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G\Documentos\Github\lp-mapf\results\"/>
    </mc:Choice>
  </mc:AlternateContent>
  <xr:revisionPtr revIDLastSave="0" documentId="13_ncr:1_{6F8C1988-F21E-4845-9ED9-0411A50DA9E2}" xr6:coauthVersionLast="36" xr6:coauthVersionMax="36" xr10:uidLastSave="{00000000-0000-0000-0000-000000000000}"/>
  <bookViews>
    <workbookView xWindow="0" yWindow="0" windowWidth="28800" windowHeight="12075" activeTab="2" xr2:uid="{6161FEB6-215B-4786-858D-181F0E631AE7}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  <sheet name="Sheet6" sheetId="6" r:id="rId6"/>
    <sheet name="Sheet8" sheetId="8" r:id="rId7"/>
    <sheet name="Sheet12" sheetId="12" r:id="rId8"/>
    <sheet name="Sheet7" sheetId="7" r:id="rId9"/>
    <sheet name="Sheet9" sheetId="9" r:id="rId10"/>
    <sheet name="Sheet10" sheetId="10" r:id="rId11"/>
    <sheet name="Sheet11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2" i="4" l="1"/>
  <c r="AF3" i="4"/>
  <c r="AF4" i="4"/>
  <c r="AF5" i="4"/>
  <c r="AF6" i="4"/>
  <c r="AF7" i="4"/>
  <c r="AF8" i="4"/>
  <c r="AF9" i="4"/>
  <c r="AF10" i="4"/>
  <c r="AF11" i="4"/>
  <c r="AF12" i="4"/>
  <c r="E4" i="5" s="1"/>
  <c r="AF13" i="4"/>
  <c r="AF14" i="4"/>
  <c r="AF15" i="4"/>
  <c r="AF16" i="4"/>
  <c r="AF17" i="4"/>
  <c r="AF18" i="4"/>
  <c r="AF19" i="4"/>
  <c r="AF20" i="4"/>
  <c r="AF21" i="4"/>
  <c r="AF22" i="4"/>
  <c r="AF23" i="4"/>
  <c r="AF24" i="4"/>
  <c r="E5" i="5" s="1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E7" i="5" s="1"/>
  <c r="AF45" i="4"/>
  <c r="AF46" i="4"/>
  <c r="AF47" i="4"/>
  <c r="AF48" i="4"/>
  <c r="AF49" i="4"/>
  <c r="AF50" i="4"/>
  <c r="AF51" i="4"/>
  <c r="AF52" i="4"/>
  <c r="E8" i="5" s="1"/>
  <c r="AF53" i="4"/>
  <c r="AF54" i="4"/>
  <c r="AF55" i="4"/>
  <c r="AF56" i="4"/>
  <c r="AF57" i="4"/>
  <c r="AF58" i="4"/>
  <c r="AF59" i="4"/>
  <c r="AF60" i="4"/>
  <c r="AF61" i="4"/>
  <c r="AF62" i="4"/>
  <c r="AF63" i="4"/>
  <c r="AF64" i="4"/>
  <c r="E9" i="5" s="1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E11" i="5" s="1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E13" i="5" s="1"/>
  <c r="AF105" i="4"/>
  <c r="AF106" i="4"/>
  <c r="AF107" i="4"/>
  <c r="AF108" i="4"/>
  <c r="AF109" i="4"/>
  <c r="AF110" i="4"/>
  <c r="AF111" i="4"/>
  <c r="AF112" i="4"/>
  <c r="E14" i="5" s="1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E15" i="5" s="1"/>
  <c r="AF125" i="4"/>
  <c r="AF126" i="4"/>
  <c r="AF127" i="4"/>
  <c r="AF128" i="4"/>
  <c r="AF129" i="4"/>
  <c r="AF130" i="4"/>
  <c r="AF131" i="4"/>
  <c r="AF132" i="4"/>
  <c r="E16" i="5" s="1"/>
  <c r="AF133" i="4"/>
  <c r="AF134" i="4"/>
  <c r="AF135" i="4"/>
  <c r="AF136" i="4"/>
  <c r="AF137" i="4"/>
  <c r="AF138" i="4"/>
  <c r="AF139" i="4"/>
  <c r="AF140" i="4"/>
  <c r="AF141" i="4"/>
  <c r="AF142" i="4"/>
  <c r="E17" i="5" s="1"/>
  <c r="AF143" i="4"/>
  <c r="AF144" i="4"/>
  <c r="AF145" i="4"/>
  <c r="AF146" i="4"/>
  <c r="AF147" i="4"/>
  <c r="AF148" i="4"/>
  <c r="AF149" i="4"/>
  <c r="AF150" i="4"/>
  <c r="AF151" i="4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2" i="1"/>
  <c r="AI71" i="12"/>
  <c r="AI70" i="12"/>
  <c r="AI69" i="12"/>
  <c r="AI68" i="12"/>
  <c r="AI67" i="12"/>
  <c r="AI66" i="12"/>
  <c r="AI65" i="12"/>
  <c r="AI64" i="12"/>
  <c r="AI63" i="12"/>
  <c r="AI62" i="12"/>
  <c r="AI61" i="12"/>
  <c r="AI60" i="12"/>
  <c r="AI59" i="12"/>
  <c r="AI58" i="12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AI2" i="1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2" i="4"/>
  <c r="C16" i="11"/>
  <c r="E10" i="11"/>
  <c r="E11" i="11"/>
  <c r="E12" i="11"/>
  <c r="E13" i="11"/>
  <c r="E15" i="11"/>
  <c r="E9" i="11"/>
  <c r="D9" i="11"/>
  <c r="D10" i="11"/>
  <c r="D11" i="11"/>
  <c r="D12" i="11"/>
  <c r="D13" i="11"/>
  <c r="D14" i="11"/>
  <c r="D16" i="11" s="1"/>
  <c r="D15" i="11"/>
  <c r="C9" i="11"/>
  <c r="C10" i="11"/>
  <c r="C11" i="11"/>
  <c r="C12" i="11"/>
  <c r="C13" i="11"/>
  <c r="C14" i="11"/>
  <c r="C15" i="11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2" i="12"/>
  <c r="AG2" i="8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2" i="6"/>
  <c r="BM2" i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D38" i="2"/>
  <c r="C38" i="2"/>
  <c r="E23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2" i="3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D23" i="2"/>
  <c r="D24" i="2"/>
  <c r="D26" i="2"/>
  <c r="D27" i="2"/>
  <c r="D28" i="2"/>
  <c r="D29" i="2"/>
  <c r="D31" i="2"/>
  <c r="D33" i="2"/>
  <c r="D34" i="2"/>
  <c r="D36" i="2"/>
  <c r="D37" i="2"/>
  <c r="D25" i="2"/>
  <c r="D30" i="2"/>
  <c r="D35" i="2"/>
  <c r="D32" i="2"/>
  <c r="G9" i="7"/>
  <c r="G3" i="7"/>
  <c r="G4" i="7"/>
  <c r="G5" i="7"/>
  <c r="G6" i="7"/>
  <c r="G7" i="7"/>
  <c r="G8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E6" i="5"/>
  <c r="E10" i="5"/>
  <c r="E12" i="5"/>
  <c r="AF3" i="3"/>
  <c r="AF4" i="3"/>
  <c r="AF5" i="3"/>
  <c r="D3" i="5" s="1"/>
  <c r="AF6" i="3"/>
  <c r="AF7" i="3"/>
  <c r="AF8" i="3"/>
  <c r="AF9" i="3"/>
  <c r="AF10" i="3"/>
  <c r="AF11" i="3"/>
  <c r="AF12" i="3"/>
  <c r="AF13" i="3"/>
  <c r="AF14" i="3"/>
  <c r="D4" i="5" s="1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D6" i="5" s="1"/>
  <c r="AF33" i="3"/>
  <c r="AF34" i="3"/>
  <c r="AF35" i="3"/>
  <c r="AF36" i="3"/>
  <c r="AF37" i="3"/>
  <c r="AF38" i="3"/>
  <c r="AF39" i="3"/>
  <c r="AF40" i="3"/>
  <c r="AF41" i="3"/>
  <c r="AF42" i="3"/>
  <c r="D7" i="5" s="1"/>
  <c r="AF43" i="3"/>
  <c r="AF44" i="3"/>
  <c r="AF45" i="3"/>
  <c r="AF46" i="3"/>
  <c r="AF47" i="3"/>
  <c r="AF48" i="3"/>
  <c r="AF49" i="3"/>
  <c r="AF50" i="3"/>
  <c r="AF51" i="3"/>
  <c r="AF52" i="3"/>
  <c r="AF53" i="3"/>
  <c r="D8" i="5" s="1"/>
  <c r="AF54" i="3"/>
  <c r="AF55" i="3"/>
  <c r="AF56" i="3"/>
  <c r="AF57" i="3"/>
  <c r="AF58" i="3"/>
  <c r="AF59" i="3"/>
  <c r="AF60" i="3"/>
  <c r="AF61" i="3"/>
  <c r="AF62" i="3"/>
  <c r="D9" i="5" s="1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D11" i="5" s="1"/>
  <c r="AF83" i="3"/>
  <c r="AF84" i="3"/>
  <c r="AF85" i="3"/>
  <c r="AF86" i="3"/>
  <c r="AF87" i="3"/>
  <c r="AF88" i="3"/>
  <c r="AF89" i="3"/>
  <c r="AF90" i="3"/>
  <c r="AF91" i="3"/>
  <c r="AF92" i="3"/>
  <c r="D12" i="5" s="1"/>
  <c r="AF93" i="3"/>
  <c r="AF94" i="3"/>
  <c r="AF95" i="3"/>
  <c r="AF96" i="3"/>
  <c r="AF97" i="3"/>
  <c r="AF98" i="3"/>
  <c r="AF99" i="3"/>
  <c r="AF100" i="3"/>
  <c r="AF101" i="3"/>
  <c r="AF102" i="3"/>
  <c r="D13" i="5" s="1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D14" i="5" s="1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D16" i="5" s="1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D5" i="5"/>
  <c r="D10" i="5"/>
  <c r="D15" i="5"/>
  <c r="AF2" i="3"/>
  <c r="D17" i="5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E3" i="11"/>
  <c r="E4" i="11"/>
  <c r="E5" i="11"/>
  <c r="E6" i="11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2" i="10"/>
  <c r="D3" i="11"/>
  <c r="D4" i="11"/>
  <c r="D5" i="11"/>
  <c r="D6" i="11"/>
  <c r="C3" i="11"/>
  <c r="C4" i="11"/>
  <c r="C5" i="11"/>
  <c r="C6" i="11"/>
  <c r="F3" i="7"/>
  <c r="F4" i="7"/>
  <c r="F5" i="7"/>
  <c r="F6" i="7"/>
  <c r="F7" i="7"/>
  <c r="F8" i="7"/>
  <c r="F9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3" i="7"/>
  <c r="D3" i="7"/>
  <c r="E3" i="7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E14" i="11" l="1"/>
  <c r="E16" i="11"/>
  <c r="E3" i="5"/>
</calcChain>
</file>

<file path=xl/sharedStrings.xml><?xml version="1.0" encoding="utf-8"?>
<sst xmlns="http://schemas.openxmlformats.org/spreadsheetml/2006/main" count="1697" uniqueCount="358">
  <si>
    <t>Grid Name</t>
  </si>
  <si>
    <t>Grid Rows</t>
  </si>
  <si>
    <t>Grid Columns</t>
  </si>
  <si>
    <t>Num Of Agents</t>
  </si>
  <si>
    <t>Num Of Obstacles</t>
  </si>
  <si>
    <t>Instance Id</t>
  </si>
  <si>
    <t>CBS/(A*/SIC) choosing the first conflict in CBS nodes Success</t>
  </si>
  <si>
    <t>CBS/(A*/SIC) choosing the first conflict in CBS nodes Runtime</t>
  </si>
  <si>
    <t>CBS/(A*/SIC) choosing the first conflict in CBS nodes Solution Cost</t>
  </si>
  <si>
    <t>CBS/(A*/SIC) choosing the first conflict in CBS nodes Expanded (HL)</t>
  </si>
  <si>
    <t>CBS/(A*/SIC) choosing the first conflict in CBS nodes Generated (HL)</t>
  </si>
  <si>
    <t>CBS/(A*/SIC) choosing the first conflict in CBS nodes MDDs Built (HL)</t>
  </si>
  <si>
    <t>CBS/(A*/SIC) choosing the first conflict in CBS nodes Solution Depth</t>
  </si>
  <si>
    <t>Makespan</t>
  </si>
  <si>
    <t>Agents</t>
  </si>
  <si>
    <t>EPEA*/SIC Success</t>
  </si>
  <si>
    <t>EPEA*/SIC Runtime</t>
  </si>
  <si>
    <t>EPEA*/SIC Solution Cost</t>
  </si>
  <si>
    <t>EPEA*/SIC Expanded</t>
  </si>
  <si>
    <t>EPEA*/SIC Generated</t>
  </si>
  <si>
    <t>EPEA*/SIC Reopened</t>
  </si>
  <si>
    <t>EPEA*/SIC BPMX boosts</t>
  </si>
  <si>
    <t>EPEA*/SIC Closed List Hits</t>
  </si>
  <si>
    <t>EPEA*/SIC Reopened With Old H</t>
  </si>
  <si>
    <t>EPEA*/SIC H Updated From Other Area</t>
  </si>
  <si>
    <t>EPEA*/SIC Max expansion delay</t>
  </si>
  <si>
    <t>EPEA*/SIC Quick Insertions</t>
  </si>
  <si>
    <t>EPEA*/SIC Quick Insertions Cancelled</t>
  </si>
  <si>
    <t>EPEA*/SIC Expanded Full States</t>
  </si>
  <si>
    <t>EPEA*/SIC Solution Depth</t>
  </si>
  <si>
    <t>MA-CBS-Global-64/(single:A*/SIC multi:EPEA*/SIC) with first fit adoption max expansions: 1 with merge&amp;restart Success</t>
  </si>
  <si>
    <t>MA-CBS-Global-64/(single:A*/SIC multi:EPEA*/SIC) with first fit adoption max expansions: 1 with merge&amp;restart Runtime</t>
  </si>
  <si>
    <t>MA-CBS-Global-64/(single:A*/SIC multi:EPEA*/SIC) with first fit adoption max expansions: 1 with merge&amp;restart Solution Cost</t>
  </si>
  <si>
    <t>MA-CBS-Global-64/(single:A*/SIC multi:EPEA*/SIC) with first fit adoption max expansions: 1 with merge&amp;restart Expanded (HL)</t>
  </si>
  <si>
    <t>MA-CBS-Global-64/(single:A*/SIC multi:EPEA*/SIC) with first fit adoption max expansions: 1 with merge&amp;restart Generated (HL)</t>
  </si>
  <si>
    <t>MA-CBS-Global-64/(single:A*/SIC multi:EPEA*/SIC) with first fit adoption max expansions: 1 with merge&amp;restart MDDs Built (HL)</t>
  </si>
  <si>
    <t>MA-CBS-Global-64/(single:A*/SIC multi:EPEA*/SIC) with first fit adoption max expansions: 1 with merge&amp;restart Solution Depth</t>
  </si>
  <si>
    <t>Greedy HCBS/(single:A*/SIC multi:EPEA*/SIC) with first fit adoption max expansions: 1 with merge&amp;restart Success</t>
  </si>
  <si>
    <t>Greedy HCBS/(single:A*/SIC multi:EPEA*/SIC) with first fit adoption max expansions: 1 with merge&amp;restart Runtime</t>
  </si>
  <si>
    <t>Greedy HCBS/(single:A*/SIC multi:EPEA*/SIC) with first fit adoption max expansions: 1 with merge&amp;restart Solution Cost</t>
  </si>
  <si>
    <t>Greedy HCBS/(single:A*/SIC multi:EPEA*/SIC) with first fit adoption max expansions: 1 with merge&amp;restart Expanded (HL)</t>
  </si>
  <si>
    <t>Greedy HCBS/(single:A*/SIC multi:EPEA*/SIC) with first fit adoption max expansions: 1 with merge&amp;restart Generated (HL)</t>
  </si>
  <si>
    <t>Greedy HCBS/(single:A*/SIC multi:EPEA*/SIC) with first fit adoption max expansions: 1 with merge&amp;restart MDDs Built (HL)</t>
  </si>
  <si>
    <t>Greedy HCBS/(single:A*/SIC multi:EPEA*/SIC) with first fit adoption max expansions: 1 with merge&amp;restart Solution Depth</t>
  </si>
  <si>
    <t>HCBS/(single:A*/SIC multi:EPEA*/SIC) with first fit adoption max expansions: 1 with merge&amp;restart Success</t>
  </si>
  <si>
    <t>HCBS/(single:A*/SIC multi:EPEA*/SIC) with first fit adoption max expansions: 1 with merge&amp;restart Runtime</t>
  </si>
  <si>
    <t>HCBS/(single:A*/SIC multi:EPEA*/SIC) with first fit adoption max expansions: 1 with merge&amp;restart Solution Cost</t>
  </si>
  <si>
    <t>HCBS/(single:A*/SIC multi:EPEA*/SIC) with first fit adoption max expansions: 1 with merge&amp;restart Expanded (HL)</t>
  </si>
  <si>
    <t>HCBS/(single:A*/SIC multi:EPEA*/SIC) with first fit adoption max expansions: 1 with merge&amp;restart Generated (HL)</t>
  </si>
  <si>
    <t>HCBS/(single:A*/SIC multi:EPEA*/SIC) with first fit adoption max expansions: 1 with merge&amp;restart MDDs Built (HL)</t>
  </si>
  <si>
    <t>HCBS/(single:A*/SIC multi:EPEA*/SIC) with first fit adoption max expansions: 1 with merge&amp;restart Solution Depth</t>
  </si>
  <si>
    <t>ICTS  Success</t>
  </si>
  <si>
    <t>ICTS  Runtime</t>
  </si>
  <si>
    <t>ICTS  Solution Cost</t>
  </si>
  <si>
    <t>ICTS  Expanded (HL)</t>
  </si>
  <si>
    <t>ICTS  Generated (HL)</t>
  </si>
  <si>
    <t>ICTS  Expanded (LL)</t>
  </si>
  <si>
    <t>ICTS  Generated (LL)</t>
  </si>
  <si>
    <t>ICTS  Passed</t>
  </si>
  <si>
    <t>ICTS  Solution Depth</t>
  </si>
  <si>
    <t>HCBS</t>
  </si>
  <si>
    <t>ICTS</t>
  </si>
  <si>
    <t>EPEA*</t>
  </si>
  <si>
    <t>Instance</t>
  </si>
  <si>
    <t xml:space="preserve"> First_solved</t>
  </si>
  <si>
    <t>Models</t>
  </si>
  <si>
    <t xml:space="preserve"> Optimum</t>
  </si>
  <si>
    <t xml:space="preserve"> Calls</t>
  </si>
  <si>
    <t>Threads</t>
  </si>
  <si>
    <t>MIN-Timestep</t>
  </si>
  <si>
    <t>Min-SUMTIME</t>
  </si>
  <si>
    <t xml:space="preserve"> </t>
  </si>
  <si>
    <t>1stTime(Total)</t>
  </si>
  <si>
    <t xml:space="preserve"> 1stTime(Solving)</t>
  </si>
  <si>
    <t>1stTime(Unsat)</t>
  </si>
  <si>
    <t xml:space="preserve"> 1stCPU Time</t>
  </si>
  <si>
    <t>1stOptimization</t>
  </si>
  <si>
    <t>1stSOL-COST</t>
  </si>
  <si>
    <t xml:space="preserve"> 1st Makespan</t>
  </si>
  <si>
    <t>OPT - Optimization</t>
  </si>
  <si>
    <t xml:space="preserve"> OPT- Time(Total)</t>
  </si>
  <si>
    <t xml:space="preserve"> OPT-Time(Solving)</t>
  </si>
  <si>
    <t xml:space="preserve"> OPT-Time(Unsat)</t>
  </si>
  <si>
    <t xml:space="preserve"> OPT-CPU Time</t>
  </si>
  <si>
    <t xml:space="preserve"> OPT-SOL-COST</t>
  </si>
  <si>
    <t xml:space="preserve"> Last-Makespan </t>
  </si>
  <si>
    <t>OPT-Makespan</t>
  </si>
  <si>
    <t xml:space="preserve"> OPT-Solved</t>
  </si>
  <si>
    <t>Moved On Goal</t>
  </si>
  <si>
    <t xml:space="preserve"> Theoric Makespan</t>
  </si>
  <si>
    <t xml:space="preserve"> 1stRunTime </t>
  </si>
  <si>
    <t>Total RunTime</t>
  </si>
  <si>
    <t xml:space="preserve"> Called Extra</t>
  </si>
  <si>
    <t>Instance-8-10-4-0</t>
  </si>
  <si>
    <t xml:space="preserve">	</t>
  </si>
  <si>
    <t>Instance-8-10-4-1</t>
  </si>
  <si>
    <t>Instance-8-10-4-2</t>
  </si>
  <si>
    <t>Instance-8-10-4-3</t>
  </si>
  <si>
    <t>Instance-8-10-4-4</t>
  </si>
  <si>
    <t>Instance-8-10-4-5</t>
  </si>
  <si>
    <t>Instance-8-10-4-6</t>
  </si>
  <si>
    <t>Instance-8-10-4-7</t>
  </si>
  <si>
    <t>Instance-8-10-4-8</t>
  </si>
  <si>
    <t>Instance-8-10-4-9</t>
  </si>
  <si>
    <t>Instance-8-10-5-0</t>
  </si>
  <si>
    <t>Instance-8-10-5-1</t>
  </si>
  <si>
    <t>Instance-8-10-5-2</t>
  </si>
  <si>
    <t>Instance-8-10-5-3</t>
  </si>
  <si>
    <t>Instance-8-10-5-4</t>
  </si>
  <si>
    <t>Instance-8-10-5-5</t>
  </si>
  <si>
    <t>Instance-8-10-5-6</t>
  </si>
  <si>
    <t>Instance-8-10-5-7</t>
  </si>
  <si>
    <t>Instance-8-10-5-8</t>
  </si>
  <si>
    <t>Instance-8-10-5-9</t>
  </si>
  <si>
    <t>Instance-8-10-6-0</t>
  </si>
  <si>
    <t>Instance-8-10-6-1</t>
  </si>
  <si>
    <t>Instance-8-10-6-2</t>
  </si>
  <si>
    <t>Instance-8-10-6-3</t>
  </si>
  <si>
    <t>Instance-8-10-6-4</t>
  </si>
  <si>
    <t>Instance-8-10-6-5</t>
  </si>
  <si>
    <t>Instance-8-10-6-6</t>
  </si>
  <si>
    <t>Instance-8-10-6-7</t>
  </si>
  <si>
    <t>Instance-8-10-6-8</t>
  </si>
  <si>
    <t>Instance-8-10-6-9</t>
  </si>
  <si>
    <t>Instance-8-10-7-0</t>
  </si>
  <si>
    <t>Instance-8-10-7-1</t>
  </si>
  <si>
    <t>Instance-8-10-7-2</t>
  </si>
  <si>
    <t>Instance-8-10-7-3</t>
  </si>
  <si>
    <t>Instance-8-10-7-4</t>
  </si>
  <si>
    <t>Instance-8-10-7-5</t>
  </si>
  <si>
    <t>Instance-8-10-7-6</t>
  </si>
  <si>
    <t>Instance-8-10-7-7</t>
  </si>
  <si>
    <t>Instance-8-10-7-8</t>
  </si>
  <si>
    <t>Instance-8-10-7-9</t>
  </si>
  <si>
    <t>Instance-8-10-8-0</t>
  </si>
  <si>
    <t>Instance-8-10-8-1</t>
  </si>
  <si>
    <t>Instance-8-10-8-2</t>
  </si>
  <si>
    <t>Instance-8-10-8-3</t>
  </si>
  <si>
    <t>Instance-8-10-8-4</t>
  </si>
  <si>
    <t>Instance-8-10-8-5</t>
  </si>
  <si>
    <t>Instance-8-10-8-6</t>
  </si>
  <si>
    <t>Instance-8-10-8-7</t>
  </si>
  <si>
    <t>Instance-8-10-8-8</t>
  </si>
  <si>
    <t>Instance-8-10-8-9</t>
  </si>
  <si>
    <t>Instance-8-10-9-0</t>
  </si>
  <si>
    <t>Instance-8-10-9-1</t>
  </si>
  <si>
    <t>Instance-8-10-9-2</t>
  </si>
  <si>
    <t>Instance-8-10-9-3</t>
  </si>
  <si>
    <t>Instance-8-10-9-4</t>
  </si>
  <si>
    <t>Instance-8-10-9-5</t>
  </si>
  <si>
    <t>Instance-8-10-9-6</t>
  </si>
  <si>
    <t>Instance-8-10-9-7</t>
  </si>
  <si>
    <t>Instance-8-10-9-8</t>
  </si>
  <si>
    <t>Instance-8-10-9-9</t>
  </si>
  <si>
    <t>Instance-8-10-10-0</t>
  </si>
  <si>
    <t>Instance-8-10-10-1</t>
  </si>
  <si>
    <t>Instance-8-10-10-2</t>
  </si>
  <si>
    <t>Instance-8-10-10-3</t>
  </si>
  <si>
    <t>Instance-8-10-10-4</t>
  </si>
  <si>
    <t>Instance-8-10-10-5</t>
  </si>
  <si>
    <t>Instance-8-10-10-6</t>
  </si>
  <si>
    <t>Instance-8-10-10-7</t>
  </si>
  <si>
    <t>Instance-8-10-10-8</t>
  </si>
  <si>
    <t>Instance-8-10-10-9</t>
  </si>
  <si>
    <t>Instance-8-10-11-0</t>
  </si>
  <si>
    <t>Instance-8-10-11-1</t>
  </si>
  <si>
    <t>Instance-8-10-11-2</t>
  </si>
  <si>
    <t>Instance-8-10-11-3</t>
  </si>
  <si>
    <t>Instance-8-10-11-4</t>
  </si>
  <si>
    <t>Instance-8-10-11-5</t>
  </si>
  <si>
    <t>Instance-8-10-11-6</t>
  </si>
  <si>
    <t>Instance-8-10-11-7</t>
  </si>
  <si>
    <t>Instance-8-10-11-8</t>
  </si>
  <si>
    <t>Instance-8-10-11-9</t>
  </si>
  <si>
    <t>Instance-8-10-12-0</t>
  </si>
  <si>
    <t>Instance-8-10-12-1</t>
  </si>
  <si>
    <t>Instance-8-10-12-2</t>
  </si>
  <si>
    <t>Instance-8-10-12-3</t>
  </si>
  <si>
    <t>Instance-8-10-12-4</t>
  </si>
  <si>
    <t>Instance-8-10-12-5</t>
  </si>
  <si>
    <t>Instance-8-10-12-6</t>
  </si>
  <si>
    <t>Instance-8-10-12-7</t>
  </si>
  <si>
    <t>Instance-8-10-12-8</t>
  </si>
  <si>
    <t>Instance-8-10-12-9</t>
  </si>
  <si>
    <t>Instance-8-10-13-0</t>
  </si>
  <si>
    <t>Instance-8-10-13-1</t>
  </si>
  <si>
    <t>Instance-8-10-13-2</t>
  </si>
  <si>
    <t>Instance-8-10-13-3</t>
  </si>
  <si>
    <t>Instance-8-10-13-4</t>
  </si>
  <si>
    <t>Instance-8-10-13-5</t>
  </si>
  <si>
    <t>Instance-8-10-13-6</t>
  </si>
  <si>
    <t>Instance-8-10-13-7</t>
  </si>
  <si>
    <t>Instance-8-10-13-8</t>
  </si>
  <si>
    <t>Instance-8-10-13-9</t>
  </si>
  <si>
    <t>Instance-8-10-14-0</t>
  </si>
  <si>
    <t>Instance-8-10-14-1</t>
  </si>
  <si>
    <t>Instance-8-10-14-2</t>
  </si>
  <si>
    <t>Instance-8-10-14-3</t>
  </si>
  <si>
    <t>Instance-8-10-14-4</t>
  </si>
  <si>
    <t>Instance-8-10-14-5</t>
  </si>
  <si>
    <t>Instance-8-10-14-6</t>
  </si>
  <si>
    <t>Instance-8-10-14-7</t>
  </si>
  <si>
    <t>Instance-8-10-14-8</t>
  </si>
  <si>
    <t>Instance-8-10-14-9</t>
  </si>
  <si>
    <t>Instance-8-10-15-0</t>
  </si>
  <si>
    <t>Instance-8-10-15-1</t>
  </si>
  <si>
    <t>Instance-8-10-15-2</t>
  </si>
  <si>
    <t>Instance-8-10-15-3</t>
  </si>
  <si>
    <t>Instance-8-10-15-4</t>
  </si>
  <si>
    <t>Instance-8-10-15-5</t>
  </si>
  <si>
    <t>Instance-8-10-15-6</t>
  </si>
  <si>
    <t>Instance-8-10-15-7</t>
  </si>
  <si>
    <t>Instance-8-10-15-8</t>
  </si>
  <si>
    <t>Instance-8-10-15-9</t>
  </si>
  <si>
    <t>Instance-8-10-16-0</t>
  </si>
  <si>
    <t>Instance-8-10-16-1</t>
  </si>
  <si>
    <t>Instance-8-10-16-2</t>
  </si>
  <si>
    <t>Instance-8-10-16-3</t>
  </si>
  <si>
    <t>Instance-8-10-16-4</t>
  </si>
  <si>
    <t>Instance-8-10-16-5</t>
  </si>
  <si>
    <t>Instance-8-10-16-6</t>
  </si>
  <si>
    <t>Instance-8-10-16-7</t>
  </si>
  <si>
    <t>Instance-8-10-16-8</t>
  </si>
  <si>
    <t>Instance-8-10-16-9</t>
  </si>
  <si>
    <t>Instance-8-10-17-0</t>
  </si>
  <si>
    <t>Instance-8-10-17-1</t>
  </si>
  <si>
    <t>Instance-8-10-17-2</t>
  </si>
  <si>
    <t>Instance-8-10-17-3</t>
  </si>
  <si>
    <t>Instance-8-10-17-4</t>
  </si>
  <si>
    <t>Instance-8-10-17-5</t>
  </si>
  <si>
    <t>Instance-8-10-17-6</t>
  </si>
  <si>
    <t>Instance-8-10-17-7</t>
  </si>
  <si>
    <t>Instance-8-10-17-8</t>
  </si>
  <si>
    <t>Instance-8-10-17-9</t>
  </si>
  <si>
    <t>Instance-8-10-18-0</t>
  </si>
  <si>
    <t>Instance-8-10-18-1</t>
  </si>
  <si>
    <t>Instance-8-10-18-2</t>
  </si>
  <si>
    <t>Instance-8-10-18-3</t>
  </si>
  <si>
    <t>Instance-8-10-18-4</t>
  </si>
  <si>
    <t>Instance-8-10-18-5</t>
  </si>
  <si>
    <t>Instance-8-10-18-6</t>
  </si>
  <si>
    <t>Instance-8-10-18-7</t>
  </si>
  <si>
    <t>Instance-8-10-18-8</t>
  </si>
  <si>
    <t>Instance-8-10-18-9</t>
  </si>
  <si>
    <t>ASP-First</t>
  </si>
  <si>
    <t>ASP-OPT</t>
  </si>
  <si>
    <t>SOL-COST</t>
  </si>
  <si>
    <t>ASP-FIRST</t>
  </si>
  <si>
    <t>Conflicts</t>
  </si>
  <si>
    <t>Instance-8-0-10-0</t>
  </si>
  <si>
    <t>Instance-8-0-10-1</t>
  </si>
  <si>
    <t>Instance-8-0-10-2</t>
  </si>
  <si>
    <t>Instance-8-0-10-3</t>
  </si>
  <si>
    <t>Instance-8-0-10-4</t>
  </si>
  <si>
    <t>Instance-8-0-10-5</t>
  </si>
  <si>
    <t>Instance-8-0-10-6</t>
  </si>
  <si>
    <t>Instance-8-0-10-7</t>
  </si>
  <si>
    <t>Instance-8-0-10-8</t>
  </si>
  <si>
    <t>Instance-8-0-10-9</t>
  </si>
  <si>
    <t>Instance-8-5-10-0</t>
  </si>
  <si>
    <t>Instance-8-5-10-1</t>
  </si>
  <si>
    <t>Instance-8-5-10-2</t>
  </si>
  <si>
    <t>Instance-8-5-10-3</t>
  </si>
  <si>
    <t>Instance-8-5-10-4</t>
  </si>
  <si>
    <t>Instance-8-5-10-5</t>
  </si>
  <si>
    <t>Instance-8-5-10-6</t>
  </si>
  <si>
    <t>Instance-8-5-10-7</t>
  </si>
  <si>
    <t>Instance-8-5-10-8</t>
  </si>
  <si>
    <t>Instance-8-5-10-9</t>
  </si>
  <si>
    <t>Instance-8-15-10-0</t>
  </si>
  <si>
    <t>Instance-8-15-10-1</t>
  </si>
  <si>
    <t>Instance-8-15-10-2</t>
  </si>
  <si>
    <t>Instance-8-15-10-3</t>
  </si>
  <si>
    <t>Instance-8-15-10-4</t>
  </si>
  <si>
    <t>Instance-8-15-10-5</t>
  </si>
  <si>
    <t>Instance-8-15-10-6</t>
  </si>
  <si>
    <t>Instance-8-15-10-7</t>
  </si>
  <si>
    <t>Instance-8-15-10-8</t>
  </si>
  <si>
    <t>Instance-8-15-10-9</t>
  </si>
  <si>
    <t>Instance-8-20-10-0</t>
  </si>
  <si>
    <t>Instance-8-20-10-1</t>
  </si>
  <si>
    <t>Instance-8-20-10-2</t>
  </si>
  <si>
    <t>Instance-8-20-10-3</t>
  </si>
  <si>
    <t>Instance-8-20-10-4</t>
  </si>
  <si>
    <t>Instance-8-20-10-5</t>
  </si>
  <si>
    <t>Instance-8-20-10-6</t>
  </si>
  <si>
    <t>Instance-8-20-10-7</t>
  </si>
  <si>
    <t>Instance-8-20-10-8</t>
  </si>
  <si>
    <t>Instance-8-20-10-9</t>
  </si>
  <si>
    <t>Instance-8-25-10-0</t>
  </si>
  <si>
    <t>Instance-8-25-10-1</t>
  </si>
  <si>
    <t>Instance-8-25-10-2</t>
  </si>
  <si>
    <t>Instance-8-25-10-3</t>
  </si>
  <si>
    <t>Instance-8-25-10-4</t>
  </si>
  <si>
    <t>Instance-8-25-10-5</t>
  </si>
  <si>
    <t>Instance-8-25-10-6</t>
  </si>
  <si>
    <t>Instance-8-25-10-7</t>
  </si>
  <si>
    <t>Instance-8-25-10-8</t>
  </si>
  <si>
    <t>Instance-8-25-10-9</t>
  </si>
  <si>
    <t>Instance-8-30-10-0</t>
  </si>
  <si>
    <t>Instance-8-30-10-1</t>
  </si>
  <si>
    <t>Instance-8-30-10-2</t>
  </si>
  <si>
    <t>Instance-8-30-10-3</t>
  </si>
  <si>
    <t>Instance-8-30-10-4</t>
  </si>
  <si>
    <t>Instance-8-30-10-5</t>
  </si>
  <si>
    <t>Instance-8-30-10-6</t>
  </si>
  <si>
    <t>Instance-8-30-10-7</t>
  </si>
  <si>
    <t>Instance-8-30-10-8</t>
  </si>
  <si>
    <t>Instance-8-30-10-9</t>
  </si>
  <si>
    <t>Instance-12-10-15-0</t>
  </si>
  <si>
    <t>Instance-12-10-15-1</t>
  </si>
  <si>
    <t>Instance-12-10-15-2</t>
  </si>
  <si>
    <t>Instance-12-10-15-3</t>
  </si>
  <si>
    <t>Instance-12-10-15-4</t>
  </si>
  <si>
    <t>Instance-12-10-15-5</t>
  </si>
  <si>
    <t>Instance-12-10-15-6</t>
  </si>
  <si>
    <t>Instance-12-10-15-7</t>
  </si>
  <si>
    <t>Instance-12-10-15-8</t>
  </si>
  <si>
    <t>Instance-12-10-15-9</t>
  </si>
  <si>
    <t>Instance-18-10-15-0</t>
  </si>
  <si>
    <t>Instance-18-10-15-1</t>
  </si>
  <si>
    <t>Instance-18-10-15-2</t>
  </si>
  <si>
    <t>Instance-18-10-15-3</t>
  </si>
  <si>
    <t>Instance-18-10-15-4</t>
  </si>
  <si>
    <t>Instance-18-10-15-5</t>
  </si>
  <si>
    <t>Instance-18-10-15-6</t>
  </si>
  <si>
    <t>Instance-18-10-15-7</t>
  </si>
  <si>
    <t>Instance-18-10-15-8</t>
  </si>
  <si>
    <t>Instance-18-10-15-9</t>
  </si>
  <si>
    <t>Instance-24-10-15-0</t>
  </si>
  <si>
    <t>Instance-24-10-15-1</t>
  </si>
  <si>
    <t>Instance-24-10-15-2</t>
  </si>
  <si>
    <t>Instance-24-10-15-3</t>
  </si>
  <si>
    <t>Instance-24-10-15-4</t>
  </si>
  <si>
    <t>Instance-24-10-15-5</t>
  </si>
  <si>
    <t>Instance-24-10-15-6</t>
  </si>
  <si>
    <t>Instance-24-10-15-7</t>
  </si>
  <si>
    <t>Instance-24-10-15-8</t>
  </si>
  <si>
    <t>Instance-24-10-15-9</t>
  </si>
  <si>
    <t>Instance-30-10-15-0</t>
  </si>
  <si>
    <t>Instance-30-10-15-1</t>
  </si>
  <si>
    <t>Instance-30-10-15-2</t>
  </si>
  <si>
    <t>Instance-30-10-15-3</t>
  </si>
  <si>
    <t>Instance-30-10-15-4</t>
  </si>
  <si>
    <t>Instance-30-10-15-5</t>
  </si>
  <si>
    <t>Instance-30-10-15-6</t>
  </si>
  <si>
    <t>Instance-30-10-15-7</t>
  </si>
  <si>
    <t>Instance-30-10-15-8</t>
  </si>
  <si>
    <t>Instance-30-10-15-9</t>
  </si>
  <si>
    <t>ASP-SAT</t>
  </si>
  <si>
    <t>CBS-h</t>
  </si>
  <si>
    <t>% Grounding</t>
  </si>
  <si>
    <t>ASP-opt</t>
  </si>
  <si>
    <t>ASP-first</t>
  </si>
  <si>
    <t>ICBS-h</t>
  </si>
  <si>
    <t>Sub-optimality</t>
  </si>
  <si>
    <t>% Obstacles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</si>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</sst>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6043971187563"/>
          <c:y val="8.6302593826728849E-2"/>
          <c:w val="0.83396908868041597"/>
          <c:h val="0.77008173576111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EPEA*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Sheet2!$C$3:$C$17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0.6</c:v>
                </c:pt>
                <c:pt idx="8">
                  <c:v>0.9</c:v>
                </c:pt>
                <c:pt idx="9">
                  <c:v>0.6</c:v>
                </c:pt>
                <c:pt idx="10">
                  <c:v>0.3</c:v>
                </c:pt>
                <c:pt idx="11">
                  <c:v>0.1</c:v>
                </c:pt>
                <c:pt idx="12">
                  <c:v>0.4</c:v>
                </c:pt>
                <c:pt idx="13">
                  <c:v>0.1</c:v>
                </c:pt>
                <c:pt idx="1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3-4BCB-8656-467062109C65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ICBS-h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Sheet2!$D$3:$D$17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3-4BCB-8656-467062109C65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ICTS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Sheet2!$E$3:$E$17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</c:v>
                </c:pt>
                <c:pt idx="7">
                  <c:v>0.4</c:v>
                </c:pt>
                <c:pt idx="8">
                  <c:v>0.8</c:v>
                </c:pt>
                <c:pt idx="9">
                  <c:v>0.3</c:v>
                </c:pt>
                <c:pt idx="10">
                  <c:v>0.2</c:v>
                </c:pt>
                <c:pt idx="11">
                  <c:v>0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3-4BCB-8656-467062109C65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ASP-first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Sheet2!$F$3:$F$17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3-4BCB-8656-467062109C65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ASP-opt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Sheet2!$G$3:$G$17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0.8</c:v>
                </c:pt>
                <c:pt idx="11">
                  <c:v>1</c:v>
                </c:pt>
                <c:pt idx="12">
                  <c:v>0.9</c:v>
                </c:pt>
                <c:pt idx="13">
                  <c:v>0.6</c:v>
                </c:pt>
                <c:pt idx="1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3-4BCB-8656-46706210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94408"/>
        <c:axId val="551692768"/>
      </c:scatterChart>
      <c:valAx>
        <c:axId val="551694408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0">
                    <a:solidFill>
                      <a:schemeClr val="tx1"/>
                    </a:solidFill>
                  </a:rPr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1692768"/>
        <c:crosses val="autoZero"/>
        <c:crossBetween val="midCat"/>
        <c:majorUnit val="2"/>
      </c:valAx>
      <c:valAx>
        <c:axId val="5516927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chemeClr val="tx1"/>
                    </a:solidFill>
                  </a:rPr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169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79151898030148"/>
          <c:y val="0.46006829239674285"/>
          <c:w val="0.20794848186185133"/>
          <c:h val="0.35198358995175238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614517882232"/>
          <c:y val="9.8514824448587487E-2"/>
          <c:w val="0.8094117023250883"/>
          <c:h val="0.749368278141535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Sheet7!$C$2</c:f>
              <c:strCache>
                <c:ptCount val="1"/>
                <c:pt idx="0">
                  <c:v>EPEA*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0.2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1-4312-BB9C-57EEB74899F2}"/>
            </c:ext>
          </c:extLst>
        </c:ser>
        <c:ser>
          <c:idx val="1"/>
          <c:order val="1"/>
          <c:tx>
            <c:strRef>
              <c:f>Sheet7!$D$2</c:f>
              <c:strCache>
                <c:ptCount val="1"/>
                <c:pt idx="0">
                  <c:v>ICBS-h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Sheet7!$D$3:$D$9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1-4312-BB9C-57EEB74899F2}"/>
            </c:ext>
          </c:extLst>
        </c:ser>
        <c:ser>
          <c:idx val="2"/>
          <c:order val="2"/>
          <c:tx>
            <c:strRef>
              <c:f>Sheet7!$E$2</c:f>
              <c:strCache>
                <c:ptCount val="1"/>
                <c:pt idx="0">
                  <c:v>ICTS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Sheet7!$E$3:$E$9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0.8</c:v>
                </c:pt>
                <c:pt idx="5">
                  <c:v>0.2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1-4312-BB9C-57EEB74899F2}"/>
            </c:ext>
          </c:extLst>
        </c:ser>
        <c:ser>
          <c:idx val="3"/>
          <c:order val="3"/>
          <c:tx>
            <c:strRef>
              <c:f>Sheet7!$F$2</c:f>
              <c:strCache>
                <c:ptCount val="1"/>
                <c:pt idx="0">
                  <c:v>ASP-first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Sheet7!$F$3:$F$9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F1-4312-BB9C-57EEB74899F2}"/>
            </c:ext>
          </c:extLst>
        </c:ser>
        <c:ser>
          <c:idx val="4"/>
          <c:order val="4"/>
          <c:tx>
            <c:strRef>
              <c:f>Sheet7!$G$2</c:f>
              <c:strCache>
                <c:ptCount val="1"/>
                <c:pt idx="0">
                  <c:v>ASP-opt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Sheet7!$G$3:$G$9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1</c:v>
                </c:pt>
                <c:pt idx="5">
                  <c:v>0.7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F1-4312-BB9C-57EEB748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64968"/>
        <c:axId val="767465624"/>
      </c:scatterChart>
      <c:valAx>
        <c:axId val="767464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chemeClr val="tx1"/>
                    </a:solidFill>
                  </a:rPr>
                  <a:t>Percentage of Obstacles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7465624"/>
        <c:crosses val="autoZero"/>
        <c:crossBetween val="midCat"/>
      </c:valAx>
      <c:valAx>
        <c:axId val="7674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chemeClr val="tx1"/>
                    </a:solidFill>
                  </a:rPr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746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80740792376947"/>
          <c:y val="0.46160042153081837"/>
          <c:w val="0.22099732835217509"/>
          <c:h val="0.3604830123175205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8465582863845"/>
          <c:y val="6.5058138087658854E-2"/>
          <c:w val="0.82434320960046814"/>
          <c:h val="0.787732797612685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Sheet5!$C$3:$C$17</c:f>
              <c:numCache>
                <c:formatCode>General</c:formatCode>
                <c:ptCount val="15"/>
                <c:pt idx="0">
                  <c:v>4.6905000000001571E-4</c:v>
                </c:pt>
                <c:pt idx="1">
                  <c:v>6.0779000000006872E-4</c:v>
                </c:pt>
                <c:pt idx="2">
                  <c:v>4.0179999999991197E-4</c:v>
                </c:pt>
                <c:pt idx="3">
                  <c:v>8.6571999999987494E-4</c:v>
                </c:pt>
                <c:pt idx="4">
                  <c:v>1.7152300000001564E-3</c:v>
                </c:pt>
                <c:pt idx="5">
                  <c:v>1.1017679999981553E-2</c:v>
                </c:pt>
                <c:pt idx="6">
                  <c:v>5.6263199999812032E-3</c:v>
                </c:pt>
                <c:pt idx="7">
                  <c:v>0.22443174000016922</c:v>
                </c:pt>
                <c:pt idx="8">
                  <c:v>3.0603889999911153E-2</c:v>
                </c:pt>
                <c:pt idx="9">
                  <c:v>3.743758888904828E-2</c:v>
                </c:pt>
                <c:pt idx="10">
                  <c:v>0.10202688749972724</c:v>
                </c:pt>
                <c:pt idx="11">
                  <c:v>7.9494742856494119E-2</c:v>
                </c:pt>
                <c:pt idx="12">
                  <c:v>2.4817471426512527E-2</c:v>
                </c:pt>
                <c:pt idx="13">
                  <c:v>16.125503020000465</c:v>
                </c:pt>
                <c:pt idx="14">
                  <c:v>0.25588593333214538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4FBC-AFC2-66DF36B2AEFB}"/>
            </c:ext>
          </c:extLst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ASP-First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Sheet5!$D$3:$D$17</c:f>
              <c:numCache>
                <c:formatCode>General</c:formatCode>
                <c:ptCount val="15"/>
                <c:pt idx="0">
                  <c:v>6.3779306411743092E-2</c:v>
                </c:pt>
                <c:pt idx="1">
                  <c:v>0.10166695117950413</c:v>
                </c:pt>
                <c:pt idx="2">
                  <c:v>9.836766719818088E-2</c:v>
                </c:pt>
                <c:pt idx="3">
                  <c:v>0.1165616989135739</c:v>
                </c:pt>
                <c:pt idx="4">
                  <c:v>0.16594538688659627</c:v>
                </c:pt>
                <c:pt idx="5">
                  <c:v>0.54922006130218437</c:v>
                </c:pt>
                <c:pt idx="6">
                  <c:v>0.37977557182311972</c:v>
                </c:pt>
                <c:pt idx="7">
                  <c:v>1.4344293117523175</c:v>
                </c:pt>
                <c:pt idx="8">
                  <c:v>0.47634363174438354</c:v>
                </c:pt>
                <c:pt idx="9">
                  <c:v>0.85327582889132758</c:v>
                </c:pt>
                <c:pt idx="10">
                  <c:v>13.846957057714373</c:v>
                </c:pt>
                <c:pt idx="11">
                  <c:v>0.79759495598929242</c:v>
                </c:pt>
                <c:pt idx="12">
                  <c:v>1.320281062807354</c:v>
                </c:pt>
                <c:pt idx="13">
                  <c:v>1.9855486392974826</c:v>
                </c:pt>
                <c:pt idx="14">
                  <c:v>5.1756354173024413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B-4FBC-AFC2-66DF36B2AEFB}"/>
            </c:ext>
          </c:extLst>
        </c:ser>
        <c:ser>
          <c:idx val="2"/>
          <c:order val="2"/>
          <c:tx>
            <c:strRef>
              <c:f>Sheet5!$E$2</c:f>
              <c:strCache>
                <c:ptCount val="1"/>
                <c:pt idx="0">
                  <c:v>ASP-OPT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Sheet5!$E$3:$E$17</c:f>
              <c:numCache>
                <c:formatCode>General</c:formatCode>
                <c:ptCount val="15"/>
                <c:pt idx="0">
                  <c:v>0.11846098899841284</c:v>
                </c:pt>
                <c:pt idx="1">
                  <c:v>0.22122704982757541</c:v>
                </c:pt>
                <c:pt idx="2">
                  <c:v>0.22442612648010202</c:v>
                </c:pt>
                <c:pt idx="3">
                  <c:v>0.27341017723083455</c:v>
                </c:pt>
                <c:pt idx="4">
                  <c:v>0.37557678222656199</c:v>
                </c:pt>
                <c:pt idx="5">
                  <c:v>1.3192671060562127</c:v>
                </c:pt>
                <c:pt idx="6">
                  <c:v>0.98967525959014646</c:v>
                </c:pt>
                <c:pt idx="7">
                  <c:v>18.843318176269491</c:v>
                </c:pt>
                <c:pt idx="8">
                  <c:v>1.4330297231674167</c:v>
                </c:pt>
                <c:pt idx="9">
                  <c:v>2.1692881584167427</c:v>
                </c:pt>
                <c:pt idx="10">
                  <c:v>48.385874956846159</c:v>
                </c:pt>
                <c:pt idx="11">
                  <c:v>6.9891353675297223</c:v>
                </c:pt>
                <c:pt idx="12">
                  <c:v>7.7043293203626133</c:v>
                </c:pt>
                <c:pt idx="13">
                  <c:v>32.363382005691442</c:v>
                </c:pt>
                <c:pt idx="14">
                  <c:v>33.456356366475376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B-4FBC-AFC2-66DF36B2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06208"/>
        <c:axId val="653409816"/>
      </c:scatterChart>
      <c:valAx>
        <c:axId val="6534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3409816"/>
        <c:crosses val="autoZero"/>
        <c:crossBetween val="midCat"/>
      </c:valAx>
      <c:valAx>
        <c:axId val="6534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340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85913782522446"/>
          <c:y val="0.47830918675507827"/>
          <c:w val="0.1831764249207212"/>
          <c:h val="0.29032276146855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9226469401602"/>
          <c:y val="0.23397617157524639"/>
          <c:w val="0.59942350539515898"/>
          <c:h val="0.561996250468691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EPEA*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Sheet2!$C$3:$C$17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0.6</c:v>
                </c:pt>
                <c:pt idx="8">
                  <c:v>0.9</c:v>
                </c:pt>
                <c:pt idx="9">
                  <c:v>0.6</c:v>
                </c:pt>
                <c:pt idx="10">
                  <c:v>0.3</c:v>
                </c:pt>
                <c:pt idx="11">
                  <c:v>0.1</c:v>
                </c:pt>
                <c:pt idx="12">
                  <c:v>0.4</c:v>
                </c:pt>
                <c:pt idx="13">
                  <c:v>0.1</c:v>
                </c:pt>
                <c:pt idx="1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C-4272-A329-70A9C70C4849}"/>
            </c:ext>
          </c:extLst>
        </c:ser>
        <c:ser>
          <c:idx val="1"/>
          <c:order val="1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C-4272-A329-70A9C70C4849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ICBS-h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Sheet2!$D$3:$D$17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C-4272-A329-70A9C70C4849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ICTS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Sheet2!$E$3:$E$17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</c:v>
                </c:pt>
                <c:pt idx="7">
                  <c:v>0.4</c:v>
                </c:pt>
                <c:pt idx="8">
                  <c:v>0.8</c:v>
                </c:pt>
                <c:pt idx="9">
                  <c:v>0.3</c:v>
                </c:pt>
                <c:pt idx="10">
                  <c:v>0.2</c:v>
                </c:pt>
                <c:pt idx="11">
                  <c:v>0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C-4272-A329-70A9C70C4849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ASP-first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Sheet2!$F$3:$F$17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BC-4272-A329-70A9C70C4849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ASP-opt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Sheet2!$G$3:$G$17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0.8</c:v>
                </c:pt>
                <c:pt idx="11">
                  <c:v>1</c:v>
                </c:pt>
                <c:pt idx="12">
                  <c:v>0.9</c:v>
                </c:pt>
                <c:pt idx="13">
                  <c:v>0.6</c:v>
                </c:pt>
                <c:pt idx="1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BC-4272-A329-70A9C70C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94408"/>
        <c:axId val="551692768"/>
      </c:scatterChart>
      <c:valAx>
        <c:axId val="551694408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>
                    <a:solidFill>
                      <a:schemeClr val="tx1"/>
                    </a:solidFill>
                  </a:rPr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1692768"/>
        <c:crosses val="autoZero"/>
        <c:crossBetween val="midCat"/>
        <c:majorUnit val="2"/>
      </c:valAx>
      <c:valAx>
        <c:axId val="5516927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>
                    <a:solidFill>
                      <a:schemeClr val="tx1"/>
                    </a:solidFill>
                  </a:rPr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169440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2615132356036231E-2"/>
          <c:y val="0.60060944580780173"/>
          <c:w val="0.28665213105459608"/>
          <c:h val="0.26188143308090311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7103889918735"/>
          <c:y val="9.9746060422706964E-2"/>
          <c:w val="0.81061175417113085"/>
          <c:h val="0.71235984177700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Sheet7!$C$2</c:f>
              <c:strCache>
                <c:ptCount val="1"/>
                <c:pt idx="0">
                  <c:v>EPEA*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0.2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B-498B-A5FD-2AECF7C64FA9}"/>
            </c:ext>
          </c:extLst>
        </c:ser>
        <c:ser>
          <c:idx val="1"/>
          <c:order val="1"/>
          <c:tx>
            <c:strRef>
              <c:f>Sheet7!#REF!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B-498B-A5FD-2AECF7C64FA9}"/>
            </c:ext>
          </c:extLst>
        </c:ser>
        <c:ser>
          <c:idx val="2"/>
          <c:order val="2"/>
          <c:tx>
            <c:strRef>
              <c:f>Sheet7!$D$2</c:f>
              <c:strCache>
                <c:ptCount val="1"/>
                <c:pt idx="0">
                  <c:v>ICBS-h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Sheet7!$D$3:$D$9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B-498B-A5FD-2AECF7C64FA9}"/>
            </c:ext>
          </c:extLst>
        </c:ser>
        <c:ser>
          <c:idx val="3"/>
          <c:order val="3"/>
          <c:tx>
            <c:strRef>
              <c:f>Sheet7!$E$2</c:f>
              <c:strCache>
                <c:ptCount val="1"/>
                <c:pt idx="0">
                  <c:v>ICTS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Sheet7!$E$3:$E$9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0.8</c:v>
                </c:pt>
                <c:pt idx="5">
                  <c:v>0.2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B-498B-A5FD-2AECF7C64FA9}"/>
            </c:ext>
          </c:extLst>
        </c:ser>
        <c:ser>
          <c:idx val="4"/>
          <c:order val="4"/>
          <c:tx>
            <c:strRef>
              <c:f>Sheet7!$F$2</c:f>
              <c:strCache>
                <c:ptCount val="1"/>
                <c:pt idx="0">
                  <c:v>ASP-first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Sheet7!$F$3:$F$9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0B-498B-A5FD-2AECF7C64FA9}"/>
            </c:ext>
          </c:extLst>
        </c:ser>
        <c:ser>
          <c:idx val="5"/>
          <c:order val="5"/>
          <c:tx>
            <c:strRef>
              <c:f>Sheet7!$G$2</c:f>
              <c:strCache>
                <c:ptCount val="1"/>
                <c:pt idx="0">
                  <c:v>ASP-opt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Sheet7!$G$3:$G$9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1</c:v>
                </c:pt>
                <c:pt idx="5">
                  <c:v>0.7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0B-498B-A5FD-2AECF7C6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64968"/>
        <c:axId val="767465624"/>
      </c:scatterChart>
      <c:valAx>
        <c:axId val="76746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chemeClr val="tx1"/>
                    </a:solidFill>
                  </a:rPr>
                  <a:t>Percentage of Obstacles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7465624"/>
        <c:crosses val="autoZero"/>
        <c:crossBetween val="midCat"/>
      </c:valAx>
      <c:valAx>
        <c:axId val="7674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746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95542551703202"/>
          <c:y val="0.37088786180733885"/>
          <c:w val="0.23325079441626956"/>
          <c:h val="0.3604830123175205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38</xdr:row>
      <xdr:rowOff>51539</xdr:rowOff>
    </xdr:from>
    <xdr:to>
      <xdr:col>20</xdr:col>
      <xdr:colOff>304800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5B396-9877-4CFA-B685-B22FFE7F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62</xdr:row>
      <xdr:rowOff>95251</xdr:rowOff>
    </xdr:from>
    <xdr:to>
      <xdr:col>19</xdr:col>
      <xdr:colOff>419100</xdr:colOff>
      <xdr:row>82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74BBE-2BA7-4762-864A-7DCBEE66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20</xdr:row>
      <xdr:rowOff>14285</xdr:rowOff>
    </xdr:from>
    <xdr:to>
      <xdr:col>16</xdr:col>
      <xdr:colOff>16566</xdr:colOff>
      <xdr:row>40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47524-5B21-43AB-8FDE-9424958EC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406676</xdr:colOff>
      <xdr:row>20</xdr:row>
      <xdr:rowOff>74958</xdr:rowOff>
    </xdr:from>
    <xdr:to>
      <xdr:col>8</xdr:col>
      <xdr:colOff>454302</xdr:colOff>
      <xdr:row>46</xdr:row>
      <xdr:rowOff>103533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50E7E-713B-46EE-AC37-BDD0D359E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338136</xdr:colOff>
      <xdr:row>11</xdr:row>
      <xdr:rowOff>138112</xdr:rowOff>
    </xdr:from>
    <xdr:to>
      <xdr:col>14</xdr:col>
      <xdr:colOff>66675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A757C-B9F5-46E3-8389-92B37A81F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C244-148A-4634-805F-81CF8726047D}">
  <dimension ref="A1:BN151"/>
  <sheetViews>
    <sheetView topLeftCell="AT124" workbookViewId="0">
      <selection activeCell="BN2" sqref="BN2"/>
    </sheetView>
  </sheetViews>
  <sheetFormatPr defaultRowHeight="15" x14ac:dyDescent="0.25"/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13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13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13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13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13</v>
      </c>
    </row>
    <row r="2" spans="1:66" x14ac:dyDescent="0.25">
      <c r="B2">
        <v>8</v>
      </c>
      <c r="C2">
        <v>8</v>
      </c>
      <c r="D2">
        <v>4</v>
      </c>
      <c r="E2">
        <v>6</v>
      </c>
      <c r="F2">
        <v>0</v>
      </c>
      <c r="G2">
        <v>1</v>
      </c>
      <c r="H2">
        <v>129.90960000000001</v>
      </c>
      <c r="I2">
        <v>11</v>
      </c>
      <c r="J2">
        <v>1</v>
      </c>
      <c r="K2">
        <v>3</v>
      </c>
      <c r="L2">
        <v>0</v>
      </c>
      <c r="M2">
        <v>0</v>
      </c>
      <c r="N2">
        <v>6</v>
      </c>
      <c r="O2">
        <v>1</v>
      </c>
      <c r="P2">
        <v>10.3887</v>
      </c>
      <c r="Q2">
        <v>11</v>
      </c>
      <c r="R2">
        <v>5</v>
      </c>
      <c r="S2">
        <v>11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</v>
      </c>
      <c r="AA2">
        <v>3</v>
      </c>
      <c r="AB2">
        <v>5</v>
      </c>
      <c r="AC2">
        <v>0</v>
      </c>
      <c r="AD2">
        <v>6</v>
      </c>
      <c r="AE2">
        <v>1</v>
      </c>
      <c r="AF2">
        <v>38.253300000000003</v>
      </c>
      <c r="AG2">
        <v>11</v>
      </c>
      <c r="AH2">
        <v>1</v>
      </c>
      <c r="AI2">
        <v>1</v>
      </c>
      <c r="AJ2">
        <v>2</v>
      </c>
      <c r="AK2">
        <v>0</v>
      </c>
      <c r="AL2">
        <v>6</v>
      </c>
      <c r="AM2">
        <v>1</v>
      </c>
      <c r="AN2">
        <v>2.7885</v>
      </c>
      <c r="AO2">
        <v>11</v>
      </c>
      <c r="AP2">
        <v>1</v>
      </c>
      <c r="AQ2">
        <v>1</v>
      </c>
      <c r="AR2">
        <v>2</v>
      </c>
      <c r="AS2">
        <v>0</v>
      </c>
      <c r="AT2">
        <v>6</v>
      </c>
      <c r="AU2">
        <v>1</v>
      </c>
      <c r="AV2">
        <v>3.4093000000000302</v>
      </c>
      <c r="AW2">
        <v>11</v>
      </c>
      <c r="AX2">
        <v>1</v>
      </c>
      <c r="AY2">
        <v>1</v>
      </c>
      <c r="AZ2">
        <v>2</v>
      </c>
      <c r="BA2">
        <v>0</v>
      </c>
      <c r="BB2">
        <v>6</v>
      </c>
      <c r="BC2">
        <v>1</v>
      </c>
      <c r="BD2">
        <v>14.962</v>
      </c>
      <c r="BE2">
        <v>11</v>
      </c>
      <c r="BF2">
        <v>2</v>
      </c>
      <c r="BG2">
        <v>1</v>
      </c>
      <c r="BH2">
        <v>5</v>
      </c>
      <c r="BI2">
        <v>10</v>
      </c>
      <c r="BJ2">
        <v>0</v>
      </c>
      <c r="BK2">
        <v>0</v>
      </c>
      <c r="BL2">
        <v>6</v>
      </c>
      <c r="BM2">
        <f>IF(AND(AU2=1, Sheet3!B2=1, Sheet4!B2=1),AV2,-1)</f>
        <v>3.4093000000000302</v>
      </c>
      <c r="BN2">
        <f>AW2</f>
        <v>11</v>
      </c>
    </row>
    <row r="3" spans="1:66" x14ac:dyDescent="0.25">
      <c r="B3">
        <v>8</v>
      </c>
      <c r="C3">
        <v>8</v>
      </c>
      <c r="D3">
        <v>4</v>
      </c>
      <c r="E3">
        <v>6</v>
      </c>
      <c r="F3">
        <v>1</v>
      </c>
      <c r="G3">
        <v>1</v>
      </c>
      <c r="H3">
        <v>0.14539999999999501</v>
      </c>
      <c r="I3">
        <v>29</v>
      </c>
      <c r="J3">
        <v>0</v>
      </c>
      <c r="K3">
        <v>1</v>
      </c>
      <c r="L3">
        <v>0</v>
      </c>
      <c r="M3">
        <v>0</v>
      </c>
      <c r="N3">
        <v>12</v>
      </c>
      <c r="O3">
        <v>1</v>
      </c>
      <c r="P3">
        <v>0.43250000000000499</v>
      </c>
      <c r="Q3">
        <v>29</v>
      </c>
      <c r="R3">
        <v>11</v>
      </c>
      <c r="S3">
        <v>49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10</v>
      </c>
      <c r="AA3">
        <v>26</v>
      </c>
      <c r="AB3">
        <v>11</v>
      </c>
      <c r="AC3">
        <v>0</v>
      </c>
      <c r="AD3">
        <v>12</v>
      </c>
      <c r="AE3">
        <v>1</v>
      </c>
      <c r="AF3">
        <v>6.1699999999973401E-2</v>
      </c>
      <c r="AG3">
        <v>29</v>
      </c>
      <c r="AH3">
        <v>0</v>
      </c>
      <c r="AI3">
        <v>1</v>
      </c>
      <c r="AJ3">
        <v>0</v>
      </c>
      <c r="AK3">
        <v>0</v>
      </c>
      <c r="AL3">
        <v>12</v>
      </c>
      <c r="AM3">
        <v>1</v>
      </c>
      <c r="AN3">
        <v>0.136700000000019</v>
      </c>
      <c r="AO3">
        <v>29</v>
      </c>
      <c r="AP3">
        <v>0</v>
      </c>
      <c r="AQ3">
        <v>1</v>
      </c>
      <c r="AR3">
        <v>0</v>
      </c>
      <c r="AS3">
        <v>0</v>
      </c>
      <c r="AT3">
        <v>12</v>
      </c>
      <c r="AU3">
        <v>1</v>
      </c>
      <c r="AV3">
        <v>0.147899999999936</v>
      </c>
      <c r="AW3">
        <v>29</v>
      </c>
      <c r="AX3">
        <v>0</v>
      </c>
      <c r="AY3">
        <v>1</v>
      </c>
      <c r="AZ3">
        <v>0</v>
      </c>
      <c r="BA3">
        <v>0</v>
      </c>
      <c r="BB3">
        <v>12</v>
      </c>
      <c r="BC3">
        <v>1</v>
      </c>
      <c r="BD3">
        <v>0.87729999999999098</v>
      </c>
      <c r="BE3">
        <v>29</v>
      </c>
      <c r="BF3">
        <v>2</v>
      </c>
      <c r="BG3">
        <v>1</v>
      </c>
      <c r="BH3">
        <v>11</v>
      </c>
      <c r="BI3">
        <v>48</v>
      </c>
      <c r="BJ3">
        <v>0</v>
      </c>
      <c r="BK3">
        <v>0</v>
      </c>
      <c r="BL3">
        <v>12</v>
      </c>
      <c r="BM3">
        <f>IF(AND(AU3=1, Sheet3!B3=1, Sheet4!B3=1),AV3,-1)</f>
        <v>0.147899999999936</v>
      </c>
      <c r="BN3">
        <f t="shared" ref="BN3:BN66" si="0">AW3</f>
        <v>29</v>
      </c>
    </row>
    <row r="4" spans="1:66" x14ac:dyDescent="0.25">
      <c r="B4">
        <v>8</v>
      </c>
      <c r="C4">
        <v>8</v>
      </c>
      <c r="D4">
        <v>4</v>
      </c>
      <c r="E4">
        <v>6</v>
      </c>
      <c r="F4">
        <v>2</v>
      </c>
      <c r="G4">
        <v>1</v>
      </c>
      <c r="H4">
        <v>5.5700000000001602E-2</v>
      </c>
      <c r="I4">
        <v>21</v>
      </c>
      <c r="J4">
        <v>0</v>
      </c>
      <c r="K4">
        <v>1</v>
      </c>
      <c r="L4">
        <v>0</v>
      </c>
      <c r="M4">
        <v>0</v>
      </c>
      <c r="N4">
        <v>9</v>
      </c>
      <c r="O4">
        <v>1</v>
      </c>
      <c r="P4">
        <v>0.204500000000053</v>
      </c>
      <c r="Q4">
        <v>21</v>
      </c>
      <c r="R4">
        <v>8</v>
      </c>
      <c r="S4">
        <v>26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7</v>
      </c>
      <c r="AA4">
        <v>8</v>
      </c>
      <c r="AB4">
        <v>8</v>
      </c>
      <c r="AC4">
        <v>0</v>
      </c>
      <c r="AD4">
        <v>9</v>
      </c>
      <c r="AE4">
        <v>1</v>
      </c>
      <c r="AF4">
        <v>0.15479999999990901</v>
      </c>
      <c r="AG4">
        <v>21</v>
      </c>
      <c r="AH4">
        <v>0</v>
      </c>
      <c r="AI4">
        <v>1</v>
      </c>
      <c r="AJ4">
        <v>0</v>
      </c>
      <c r="AK4">
        <v>0</v>
      </c>
      <c r="AL4">
        <v>9</v>
      </c>
      <c r="AM4">
        <v>1</v>
      </c>
      <c r="AN4">
        <v>0.130999999999972</v>
      </c>
      <c r="AO4">
        <v>21</v>
      </c>
      <c r="AP4">
        <v>0</v>
      </c>
      <c r="AQ4">
        <v>1</v>
      </c>
      <c r="AR4">
        <v>0</v>
      </c>
      <c r="AS4">
        <v>0</v>
      </c>
      <c r="AT4">
        <v>9</v>
      </c>
      <c r="AU4">
        <v>1</v>
      </c>
      <c r="AV4">
        <v>0.12650000000007799</v>
      </c>
      <c r="AW4">
        <v>21</v>
      </c>
      <c r="AX4">
        <v>0</v>
      </c>
      <c r="AY4">
        <v>1</v>
      </c>
      <c r="AZ4">
        <v>0</v>
      </c>
      <c r="BA4">
        <v>0</v>
      </c>
      <c r="BB4">
        <v>9</v>
      </c>
      <c r="BC4">
        <v>1</v>
      </c>
      <c r="BD4">
        <v>0.10240000000010201</v>
      </c>
      <c r="BE4">
        <v>21</v>
      </c>
      <c r="BF4">
        <v>2</v>
      </c>
      <c r="BG4">
        <v>1</v>
      </c>
      <c r="BH4">
        <v>8</v>
      </c>
      <c r="BI4">
        <v>25</v>
      </c>
      <c r="BJ4">
        <v>0</v>
      </c>
      <c r="BK4">
        <v>0</v>
      </c>
      <c r="BL4">
        <v>9</v>
      </c>
      <c r="BM4">
        <f>IF(AND(AU4=1, Sheet3!B4=1, Sheet4!B4=1),AV4,-1)</f>
        <v>0.12650000000007799</v>
      </c>
      <c r="BN4">
        <f t="shared" si="0"/>
        <v>21</v>
      </c>
    </row>
    <row r="5" spans="1:66" x14ac:dyDescent="0.25">
      <c r="B5">
        <v>8</v>
      </c>
      <c r="C5">
        <v>8</v>
      </c>
      <c r="D5">
        <v>4</v>
      </c>
      <c r="E5">
        <v>6</v>
      </c>
      <c r="F5">
        <v>3</v>
      </c>
      <c r="G5">
        <v>1</v>
      </c>
      <c r="H5">
        <v>6.1799999999948299E-2</v>
      </c>
      <c r="I5">
        <v>12</v>
      </c>
      <c r="J5">
        <v>0</v>
      </c>
      <c r="K5">
        <v>1</v>
      </c>
      <c r="L5">
        <v>0</v>
      </c>
      <c r="M5">
        <v>0</v>
      </c>
      <c r="N5">
        <v>6</v>
      </c>
      <c r="O5">
        <v>1</v>
      </c>
      <c r="P5">
        <v>0.113000000000056</v>
      </c>
      <c r="Q5">
        <v>12</v>
      </c>
      <c r="R5">
        <v>5</v>
      </c>
      <c r="S5">
        <v>11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</v>
      </c>
      <c r="AA5">
        <v>5</v>
      </c>
      <c r="AB5">
        <v>5</v>
      </c>
      <c r="AC5">
        <v>0</v>
      </c>
      <c r="AD5">
        <v>6</v>
      </c>
      <c r="AE5">
        <v>1</v>
      </c>
      <c r="AF5">
        <v>5.06000000000313E-2</v>
      </c>
      <c r="AG5">
        <v>12</v>
      </c>
      <c r="AH5">
        <v>0</v>
      </c>
      <c r="AI5">
        <v>1</v>
      </c>
      <c r="AJ5">
        <v>0</v>
      </c>
      <c r="AK5">
        <v>0</v>
      </c>
      <c r="AL5">
        <v>6</v>
      </c>
      <c r="AM5">
        <v>1</v>
      </c>
      <c r="AN5">
        <v>9.5399999999926904E-2</v>
      </c>
      <c r="AO5">
        <v>12</v>
      </c>
      <c r="AP5">
        <v>0</v>
      </c>
      <c r="AQ5">
        <v>1</v>
      </c>
      <c r="AR5">
        <v>0</v>
      </c>
      <c r="AS5">
        <v>0</v>
      </c>
      <c r="AT5">
        <v>6</v>
      </c>
      <c r="AU5">
        <v>1</v>
      </c>
      <c r="AV5">
        <v>6.0899999999946899E-2</v>
      </c>
      <c r="AW5">
        <v>12</v>
      </c>
      <c r="AX5">
        <v>0</v>
      </c>
      <c r="AY5">
        <v>1</v>
      </c>
      <c r="AZ5">
        <v>0</v>
      </c>
      <c r="BA5">
        <v>0</v>
      </c>
      <c r="BB5">
        <v>6</v>
      </c>
      <c r="BC5">
        <v>1</v>
      </c>
      <c r="BD5">
        <v>5.1799999999957401E-2</v>
      </c>
      <c r="BE5">
        <v>12</v>
      </c>
      <c r="BF5">
        <v>2</v>
      </c>
      <c r="BG5">
        <v>1</v>
      </c>
      <c r="BH5">
        <v>5</v>
      </c>
      <c r="BI5">
        <v>10</v>
      </c>
      <c r="BJ5">
        <v>0</v>
      </c>
      <c r="BK5">
        <v>0</v>
      </c>
      <c r="BL5">
        <v>6</v>
      </c>
      <c r="BM5">
        <f>IF(AND(AU5=1, Sheet3!B5=1, Sheet4!B5=1),AV5,-1)</f>
        <v>6.0899999999946899E-2</v>
      </c>
      <c r="BN5">
        <f t="shared" si="0"/>
        <v>12</v>
      </c>
    </row>
    <row r="6" spans="1:66" x14ac:dyDescent="0.25">
      <c r="B6">
        <v>8</v>
      </c>
      <c r="C6">
        <v>8</v>
      </c>
      <c r="D6">
        <v>4</v>
      </c>
      <c r="E6">
        <v>6</v>
      </c>
      <c r="F6">
        <v>4</v>
      </c>
      <c r="G6">
        <v>1</v>
      </c>
      <c r="H6">
        <v>0.23399999999992399</v>
      </c>
      <c r="I6">
        <v>15</v>
      </c>
      <c r="J6">
        <v>1</v>
      </c>
      <c r="K6">
        <v>2</v>
      </c>
      <c r="L6">
        <v>0</v>
      </c>
      <c r="M6">
        <v>0</v>
      </c>
      <c r="N6">
        <v>8</v>
      </c>
      <c r="O6">
        <v>1</v>
      </c>
      <c r="P6">
        <v>0.22700000000008899</v>
      </c>
      <c r="Q6">
        <v>15</v>
      </c>
      <c r="R6">
        <v>7</v>
      </c>
      <c r="S6">
        <v>14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6</v>
      </c>
      <c r="AA6">
        <v>3</v>
      </c>
      <c r="AB6">
        <v>7</v>
      </c>
      <c r="AC6">
        <v>0</v>
      </c>
      <c r="AD6">
        <v>8</v>
      </c>
      <c r="AE6">
        <v>1</v>
      </c>
      <c r="AF6">
        <v>2.1696999999999198</v>
      </c>
      <c r="AG6">
        <v>15</v>
      </c>
      <c r="AH6">
        <v>1</v>
      </c>
      <c r="AI6">
        <v>1</v>
      </c>
      <c r="AJ6">
        <v>2</v>
      </c>
      <c r="AK6">
        <v>0</v>
      </c>
      <c r="AL6">
        <v>8</v>
      </c>
      <c r="AM6">
        <v>1</v>
      </c>
      <c r="AN6">
        <v>0.18609999999989699</v>
      </c>
      <c r="AO6">
        <v>15</v>
      </c>
      <c r="AP6">
        <v>1</v>
      </c>
      <c r="AQ6">
        <v>1</v>
      </c>
      <c r="AR6">
        <v>2</v>
      </c>
      <c r="AS6">
        <v>0</v>
      </c>
      <c r="AT6">
        <v>8</v>
      </c>
      <c r="AU6">
        <v>1</v>
      </c>
      <c r="AV6">
        <v>0.31919999999991</v>
      </c>
      <c r="AW6">
        <v>15</v>
      </c>
      <c r="AX6">
        <v>1</v>
      </c>
      <c r="AY6">
        <v>1</v>
      </c>
      <c r="AZ6">
        <v>2</v>
      </c>
      <c r="BA6">
        <v>0</v>
      </c>
      <c r="BB6">
        <v>8</v>
      </c>
      <c r="BC6">
        <v>1</v>
      </c>
      <c r="BD6">
        <v>0.101200000000063</v>
      </c>
      <c r="BE6">
        <v>15</v>
      </c>
      <c r="BF6">
        <v>2</v>
      </c>
      <c r="BG6">
        <v>1</v>
      </c>
      <c r="BH6">
        <v>7</v>
      </c>
      <c r="BI6">
        <v>13</v>
      </c>
      <c r="BJ6">
        <v>0</v>
      </c>
      <c r="BK6">
        <v>0</v>
      </c>
      <c r="BL6">
        <v>8</v>
      </c>
      <c r="BM6">
        <f>IF(AND(AU6=1, Sheet3!B6=1, Sheet4!B6=1),AV6,-1)</f>
        <v>0.31919999999991</v>
      </c>
      <c r="BN6">
        <f t="shared" si="0"/>
        <v>15</v>
      </c>
    </row>
    <row r="7" spans="1:66" x14ac:dyDescent="0.25">
      <c r="B7">
        <v>8</v>
      </c>
      <c r="C7">
        <v>8</v>
      </c>
      <c r="D7">
        <v>4</v>
      </c>
      <c r="E7">
        <v>6</v>
      </c>
      <c r="F7">
        <v>5</v>
      </c>
      <c r="G7">
        <v>1</v>
      </c>
      <c r="H7">
        <v>0.136999999999944</v>
      </c>
      <c r="I7">
        <v>10</v>
      </c>
      <c r="J7">
        <v>1</v>
      </c>
      <c r="K7">
        <v>2</v>
      </c>
      <c r="L7">
        <v>0</v>
      </c>
      <c r="M7">
        <v>0</v>
      </c>
      <c r="N7">
        <v>7</v>
      </c>
      <c r="O7">
        <v>1</v>
      </c>
      <c r="P7">
        <v>0.82549999999991996</v>
      </c>
      <c r="Q7">
        <v>10</v>
      </c>
      <c r="R7">
        <v>6</v>
      </c>
      <c r="S7">
        <v>10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5</v>
      </c>
      <c r="AA7">
        <v>2</v>
      </c>
      <c r="AB7">
        <v>6</v>
      </c>
      <c r="AC7">
        <v>0</v>
      </c>
      <c r="AD7">
        <v>7</v>
      </c>
      <c r="AE7">
        <v>1</v>
      </c>
      <c r="AF7">
        <v>1.3773000000001001</v>
      </c>
      <c r="AG7">
        <v>10</v>
      </c>
      <c r="AH7">
        <v>1</v>
      </c>
      <c r="AI7">
        <v>1</v>
      </c>
      <c r="AJ7">
        <v>2</v>
      </c>
      <c r="AK7">
        <v>0</v>
      </c>
      <c r="AL7">
        <v>7</v>
      </c>
      <c r="AM7">
        <v>1</v>
      </c>
      <c r="AN7">
        <v>0.29030000000011602</v>
      </c>
      <c r="AO7">
        <v>10</v>
      </c>
      <c r="AP7">
        <v>1</v>
      </c>
      <c r="AQ7">
        <v>1</v>
      </c>
      <c r="AR7">
        <v>2</v>
      </c>
      <c r="AS7">
        <v>0</v>
      </c>
      <c r="AT7">
        <v>7</v>
      </c>
      <c r="AU7">
        <v>1</v>
      </c>
      <c r="AV7">
        <v>0.174999999999955</v>
      </c>
      <c r="AW7">
        <v>10</v>
      </c>
      <c r="AX7">
        <v>1</v>
      </c>
      <c r="AY7">
        <v>1</v>
      </c>
      <c r="AZ7">
        <v>2</v>
      </c>
      <c r="BA7">
        <v>0</v>
      </c>
      <c r="BB7">
        <v>7</v>
      </c>
      <c r="BC7">
        <v>1</v>
      </c>
      <c r="BD7">
        <v>5.39000000001124E-2</v>
      </c>
      <c r="BE7">
        <v>10</v>
      </c>
      <c r="BF7">
        <v>2</v>
      </c>
      <c r="BG7">
        <v>1</v>
      </c>
      <c r="BH7">
        <v>6</v>
      </c>
      <c r="BI7">
        <v>9</v>
      </c>
      <c r="BJ7">
        <v>0</v>
      </c>
      <c r="BK7">
        <v>0</v>
      </c>
      <c r="BL7">
        <v>7</v>
      </c>
      <c r="BM7">
        <f>IF(AND(AU7=1, Sheet3!B7=1, Sheet4!B7=1),AV7,-1)</f>
        <v>0.174999999999955</v>
      </c>
      <c r="BN7">
        <f t="shared" si="0"/>
        <v>10</v>
      </c>
    </row>
    <row r="8" spans="1:66" x14ac:dyDescent="0.25">
      <c r="B8">
        <v>8</v>
      </c>
      <c r="C8">
        <v>8</v>
      </c>
      <c r="D8">
        <v>4</v>
      </c>
      <c r="E8">
        <v>6</v>
      </c>
      <c r="F8">
        <v>6</v>
      </c>
      <c r="G8">
        <v>1</v>
      </c>
      <c r="H8">
        <v>0.20060000000012199</v>
      </c>
      <c r="I8">
        <v>28</v>
      </c>
      <c r="J8">
        <v>1</v>
      </c>
      <c r="K8">
        <v>2</v>
      </c>
      <c r="L8">
        <v>0</v>
      </c>
      <c r="M8">
        <v>0</v>
      </c>
      <c r="N8">
        <v>13</v>
      </c>
      <c r="O8">
        <v>1</v>
      </c>
      <c r="P8">
        <v>0.28010000000017499</v>
      </c>
      <c r="Q8">
        <v>28</v>
      </c>
      <c r="R8">
        <v>12</v>
      </c>
      <c r="S8">
        <v>38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11</v>
      </c>
      <c r="AA8">
        <v>18</v>
      </c>
      <c r="AB8">
        <v>12</v>
      </c>
      <c r="AC8">
        <v>0</v>
      </c>
      <c r="AD8">
        <v>13</v>
      </c>
      <c r="AE8">
        <v>1</v>
      </c>
      <c r="AF8">
        <v>0.29610000000002401</v>
      </c>
      <c r="AG8">
        <v>28</v>
      </c>
      <c r="AH8">
        <v>1</v>
      </c>
      <c r="AI8">
        <v>1</v>
      </c>
      <c r="AJ8">
        <v>2</v>
      </c>
      <c r="AK8">
        <v>0</v>
      </c>
      <c r="AL8">
        <v>13</v>
      </c>
      <c r="AM8">
        <v>1</v>
      </c>
      <c r="AN8">
        <v>0.38820000000009702</v>
      </c>
      <c r="AO8">
        <v>28</v>
      </c>
      <c r="AP8">
        <v>1</v>
      </c>
      <c r="AQ8">
        <v>1</v>
      </c>
      <c r="AR8">
        <v>2</v>
      </c>
      <c r="AS8">
        <v>0</v>
      </c>
      <c r="AT8">
        <v>13</v>
      </c>
      <c r="AU8">
        <v>1</v>
      </c>
      <c r="AV8">
        <v>0.27009999999995699</v>
      </c>
      <c r="AW8">
        <v>28</v>
      </c>
      <c r="AX8">
        <v>1</v>
      </c>
      <c r="AY8">
        <v>1</v>
      </c>
      <c r="AZ8">
        <v>2</v>
      </c>
      <c r="BA8">
        <v>0</v>
      </c>
      <c r="BB8">
        <v>13</v>
      </c>
      <c r="BC8">
        <v>1</v>
      </c>
      <c r="BD8">
        <v>0.15809999999987701</v>
      </c>
      <c r="BE8">
        <v>28</v>
      </c>
      <c r="BF8">
        <v>2</v>
      </c>
      <c r="BG8">
        <v>1</v>
      </c>
      <c r="BH8">
        <v>12</v>
      </c>
      <c r="BI8">
        <v>37</v>
      </c>
      <c r="BJ8">
        <v>0</v>
      </c>
      <c r="BK8">
        <v>0</v>
      </c>
      <c r="BL8">
        <v>13</v>
      </c>
      <c r="BM8">
        <f>IF(AND(AU8=1, Sheet3!B8=1, Sheet4!B8=1),AV8,-1)</f>
        <v>0.27009999999995699</v>
      </c>
      <c r="BN8">
        <f t="shared" si="0"/>
        <v>28</v>
      </c>
    </row>
    <row r="9" spans="1:66" x14ac:dyDescent="0.25">
      <c r="B9">
        <v>8</v>
      </c>
      <c r="C9">
        <v>8</v>
      </c>
      <c r="D9">
        <v>4</v>
      </c>
      <c r="E9">
        <v>6</v>
      </c>
      <c r="F9">
        <v>7</v>
      </c>
      <c r="G9">
        <v>1</v>
      </c>
      <c r="H9">
        <v>4.5500000000174602E-2</v>
      </c>
      <c r="I9">
        <v>13</v>
      </c>
      <c r="J9">
        <v>0</v>
      </c>
      <c r="K9">
        <v>1</v>
      </c>
      <c r="L9">
        <v>0</v>
      </c>
      <c r="M9">
        <v>0</v>
      </c>
      <c r="N9">
        <v>7</v>
      </c>
      <c r="O9">
        <v>1</v>
      </c>
      <c r="P9">
        <v>0.145700000000033</v>
      </c>
      <c r="Q9">
        <v>13</v>
      </c>
      <c r="R9">
        <v>6</v>
      </c>
      <c r="S9">
        <v>20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5</v>
      </c>
      <c r="AA9">
        <v>6</v>
      </c>
      <c r="AB9">
        <v>6</v>
      </c>
      <c r="AC9">
        <v>0</v>
      </c>
      <c r="AD9">
        <v>7</v>
      </c>
      <c r="AE9">
        <v>1</v>
      </c>
      <c r="AF9">
        <v>8.1900000000132395E-2</v>
      </c>
      <c r="AG9">
        <v>13</v>
      </c>
      <c r="AH9">
        <v>0</v>
      </c>
      <c r="AI9">
        <v>1</v>
      </c>
      <c r="AJ9">
        <v>0</v>
      </c>
      <c r="AK9">
        <v>0</v>
      </c>
      <c r="AL9">
        <v>7</v>
      </c>
      <c r="AM9">
        <v>1</v>
      </c>
      <c r="AN9">
        <v>5.3899999999884998E-2</v>
      </c>
      <c r="AO9">
        <v>13</v>
      </c>
      <c r="AP9">
        <v>0</v>
      </c>
      <c r="AQ9">
        <v>1</v>
      </c>
      <c r="AR9">
        <v>0</v>
      </c>
      <c r="AS9">
        <v>0</v>
      </c>
      <c r="AT9">
        <v>7</v>
      </c>
      <c r="AU9">
        <v>1</v>
      </c>
      <c r="AV9">
        <v>5.9700000000248103E-2</v>
      </c>
      <c r="AW9">
        <v>13</v>
      </c>
      <c r="AX9">
        <v>0</v>
      </c>
      <c r="AY9">
        <v>1</v>
      </c>
      <c r="AZ9">
        <v>0</v>
      </c>
      <c r="BA9">
        <v>0</v>
      </c>
      <c r="BB9">
        <v>7</v>
      </c>
      <c r="BC9">
        <v>1</v>
      </c>
      <c r="BD9">
        <v>7.3200000000269896E-2</v>
      </c>
      <c r="BE9">
        <v>13</v>
      </c>
      <c r="BF9">
        <v>2</v>
      </c>
      <c r="BG9">
        <v>1</v>
      </c>
      <c r="BH9">
        <v>6</v>
      </c>
      <c r="BI9">
        <v>19</v>
      </c>
      <c r="BJ9">
        <v>0</v>
      </c>
      <c r="BK9">
        <v>0</v>
      </c>
      <c r="BL9">
        <v>7</v>
      </c>
      <c r="BM9">
        <f>IF(AND(AU9=1, Sheet3!B9=1, Sheet4!B9=1),AV9,-1)</f>
        <v>5.9700000000248103E-2</v>
      </c>
      <c r="BN9">
        <f t="shared" si="0"/>
        <v>13</v>
      </c>
    </row>
    <row r="10" spans="1:66" x14ac:dyDescent="0.25">
      <c r="B10">
        <v>8</v>
      </c>
      <c r="C10">
        <v>8</v>
      </c>
      <c r="D10">
        <v>4</v>
      </c>
      <c r="E10">
        <v>6</v>
      </c>
      <c r="F10">
        <v>8</v>
      </c>
      <c r="G10">
        <v>1</v>
      </c>
      <c r="H10">
        <v>6.1699999999746097E-2</v>
      </c>
      <c r="I10">
        <v>24</v>
      </c>
      <c r="J10">
        <v>0</v>
      </c>
      <c r="K10">
        <v>1</v>
      </c>
      <c r="L10">
        <v>0</v>
      </c>
      <c r="M10">
        <v>0</v>
      </c>
      <c r="N10">
        <v>11</v>
      </c>
      <c r="O10">
        <v>1</v>
      </c>
      <c r="P10">
        <v>0.23459999999977299</v>
      </c>
      <c r="Q10">
        <v>24</v>
      </c>
      <c r="R10">
        <v>10</v>
      </c>
      <c r="S10">
        <v>26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</v>
      </c>
      <c r="AA10">
        <v>12</v>
      </c>
      <c r="AB10">
        <v>10</v>
      </c>
      <c r="AC10">
        <v>0</v>
      </c>
      <c r="AD10">
        <v>11</v>
      </c>
      <c r="AE10">
        <v>1</v>
      </c>
      <c r="AF10">
        <v>5.6399999999939603E-2</v>
      </c>
      <c r="AG10">
        <v>24</v>
      </c>
      <c r="AH10">
        <v>0</v>
      </c>
      <c r="AI10">
        <v>1</v>
      </c>
      <c r="AJ10">
        <v>0</v>
      </c>
      <c r="AK10">
        <v>0</v>
      </c>
      <c r="AL10">
        <v>11</v>
      </c>
      <c r="AM10">
        <v>1</v>
      </c>
      <c r="AN10">
        <v>6.0300000000097498E-2</v>
      </c>
      <c r="AO10">
        <v>24</v>
      </c>
      <c r="AP10">
        <v>0</v>
      </c>
      <c r="AQ10">
        <v>1</v>
      </c>
      <c r="AR10">
        <v>0</v>
      </c>
      <c r="AS10">
        <v>0</v>
      </c>
      <c r="AT10">
        <v>11</v>
      </c>
      <c r="AU10">
        <v>1</v>
      </c>
      <c r="AV10">
        <v>6.14000000000487E-2</v>
      </c>
      <c r="AW10">
        <v>24</v>
      </c>
      <c r="AX10">
        <v>0</v>
      </c>
      <c r="AY10">
        <v>1</v>
      </c>
      <c r="AZ10">
        <v>0</v>
      </c>
      <c r="BA10">
        <v>0</v>
      </c>
      <c r="BB10">
        <v>11</v>
      </c>
      <c r="BC10">
        <v>1</v>
      </c>
      <c r="BD10">
        <v>0.93700000000035299</v>
      </c>
      <c r="BE10">
        <v>24</v>
      </c>
      <c r="BF10">
        <v>2</v>
      </c>
      <c r="BG10">
        <v>1</v>
      </c>
      <c r="BH10">
        <v>10</v>
      </c>
      <c r="BI10">
        <v>25</v>
      </c>
      <c r="BJ10">
        <v>0</v>
      </c>
      <c r="BK10">
        <v>0</v>
      </c>
      <c r="BL10">
        <v>11</v>
      </c>
      <c r="BM10">
        <f>IF(AND(AU10=1, Sheet3!B10=1, Sheet4!B10=1),AV10,-1)</f>
        <v>6.14000000000487E-2</v>
      </c>
      <c r="BN10">
        <f t="shared" si="0"/>
        <v>24</v>
      </c>
    </row>
    <row r="11" spans="1:66" x14ac:dyDescent="0.25">
      <c r="B11">
        <v>8</v>
      </c>
      <c r="C11">
        <v>8</v>
      </c>
      <c r="D11">
        <v>4</v>
      </c>
      <c r="E11">
        <v>6</v>
      </c>
      <c r="F11">
        <v>9</v>
      </c>
      <c r="G11">
        <v>1</v>
      </c>
      <c r="H11">
        <v>0.14359999999987799</v>
      </c>
      <c r="I11">
        <v>27</v>
      </c>
      <c r="J11">
        <v>0</v>
      </c>
      <c r="K11">
        <v>1</v>
      </c>
      <c r="L11">
        <v>0</v>
      </c>
      <c r="M11">
        <v>0</v>
      </c>
      <c r="N11">
        <v>11</v>
      </c>
      <c r="O11">
        <v>1</v>
      </c>
      <c r="P11">
        <v>0.30720000000019398</v>
      </c>
      <c r="Q11">
        <v>27</v>
      </c>
      <c r="R11">
        <v>10</v>
      </c>
      <c r="S11">
        <v>37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</v>
      </c>
      <c r="AA11">
        <v>11</v>
      </c>
      <c r="AB11">
        <v>10</v>
      </c>
      <c r="AC11">
        <v>0</v>
      </c>
      <c r="AD11">
        <v>11</v>
      </c>
      <c r="AE11">
        <v>1</v>
      </c>
      <c r="AF11">
        <v>0.13409999999976199</v>
      </c>
      <c r="AG11">
        <v>27</v>
      </c>
      <c r="AH11">
        <v>0</v>
      </c>
      <c r="AI11">
        <v>1</v>
      </c>
      <c r="AJ11">
        <v>0</v>
      </c>
      <c r="AK11">
        <v>0</v>
      </c>
      <c r="AL11">
        <v>11</v>
      </c>
      <c r="AM11">
        <v>1</v>
      </c>
      <c r="AN11">
        <v>0.13490000000001601</v>
      </c>
      <c r="AO11">
        <v>27</v>
      </c>
      <c r="AP11">
        <v>0</v>
      </c>
      <c r="AQ11">
        <v>1</v>
      </c>
      <c r="AR11">
        <v>0</v>
      </c>
      <c r="AS11">
        <v>0</v>
      </c>
      <c r="AT11">
        <v>11</v>
      </c>
      <c r="AU11">
        <v>1</v>
      </c>
      <c r="AV11">
        <v>6.0500000000047301E-2</v>
      </c>
      <c r="AW11">
        <v>27</v>
      </c>
      <c r="AX11">
        <v>0</v>
      </c>
      <c r="AY11">
        <v>1</v>
      </c>
      <c r="AZ11">
        <v>0</v>
      </c>
      <c r="BA11">
        <v>0</v>
      </c>
      <c r="BB11">
        <v>11</v>
      </c>
      <c r="BC11">
        <v>1</v>
      </c>
      <c r="BD11">
        <v>0.20839999999998299</v>
      </c>
      <c r="BE11">
        <v>27</v>
      </c>
      <c r="BF11">
        <v>2</v>
      </c>
      <c r="BG11">
        <v>1</v>
      </c>
      <c r="BH11">
        <v>10</v>
      </c>
      <c r="BI11">
        <v>36</v>
      </c>
      <c r="BJ11">
        <v>0</v>
      </c>
      <c r="BK11">
        <v>0</v>
      </c>
      <c r="BL11">
        <v>11</v>
      </c>
      <c r="BM11">
        <f>IF(AND(AU11=1, Sheet3!B11=1, Sheet4!B11=1),AV11,-1)</f>
        <v>6.0500000000047301E-2</v>
      </c>
      <c r="BN11">
        <f t="shared" si="0"/>
        <v>27</v>
      </c>
    </row>
    <row r="12" spans="1:66" x14ac:dyDescent="0.25">
      <c r="B12">
        <v>8</v>
      </c>
      <c r="C12">
        <v>8</v>
      </c>
      <c r="D12">
        <v>5</v>
      </c>
      <c r="E12">
        <v>6</v>
      </c>
      <c r="F12">
        <v>0</v>
      </c>
      <c r="G12">
        <v>1</v>
      </c>
      <c r="H12">
        <v>3.86349999999993</v>
      </c>
      <c r="I12">
        <v>35</v>
      </c>
      <c r="J12">
        <v>11</v>
      </c>
      <c r="K12">
        <v>17</v>
      </c>
      <c r="L12">
        <v>0</v>
      </c>
      <c r="M12">
        <v>2</v>
      </c>
      <c r="N12">
        <v>11</v>
      </c>
      <c r="O12">
        <v>1</v>
      </c>
      <c r="P12">
        <v>8.9348999999997396</v>
      </c>
      <c r="Q12">
        <v>35</v>
      </c>
      <c r="R12">
        <v>230</v>
      </c>
      <c r="S12">
        <v>183</v>
      </c>
      <c r="T12">
        <v>0</v>
      </c>
      <c r="U12">
        <v>0</v>
      </c>
      <c r="V12">
        <v>522</v>
      </c>
      <c r="W12">
        <v>0</v>
      </c>
      <c r="X12">
        <v>0</v>
      </c>
      <c r="Y12">
        <v>213</v>
      </c>
      <c r="Z12">
        <v>168</v>
      </c>
      <c r="AA12">
        <v>10</v>
      </c>
      <c r="AB12">
        <v>180</v>
      </c>
      <c r="AC12">
        <v>2</v>
      </c>
      <c r="AD12">
        <v>13</v>
      </c>
      <c r="AE12">
        <v>1</v>
      </c>
      <c r="AF12">
        <v>4.8154999999996999</v>
      </c>
      <c r="AG12">
        <v>35</v>
      </c>
      <c r="AH12">
        <v>7</v>
      </c>
      <c r="AI12">
        <v>10</v>
      </c>
      <c r="AJ12">
        <v>11</v>
      </c>
      <c r="AK12">
        <v>2</v>
      </c>
      <c r="AL12">
        <v>11</v>
      </c>
      <c r="AM12">
        <v>1</v>
      </c>
      <c r="AN12">
        <v>1.3326999999999301</v>
      </c>
      <c r="AO12">
        <v>35</v>
      </c>
      <c r="AP12">
        <v>5</v>
      </c>
      <c r="AQ12">
        <v>7</v>
      </c>
      <c r="AR12">
        <v>11</v>
      </c>
      <c r="AS12">
        <v>2</v>
      </c>
      <c r="AT12">
        <v>11</v>
      </c>
      <c r="AU12">
        <v>1</v>
      </c>
      <c r="AV12">
        <v>1.7752000000000401</v>
      </c>
      <c r="AW12">
        <v>35</v>
      </c>
      <c r="AX12">
        <v>5</v>
      </c>
      <c r="AY12">
        <v>7</v>
      </c>
      <c r="AZ12">
        <v>11</v>
      </c>
      <c r="BA12">
        <v>2</v>
      </c>
      <c r="BB12">
        <v>11</v>
      </c>
      <c r="BC12">
        <v>1</v>
      </c>
      <c r="BD12">
        <v>60.082100000000104</v>
      </c>
      <c r="BE12">
        <v>35</v>
      </c>
      <c r="BF12">
        <v>17</v>
      </c>
      <c r="BG12">
        <v>76</v>
      </c>
      <c r="BH12">
        <v>5432</v>
      </c>
      <c r="BI12">
        <v>5459</v>
      </c>
      <c r="BJ12">
        <v>15</v>
      </c>
      <c r="BK12">
        <v>0</v>
      </c>
      <c r="BL12">
        <v>13</v>
      </c>
      <c r="BM12">
        <f>IF(AND(AU12=1, Sheet3!B12=1, Sheet4!B12=1),AV12,-1)</f>
        <v>1.7752000000000401</v>
      </c>
      <c r="BN12">
        <f t="shared" si="0"/>
        <v>35</v>
      </c>
    </row>
    <row r="13" spans="1:66" x14ac:dyDescent="0.25">
      <c r="B13">
        <v>8</v>
      </c>
      <c r="C13">
        <v>8</v>
      </c>
      <c r="D13">
        <v>5</v>
      </c>
      <c r="E13">
        <v>6</v>
      </c>
      <c r="F13">
        <v>1</v>
      </c>
      <c r="G13">
        <v>1</v>
      </c>
      <c r="H13">
        <v>0.74690000000009604</v>
      </c>
      <c r="I13">
        <v>41</v>
      </c>
      <c r="J13">
        <v>1</v>
      </c>
      <c r="K13">
        <v>3</v>
      </c>
      <c r="L13">
        <v>0</v>
      </c>
      <c r="M13">
        <v>0</v>
      </c>
      <c r="N13">
        <v>12</v>
      </c>
      <c r="O13">
        <v>1</v>
      </c>
      <c r="P13">
        <v>0.52529999999978805</v>
      </c>
      <c r="Q13">
        <v>41</v>
      </c>
      <c r="R13">
        <v>11</v>
      </c>
      <c r="S13">
        <v>65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10</v>
      </c>
      <c r="AA13">
        <v>18</v>
      </c>
      <c r="AB13">
        <v>11</v>
      </c>
      <c r="AC13">
        <v>0</v>
      </c>
      <c r="AD13">
        <v>12</v>
      </c>
      <c r="AE13">
        <v>1</v>
      </c>
      <c r="AF13">
        <v>0.26980000000003201</v>
      </c>
      <c r="AG13">
        <v>41</v>
      </c>
      <c r="AH13">
        <v>1</v>
      </c>
      <c r="AI13">
        <v>1</v>
      </c>
      <c r="AJ13">
        <v>2</v>
      </c>
      <c r="AK13">
        <v>0</v>
      </c>
      <c r="AL13">
        <v>12</v>
      </c>
      <c r="AM13">
        <v>1</v>
      </c>
      <c r="AN13">
        <v>0.26470000000017502</v>
      </c>
      <c r="AO13">
        <v>41</v>
      </c>
      <c r="AP13">
        <v>1</v>
      </c>
      <c r="AQ13">
        <v>1</v>
      </c>
      <c r="AR13">
        <v>2</v>
      </c>
      <c r="AS13">
        <v>0</v>
      </c>
      <c r="AT13">
        <v>12</v>
      </c>
      <c r="AU13">
        <v>1</v>
      </c>
      <c r="AV13">
        <v>0.48279999999977002</v>
      </c>
      <c r="AW13">
        <v>41</v>
      </c>
      <c r="AX13">
        <v>1</v>
      </c>
      <c r="AY13">
        <v>1</v>
      </c>
      <c r="AZ13">
        <v>2</v>
      </c>
      <c r="BA13">
        <v>0</v>
      </c>
      <c r="BB13">
        <v>12</v>
      </c>
      <c r="BC13">
        <v>1</v>
      </c>
      <c r="BD13">
        <v>0.214200000000346</v>
      </c>
      <c r="BE13">
        <v>41</v>
      </c>
      <c r="BF13">
        <v>2</v>
      </c>
      <c r="BG13">
        <v>1</v>
      </c>
      <c r="BH13">
        <v>11</v>
      </c>
      <c r="BI13">
        <v>64</v>
      </c>
      <c r="BJ13">
        <v>0</v>
      </c>
      <c r="BK13">
        <v>0</v>
      </c>
      <c r="BL13">
        <v>12</v>
      </c>
      <c r="BM13">
        <f>IF(AND(AU13=1, Sheet3!B13=1, Sheet4!B13=1),AV13,-1)</f>
        <v>0.48279999999977002</v>
      </c>
      <c r="BN13">
        <f t="shared" si="0"/>
        <v>41</v>
      </c>
    </row>
    <row r="14" spans="1:66" x14ac:dyDescent="0.25">
      <c r="B14">
        <v>8</v>
      </c>
      <c r="C14">
        <v>8</v>
      </c>
      <c r="D14">
        <v>5</v>
      </c>
      <c r="E14">
        <v>6</v>
      </c>
      <c r="F14">
        <v>2</v>
      </c>
      <c r="G14">
        <v>1</v>
      </c>
      <c r="H14">
        <v>0.154500000000098</v>
      </c>
      <c r="I14">
        <v>24</v>
      </c>
      <c r="J14">
        <v>1</v>
      </c>
      <c r="K14">
        <v>2</v>
      </c>
      <c r="L14">
        <v>0</v>
      </c>
      <c r="M14">
        <v>0</v>
      </c>
      <c r="N14">
        <v>7</v>
      </c>
      <c r="O14">
        <v>1</v>
      </c>
      <c r="P14">
        <v>0.211999999999989</v>
      </c>
      <c r="Q14">
        <v>24</v>
      </c>
      <c r="R14">
        <v>7</v>
      </c>
      <c r="S14">
        <v>17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6</v>
      </c>
      <c r="AA14">
        <v>4</v>
      </c>
      <c r="AB14">
        <v>7</v>
      </c>
      <c r="AC14">
        <v>0</v>
      </c>
      <c r="AD14">
        <v>7</v>
      </c>
      <c r="AE14">
        <v>1</v>
      </c>
      <c r="AF14">
        <v>0.171899999999823</v>
      </c>
      <c r="AG14">
        <v>24</v>
      </c>
      <c r="AH14">
        <v>1</v>
      </c>
      <c r="AI14">
        <v>1</v>
      </c>
      <c r="AJ14">
        <v>2</v>
      </c>
      <c r="AK14">
        <v>0</v>
      </c>
      <c r="AL14">
        <v>7</v>
      </c>
      <c r="AM14">
        <v>1</v>
      </c>
      <c r="AN14">
        <v>0.18490000000019799</v>
      </c>
      <c r="AO14">
        <v>24</v>
      </c>
      <c r="AP14">
        <v>1</v>
      </c>
      <c r="AQ14">
        <v>1</v>
      </c>
      <c r="AR14">
        <v>2</v>
      </c>
      <c r="AS14">
        <v>0</v>
      </c>
      <c r="AT14">
        <v>7</v>
      </c>
      <c r="AU14">
        <v>1</v>
      </c>
      <c r="AV14">
        <v>0.30719999999973902</v>
      </c>
      <c r="AW14">
        <v>24</v>
      </c>
      <c r="AX14">
        <v>1</v>
      </c>
      <c r="AY14">
        <v>1</v>
      </c>
      <c r="AZ14">
        <v>2</v>
      </c>
      <c r="BA14">
        <v>0</v>
      </c>
      <c r="BB14">
        <v>7</v>
      </c>
      <c r="BC14">
        <v>1</v>
      </c>
      <c r="BD14">
        <v>9.9100000000362301E-2</v>
      </c>
      <c r="BE14">
        <v>24</v>
      </c>
      <c r="BF14">
        <v>2</v>
      </c>
      <c r="BG14">
        <v>1</v>
      </c>
      <c r="BH14">
        <v>7</v>
      </c>
      <c r="BI14">
        <v>16</v>
      </c>
      <c r="BJ14">
        <v>0</v>
      </c>
      <c r="BK14">
        <v>0</v>
      </c>
      <c r="BL14">
        <v>7</v>
      </c>
      <c r="BM14">
        <f>IF(AND(AU14=1, Sheet3!B14=1, Sheet4!B14=1),AV14,-1)</f>
        <v>0.30719999999973902</v>
      </c>
      <c r="BN14">
        <f t="shared" si="0"/>
        <v>24</v>
      </c>
    </row>
    <row r="15" spans="1:66" x14ac:dyDescent="0.25">
      <c r="B15">
        <v>8</v>
      </c>
      <c r="C15">
        <v>8</v>
      </c>
      <c r="D15">
        <v>5</v>
      </c>
      <c r="E15">
        <v>6</v>
      </c>
      <c r="F15">
        <v>3</v>
      </c>
      <c r="G15">
        <v>1</v>
      </c>
      <c r="H15">
        <v>5.3899999999884998E-2</v>
      </c>
      <c r="I15">
        <v>23</v>
      </c>
      <c r="J15">
        <v>0</v>
      </c>
      <c r="K15">
        <v>1</v>
      </c>
      <c r="L15">
        <v>0</v>
      </c>
      <c r="M15">
        <v>0</v>
      </c>
      <c r="N15">
        <v>10</v>
      </c>
      <c r="O15">
        <v>1</v>
      </c>
      <c r="P15">
        <v>0.310799999999745</v>
      </c>
      <c r="Q15">
        <v>23</v>
      </c>
      <c r="R15">
        <v>9</v>
      </c>
      <c r="S15">
        <v>32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8</v>
      </c>
      <c r="AA15">
        <v>7</v>
      </c>
      <c r="AB15">
        <v>9</v>
      </c>
      <c r="AC15">
        <v>0</v>
      </c>
      <c r="AD15">
        <v>10</v>
      </c>
      <c r="AE15">
        <v>1</v>
      </c>
      <c r="AF15">
        <v>6.71999999999571E-2</v>
      </c>
      <c r="AG15">
        <v>23</v>
      </c>
      <c r="AH15">
        <v>0</v>
      </c>
      <c r="AI15">
        <v>1</v>
      </c>
      <c r="AJ15">
        <v>0</v>
      </c>
      <c r="AK15">
        <v>0</v>
      </c>
      <c r="AL15">
        <v>10</v>
      </c>
      <c r="AM15">
        <v>1</v>
      </c>
      <c r="AN15">
        <v>6.8399999999655806E-2</v>
      </c>
      <c r="AO15">
        <v>23</v>
      </c>
      <c r="AP15">
        <v>0</v>
      </c>
      <c r="AQ15">
        <v>1</v>
      </c>
      <c r="AR15">
        <v>0</v>
      </c>
      <c r="AS15">
        <v>0</v>
      </c>
      <c r="AT15">
        <v>10</v>
      </c>
      <c r="AU15">
        <v>1</v>
      </c>
      <c r="AV15">
        <v>5.9300000000348498E-2</v>
      </c>
      <c r="AW15">
        <v>23</v>
      </c>
      <c r="AX15">
        <v>0</v>
      </c>
      <c r="AY15">
        <v>1</v>
      </c>
      <c r="AZ15">
        <v>0</v>
      </c>
      <c r="BA15">
        <v>0</v>
      </c>
      <c r="BB15">
        <v>10</v>
      </c>
      <c r="BC15">
        <v>1</v>
      </c>
      <c r="BD15">
        <v>0.12740000000030699</v>
      </c>
      <c r="BE15">
        <v>23</v>
      </c>
      <c r="BF15">
        <v>2</v>
      </c>
      <c r="BG15">
        <v>1</v>
      </c>
      <c r="BH15">
        <v>9</v>
      </c>
      <c r="BI15">
        <v>31</v>
      </c>
      <c r="BJ15">
        <v>0</v>
      </c>
      <c r="BK15">
        <v>0</v>
      </c>
      <c r="BL15">
        <v>10</v>
      </c>
      <c r="BM15">
        <f>IF(AND(AU15=1, Sheet3!B15=1, Sheet4!B15=1),AV15,-1)</f>
        <v>5.9300000000348498E-2</v>
      </c>
      <c r="BN15">
        <f t="shared" si="0"/>
        <v>23</v>
      </c>
    </row>
    <row r="16" spans="1:66" x14ac:dyDescent="0.25">
      <c r="B16">
        <v>8</v>
      </c>
      <c r="C16">
        <v>8</v>
      </c>
      <c r="D16">
        <v>5</v>
      </c>
      <c r="E16">
        <v>6</v>
      </c>
      <c r="F16">
        <v>4</v>
      </c>
      <c r="G16">
        <v>1</v>
      </c>
      <c r="H16">
        <v>0.26859999999987799</v>
      </c>
      <c r="I16">
        <v>29</v>
      </c>
      <c r="J16">
        <v>1</v>
      </c>
      <c r="K16">
        <v>3</v>
      </c>
      <c r="L16">
        <v>0</v>
      </c>
      <c r="M16">
        <v>0</v>
      </c>
      <c r="N16">
        <v>11</v>
      </c>
      <c r="O16">
        <v>1</v>
      </c>
      <c r="P16">
        <v>0.35509999999976599</v>
      </c>
      <c r="Q16">
        <v>29</v>
      </c>
      <c r="R16">
        <v>10</v>
      </c>
      <c r="S16">
        <v>55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9</v>
      </c>
      <c r="AA16">
        <v>13</v>
      </c>
      <c r="AB16">
        <v>10</v>
      </c>
      <c r="AC16">
        <v>0</v>
      </c>
      <c r="AD16">
        <v>11</v>
      </c>
      <c r="AE16">
        <v>1</v>
      </c>
      <c r="AF16">
        <v>0.25750000000016399</v>
      </c>
      <c r="AG16">
        <v>29</v>
      </c>
      <c r="AH16">
        <v>1</v>
      </c>
      <c r="AI16">
        <v>1</v>
      </c>
      <c r="AJ16">
        <v>2</v>
      </c>
      <c r="AK16">
        <v>0</v>
      </c>
      <c r="AL16">
        <v>11</v>
      </c>
      <c r="AM16">
        <v>1</v>
      </c>
      <c r="AN16">
        <v>0.253900000000158</v>
      </c>
      <c r="AO16">
        <v>29</v>
      </c>
      <c r="AP16">
        <v>1</v>
      </c>
      <c r="AQ16">
        <v>1</v>
      </c>
      <c r="AR16">
        <v>2</v>
      </c>
      <c r="AS16">
        <v>0</v>
      </c>
      <c r="AT16">
        <v>11</v>
      </c>
      <c r="AU16">
        <v>1</v>
      </c>
      <c r="AV16">
        <v>0.27619999999979</v>
      </c>
      <c r="AW16">
        <v>29</v>
      </c>
      <c r="AX16">
        <v>1</v>
      </c>
      <c r="AY16">
        <v>1</v>
      </c>
      <c r="AZ16">
        <v>2</v>
      </c>
      <c r="BA16">
        <v>0</v>
      </c>
      <c r="BB16">
        <v>11</v>
      </c>
      <c r="BC16">
        <v>1</v>
      </c>
      <c r="BD16">
        <v>0.177400000000034</v>
      </c>
      <c r="BE16">
        <v>29</v>
      </c>
      <c r="BF16">
        <v>2</v>
      </c>
      <c r="BG16">
        <v>1</v>
      </c>
      <c r="BH16">
        <v>10</v>
      </c>
      <c r="BI16">
        <v>54</v>
      </c>
      <c r="BJ16">
        <v>0</v>
      </c>
      <c r="BK16">
        <v>0</v>
      </c>
      <c r="BL16">
        <v>11</v>
      </c>
      <c r="BM16">
        <f>IF(AND(AU16=1, Sheet3!B16=1, Sheet4!B16=1),AV16,-1)</f>
        <v>0.27619999999979</v>
      </c>
      <c r="BN16">
        <f t="shared" si="0"/>
        <v>29</v>
      </c>
    </row>
    <row r="17" spans="2:66" x14ac:dyDescent="0.25">
      <c r="B17">
        <v>8</v>
      </c>
      <c r="C17">
        <v>8</v>
      </c>
      <c r="D17">
        <v>5</v>
      </c>
      <c r="E17">
        <v>6</v>
      </c>
      <c r="F17">
        <v>5</v>
      </c>
      <c r="G17">
        <v>1</v>
      </c>
      <c r="H17">
        <v>0.16269999999985901</v>
      </c>
      <c r="I17">
        <v>31</v>
      </c>
      <c r="J17">
        <v>1</v>
      </c>
      <c r="K17">
        <v>2</v>
      </c>
      <c r="L17">
        <v>0</v>
      </c>
      <c r="M17">
        <v>0</v>
      </c>
      <c r="N17">
        <v>11</v>
      </c>
      <c r="O17">
        <v>1</v>
      </c>
      <c r="P17">
        <v>0.41229999999995898</v>
      </c>
      <c r="Q17">
        <v>31</v>
      </c>
      <c r="R17">
        <v>10</v>
      </c>
      <c r="S17">
        <v>57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9</v>
      </c>
      <c r="AA17">
        <v>15</v>
      </c>
      <c r="AB17">
        <v>10</v>
      </c>
      <c r="AC17">
        <v>0</v>
      </c>
      <c r="AD17">
        <v>11</v>
      </c>
      <c r="AE17">
        <v>1</v>
      </c>
      <c r="AF17">
        <v>0.20329999999967199</v>
      </c>
      <c r="AG17">
        <v>31</v>
      </c>
      <c r="AH17">
        <v>1</v>
      </c>
      <c r="AI17">
        <v>1</v>
      </c>
      <c r="AJ17">
        <v>2</v>
      </c>
      <c r="AK17">
        <v>0</v>
      </c>
      <c r="AL17">
        <v>11</v>
      </c>
      <c r="AM17">
        <v>1</v>
      </c>
      <c r="AN17">
        <v>0.28649999999970499</v>
      </c>
      <c r="AO17">
        <v>31</v>
      </c>
      <c r="AP17">
        <v>1</v>
      </c>
      <c r="AQ17">
        <v>1</v>
      </c>
      <c r="AR17">
        <v>2</v>
      </c>
      <c r="AS17">
        <v>0</v>
      </c>
      <c r="AT17">
        <v>11</v>
      </c>
      <c r="AU17">
        <v>1</v>
      </c>
      <c r="AV17">
        <v>1.2947000000003801</v>
      </c>
      <c r="AW17">
        <v>31</v>
      </c>
      <c r="AX17">
        <v>1</v>
      </c>
      <c r="AY17">
        <v>1</v>
      </c>
      <c r="AZ17">
        <v>2</v>
      </c>
      <c r="BA17">
        <v>0</v>
      </c>
      <c r="BB17">
        <v>11</v>
      </c>
      <c r="BC17">
        <v>1</v>
      </c>
      <c r="BD17">
        <v>0.32650000000012402</v>
      </c>
      <c r="BE17">
        <v>31</v>
      </c>
      <c r="BF17">
        <v>2</v>
      </c>
      <c r="BG17">
        <v>1</v>
      </c>
      <c r="BH17">
        <v>10</v>
      </c>
      <c r="BI17">
        <v>56</v>
      </c>
      <c r="BJ17">
        <v>0</v>
      </c>
      <c r="BK17">
        <v>0</v>
      </c>
      <c r="BL17">
        <v>11</v>
      </c>
      <c r="BM17">
        <f>IF(AND(AU17=1, Sheet3!B17=1, Sheet4!B17=1),AV17,-1)</f>
        <v>1.2947000000003801</v>
      </c>
      <c r="BN17">
        <f t="shared" si="0"/>
        <v>31</v>
      </c>
    </row>
    <row r="18" spans="2:66" x14ac:dyDescent="0.25">
      <c r="B18">
        <v>8</v>
      </c>
      <c r="C18">
        <v>8</v>
      </c>
      <c r="D18">
        <v>5</v>
      </c>
      <c r="E18">
        <v>6</v>
      </c>
      <c r="F18">
        <v>6</v>
      </c>
      <c r="G18">
        <v>1</v>
      </c>
      <c r="H18">
        <v>0.370499999999993</v>
      </c>
      <c r="I18">
        <v>36</v>
      </c>
      <c r="J18">
        <v>2</v>
      </c>
      <c r="K18">
        <v>5</v>
      </c>
      <c r="L18">
        <v>0</v>
      </c>
      <c r="M18">
        <v>1</v>
      </c>
      <c r="N18">
        <v>12</v>
      </c>
      <c r="O18">
        <v>1</v>
      </c>
      <c r="P18">
        <v>0.64210000000002798</v>
      </c>
      <c r="Q18">
        <v>36</v>
      </c>
      <c r="R18">
        <v>17</v>
      </c>
      <c r="S18">
        <v>39</v>
      </c>
      <c r="T18">
        <v>0</v>
      </c>
      <c r="U18">
        <v>0</v>
      </c>
      <c r="V18">
        <v>0</v>
      </c>
      <c r="W18">
        <v>0</v>
      </c>
      <c r="X18">
        <v>0</v>
      </c>
      <c r="Y18">
        <v>4</v>
      </c>
      <c r="Z18">
        <v>12</v>
      </c>
      <c r="AA18">
        <v>22</v>
      </c>
      <c r="AB18">
        <v>16</v>
      </c>
      <c r="AC18">
        <v>1</v>
      </c>
      <c r="AD18">
        <v>12</v>
      </c>
      <c r="AE18">
        <v>1</v>
      </c>
      <c r="AF18">
        <v>0.55090000000018302</v>
      </c>
      <c r="AG18">
        <v>36</v>
      </c>
      <c r="AH18">
        <v>2</v>
      </c>
      <c r="AI18">
        <v>5</v>
      </c>
      <c r="AJ18">
        <v>3</v>
      </c>
      <c r="AK18">
        <v>1</v>
      </c>
      <c r="AL18">
        <v>12</v>
      </c>
      <c r="AM18">
        <v>1</v>
      </c>
      <c r="AN18">
        <v>0.45659999999998002</v>
      </c>
      <c r="AO18">
        <v>36</v>
      </c>
      <c r="AP18">
        <v>1</v>
      </c>
      <c r="AQ18">
        <v>3</v>
      </c>
      <c r="AR18">
        <v>3</v>
      </c>
      <c r="AS18">
        <v>1</v>
      </c>
      <c r="AT18">
        <v>12</v>
      </c>
      <c r="AU18">
        <v>1</v>
      </c>
      <c r="AV18">
        <v>0.425299999999879</v>
      </c>
      <c r="AW18">
        <v>36</v>
      </c>
      <c r="AX18">
        <v>1</v>
      </c>
      <c r="AY18">
        <v>3</v>
      </c>
      <c r="AZ18">
        <v>3</v>
      </c>
      <c r="BA18">
        <v>1</v>
      </c>
      <c r="BB18">
        <v>12</v>
      </c>
      <c r="BC18">
        <v>1</v>
      </c>
      <c r="BD18">
        <v>0.82160000000021705</v>
      </c>
      <c r="BE18">
        <v>36</v>
      </c>
      <c r="BF18">
        <v>5</v>
      </c>
      <c r="BG18">
        <v>16</v>
      </c>
      <c r="BH18">
        <v>34</v>
      </c>
      <c r="BI18">
        <v>55</v>
      </c>
      <c r="BJ18">
        <v>3</v>
      </c>
      <c r="BK18">
        <v>0</v>
      </c>
      <c r="BL18">
        <v>12</v>
      </c>
      <c r="BM18">
        <f>IF(AND(AU18=1, Sheet3!B18=1, Sheet4!B18=1),AV18,-1)</f>
        <v>0.425299999999879</v>
      </c>
      <c r="BN18">
        <f t="shared" si="0"/>
        <v>36</v>
      </c>
    </row>
    <row r="19" spans="2:66" x14ac:dyDescent="0.25">
      <c r="B19">
        <v>8</v>
      </c>
      <c r="C19">
        <v>8</v>
      </c>
      <c r="D19">
        <v>5</v>
      </c>
      <c r="E19">
        <v>6</v>
      </c>
      <c r="F19">
        <v>7</v>
      </c>
      <c r="G19">
        <v>1</v>
      </c>
      <c r="H19">
        <v>6.0300000000097498E-2</v>
      </c>
      <c r="I19">
        <v>25</v>
      </c>
      <c r="J19">
        <v>0</v>
      </c>
      <c r="K19">
        <v>1</v>
      </c>
      <c r="L19">
        <v>0</v>
      </c>
      <c r="M19">
        <v>0</v>
      </c>
      <c r="N19">
        <v>11</v>
      </c>
      <c r="O19">
        <v>1</v>
      </c>
      <c r="P19">
        <v>0.29329999999981698</v>
      </c>
      <c r="Q19">
        <v>25</v>
      </c>
      <c r="R19">
        <v>11</v>
      </c>
      <c r="S19">
        <v>25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10</v>
      </c>
      <c r="AA19">
        <v>6</v>
      </c>
      <c r="AB19">
        <v>11</v>
      </c>
      <c r="AC19">
        <v>0</v>
      </c>
      <c r="AD19">
        <v>11</v>
      </c>
      <c r="AE19">
        <v>1</v>
      </c>
      <c r="AF19">
        <v>5.8700000000044397E-2</v>
      </c>
      <c r="AG19">
        <v>25</v>
      </c>
      <c r="AH19">
        <v>0</v>
      </c>
      <c r="AI19">
        <v>1</v>
      </c>
      <c r="AJ19">
        <v>0</v>
      </c>
      <c r="AK19">
        <v>0</v>
      </c>
      <c r="AL19">
        <v>11</v>
      </c>
      <c r="AM19">
        <v>1</v>
      </c>
      <c r="AN19">
        <v>6.06000000002496E-2</v>
      </c>
      <c r="AO19">
        <v>25</v>
      </c>
      <c r="AP19">
        <v>0</v>
      </c>
      <c r="AQ19">
        <v>1</v>
      </c>
      <c r="AR19">
        <v>0</v>
      </c>
      <c r="AS19">
        <v>0</v>
      </c>
      <c r="AT19">
        <v>11</v>
      </c>
      <c r="AU19">
        <v>1</v>
      </c>
      <c r="AV19">
        <v>6.1799999999948299E-2</v>
      </c>
      <c r="AW19">
        <v>25</v>
      </c>
      <c r="AX19">
        <v>0</v>
      </c>
      <c r="AY19">
        <v>1</v>
      </c>
      <c r="AZ19">
        <v>0</v>
      </c>
      <c r="BA19">
        <v>0</v>
      </c>
      <c r="BB19">
        <v>11</v>
      </c>
      <c r="BC19">
        <v>1</v>
      </c>
      <c r="BD19">
        <v>0.12649999999985101</v>
      </c>
      <c r="BE19">
        <v>25</v>
      </c>
      <c r="BF19">
        <v>2</v>
      </c>
      <c r="BG19">
        <v>1</v>
      </c>
      <c r="BH19">
        <v>11</v>
      </c>
      <c r="BI19">
        <v>24</v>
      </c>
      <c r="BJ19">
        <v>0</v>
      </c>
      <c r="BK19">
        <v>0</v>
      </c>
      <c r="BL19">
        <v>11</v>
      </c>
      <c r="BM19">
        <f>IF(AND(AU19=1, Sheet3!B19=1, Sheet4!B19=1),AV19,-1)</f>
        <v>6.1799999999948299E-2</v>
      </c>
      <c r="BN19">
        <f t="shared" si="0"/>
        <v>25</v>
      </c>
    </row>
    <row r="20" spans="2:66" x14ac:dyDescent="0.25">
      <c r="B20">
        <v>8</v>
      </c>
      <c r="C20">
        <v>8</v>
      </c>
      <c r="D20">
        <v>5</v>
      </c>
      <c r="E20">
        <v>6</v>
      </c>
      <c r="F20">
        <v>8</v>
      </c>
      <c r="G20">
        <v>1</v>
      </c>
      <c r="H20">
        <v>1.36349999999993</v>
      </c>
      <c r="I20">
        <v>22</v>
      </c>
      <c r="J20">
        <v>9</v>
      </c>
      <c r="K20">
        <v>15</v>
      </c>
      <c r="L20">
        <v>0</v>
      </c>
      <c r="M20">
        <v>2</v>
      </c>
      <c r="N20">
        <v>9</v>
      </c>
      <c r="O20">
        <v>1</v>
      </c>
      <c r="P20">
        <v>0.90470000000004802</v>
      </c>
      <c r="Q20">
        <v>22</v>
      </c>
      <c r="R20">
        <v>34</v>
      </c>
      <c r="S20">
        <v>32</v>
      </c>
      <c r="T20">
        <v>0</v>
      </c>
      <c r="U20">
        <v>0</v>
      </c>
      <c r="V20">
        <v>9</v>
      </c>
      <c r="W20">
        <v>0</v>
      </c>
      <c r="X20">
        <v>0</v>
      </c>
      <c r="Y20">
        <v>24</v>
      </c>
      <c r="Z20">
        <v>26</v>
      </c>
      <c r="AA20">
        <v>4</v>
      </c>
      <c r="AB20">
        <v>28</v>
      </c>
      <c r="AC20">
        <v>2</v>
      </c>
      <c r="AD20">
        <v>9</v>
      </c>
      <c r="AE20">
        <v>1</v>
      </c>
      <c r="AF20">
        <v>1.7494999999998999</v>
      </c>
      <c r="AG20">
        <v>22</v>
      </c>
      <c r="AH20">
        <v>9</v>
      </c>
      <c r="AI20">
        <v>15</v>
      </c>
      <c r="AJ20">
        <v>14</v>
      </c>
      <c r="AK20">
        <v>2</v>
      </c>
      <c r="AL20">
        <v>9</v>
      </c>
      <c r="AM20">
        <v>1</v>
      </c>
      <c r="AN20">
        <v>1.23209999999972</v>
      </c>
      <c r="AO20">
        <v>22</v>
      </c>
      <c r="AP20">
        <v>6</v>
      </c>
      <c r="AQ20">
        <v>10</v>
      </c>
      <c r="AR20">
        <v>14</v>
      </c>
      <c r="AS20">
        <v>2</v>
      </c>
      <c r="AT20">
        <v>9</v>
      </c>
      <c r="AU20">
        <v>1</v>
      </c>
      <c r="AV20">
        <v>1.0975000000003099</v>
      </c>
      <c r="AW20">
        <v>22</v>
      </c>
      <c r="AX20">
        <v>6</v>
      </c>
      <c r="AY20">
        <v>10</v>
      </c>
      <c r="AZ20">
        <v>14</v>
      </c>
      <c r="BA20">
        <v>2</v>
      </c>
      <c r="BB20">
        <v>9</v>
      </c>
      <c r="BC20">
        <v>1</v>
      </c>
      <c r="BD20">
        <v>1.00469999999996</v>
      </c>
      <c r="BE20">
        <v>22</v>
      </c>
      <c r="BF20">
        <v>13</v>
      </c>
      <c r="BG20">
        <v>56</v>
      </c>
      <c r="BH20">
        <v>174</v>
      </c>
      <c r="BI20">
        <v>168</v>
      </c>
      <c r="BJ20">
        <v>11</v>
      </c>
      <c r="BK20">
        <v>0</v>
      </c>
      <c r="BL20">
        <v>9</v>
      </c>
      <c r="BM20">
        <f>IF(AND(AU20=1, Sheet3!B20=1, Sheet4!B20=1),AV20,-1)</f>
        <v>1.0975000000003099</v>
      </c>
      <c r="BN20">
        <f t="shared" si="0"/>
        <v>22</v>
      </c>
    </row>
    <row r="21" spans="2:66" x14ac:dyDescent="0.25">
      <c r="B21">
        <v>8</v>
      </c>
      <c r="C21">
        <v>8</v>
      </c>
      <c r="D21">
        <v>5</v>
      </c>
      <c r="E21">
        <v>6</v>
      </c>
      <c r="F21">
        <v>9</v>
      </c>
      <c r="G21">
        <v>1</v>
      </c>
      <c r="H21">
        <v>0.41110000000025998</v>
      </c>
      <c r="I21">
        <v>25</v>
      </c>
      <c r="J21">
        <v>2</v>
      </c>
      <c r="K21">
        <v>4</v>
      </c>
      <c r="L21">
        <v>0</v>
      </c>
      <c r="M21">
        <v>2</v>
      </c>
      <c r="N21">
        <v>7</v>
      </c>
      <c r="O21">
        <v>1</v>
      </c>
      <c r="P21">
        <v>2.97859999999991</v>
      </c>
      <c r="Q21">
        <v>25</v>
      </c>
      <c r="R21">
        <v>84</v>
      </c>
      <c r="S21">
        <v>72</v>
      </c>
      <c r="T21">
        <v>0</v>
      </c>
      <c r="U21">
        <v>0</v>
      </c>
      <c r="V21">
        <v>126</v>
      </c>
      <c r="W21">
        <v>0</v>
      </c>
      <c r="X21">
        <v>0</v>
      </c>
      <c r="Y21">
        <v>59</v>
      </c>
      <c r="Z21">
        <v>58</v>
      </c>
      <c r="AA21">
        <v>5</v>
      </c>
      <c r="AB21">
        <v>66</v>
      </c>
      <c r="AC21">
        <v>2</v>
      </c>
      <c r="AD21">
        <v>7</v>
      </c>
      <c r="AE21">
        <v>1</v>
      </c>
      <c r="AF21">
        <v>0.42039999999997202</v>
      </c>
      <c r="AG21">
        <v>25</v>
      </c>
      <c r="AH21">
        <v>2</v>
      </c>
      <c r="AI21">
        <v>4</v>
      </c>
      <c r="AJ21">
        <v>3</v>
      </c>
      <c r="AK21">
        <v>2</v>
      </c>
      <c r="AL21">
        <v>7</v>
      </c>
      <c r="AM21">
        <v>1</v>
      </c>
      <c r="AN21">
        <v>0.308100000000195</v>
      </c>
      <c r="AO21">
        <v>25</v>
      </c>
      <c r="AP21">
        <v>1</v>
      </c>
      <c r="AQ21">
        <v>3</v>
      </c>
      <c r="AR21">
        <v>3</v>
      </c>
      <c r="AS21">
        <v>2</v>
      </c>
      <c r="AT21">
        <v>7</v>
      </c>
      <c r="AU21">
        <v>1</v>
      </c>
      <c r="AV21">
        <v>0.297900000000482</v>
      </c>
      <c r="AW21">
        <v>25</v>
      </c>
      <c r="AX21">
        <v>1</v>
      </c>
      <c r="AY21">
        <v>3</v>
      </c>
      <c r="AZ21">
        <v>3</v>
      </c>
      <c r="BA21">
        <v>2</v>
      </c>
      <c r="BB21">
        <v>7</v>
      </c>
      <c r="BC21">
        <v>1</v>
      </c>
      <c r="BD21">
        <v>6.8408999999992401</v>
      </c>
      <c r="BE21">
        <v>25</v>
      </c>
      <c r="BF21">
        <v>17</v>
      </c>
      <c r="BG21">
        <v>76</v>
      </c>
      <c r="BH21">
        <v>1411</v>
      </c>
      <c r="BI21">
        <v>1422</v>
      </c>
      <c r="BJ21">
        <v>15</v>
      </c>
      <c r="BK21">
        <v>0</v>
      </c>
      <c r="BL21">
        <v>7</v>
      </c>
      <c r="BM21">
        <f>IF(AND(AU21=1, Sheet3!B21=1, Sheet4!B21=1),AV21,-1)</f>
        <v>0.297900000000482</v>
      </c>
      <c r="BN21">
        <f t="shared" si="0"/>
        <v>25</v>
      </c>
    </row>
    <row r="22" spans="2:66" x14ac:dyDescent="0.25">
      <c r="B22">
        <v>8</v>
      </c>
      <c r="C22">
        <v>8</v>
      </c>
      <c r="D22">
        <v>6</v>
      </c>
      <c r="E22">
        <v>6</v>
      </c>
      <c r="F22">
        <v>0</v>
      </c>
      <c r="G22">
        <v>1</v>
      </c>
      <c r="H22">
        <v>0.611699999999473</v>
      </c>
      <c r="I22">
        <v>37</v>
      </c>
      <c r="J22">
        <v>2</v>
      </c>
      <c r="K22">
        <v>5</v>
      </c>
      <c r="L22">
        <v>0</v>
      </c>
      <c r="M22">
        <v>0</v>
      </c>
      <c r="N22">
        <v>9</v>
      </c>
      <c r="O22">
        <v>1</v>
      </c>
      <c r="P22">
        <v>0.56680000000051201</v>
      </c>
      <c r="Q22">
        <v>37</v>
      </c>
      <c r="R22">
        <v>8</v>
      </c>
      <c r="S22">
        <v>27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7</v>
      </c>
      <c r="AA22">
        <v>7</v>
      </c>
      <c r="AB22">
        <v>8</v>
      </c>
      <c r="AC22">
        <v>0</v>
      </c>
      <c r="AD22">
        <v>9</v>
      </c>
      <c r="AE22">
        <v>1</v>
      </c>
      <c r="AF22">
        <v>0.32859999999982398</v>
      </c>
      <c r="AG22">
        <v>37</v>
      </c>
      <c r="AH22">
        <v>1</v>
      </c>
      <c r="AI22">
        <v>1</v>
      </c>
      <c r="AJ22">
        <v>3</v>
      </c>
      <c r="AK22">
        <v>0</v>
      </c>
      <c r="AL22">
        <v>9</v>
      </c>
      <c r="AM22">
        <v>1</v>
      </c>
      <c r="AN22">
        <v>0.331599999999526</v>
      </c>
      <c r="AO22">
        <v>37</v>
      </c>
      <c r="AP22">
        <v>1</v>
      </c>
      <c r="AQ22">
        <v>1</v>
      </c>
      <c r="AR22">
        <v>3</v>
      </c>
      <c r="AS22">
        <v>0</v>
      </c>
      <c r="AT22">
        <v>9</v>
      </c>
      <c r="AU22">
        <v>1</v>
      </c>
      <c r="AV22">
        <v>0.330399999999827</v>
      </c>
      <c r="AW22">
        <v>37</v>
      </c>
      <c r="AX22">
        <v>1</v>
      </c>
      <c r="AY22">
        <v>1</v>
      </c>
      <c r="AZ22">
        <v>3</v>
      </c>
      <c r="BA22">
        <v>0</v>
      </c>
      <c r="BB22">
        <v>9</v>
      </c>
      <c r="BC22">
        <v>1</v>
      </c>
      <c r="BD22">
        <v>0.15719999999964801</v>
      </c>
      <c r="BE22">
        <v>37</v>
      </c>
      <c r="BF22">
        <v>2</v>
      </c>
      <c r="BG22">
        <v>1</v>
      </c>
      <c r="BH22">
        <v>8</v>
      </c>
      <c r="BI22">
        <v>26</v>
      </c>
      <c r="BJ22">
        <v>0</v>
      </c>
      <c r="BK22">
        <v>0</v>
      </c>
      <c r="BL22">
        <v>9</v>
      </c>
      <c r="BM22">
        <f>IF(AND(AU22=1, Sheet3!B22=1, Sheet4!B22=1),AV22,-1)</f>
        <v>0.330399999999827</v>
      </c>
      <c r="BN22">
        <f t="shared" si="0"/>
        <v>37</v>
      </c>
    </row>
    <row r="23" spans="2:66" x14ac:dyDescent="0.25">
      <c r="B23">
        <v>8</v>
      </c>
      <c r="C23">
        <v>8</v>
      </c>
      <c r="D23">
        <v>6</v>
      </c>
      <c r="E23">
        <v>6</v>
      </c>
      <c r="F23">
        <v>1</v>
      </c>
      <c r="G23">
        <v>1</v>
      </c>
      <c r="H23">
        <v>0.48639999999977601</v>
      </c>
      <c r="I23">
        <v>24</v>
      </c>
      <c r="J23">
        <v>3</v>
      </c>
      <c r="K23">
        <v>6</v>
      </c>
      <c r="L23">
        <v>0</v>
      </c>
      <c r="M23">
        <v>1</v>
      </c>
      <c r="N23">
        <v>7</v>
      </c>
      <c r="O23">
        <v>1</v>
      </c>
      <c r="P23">
        <v>0.50450000000000705</v>
      </c>
      <c r="Q23">
        <v>24</v>
      </c>
      <c r="R23">
        <v>17</v>
      </c>
      <c r="S23">
        <v>18</v>
      </c>
      <c r="T23">
        <v>0</v>
      </c>
      <c r="U23">
        <v>0</v>
      </c>
      <c r="V23">
        <v>12</v>
      </c>
      <c r="W23">
        <v>0</v>
      </c>
      <c r="X23">
        <v>0</v>
      </c>
      <c r="Y23">
        <v>11</v>
      </c>
      <c r="Z23">
        <v>10</v>
      </c>
      <c r="AA23">
        <v>1</v>
      </c>
      <c r="AB23">
        <v>16</v>
      </c>
      <c r="AC23">
        <v>1</v>
      </c>
      <c r="AD23">
        <v>7</v>
      </c>
      <c r="AE23">
        <v>1</v>
      </c>
      <c r="AF23">
        <v>0.64599999999973101</v>
      </c>
      <c r="AG23">
        <v>24</v>
      </c>
      <c r="AH23">
        <v>3</v>
      </c>
      <c r="AI23">
        <v>6</v>
      </c>
      <c r="AJ23">
        <v>5</v>
      </c>
      <c r="AK23">
        <v>1</v>
      </c>
      <c r="AL23">
        <v>7</v>
      </c>
      <c r="AM23">
        <v>1</v>
      </c>
      <c r="AN23">
        <v>0.35329999999976303</v>
      </c>
      <c r="AO23">
        <v>24</v>
      </c>
      <c r="AP23">
        <v>2</v>
      </c>
      <c r="AQ23">
        <v>4</v>
      </c>
      <c r="AR23">
        <v>5</v>
      </c>
      <c r="AS23">
        <v>1</v>
      </c>
      <c r="AT23">
        <v>7</v>
      </c>
      <c r="AU23">
        <v>1</v>
      </c>
      <c r="AV23">
        <v>0.446399999999812</v>
      </c>
      <c r="AW23">
        <v>24</v>
      </c>
      <c r="AX23">
        <v>2</v>
      </c>
      <c r="AY23">
        <v>4</v>
      </c>
      <c r="AZ23">
        <v>5</v>
      </c>
      <c r="BA23">
        <v>1</v>
      </c>
      <c r="BB23">
        <v>7</v>
      </c>
      <c r="BC23">
        <v>1</v>
      </c>
      <c r="BD23">
        <v>0.55380000000059204</v>
      </c>
      <c r="BE23">
        <v>24</v>
      </c>
      <c r="BF23">
        <v>4</v>
      </c>
      <c r="BG23">
        <v>13</v>
      </c>
      <c r="BH23">
        <v>93</v>
      </c>
      <c r="BI23">
        <v>107</v>
      </c>
      <c r="BJ23">
        <v>2</v>
      </c>
      <c r="BK23">
        <v>0</v>
      </c>
      <c r="BL23">
        <v>7</v>
      </c>
      <c r="BM23">
        <f>IF(AND(AU23=1, Sheet3!B23=1, Sheet4!B23=1),AV23,-1)</f>
        <v>0.446399999999812</v>
      </c>
      <c r="BN23">
        <f t="shared" si="0"/>
        <v>24</v>
      </c>
    </row>
    <row r="24" spans="2:66" x14ac:dyDescent="0.25">
      <c r="B24">
        <v>8</v>
      </c>
      <c r="C24">
        <v>8</v>
      </c>
      <c r="D24">
        <v>6</v>
      </c>
      <c r="E24">
        <v>6</v>
      </c>
      <c r="F24">
        <v>2</v>
      </c>
      <c r="G24">
        <v>1</v>
      </c>
      <c r="H24">
        <v>0.25659999999970801</v>
      </c>
      <c r="I24">
        <v>28</v>
      </c>
      <c r="J24">
        <v>2</v>
      </c>
      <c r="K24">
        <v>4</v>
      </c>
      <c r="L24">
        <v>0</v>
      </c>
      <c r="M24">
        <v>0</v>
      </c>
      <c r="N24">
        <v>10</v>
      </c>
      <c r="O24">
        <v>1</v>
      </c>
      <c r="P24">
        <v>0.25209999999970001</v>
      </c>
      <c r="Q24">
        <v>28</v>
      </c>
      <c r="R24">
        <v>9</v>
      </c>
      <c r="S24">
        <v>18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8</v>
      </c>
      <c r="AA24">
        <v>8</v>
      </c>
      <c r="AB24">
        <v>9</v>
      </c>
      <c r="AC24">
        <v>0</v>
      </c>
      <c r="AD24">
        <v>10</v>
      </c>
      <c r="AE24">
        <v>1</v>
      </c>
      <c r="AF24">
        <v>0.28700000000026199</v>
      </c>
      <c r="AG24">
        <v>28</v>
      </c>
      <c r="AH24">
        <v>1</v>
      </c>
      <c r="AI24">
        <v>1</v>
      </c>
      <c r="AJ24">
        <v>4</v>
      </c>
      <c r="AK24">
        <v>0</v>
      </c>
      <c r="AL24">
        <v>10</v>
      </c>
      <c r="AM24">
        <v>1</v>
      </c>
      <c r="AN24">
        <v>0.28400000000056003</v>
      </c>
      <c r="AO24">
        <v>28</v>
      </c>
      <c r="AP24">
        <v>1</v>
      </c>
      <c r="AQ24">
        <v>1</v>
      </c>
      <c r="AR24">
        <v>4</v>
      </c>
      <c r="AS24">
        <v>0</v>
      </c>
      <c r="AT24">
        <v>10</v>
      </c>
      <c r="AU24">
        <v>1</v>
      </c>
      <c r="AV24">
        <v>0.27919999999994599</v>
      </c>
      <c r="AW24">
        <v>28</v>
      </c>
      <c r="AX24">
        <v>1</v>
      </c>
      <c r="AY24">
        <v>1</v>
      </c>
      <c r="AZ24">
        <v>4</v>
      </c>
      <c r="BA24">
        <v>0</v>
      </c>
      <c r="BB24">
        <v>10</v>
      </c>
      <c r="BC24">
        <v>1</v>
      </c>
      <c r="BD24">
        <v>0.12319999999999701</v>
      </c>
      <c r="BE24">
        <v>28</v>
      </c>
      <c r="BF24">
        <v>2</v>
      </c>
      <c r="BG24">
        <v>1</v>
      </c>
      <c r="BH24">
        <v>9</v>
      </c>
      <c r="BI24">
        <v>17</v>
      </c>
      <c r="BJ24">
        <v>0</v>
      </c>
      <c r="BK24">
        <v>0</v>
      </c>
      <c r="BL24">
        <v>10</v>
      </c>
      <c r="BM24">
        <f>IF(AND(AU24=1, Sheet3!B24=1, Sheet4!B24=1),AV24,-1)</f>
        <v>0.27919999999994599</v>
      </c>
      <c r="BN24">
        <f t="shared" si="0"/>
        <v>28</v>
      </c>
    </row>
    <row r="25" spans="2:66" x14ac:dyDescent="0.25">
      <c r="B25">
        <v>8</v>
      </c>
      <c r="C25">
        <v>8</v>
      </c>
      <c r="D25">
        <v>6</v>
      </c>
      <c r="E25">
        <v>6</v>
      </c>
      <c r="F25">
        <v>3</v>
      </c>
      <c r="G25">
        <v>1</v>
      </c>
      <c r="H25">
        <v>0.19390000000021201</v>
      </c>
      <c r="I25">
        <v>37</v>
      </c>
      <c r="J25">
        <v>1</v>
      </c>
      <c r="K25">
        <v>2</v>
      </c>
      <c r="L25">
        <v>0</v>
      </c>
      <c r="M25">
        <v>0</v>
      </c>
      <c r="N25">
        <v>11</v>
      </c>
      <c r="O25">
        <v>1</v>
      </c>
      <c r="P25">
        <v>0.42050000000017501</v>
      </c>
      <c r="Q25">
        <v>37</v>
      </c>
      <c r="R25">
        <v>10</v>
      </c>
      <c r="S25">
        <v>28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9</v>
      </c>
      <c r="AA25">
        <v>14</v>
      </c>
      <c r="AB25">
        <v>10</v>
      </c>
      <c r="AC25">
        <v>0</v>
      </c>
      <c r="AD25">
        <v>11</v>
      </c>
      <c r="AE25">
        <v>1</v>
      </c>
      <c r="AF25">
        <v>0.24420000000009201</v>
      </c>
      <c r="AG25">
        <v>37</v>
      </c>
      <c r="AH25">
        <v>1</v>
      </c>
      <c r="AI25">
        <v>1</v>
      </c>
      <c r="AJ25">
        <v>2</v>
      </c>
      <c r="AK25">
        <v>0</v>
      </c>
      <c r="AL25">
        <v>11</v>
      </c>
      <c r="AM25">
        <v>1</v>
      </c>
      <c r="AN25">
        <v>0.237600000000384</v>
      </c>
      <c r="AO25">
        <v>37</v>
      </c>
      <c r="AP25">
        <v>1</v>
      </c>
      <c r="AQ25">
        <v>1</v>
      </c>
      <c r="AR25">
        <v>2</v>
      </c>
      <c r="AS25">
        <v>0</v>
      </c>
      <c r="AT25">
        <v>11</v>
      </c>
      <c r="AU25">
        <v>1</v>
      </c>
      <c r="AV25">
        <v>0.313500000000204</v>
      </c>
      <c r="AW25">
        <v>37</v>
      </c>
      <c r="AX25">
        <v>1</v>
      </c>
      <c r="AY25">
        <v>1</v>
      </c>
      <c r="AZ25">
        <v>2</v>
      </c>
      <c r="BA25">
        <v>0</v>
      </c>
      <c r="BB25">
        <v>11</v>
      </c>
      <c r="BC25">
        <v>1</v>
      </c>
      <c r="BD25">
        <v>0.14669999999932801</v>
      </c>
      <c r="BE25">
        <v>37</v>
      </c>
      <c r="BF25">
        <v>2</v>
      </c>
      <c r="BG25">
        <v>1</v>
      </c>
      <c r="BH25">
        <v>10</v>
      </c>
      <c r="BI25">
        <v>27</v>
      </c>
      <c r="BJ25">
        <v>0</v>
      </c>
      <c r="BK25">
        <v>0</v>
      </c>
      <c r="BL25">
        <v>11</v>
      </c>
      <c r="BM25">
        <f>IF(AND(AU25=1, Sheet3!B25=1, Sheet4!B25=1),AV25,-1)</f>
        <v>0.313500000000204</v>
      </c>
      <c r="BN25">
        <f t="shared" si="0"/>
        <v>37</v>
      </c>
    </row>
    <row r="26" spans="2:66" x14ac:dyDescent="0.25">
      <c r="B26">
        <v>8</v>
      </c>
      <c r="C26">
        <v>8</v>
      </c>
      <c r="D26">
        <v>6</v>
      </c>
      <c r="E26">
        <v>6</v>
      </c>
      <c r="F26">
        <v>4</v>
      </c>
      <c r="G26">
        <v>1</v>
      </c>
      <c r="H26">
        <v>0.55990000000019802</v>
      </c>
      <c r="I26">
        <v>40</v>
      </c>
      <c r="J26">
        <v>2</v>
      </c>
      <c r="K26">
        <v>5</v>
      </c>
      <c r="L26">
        <v>0</v>
      </c>
      <c r="M26">
        <v>0</v>
      </c>
      <c r="N26">
        <v>12</v>
      </c>
      <c r="O26">
        <v>1</v>
      </c>
      <c r="P26">
        <v>0.54519999999956803</v>
      </c>
      <c r="Q26">
        <v>40</v>
      </c>
      <c r="R26">
        <v>12</v>
      </c>
      <c r="S26">
        <v>45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11</v>
      </c>
      <c r="AA26">
        <v>21</v>
      </c>
      <c r="AB26">
        <v>12</v>
      </c>
      <c r="AC26">
        <v>0</v>
      </c>
      <c r="AD26">
        <v>12</v>
      </c>
      <c r="AE26">
        <v>1</v>
      </c>
      <c r="AF26">
        <v>0.52189999999973202</v>
      </c>
      <c r="AG26">
        <v>40</v>
      </c>
      <c r="AH26">
        <v>1</v>
      </c>
      <c r="AI26">
        <v>1</v>
      </c>
      <c r="AJ26">
        <v>3</v>
      </c>
      <c r="AK26">
        <v>0</v>
      </c>
      <c r="AL26">
        <v>12</v>
      </c>
      <c r="AM26">
        <v>1</v>
      </c>
      <c r="AN26">
        <v>0.58249999999952695</v>
      </c>
      <c r="AO26">
        <v>40</v>
      </c>
      <c r="AP26">
        <v>1</v>
      </c>
      <c r="AQ26">
        <v>1</v>
      </c>
      <c r="AR26">
        <v>3</v>
      </c>
      <c r="AS26">
        <v>0</v>
      </c>
      <c r="AT26">
        <v>12</v>
      </c>
      <c r="AU26">
        <v>1</v>
      </c>
      <c r="AV26">
        <v>0.55659999999988896</v>
      </c>
      <c r="AW26">
        <v>40</v>
      </c>
      <c r="AX26">
        <v>1</v>
      </c>
      <c r="AY26">
        <v>1</v>
      </c>
      <c r="AZ26">
        <v>3</v>
      </c>
      <c r="BA26">
        <v>0</v>
      </c>
      <c r="BB26">
        <v>12</v>
      </c>
      <c r="BC26">
        <v>1</v>
      </c>
      <c r="BD26">
        <v>0.22589999999945601</v>
      </c>
      <c r="BE26">
        <v>40</v>
      </c>
      <c r="BF26">
        <v>2</v>
      </c>
      <c r="BG26">
        <v>1</v>
      </c>
      <c r="BH26">
        <v>12</v>
      </c>
      <c r="BI26">
        <v>44</v>
      </c>
      <c r="BJ26">
        <v>0</v>
      </c>
      <c r="BK26">
        <v>0</v>
      </c>
      <c r="BL26">
        <v>12</v>
      </c>
      <c r="BM26">
        <f>IF(AND(AU26=1, Sheet3!B26=1, Sheet4!B26=1),AV26,-1)</f>
        <v>0.55659999999988896</v>
      </c>
      <c r="BN26">
        <f t="shared" si="0"/>
        <v>40</v>
      </c>
    </row>
    <row r="27" spans="2:66" x14ac:dyDescent="0.25">
      <c r="B27">
        <v>8</v>
      </c>
      <c r="C27">
        <v>8</v>
      </c>
      <c r="D27">
        <v>6</v>
      </c>
      <c r="E27">
        <v>6</v>
      </c>
      <c r="F27">
        <v>5</v>
      </c>
      <c r="G27">
        <v>1</v>
      </c>
      <c r="H27">
        <v>0.57049999999981105</v>
      </c>
      <c r="I27">
        <v>36</v>
      </c>
      <c r="J27">
        <v>4</v>
      </c>
      <c r="K27">
        <v>5</v>
      </c>
      <c r="L27">
        <v>0</v>
      </c>
      <c r="M27">
        <v>2</v>
      </c>
      <c r="N27">
        <v>10</v>
      </c>
      <c r="O27">
        <v>1</v>
      </c>
      <c r="P27">
        <v>57.597700000000302</v>
      </c>
      <c r="Q27">
        <v>36</v>
      </c>
      <c r="R27">
        <v>776</v>
      </c>
      <c r="S27">
        <v>652</v>
      </c>
      <c r="T27">
        <v>0</v>
      </c>
      <c r="U27">
        <v>0</v>
      </c>
      <c r="V27">
        <v>5726</v>
      </c>
      <c r="W27">
        <v>0</v>
      </c>
      <c r="X27">
        <v>0</v>
      </c>
      <c r="Y27">
        <v>755</v>
      </c>
      <c r="Z27">
        <v>561</v>
      </c>
      <c r="AA27">
        <v>18</v>
      </c>
      <c r="AB27">
        <v>649</v>
      </c>
      <c r="AC27">
        <v>2</v>
      </c>
      <c r="AD27">
        <v>10</v>
      </c>
      <c r="AE27">
        <v>1</v>
      </c>
      <c r="AF27">
        <v>1.4944000000005</v>
      </c>
      <c r="AG27">
        <v>36</v>
      </c>
      <c r="AH27">
        <v>3</v>
      </c>
      <c r="AI27">
        <v>3</v>
      </c>
      <c r="AJ27">
        <v>7</v>
      </c>
      <c r="AK27">
        <v>2</v>
      </c>
      <c r="AL27">
        <v>10</v>
      </c>
      <c r="AM27">
        <v>1</v>
      </c>
      <c r="AN27">
        <v>0.77430000000003896</v>
      </c>
      <c r="AO27">
        <v>36</v>
      </c>
      <c r="AP27">
        <v>3</v>
      </c>
      <c r="AQ27">
        <v>3</v>
      </c>
      <c r="AR27">
        <v>7</v>
      </c>
      <c r="AS27">
        <v>2</v>
      </c>
      <c r="AT27">
        <v>10</v>
      </c>
      <c r="AU27">
        <v>1</v>
      </c>
      <c r="AV27">
        <v>0.80659999999988896</v>
      </c>
      <c r="AW27">
        <v>36</v>
      </c>
      <c r="AX27">
        <v>3</v>
      </c>
      <c r="AY27">
        <v>3</v>
      </c>
      <c r="AZ27">
        <v>7</v>
      </c>
      <c r="BA27">
        <v>2</v>
      </c>
      <c r="BB27">
        <v>10</v>
      </c>
      <c r="BC27">
        <v>1</v>
      </c>
      <c r="BD27">
        <v>886.54949999999997</v>
      </c>
      <c r="BE27">
        <v>36</v>
      </c>
      <c r="BF27">
        <v>15</v>
      </c>
      <c r="BG27">
        <v>79</v>
      </c>
      <c r="BH27">
        <v>33485</v>
      </c>
      <c r="BI27">
        <v>33666</v>
      </c>
      <c r="BJ27">
        <v>13</v>
      </c>
      <c r="BK27">
        <v>0</v>
      </c>
      <c r="BL27">
        <v>10</v>
      </c>
      <c r="BM27">
        <f>IF(AND(AU27=1, Sheet3!B27=1, Sheet4!B27=1),AV27,-1)</f>
        <v>0.80659999999988896</v>
      </c>
      <c r="BN27">
        <f t="shared" si="0"/>
        <v>36</v>
      </c>
    </row>
    <row r="28" spans="2:66" x14ac:dyDescent="0.25">
      <c r="B28">
        <v>8</v>
      </c>
      <c r="C28">
        <v>8</v>
      </c>
      <c r="D28">
        <v>6</v>
      </c>
      <c r="E28">
        <v>6</v>
      </c>
      <c r="F28">
        <v>6</v>
      </c>
      <c r="G28">
        <v>1</v>
      </c>
      <c r="H28">
        <v>0.20060000000012199</v>
      </c>
      <c r="I28">
        <v>27</v>
      </c>
      <c r="J28">
        <v>1</v>
      </c>
      <c r="K28">
        <v>3</v>
      </c>
      <c r="L28">
        <v>0</v>
      </c>
      <c r="M28">
        <v>1</v>
      </c>
      <c r="N28">
        <v>8</v>
      </c>
      <c r="O28">
        <v>1</v>
      </c>
      <c r="P28">
        <v>0.67980000000079599</v>
      </c>
      <c r="Q28">
        <v>27</v>
      </c>
      <c r="R28">
        <v>23</v>
      </c>
      <c r="S28">
        <v>28</v>
      </c>
      <c r="T28">
        <v>0</v>
      </c>
      <c r="U28">
        <v>0</v>
      </c>
      <c r="V28">
        <v>0</v>
      </c>
      <c r="W28">
        <v>0</v>
      </c>
      <c r="X28">
        <v>0</v>
      </c>
      <c r="Y28">
        <v>12</v>
      </c>
      <c r="Z28">
        <v>10</v>
      </c>
      <c r="AA28">
        <v>5</v>
      </c>
      <c r="AB28">
        <v>22</v>
      </c>
      <c r="AC28">
        <v>1</v>
      </c>
      <c r="AD28">
        <v>8</v>
      </c>
      <c r="AE28">
        <v>1</v>
      </c>
      <c r="AF28">
        <v>0.22859999999946001</v>
      </c>
      <c r="AG28">
        <v>27</v>
      </c>
      <c r="AH28">
        <v>1</v>
      </c>
      <c r="AI28">
        <v>3</v>
      </c>
      <c r="AJ28">
        <v>2</v>
      </c>
      <c r="AK28">
        <v>1</v>
      </c>
      <c r="AL28">
        <v>8</v>
      </c>
      <c r="AM28">
        <v>1</v>
      </c>
      <c r="AN28">
        <v>0.215900000000147</v>
      </c>
      <c r="AO28">
        <v>27</v>
      </c>
      <c r="AP28">
        <v>1</v>
      </c>
      <c r="AQ28">
        <v>3</v>
      </c>
      <c r="AR28">
        <v>2</v>
      </c>
      <c r="AS28">
        <v>1</v>
      </c>
      <c r="AT28">
        <v>8</v>
      </c>
      <c r="AU28">
        <v>1</v>
      </c>
      <c r="AV28">
        <v>0.23559999999997699</v>
      </c>
      <c r="AW28">
        <v>27</v>
      </c>
      <c r="AX28">
        <v>1</v>
      </c>
      <c r="AY28">
        <v>3</v>
      </c>
      <c r="AZ28">
        <v>2</v>
      </c>
      <c r="BA28">
        <v>1</v>
      </c>
      <c r="BB28">
        <v>8</v>
      </c>
      <c r="BC28">
        <v>1</v>
      </c>
      <c r="BD28">
        <v>1.0651999999999999</v>
      </c>
      <c r="BE28">
        <v>27</v>
      </c>
      <c r="BF28">
        <v>7</v>
      </c>
      <c r="BG28">
        <v>31</v>
      </c>
      <c r="BH28">
        <v>129</v>
      </c>
      <c r="BI28">
        <v>149</v>
      </c>
      <c r="BJ28">
        <v>5</v>
      </c>
      <c r="BK28">
        <v>0</v>
      </c>
      <c r="BL28">
        <v>8</v>
      </c>
      <c r="BM28">
        <f>IF(AND(AU28=1, Sheet3!B28=1, Sheet4!B28=1),AV28,-1)</f>
        <v>0.23559999999997699</v>
      </c>
      <c r="BN28">
        <f t="shared" si="0"/>
        <v>27</v>
      </c>
    </row>
    <row r="29" spans="2:66" x14ac:dyDescent="0.25">
      <c r="B29">
        <v>8</v>
      </c>
      <c r="C29">
        <v>8</v>
      </c>
      <c r="D29">
        <v>6</v>
      </c>
      <c r="E29">
        <v>6</v>
      </c>
      <c r="F29">
        <v>7</v>
      </c>
      <c r="G29">
        <v>1</v>
      </c>
      <c r="H29">
        <v>0.213200000000143</v>
      </c>
      <c r="I29">
        <v>31</v>
      </c>
      <c r="J29">
        <v>1</v>
      </c>
      <c r="K29">
        <v>2</v>
      </c>
      <c r="L29">
        <v>0</v>
      </c>
      <c r="M29">
        <v>0</v>
      </c>
      <c r="N29">
        <v>11</v>
      </c>
      <c r="O29">
        <v>1</v>
      </c>
      <c r="P29">
        <v>0.49279999999998803</v>
      </c>
      <c r="Q29">
        <v>31</v>
      </c>
      <c r="R29">
        <v>11</v>
      </c>
      <c r="S29">
        <v>41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9</v>
      </c>
      <c r="AA29">
        <v>7</v>
      </c>
      <c r="AB29">
        <v>11</v>
      </c>
      <c r="AC29">
        <v>0</v>
      </c>
      <c r="AD29">
        <v>11</v>
      </c>
      <c r="AE29">
        <v>1</v>
      </c>
      <c r="AF29">
        <v>0.280099999999948</v>
      </c>
      <c r="AG29">
        <v>31</v>
      </c>
      <c r="AH29">
        <v>1</v>
      </c>
      <c r="AI29">
        <v>1</v>
      </c>
      <c r="AJ29">
        <v>2</v>
      </c>
      <c r="AK29">
        <v>0</v>
      </c>
      <c r="AL29">
        <v>11</v>
      </c>
      <c r="AM29">
        <v>1</v>
      </c>
      <c r="AN29">
        <v>0.27199999999993502</v>
      </c>
      <c r="AO29">
        <v>31</v>
      </c>
      <c r="AP29">
        <v>1</v>
      </c>
      <c r="AQ29">
        <v>1</v>
      </c>
      <c r="AR29">
        <v>2</v>
      </c>
      <c r="AS29">
        <v>0</v>
      </c>
      <c r="AT29">
        <v>11</v>
      </c>
      <c r="AU29">
        <v>1</v>
      </c>
      <c r="AV29">
        <v>0.285600000000159</v>
      </c>
      <c r="AW29">
        <v>31</v>
      </c>
      <c r="AX29">
        <v>1</v>
      </c>
      <c r="AY29">
        <v>1</v>
      </c>
      <c r="AZ29">
        <v>2</v>
      </c>
      <c r="BA29">
        <v>0</v>
      </c>
      <c r="BB29">
        <v>11</v>
      </c>
      <c r="BC29">
        <v>1</v>
      </c>
      <c r="BD29">
        <v>0.23189999999976901</v>
      </c>
      <c r="BE29">
        <v>31</v>
      </c>
      <c r="BF29">
        <v>2</v>
      </c>
      <c r="BG29">
        <v>1</v>
      </c>
      <c r="BH29">
        <v>11</v>
      </c>
      <c r="BI29">
        <v>45</v>
      </c>
      <c r="BJ29">
        <v>0</v>
      </c>
      <c r="BK29">
        <v>0</v>
      </c>
      <c r="BL29">
        <v>11</v>
      </c>
      <c r="BM29">
        <f>IF(AND(AU29=1, Sheet3!B29=1, Sheet4!B29=1),AV29,-1)</f>
        <v>0.285600000000159</v>
      </c>
      <c r="BN29">
        <f t="shared" si="0"/>
        <v>31</v>
      </c>
    </row>
    <row r="30" spans="2:66" x14ac:dyDescent="0.25">
      <c r="B30">
        <v>8</v>
      </c>
      <c r="C30">
        <v>8</v>
      </c>
      <c r="D30">
        <v>6</v>
      </c>
      <c r="E30">
        <v>6</v>
      </c>
      <c r="F30">
        <v>8</v>
      </c>
      <c r="G30">
        <v>1</v>
      </c>
      <c r="H30">
        <v>0.34640000000035798</v>
      </c>
      <c r="I30">
        <v>33</v>
      </c>
      <c r="J30">
        <v>2</v>
      </c>
      <c r="K30">
        <v>4</v>
      </c>
      <c r="L30">
        <v>0</v>
      </c>
      <c r="M30">
        <v>0</v>
      </c>
      <c r="N30">
        <v>9</v>
      </c>
      <c r="O30">
        <v>1</v>
      </c>
      <c r="P30">
        <v>0.36419999999998298</v>
      </c>
      <c r="Q30">
        <v>33</v>
      </c>
      <c r="R30">
        <v>8</v>
      </c>
      <c r="S30">
        <v>41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7</v>
      </c>
      <c r="AA30">
        <v>9</v>
      </c>
      <c r="AB30">
        <v>8</v>
      </c>
      <c r="AC30">
        <v>0</v>
      </c>
      <c r="AD30">
        <v>9</v>
      </c>
      <c r="AE30">
        <v>1</v>
      </c>
      <c r="AF30">
        <v>0.290100000000166</v>
      </c>
      <c r="AG30">
        <v>33</v>
      </c>
      <c r="AH30">
        <v>1</v>
      </c>
      <c r="AI30">
        <v>1</v>
      </c>
      <c r="AJ30">
        <v>3</v>
      </c>
      <c r="AK30">
        <v>0</v>
      </c>
      <c r="AL30">
        <v>9</v>
      </c>
      <c r="AM30">
        <v>1</v>
      </c>
      <c r="AN30">
        <v>0.29179999999996697</v>
      </c>
      <c r="AO30">
        <v>33</v>
      </c>
      <c r="AP30">
        <v>1</v>
      </c>
      <c r="AQ30">
        <v>1</v>
      </c>
      <c r="AR30">
        <v>3</v>
      </c>
      <c r="AS30">
        <v>0</v>
      </c>
      <c r="AT30">
        <v>9</v>
      </c>
      <c r="AU30">
        <v>1</v>
      </c>
      <c r="AV30">
        <v>0.333699999999226</v>
      </c>
      <c r="AW30">
        <v>33</v>
      </c>
      <c r="AX30">
        <v>1</v>
      </c>
      <c r="AY30">
        <v>1</v>
      </c>
      <c r="AZ30">
        <v>3</v>
      </c>
      <c r="BA30">
        <v>0</v>
      </c>
      <c r="BB30">
        <v>9</v>
      </c>
      <c r="BC30">
        <v>1</v>
      </c>
      <c r="BD30">
        <v>0.153900000000249</v>
      </c>
      <c r="BE30">
        <v>33</v>
      </c>
      <c r="BF30">
        <v>2</v>
      </c>
      <c r="BG30">
        <v>1</v>
      </c>
      <c r="BH30">
        <v>8</v>
      </c>
      <c r="BI30">
        <v>40</v>
      </c>
      <c r="BJ30">
        <v>0</v>
      </c>
      <c r="BK30">
        <v>0</v>
      </c>
      <c r="BL30">
        <v>9</v>
      </c>
      <c r="BM30">
        <f>IF(AND(AU30=1, Sheet3!B30=1, Sheet4!B30=1),AV30,-1)</f>
        <v>0.333699999999226</v>
      </c>
      <c r="BN30">
        <f t="shared" si="0"/>
        <v>33</v>
      </c>
    </row>
    <row r="31" spans="2:66" x14ac:dyDescent="0.25">
      <c r="B31">
        <v>8</v>
      </c>
      <c r="C31">
        <v>8</v>
      </c>
      <c r="D31">
        <v>6</v>
      </c>
      <c r="E31">
        <v>6</v>
      </c>
      <c r="F31">
        <v>9</v>
      </c>
      <c r="G31">
        <v>1</v>
      </c>
      <c r="H31">
        <v>0.82850000000053103</v>
      </c>
      <c r="I31">
        <v>25</v>
      </c>
      <c r="J31">
        <v>3</v>
      </c>
      <c r="K31">
        <v>6</v>
      </c>
      <c r="L31">
        <v>0</v>
      </c>
      <c r="M31">
        <v>1</v>
      </c>
      <c r="N31">
        <v>7</v>
      </c>
      <c r="O31">
        <v>1</v>
      </c>
      <c r="P31">
        <v>2.5711000000001198</v>
      </c>
      <c r="Q31">
        <v>25</v>
      </c>
      <c r="R31">
        <v>40</v>
      </c>
      <c r="S31">
        <v>48</v>
      </c>
      <c r="T31">
        <v>0</v>
      </c>
      <c r="U31">
        <v>0</v>
      </c>
      <c r="V31">
        <v>56</v>
      </c>
      <c r="W31">
        <v>0</v>
      </c>
      <c r="X31">
        <v>0</v>
      </c>
      <c r="Y31">
        <v>33</v>
      </c>
      <c r="Z31">
        <v>24</v>
      </c>
      <c r="AA31">
        <v>15</v>
      </c>
      <c r="AB31">
        <v>39</v>
      </c>
      <c r="AC31">
        <v>1</v>
      </c>
      <c r="AD31">
        <v>7</v>
      </c>
      <c r="AE31">
        <v>1</v>
      </c>
      <c r="AF31">
        <v>0.58879999999953703</v>
      </c>
      <c r="AG31">
        <v>25</v>
      </c>
      <c r="AH31">
        <v>2</v>
      </c>
      <c r="AI31">
        <v>4</v>
      </c>
      <c r="AJ31">
        <v>6</v>
      </c>
      <c r="AK31">
        <v>1</v>
      </c>
      <c r="AL31">
        <v>7</v>
      </c>
      <c r="AM31">
        <v>1</v>
      </c>
      <c r="AN31">
        <v>0.41679999999996697</v>
      </c>
      <c r="AO31">
        <v>25</v>
      </c>
      <c r="AP31">
        <v>1</v>
      </c>
      <c r="AQ31">
        <v>3</v>
      </c>
      <c r="AR31">
        <v>6</v>
      </c>
      <c r="AS31">
        <v>1</v>
      </c>
      <c r="AT31">
        <v>7</v>
      </c>
      <c r="AU31">
        <v>1</v>
      </c>
      <c r="AV31">
        <v>0.43040000000019102</v>
      </c>
      <c r="AW31">
        <v>25</v>
      </c>
      <c r="AX31">
        <v>1</v>
      </c>
      <c r="AY31">
        <v>3</v>
      </c>
      <c r="AZ31">
        <v>6</v>
      </c>
      <c r="BA31">
        <v>1</v>
      </c>
      <c r="BB31">
        <v>7</v>
      </c>
      <c r="BC31">
        <v>1</v>
      </c>
      <c r="BD31">
        <v>2.0248000000001398</v>
      </c>
      <c r="BE31">
        <v>25</v>
      </c>
      <c r="BF31">
        <v>4</v>
      </c>
      <c r="BG31">
        <v>13</v>
      </c>
      <c r="BH31">
        <v>314</v>
      </c>
      <c r="BI31">
        <v>337</v>
      </c>
      <c r="BJ31">
        <v>2</v>
      </c>
      <c r="BK31">
        <v>0</v>
      </c>
      <c r="BL31">
        <v>7</v>
      </c>
      <c r="BM31">
        <f>IF(AND(AU31=1, Sheet3!B31=1, Sheet4!B31=1),AV31,-1)</f>
        <v>0.43040000000019102</v>
      </c>
      <c r="BN31">
        <f t="shared" si="0"/>
        <v>25</v>
      </c>
    </row>
    <row r="32" spans="2:66" x14ac:dyDescent="0.25">
      <c r="B32">
        <v>8</v>
      </c>
      <c r="C32">
        <v>8</v>
      </c>
      <c r="D32">
        <v>7</v>
      </c>
      <c r="E32">
        <v>6</v>
      </c>
      <c r="F32">
        <v>0</v>
      </c>
      <c r="G32">
        <v>1</v>
      </c>
      <c r="H32">
        <v>2.6186999999999898</v>
      </c>
      <c r="I32">
        <v>28</v>
      </c>
      <c r="J32">
        <v>7</v>
      </c>
      <c r="K32">
        <v>11</v>
      </c>
      <c r="L32">
        <v>0</v>
      </c>
      <c r="M32">
        <v>3</v>
      </c>
      <c r="N32">
        <v>11</v>
      </c>
      <c r="O32">
        <v>1</v>
      </c>
      <c r="P32">
        <v>9.6728000000002794</v>
      </c>
      <c r="Q32">
        <v>28</v>
      </c>
      <c r="R32">
        <v>187</v>
      </c>
      <c r="S32">
        <v>164</v>
      </c>
      <c r="T32">
        <v>0</v>
      </c>
      <c r="U32">
        <v>0</v>
      </c>
      <c r="V32">
        <v>256</v>
      </c>
      <c r="W32">
        <v>0</v>
      </c>
      <c r="X32">
        <v>0</v>
      </c>
      <c r="Y32">
        <v>173</v>
      </c>
      <c r="Z32">
        <v>155</v>
      </c>
      <c r="AA32">
        <v>6</v>
      </c>
      <c r="AB32">
        <v>157</v>
      </c>
      <c r="AC32">
        <v>3</v>
      </c>
      <c r="AD32">
        <v>11</v>
      </c>
      <c r="AE32">
        <v>1</v>
      </c>
      <c r="AF32">
        <v>1.1637000000000599</v>
      </c>
      <c r="AG32">
        <v>28</v>
      </c>
      <c r="AH32">
        <v>7</v>
      </c>
      <c r="AI32">
        <v>11</v>
      </c>
      <c r="AJ32">
        <v>9</v>
      </c>
      <c r="AK32">
        <v>3</v>
      </c>
      <c r="AL32">
        <v>11</v>
      </c>
      <c r="AM32">
        <v>1</v>
      </c>
      <c r="AN32">
        <v>1.04240000000027</v>
      </c>
      <c r="AO32">
        <v>28</v>
      </c>
      <c r="AP32">
        <v>5</v>
      </c>
      <c r="AQ32">
        <v>10</v>
      </c>
      <c r="AR32">
        <v>10</v>
      </c>
      <c r="AS32">
        <v>3</v>
      </c>
      <c r="AT32">
        <v>11</v>
      </c>
      <c r="AU32">
        <v>1</v>
      </c>
      <c r="AV32">
        <v>2.3783000000003098</v>
      </c>
      <c r="AW32">
        <v>28</v>
      </c>
      <c r="AX32">
        <v>3</v>
      </c>
      <c r="AY32">
        <v>7</v>
      </c>
      <c r="AZ32">
        <v>8</v>
      </c>
      <c r="BA32">
        <v>3</v>
      </c>
      <c r="BB32">
        <v>11</v>
      </c>
      <c r="BC32">
        <v>1</v>
      </c>
      <c r="BD32">
        <v>28.113699999999898</v>
      </c>
      <c r="BE32">
        <v>28</v>
      </c>
      <c r="BF32">
        <v>88</v>
      </c>
      <c r="BG32">
        <v>603</v>
      </c>
      <c r="BH32">
        <v>3734</v>
      </c>
      <c r="BI32">
        <v>3679</v>
      </c>
      <c r="BJ32">
        <v>86</v>
      </c>
      <c r="BK32">
        <v>0</v>
      </c>
      <c r="BL32">
        <v>11</v>
      </c>
      <c r="BM32">
        <f>IF(AND(AU32=1, Sheet3!B32=1, Sheet4!B32=1),AV32,-1)</f>
        <v>2.3783000000003098</v>
      </c>
      <c r="BN32">
        <f t="shared" si="0"/>
        <v>28</v>
      </c>
    </row>
    <row r="33" spans="2:66" x14ac:dyDescent="0.25">
      <c r="B33">
        <v>8</v>
      </c>
      <c r="C33">
        <v>8</v>
      </c>
      <c r="D33">
        <v>7</v>
      </c>
      <c r="E33">
        <v>6</v>
      </c>
      <c r="F33">
        <v>1</v>
      </c>
      <c r="G33">
        <v>1</v>
      </c>
      <c r="H33">
        <v>0.66409999999996205</v>
      </c>
      <c r="I33">
        <v>40</v>
      </c>
      <c r="J33">
        <v>3</v>
      </c>
      <c r="K33">
        <v>6</v>
      </c>
      <c r="L33">
        <v>0</v>
      </c>
      <c r="M33">
        <v>0</v>
      </c>
      <c r="N33">
        <v>9</v>
      </c>
      <c r="O33">
        <v>1</v>
      </c>
      <c r="P33">
        <v>1.83289999999943</v>
      </c>
      <c r="Q33">
        <v>40</v>
      </c>
      <c r="R33">
        <v>45</v>
      </c>
      <c r="S33">
        <v>76</v>
      </c>
      <c r="T33">
        <v>0</v>
      </c>
      <c r="U33">
        <v>0</v>
      </c>
      <c r="V33">
        <v>70</v>
      </c>
      <c r="W33">
        <v>0</v>
      </c>
      <c r="X33">
        <v>0</v>
      </c>
      <c r="Y33">
        <v>37</v>
      </c>
      <c r="Z33">
        <v>22</v>
      </c>
      <c r="AA33">
        <v>29</v>
      </c>
      <c r="AB33">
        <v>45</v>
      </c>
      <c r="AC33">
        <v>0</v>
      </c>
      <c r="AD33">
        <v>9</v>
      </c>
      <c r="AE33">
        <v>1</v>
      </c>
      <c r="AF33">
        <v>0.38909999999941602</v>
      </c>
      <c r="AG33">
        <v>40</v>
      </c>
      <c r="AH33">
        <v>1</v>
      </c>
      <c r="AI33">
        <v>1</v>
      </c>
      <c r="AJ33">
        <v>5</v>
      </c>
      <c r="AK33">
        <v>0</v>
      </c>
      <c r="AL33">
        <v>9</v>
      </c>
      <c r="AM33">
        <v>1</v>
      </c>
      <c r="AN33">
        <v>0.38760000000001998</v>
      </c>
      <c r="AO33">
        <v>40</v>
      </c>
      <c r="AP33">
        <v>1</v>
      </c>
      <c r="AQ33">
        <v>1</v>
      </c>
      <c r="AR33">
        <v>5</v>
      </c>
      <c r="AS33">
        <v>0</v>
      </c>
      <c r="AT33">
        <v>9</v>
      </c>
      <c r="AU33">
        <v>1</v>
      </c>
      <c r="AV33">
        <v>0.38979999999992299</v>
      </c>
      <c r="AW33">
        <v>40</v>
      </c>
      <c r="AX33">
        <v>1</v>
      </c>
      <c r="AY33">
        <v>1</v>
      </c>
      <c r="AZ33">
        <v>5</v>
      </c>
      <c r="BA33">
        <v>0</v>
      </c>
      <c r="BB33">
        <v>9</v>
      </c>
      <c r="BC33">
        <v>1</v>
      </c>
      <c r="BD33">
        <v>0.57999999999992702</v>
      </c>
      <c r="BE33">
        <v>40</v>
      </c>
      <c r="BF33">
        <v>2</v>
      </c>
      <c r="BG33">
        <v>1</v>
      </c>
      <c r="BH33">
        <v>82</v>
      </c>
      <c r="BI33">
        <v>115</v>
      </c>
      <c r="BJ33">
        <v>0</v>
      </c>
      <c r="BK33">
        <v>0</v>
      </c>
      <c r="BL33">
        <v>9</v>
      </c>
      <c r="BM33">
        <f>IF(AND(AU33=1, Sheet3!B33=1, Sheet4!B33=1),AV33,-1)</f>
        <v>0.38979999999992299</v>
      </c>
      <c r="BN33">
        <f t="shared" si="0"/>
        <v>40</v>
      </c>
    </row>
    <row r="34" spans="2:66" x14ac:dyDescent="0.25">
      <c r="B34">
        <v>8</v>
      </c>
      <c r="C34">
        <v>8</v>
      </c>
      <c r="D34">
        <v>7</v>
      </c>
      <c r="E34">
        <v>6</v>
      </c>
      <c r="F34">
        <v>2</v>
      </c>
      <c r="G34">
        <v>1</v>
      </c>
      <c r="H34">
        <v>0.257799999999406</v>
      </c>
      <c r="I34">
        <v>29</v>
      </c>
      <c r="J34">
        <v>2</v>
      </c>
      <c r="K34">
        <v>3</v>
      </c>
      <c r="L34">
        <v>0</v>
      </c>
      <c r="M34">
        <v>0</v>
      </c>
      <c r="N34">
        <v>9</v>
      </c>
      <c r="O34">
        <v>1</v>
      </c>
      <c r="P34">
        <v>0.33799999999973801</v>
      </c>
      <c r="Q34">
        <v>29</v>
      </c>
      <c r="R34">
        <v>8</v>
      </c>
      <c r="S34">
        <v>27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7</v>
      </c>
      <c r="AA34">
        <v>3</v>
      </c>
      <c r="AB34">
        <v>8</v>
      </c>
      <c r="AC34">
        <v>0</v>
      </c>
      <c r="AD34">
        <v>9</v>
      </c>
      <c r="AE34">
        <v>1</v>
      </c>
      <c r="AF34">
        <v>0.37650000000030598</v>
      </c>
      <c r="AG34">
        <v>29</v>
      </c>
      <c r="AH34">
        <v>1</v>
      </c>
      <c r="AI34">
        <v>1</v>
      </c>
      <c r="AJ34">
        <v>3</v>
      </c>
      <c r="AK34">
        <v>0</v>
      </c>
      <c r="AL34">
        <v>9</v>
      </c>
      <c r="AM34">
        <v>1</v>
      </c>
      <c r="AN34">
        <v>0.38119999999980803</v>
      </c>
      <c r="AO34">
        <v>29</v>
      </c>
      <c r="AP34">
        <v>1</v>
      </c>
      <c r="AQ34">
        <v>1</v>
      </c>
      <c r="AR34">
        <v>3</v>
      </c>
      <c r="AS34">
        <v>0</v>
      </c>
      <c r="AT34">
        <v>9</v>
      </c>
      <c r="AU34">
        <v>1</v>
      </c>
      <c r="AV34">
        <v>0.60599999999976695</v>
      </c>
      <c r="AW34">
        <v>29</v>
      </c>
      <c r="AX34">
        <v>1</v>
      </c>
      <c r="AY34">
        <v>1</v>
      </c>
      <c r="AZ34">
        <v>3</v>
      </c>
      <c r="BA34">
        <v>0</v>
      </c>
      <c r="BB34">
        <v>9</v>
      </c>
      <c r="BC34">
        <v>1</v>
      </c>
      <c r="BD34">
        <v>0.15480000000024999</v>
      </c>
      <c r="BE34">
        <v>29</v>
      </c>
      <c r="BF34">
        <v>2</v>
      </c>
      <c r="BG34">
        <v>1</v>
      </c>
      <c r="BH34">
        <v>8</v>
      </c>
      <c r="BI34">
        <v>26</v>
      </c>
      <c r="BJ34">
        <v>0</v>
      </c>
      <c r="BK34">
        <v>0</v>
      </c>
      <c r="BL34">
        <v>9</v>
      </c>
      <c r="BM34">
        <f>IF(AND(AU34=1, Sheet3!B34=1, Sheet4!B34=1),AV34,-1)</f>
        <v>0.60599999999976695</v>
      </c>
      <c r="BN34">
        <f t="shared" si="0"/>
        <v>29</v>
      </c>
    </row>
    <row r="35" spans="2:66" x14ac:dyDescent="0.25">
      <c r="B35">
        <v>8</v>
      </c>
      <c r="C35">
        <v>8</v>
      </c>
      <c r="D35">
        <v>7</v>
      </c>
      <c r="E35">
        <v>6</v>
      </c>
      <c r="F35">
        <v>3</v>
      </c>
      <c r="G35">
        <v>1</v>
      </c>
      <c r="H35">
        <v>3.6093000000000801</v>
      </c>
      <c r="I35">
        <v>45</v>
      </c>
      <c r="J35">
        <v>13</v>
      </c>
      <c r="K35">
        <v>24</v>
      </c>
      <c r="L35">
        <v>0</v>
      </c>
      <c r="M35">
        <v>1</v>
      </c>
      <c r="N35">
        <v>11</v>
      </c>
      <c r="O35">
        <v>1</v>
      </c>
      <c r="P35">
        <v>143.43719999999999</v>
      </c>
      <c r="Q35">
        <v>45</v>
      </c>
      <c r="R35">
        <v>1692</v>
      </c>
      <c r="S35">
        <v>1479</v>
      </c>
      <c r="T35">
        <v>0</v>
      </c>
      <c r="U35">
        <v>0</v>
      </c>
      <c r="V35">
        <v>7532</v>
      </c>
      <c r="W35">
        <v>0</v>
      </c>
      <c r="X35">
        <v>0</v>
      </c>
      <c r="Y35">
        <v>1483</v>
      </c>
      <c r="Z35">
        <v>939</v>
      </c>
      <c r="AA35">
        <v>467</v>
      </c>
      <c r="AB35">
        <v>1463</v>
      </c>
      <c r="AC35">
        <v>1</v>
      </c>
      <c r="AD35">
        <v>11</v>
      </c>
      <c r="AE35">
        <v>1</v>
      </c>
      <c r="AF35">
        <v>2.3505999999997602</v>
      </c>
      <c r="AG35">
        <v>45</v>
      </c>
      <c r="AH35">
        <v>4</v>
      </c>
      <c r="AI35">
        <v>5</v>
      </c>
      <c r="AJ35">
        <v>7</v>
      </c>
      <c r="AK35">
        <v>1</v>
      </c>
      <c r="AL35">
        <v>11</v>
      </c>
      <c r="AM35">
        <v>1</v>
      </c>
      <c r="AN35">
        <v>1.48660000000018</v>
      </c>
      <c r="AO35">
        <v>45</v>
      </c>
      <c r="AP35">
        <v>3</v>
      </c>
      <c r="AQ35">
        <v>4</v>
      </c>
      <c r="AR35">
        <v>7</v>
      </c>
      <c r="AS35">
        <v>1</v>
      </c>
      <c r="AT35">
        <v>11</v>
      </c>
      <c r="AU35">
        <v>1</v>
      </c>
      <c r="AV35">
        <v>1.51909999999953</v>
      </c>
      <c r="AW35">
        <v>45</v>
      </c>
      <c r="AX35">
        <v>3</v>
      </c>
      <c r="AY35">
        <v>4</v>
      </c>
      <c r="AZ35">
        <v>7</v>
      </c>
      <c r="BA35">
        <v>1</v>
      </c>
      <c r="BB35">
        <v>11</v>
      </c>
      <c r="BC35">
        <v>1</v>
      </c>
      <c r="BD35">
        <v>7856.5938999999998</v>
      </c>
      <c r="BE35">
        <v>45</v>
      </c>
      <c r="BF35">
        <v>9</v>
      </c>
      <c r="BG35">
        <v>50</v>
      </c>
      <c r="BH35">
        <v>82481</v>
      </c>
      <c r="BI35">
        <v>82633</v>
      </c>
      <c r="BJ35">
        <v>7</v>
      </c>
      <c r="BK35">
        <v>0</v>
      </c>
      <c r="BL35">
        <v>11</v>
      </c>
      <c r="BM35">
        <f>IF(AND(AU35=1, Sheet3!B35=1, Sheet4!B35=1),AV35,-1)</f>
        <v>1.51909999999953</v>
      </c>
      <c r="BN35">
        <f t="shared" si="0"/>
        <v>45</v>
      </c>
    </row>
    <row r="36" spans="2:66" x14ac:dyDescent="0.25">
      <c r="B36">
        <v>8</v>
      </c>
      <c r="C36">
        <v>8</v>
      </c>
      <c r="D36">
        <v>7</v>
      </c>
      <c r="E36">
        <v>6</v>
      </c>
      <c r="F36">
        <v>4</v>
      </c>
      <c r="G36">
        <v>1</v>
      </c>
      <c r="H36">
        <v>1.42720000000008</v>
      </c>
      <c r="I36">
        <v>29</v>
      </c>
      <c r="J36">
        <v>2</v>
      </c>
      <c r="K36">
        <v>4</v>
      </c>
      <c r="L36">
        <v>0</v>
      </c>
      <c r="M36">
        <v>0</v>
      </c>
      <c r="N36">
        <v>8</v>
      </c>
      <c r="O36">
        <v>1</v>
      </c>
      <c r="P36">
        <v>1.1122000000013901</v>
      </c>
      <c r="Q36">
        <v>29</v>
      </c>
      <c r="R36">
        <v>22</v>
      </c>
      <c r="S36">
        <v>43</v>
      </c>
      <c r="T36">
        <v>0</v>
      </c>
      <c r="U36">
        <v>0</v>
      </c>
      <c r="V36">
        <v>28</v>
      </c>
      <c r="W36">
        <v>0</v>
      </c>
      <c r="X36">
        <v>0</v>
      </c>
      <c r="Y36">
        <v>15</v>
      </c>
      <c r="Z36">
        <v>13</v>
      </c>
      <c r="AA36">
        <v>13</v>
      </c>
      <c r="AB36">
        <v>22</v>
      </c>
      <c r="AC36">
        <v>0</v>
      </c>
      <c r="AD36">
        <v>8</v>
      </c>
      <c r="AE36">
        <v>1</v>
      </c>
      <c r="AF36">
        <v>0.40560000000004898</v>
      </c>
      <c r="AG36">
        <v>29</v>
      </c>
      <c r="AH36">
        <v>1</v>
      </c>
      <c r="AI36">
        <v>1</v>
      </c>
      <c r="AJ36">
        <v>3</v>
      </c>
      <c r="AK36">
        <v>0</v>
      </c>
      <c r="AL36">
        <v>8</v>
      </c>
      <c r="AM36">
        <v>1</v>
      </c>
      <c r="AN36">
        <v>0.40689999999995102</v>
      </c>
      <c r="AO36">
        <v>29</v>
      </c>
      <c r="AP36">
        <v>1</v>
      </c>
      <c r="AQ36">
        <v>1</v>
      </c>
      <c r="AR36">
        <v>3</v>
      </c>
      <c r="AS36">
        <v>0</v>
      </c>
      <c r="AT36">
        <v>8</v>
      </c>
      <c r="AU36">
        <v>1</v>
      </c>
      <c r="AV36">
        <v>0.42579999999907198</v>
      </c>
      <c r="AW36">
        <v>29</v>
      </c>
      <c r="AX36">
        <v>1</v>
      </c>
      <c r="AY36">
        <v>1</v>
      </c>
      <c r="AZ36">
        <v>3</v>
      </c>
      <c r="BA36">
        <v>0</v>
      </c>
      <c r="BB36">
        <v>8</v>
      </c>
      <c r="BC36">
        <v>1</v>
      </c>
      <c r="BD36">
        <v>0.30690000000140599</v>
      </c>
      <c r="BE36">
        <v>29</v>
      </c>
      <c r="BF36">
        <v>2</v>
      </c>
      <c r="BG36">
        <v>1</v>
      </c>
      <c r="BH36">
        <v>44</v>
      </c>
      <c r="BI36">
        <v>70</v>
      </c>
      <c r="BJ36">
        <v>0</v>
      </c>
      <c r="BK36">
        <v>0</v>
      </c>
      <c r="BL36">
        <v>8</v>
      </c>
      <c r="BM36">
        <f>IF(AND(AU36=1, Sheet3!B36=1, Sheet4!B36=1),AV36,-1)</f>
        <v>0.42579999999907198</v>
      </c>
      <c r="BN36">
        <f t="shared" si="0"/>
        <v>29</v>
      </c>
    </row>
    <row r="37" spans="2:66" x14ac:dyDescent="0.25">
      <c r="B37">
        <v>8</v>
      </c>
      <c r="C37">
        <v>8</v>
      </c>
      <c r="D37">
        <v>7</v>
      </c>
      <c r="E37">
        <v>6</v>
      </c>
      <c r="F37">
        <v>5</v>
      </c>
      <c r="G37">
        <v>1</v>
      </c>
      <c r="H37">
        <v>0.74389999999948497</v>
      </c>
      <c r="I37">
        <v>43</v>
      </c>
      <c r="J37">
        <v>3</v>
      </c>
      <c r="K37">
        <v>7</v>
      </c>
      <c r="L37">
        <v>0</v>
      </c>
      <c r="M37">
        <v>0</v>
      </c>
      <c r="N37">
        <v>11</v>
      </c>
      <c r="O37">
        <v>1</v>
      </c>
      <c r="P37">
        <v>0.66319999999905099</v>
      </c>
      <c r="Q37">
        <v>43</v>
      </c>
      <c r="R37">
        <v>10</v>
      </c>
      <c r="S37">
        <v>84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9</v>
      </c>
      <c r="AA37">
        <v>26</v>
      </c>
      <c r="AB37">
        <v>10</v>
      </c>
      <c r="AC37">
        <v>0</v>
      </c>
      <c r="AD37">
        <v>11</v>
      </c>
      <c r="AE37">
        <v>1</v>
      </c>
      <c r="AF37">
        <v>0.64539999999942699</v>
      </c>
      <c r="AG37">
        <v>43</v>
      </c>
      <c r="AH37">
        <v>1</v>
      </c>
      <c r="AI37">
        <v>1</v>
      </c>
      <c r="AJ37">
        <v>7</v>
      </c>
      <c r="AK37">
        <v>0</v>
      </c>
      <c r="AL37">
        <v>11</v>
      </c>
      <c r="AM37">
        <v>1</v>
      </c>
      <c r="AN37">
        <v>0.67669999999998298</v>
      </c>
      <c r="AO37">
        <v>43</v>
      </c>
      <c r="AP37">
        <v>1</v>
      </c>
      <c r="AQ37">
        <v>1</v>
      </c>
      <c r="AR37">
        <v>7</v>
      </c>
      <c r="AS37">
        <v>0</v>
      </c>
      <c r="AT37">
        <v>11</v>
      </c>
      <c r="AU37">
        <v>1</v>
      </c>
      <c r="AV37">
        <v>0.56350000000020395</v>
      </c>
      <c r="AW37">
        <v>43</v>
      </c>
      <c r="AX37">
        <v>1</v>
      </c>
      <c r="AY37">
        <v>1</v>
      </c>
      <c r="AZ37">
        <v>7</v>
      </c>
      <c r="BA37">
        <v>0</v>
      </c>
      <c r="BB37">
        <v>11</v>
      </c>
      <c r="BC37">
        <v>1</v>
      </c>
      <c r="BD37">
        <v>0.70899999999892305</v>
      </c>
      <c r="BE37">
        <v>43</v>
      </c>
      <c r="BF37">
        <v>2</v>
      </c>
      <c r="BG37">
        <v>1</v>
      </c>
      <c r="BH37">
        <v>10</v>
      </c>
      <c r="BI37">
        <v>83</v>
      </c>
      <c r="BJ37">
        <v>0</v>
      </c>
      <c r="BK37">
        <v>0</v>
      </c>
      <c r="BL37">
        <v>11</v>
      </c>
      <c r="BM37">
        <f>IF(AND(AU37=1, Sheet3!B37=1, Sheet4!B37=1),AV37,-1)</f>
        <v>0.56350000000020395</v>
      </c>
      <c r="BN37">
        <f t="shared" si="0"/>
        <v>43</v>
      </c>
    </row>
    <row r="38" spans="2:66" x14ac:dyDescent="0.25">
      <c r="B38">
        <v>8</v>
      </c>
      <c r="C38">
        <v>8</v>
      </c>
      <c r="D38">
        <v>7</v>
      </c>
      <c r="E38">
        <v>6</v>
      </c>
      <c r="F38">
        <v>6</v>
      </c>
      <c r="G38">
        <v>1</v>
      </c>
      <c r="H38">
        <v>2.6136000000005901</v>
      </c>
      <c r="I38">
        <v>43</v>
      </c>
      <c r="J38">
        <v>11</v>
      </c>
      <c r="K38">
        <v>23</v>
      </c>
      <c r="L38">
        <v>0</v>
      </c>
      <c r="M38">
        <v>2</v>
      </c>
      <c r="N38">
        <v>11</v>
      </c>
      <c r="O38">
        <v>1</v>
      </c>
      <c r="P38">
        <v>32.431999999998901</v>
      </c>
      <c r="Q38">
        <v>43</v>
      </c>
      <c r="R38">
        <v>423</v>
      </c>
      <c r="S38">
        <v>373</v>
      </c>
      <c r="T38">
        <v>0</v>
      </c>
      <c r="U38">
        <v>0</v>
      </c>
      <c r="V38">
        <v>1578</v>
      </c>
      <c r="W38">
        <v>0</v>
      </c>
      <c r="X38">
        <v>0</v>
      </c>
      <c r="Y38">
        <v>380</v>
      </c>
      <c r="Z38">
        <v>345</v>
      </c>
      <c r="AA38">
        <v>15</v>
      </c>
      <c r="AB38">
        <v>361</v>
      </c>
      <c r="AC38">
        <v>2</v>
      </c>
      <c r="AD38">
        <v>11</v>
      </c>
      <c r="AE38">
        <v>1</v>
      </c>
      <c r="AF38">
        <v>1.17609999999877</v>
      </c>
      <c r="AG38">
        <v>43</v>
      </c>
      <c r="AH38">
        <v>4</v>
      </c>
      <c r="AI38">
        <v>7</v>
      </c>
      <c r="AJ38">
        <v>8</v>
      </c>
      <c r="AK38">
        <v>2</v>
      </c>
      <c r="AL38">
        <v>11</v>
      </c>
      <c r="AM38">
        <v>1</v>
      </c>
      <c r="AN38">
        <v>0.98869999999988101</v>
      </c>
      <c r="AO38">
        <v>43</v>
      </c>
      <c r="AP38">
        <v>3</v>
      </c>
      <c r="AQ38">
        <v>5</v>
      </c>
      <c r="AR38">
        <v>8</v>
      </c>
      <c r="AS38">
        <v>2</v>
      </c>
      <c r="AT38">
        <v>11</v>
      </c>
      <c r="AU38">
        <v>1</v>
      </c>
      <c r="AV38">
        <v>1.01909999999953</v>
      </c>
      <c r="AW38">
        <v>43</v>
      </c>
      <c r="AX38">
        <v>3</v>
      </c>
      <c r="AY38">
        <v>5</v>
      </c>
      <c r="AZ38">
        <v>8</v>
      </c>
      <c r="BA38">
        <v>2</v>
      </c>
      <c r="BB38">
        <v>11</v>
      </c>
      <c r="BC38">
        <v>1</v>
      </c>
      <c r="BD38">
        <v>246.31219999999999</v>
      </c>
      <c r="BE38">
        <v>43</v>
      </c>
      <c r="BF38">
        <v>23</v>
      </c>
      <c r="BG38">
        <v>148</v>
      </c>
      <c r="BH38">
        <v>16148</v>
      </c>
      <c r="BI38">
        <v>16186</v>
      </c>
      <c r="BJ38">
        <v>21</v>
      </c>
      <c r="BK38">
        <v>0</v>
      </c>
      <c r="BL38">
        <v>11</v>
      </c>
      <c r="BM38">
        <f>IF(AND(AU38=1, Sheet3!B38=1, Sheet4!B38=1),AV38,-1)</f>
        <v>1.01909999999953</v>
      </c>
      <c r="BN38">
        <f t="shared" si="0"/>
        <v>43</v>
      </c>
    </row>
    <row r="39" spans="2:66" x14ac:dyDescent="0.25">
      <c r="B39">
        <v>8</v>
      </c>
      <c r="C39">
        <v>8</v>
      </c>
      <c r="D39">
        <v>7</v>
      </c>
      <c r="E39">
        <v>6</v>
      </c>
      <c r="F39">
        <v>7</v>
      </c>
      <c r="G39">
        <v>1</v>
      </c>
      <c r="H39">
        <v>0.64179999999942094</v>
      </c>
      <c r="I39">
        <v>37</v>
      </c>
      <c r="J39">
        <v>4</v>
      </c>
      <c r="K39">
        <v>7</v>
      </c>
      <c r="L39">
        <v>0</v>
      </c>
      <c r="M39">
        <v>2</v>
      </c>
      <c r="N39">
        <v>11</v>
      </c>
      <c r="O39">
        <v>1</v>
      </c>
      <c r="P39">
        <v>7.13270000000011</v>
      </c>
      <c r="Q39">
        <v>37</v>
      </c>
      <c r="R39">
        <v>121</v>
      </c>
      <c r="S39">
        <v>149</v>
      </c>
      <c r="T39">
        <v>0</v>
      </c>
      <c r="U39">
        <v>0</v>
      </c>
      <c r="V39">
        <v>0</v>
      </c>
      <c r="W39">
        <v>0</v>
      </c>
      <c r="X39">
        <v>0</v>
      </c>
      <c r="Y39">
        <v>109</v>
      </c>
      <c r="Z39">
        <v>87</v>
      </c>
      <c r="AA39">
        <v>45</v>
      </c>
      <c r="AB39">
        <v>103</v>
      </c>
      <c r="AC39">
        <v>2</v>
      </c>
      <c r="AD39">
        <v>11</v>
      </c>
      <c r="AE39">
        <v>1</v>
      </c>
      <c r="AF39">
        <v>0.78660000000127195</v>
      </c>
      <c r="AG39">
        <v>37</v>
      </c>
      <c r="AH39">
        <v>4</v>
      </c>
      <c r="AI39">
        <v>6</v>
      </c>
      <c r="AJ39">
        <v>6</v>
      </c>
      <c r="AK39">
        <v>2</v>
      </c>
      <c r="AL39">
        <v>11</v>
      </c>
      <c r="AM39">
        <v>1</v>
      </c>
      <c r="AN39">
        <v>0.71769999999923995</v>
      </c>
      <c r="AO39">
        <v>37</v>
      </c>
      <c r="AP39">
        <v>3</v>
      </c>
      <c r="AQ39">
        <v>5</v>
      </c>
      <c r="AR39">
        <v>6</v>
      </c>
      <c r="AS39">
        <v>2</v>
      </c>
      <c r="AT39">
        <v>11</v>
      </c>
      <c r="AU39">
        <v>1</v>
      </c>
      <c r="AV39">
        <v>0.84360000000015101</v>
      </c>
      <c r="AW39">
        <v>37</v>
      </c>
      <c r="AX39">
        <v>3</v>
      </c>
      <c r="AY39">
        <v>5</v>
      </c>
      <c r="AZ39">
        <v>6</v>
      </c>
      <c r="BA39">
        <v>2</v>
      </c>
      <c r="BB39">
        <v>11</v>
      </c>
      <c r="BC39">
        <v>1</v>
      </c>
      <c r="BD39">
        <v>20.8225999999995</v>
      </c>
      <c r="BE39">
        <v>37</v>
      </c>
      <c r="BF39">
        <v>28</v>
      </c>
      <c r="BG39">
        <v>183</v>
      </c>
      <c r="BH39">
        <v>1040</v>
      </c>
      <c r="BI39">
        <v>1106</v>
      </c>
      <c r="BJ39">
        <v>26</v>
      </c>
      <c r="BK39">
        <v>0</v>
      </c>
      <c r="BL39">
        <v>11</v>
      </c>
      <c r="BM39">
        <f>IF(AND(AU39=1, Sheet3!B39=1, Sheet4!B39=1),AV39,-1)</f>
        <v>0.84360000000015101</v>
      </c>
      <c r="BN39">
        <f t="shared" si="0"/>
        <v>37</v>
      </c>
    </row>
    <row r="40" spans="2:66" x14ac:dyDescent="0.25">
      <c r="B40">
        <v>8</v>
      </c>
      <c r="C40">
        <v>8</v>
      </c>
      <c r="D40">
        <v>7</v>
      </c>
      <c r="E40">
        <v>6</v>
      </c>
      <c r="F40">
        <v>8</v>
      </c>
      <c r="G40">
        <v>1</v>
      </c>
      <c r="H40">
        <v>0.51199999999880696</v>
      </c>
      <c r="I40">
        <v>35</v>
      </c>
      <c r="J40">
        <v>2</v>
      </c>
      <c r="K40">
        <v>5</v>
      </c>
      <c r="L40">
        <v>0</v>
      </c>
      <c r="M40">
        <v>0</v>
      </c>
      <c r="N40">
        <v>9</v>
      </c>
      <c r="O40">
        <v>1</v>
      </c>
      <c r="P40">
        <v>0.59929999999985695</v>
      </c>
      <c r="Q40">
        <v>35</v>
      </c>
      <c r="R40">
        <v>8</v>
      </c>
      <c r="S40">
        <v>47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7</v>
      </c>
      <c r="AA40">
        <v>7</v>
      </c>
      <c r="AB40">
        <v>8</v>
      </c>
      <c r="AC40">
        <v>0</v>
      </c>
      <c r="AD40">
        <v>9</v>
      </c>
      <c r="AE40">
        <v>1</v>
      </c>
      <c r="AF40">
        <v>0.36589999999887401</v>
      </c>
      <c r="AG40">
        <v>35</v>
      </c>
      <c r="AH40">
        <v>1</v>
      </c>
      <c r="AI40">
        <v>1</v>
      </c>
      <c r="AJ40">
        <v>4</v>
      </c>
      <c r="AK40">
        <v>0</v>
      </c>
      <c r="AL40">
        <v>9</v>
      </c>
      <c r="AM40">
        <v>1</v>
      </c>
      <c r="AN40">
        <v>0.365099999999075</v>
      </c>
      <c r="AO40">
        <v>35</v>
      </c>
      <c r="AP40">
        <v>1</v>
      </c>
      <c r="AQ40">
        <v>1</v>
      </c>
      <c r="AR40">
        <v>4</v>
      </c>
      <c r="AS40">
        <v>0</v>
      </c>
      <c r="AT40">
        <v>9</v>
      </c>
      <c r="AU40">
        <v>1</v>
      </c>
      <c r="AV40">
        <v>0.63220000000001197</v>
      </c>
      <c r="AW40">
        <v>35</v>
      </c>
      <c r="AX40">
        <v>1</v>
      </c>
      <c r="AY40">
        <v>1</v>
      </c>
      <c r="AZ40">
        <v>4</v>
      </c>
      <c r="BA40">
        <v>0</v>
      </c>
      <c r="BB40">
        <v>9</v>
      </c>
      <c r="BC40">
        <v>1</v>
      </c>
      <c r="BD40">
        <v>0.276799999999639</v>
      </c>
      <c r="BE40">
        <v>35</v>
      </c>
      <c r="BF40">
        <v>2</v>
      </c>
      <c r="BG40">
        <v>1</v>
      </c>
      <c r="BH40">
        <v>8</v>
      </c>
      <c r="BI40">
        <v>46</v>
      </c>
      <c r="BJ40">
        <v>0</v>
      </c>
      <c r="BK40">
        <v>0</v>
      </c>
      <c r="BL40">
        <v>9</v>
      </c>
      <c r="BM40">
        <f>IF(AND(AU40=1, Sheet3!B40=1, Sheet4!B40=1),AV40,-1)</f>
        <v>0.63220000000001197</v>
      </c>
      <c r="BN40">
        <f t="shared" si="0"/>
        <v>35</v>
      </c>
    </row>
    <row r="41" spans="2:66" x14ac:dyDescent="0.25">
      <c r="B41">
        <v>8</v>
      </c>
      <c r="C41">
        <v>8</v>
      </c>
      <c r="D41">
        <v>7</v>
      </c>
      <c r="E41">
        <v>6</v>
      </c>
      <c r="F41">
        <v>9</v>
      </c>
      <c r="G41">
        <v>1</v>
      </c>
      <c r="H41">
        <v>0.61229999999704898</v>
      </c>
      <c r="I41">
        <v>28</v>
      </c>
      <c r="J41">
        <v>1</v>
      </c>
      <c r="K41">
        <v>3</v>
      </c>
      <c r="L41">
        <v>0</v>
      </c>
      <c r="M41">
        <v>0</v>
      </c>
      <c r="N41">
        <v>6</v>
      </c>
      <c r="O41">
        <v>1</v>
      </c>
      <c r="P41">
        <v>0.28219999999782902</v>
      </c>
      <c r="Q41">
        <v>28</v>
      </c>
      <c r="R41">
        <v>5</v>
      </c>
      <c r="S41">
        <v>17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4</v>
      </c>
      <c r="AA41">
        <v>8</v>
      </c>
      <c r="AB41">
        <v>5</v>
      </c>
      <c r="AC41">
        <v>0</v>
      </c>
      <c r="AD41">
        <v>6</v>
      </c>
      <c r="AE41">
        <v>1</v>
      </c>
      <c r="AF41">
        <v>2.2471000000005001</v>
      </c>
      <c r="AG41">
        <v>28</v>
      </c>
      <c r="AH41">
        <v>1</v>
      </c>
      <c r="AI41">
        <v>1</v>
      </c>
      <c r="AJ41">
        <v>2</v>
      </c>
      <c r="AK41">
        <v>0</v>
      </c>
      <c r="AL41">
        <v>6</v>
      </c>
      <c r="AM41">
        <v>1</v>
      </c>
      <c r="AN41">
        <v>0.178599999999278</v>
      </c>
      <c r="AO41">
        <v>28</v>
      </c>
      <c r="AP41">
        <v>1</v>
      </c>
      <c r="AQ41">
        <v>1</v>
      </c>
      <c r="AR41">
        <v>2</v>
      </c>
      <c r="AS41">
        <v>0</v>
      </c>
      <c r="AT41">
        <v>6</v>
      </c>
      <c r="AU41">
        <v>1</v>
      </c>
      <c r="AV41">
        <v>0.27980000000025002</v>
      </c>
      <c r="AW41">
        <v>28</v>
      </c>
      <c r="AX41">
        <v>1</v>
      </c>
      <c r="AY41">
        <v>1</v>
      </c>
      <c r="AZ41">
        <v>2</v>
      </c>
      <c r="BA41">
        <v>0</v>
      </c>
      <c r="BB41">
        <v>6</v>
      </c>
      <c r="BC41">
        <v>1</v>
      </c>
      <c r="BD41">
        <v>0.123500000001513</v>
      </c>
      <c r="BE41">
        <v>28</v>
      </c>
      <c r="BF41">
        <v>2</v>
      </c>
      <c r="BG41">
        <v>1</v>
      </c>
      <c r="BH41">
        <v>5</v>
      </c>
      <c r="BI41">
        <v>16</v>
      </c>
      <c r="BJ41">
        <v>0</v>
      </c>
      <c r="BK41">
        <v>0</v>
      </c>
      <c r="BL41">
        <v>6</v>
      </c>
      <c r="BM41">
        <f>IF(AND(AU41=1, Sheet3!B41=1, Sheet4!B41=1),AV41,-1)</f>
        <v>0.27980000000025002</v>
      </c>
      <c r="BN41">
        <f t="shared" si="0"/>
        <v>28</v>
      </c>
    </row>
    <row r="42" spans="2:66" x14ac:dyDescent="0.25">
      <c r="B42">
        <v>8</v>
      </c>
      <c r="C42">
        <v>8</v>
      </c>
      <c r="D42">
        <v>8</v>
      </c>
      <c r="E42">
        <v>6</v>
      </c>
      <c r="F42">
        <v>0</v>
      </c>
      <c r="G42">
        <v>1</v>
      </c>
      <c r="H42">
        <v>0.48219999999855601</v>
      </c>
      <c r="I42">
        <v>38</v>
      </c>
      <c r="J42">
        <v>3</v>
      </c>
      <c r="K42">
        <v>7</v>
      </c>
      <c r="L42">
        <v>0</v>
      </c>
      <c r="M42">
        <v>2</v>
      </c>
      <c r="N42">
        <v>8</v>
      </c>
      <c r="O42">
        <v>1</v>
      </c>
      <c r="P42">
        <v>1.58539999999994</v>
      </c>
      <c r="Q42">
        <v>38</v>
      </c>
      <c r="R42">
        <v>11</v>
      </c>
      <c r="S42">
        <v>51</v>
      </c>
      <c r="T42">
        <v>0</v>
      </c>
      <c r="U42">
        <v>0</v>
      </c>
      <c r="V42">
        <v>0</v>
      </c>
      <c r="W42">
        <v>0</v>
      </c>
      <c r="X42">
        <v>0</v>
      </c>
      <c r="Y42">
        <v>2</v>
      </c>
      <c r="Z42">
        <v>6</v>
      </c>
      <c r="AA42">
        <v>8</v>
      </c>
      <c r="AB42">
        <v>9</v>
      </c>
      <c r="AC42">
        <v>2</v>
      </c>
      <c r="AD42">
        <v>8</v>
      </c>
      <c r="AE42">
        <v>1</v>
      </c>
      <c r="AF42">
        <v>0.53219999999782897</v>
      </c>
      <c r="AG42">
        <v>38</v>
      </c>
      <c r="AH42">
        <v>3</v>
      </c>
      <c r="AI42">
        <v>7</v>
      </c>
      <c r="AJ42">
        <v>4</v>
      </c>
      <c r="AK42">
        <v>2</v>
      </c>
      <c r="AL42">
        <v>8</v>
      </c>
      <c r="AM42">
        <v>1</v>
      </c>
      <c r="AN42">
        <v>0.57830000000103599</v>
      </c>
      <c r="AO42">
        <v>38</v>
      </c>
      <c r="AP42">
        <v>2</v>
      </c>
      <c r="AQ42">
        <v>5</v>
      </c>
      <c r="AR42">
        <v>4</v>
      </c>
      <c r="AS42">
        <v>2</v>
      </c>
      <c r="AT42">
        <v>8</v>
      </c>
      <c r="AU42">
        <v>1</v>
      </c>
      <c r="AV42">
        <v>1.5504000000000799</v>
      </c>
      <c r="AW42">
        <v>38</v>
      </c>
      <c r="AX42">
        <v>2</v>
      </c>
      <c r="AY42">
        <v>5</v>
      </c>
      <c r="AZ42">
        <v>4</v>
      </c>
      <c r="BA42">
        <v>2</v>
      </c>
      <c r="BB42">
        <v>8</v>
      </c>
      <c r="BC42">
        <v>1</v>
      </c>
      <c r="BD42">
        <v>1.02249999999913</v>
      </c>
      <c r="BE42">
        <v>38</v>
      </c>
      <c r="BF42">
        <v>11</v>
      </c>
      <c r="BG42">
        <v>73</v>
      </c>
      <c r="BH42">
        <v>16</v>
      </c>
      <c r="BI42">
        <v>32</v>
      </c>
      <c r="BJ42">
        <v>9</v>
      </c>
      <c r="BK42">
        <v>0</v>
      </c>
      <c r="BL42">
        <v>8</v>
      </c>
      <c r="BM42">
        <f>IF(AND(AU42=1, Sheet3!B42=1, Sheet4!B42=1),AV42,-1)</f>
        <v>1.5504000000000799</v>
      </c>
      <c r="BN42">
        <f t="shared" si="0"/>
        <v>38</v>
      </c>
    </row>
    <row r="43" spans="2:66" x14ac:dyDescent="0.25">
      <c r="B43">
        <v>8</v>
      </c>
      <c r="C43">
        <v>8</v>
      </c>
      <c r="D43">
        <v>8</v>
      </c>
      <c r="E43">
        <v>6</v>
      </c>
      <c r="F43">
        <v>1</v>
      </c>
      <c r="G43">
        <v>1</v>
      </c>
      <c r="H43">
        <v>1.5203000000001301</v>
      </c>
      <c r="I43">
        <v>40</v>
      </c>
      <c r="J43">
        <v>5</v>
      </c>
      <c r="K43">
        <v>6</v>
      </c>
      <c r="L43">
        <v>0</v>
      </c>
      <c r="M43">
        <v>2</v>
      </c>
      <c r="N43">
        <v>13</v>
      </c>
      <c r="O43">
        <v>1</v>
      </c>
      <c r="P43">
        <v>44.954399999998699</v>
      </c>
      <c r="Q43">
        <v>40</v>
      </c>
      <c r="R43">
        <v>558</v>
      </c>
      <c r="S43">
        <v>482</v>
      </c>
      <c r="T43">
        <v>0</v>
      </c>
      <c r="U43">
        <v>0</v>
      </c>
      <c r="V43">
        <v>2275</v>
      </c>
      <c r="W43">
        <v>0</v>
      </c>
      <c r="X43">
        <v>0</v>
      </c>
      <c r="Y43">
        <v>518</v>
      </c>
      <c r="Z43">
        <v>447</v>
      </c>
      <c r="AA43">
        <v>28</v>
      </c>
      <c r="AB43">
        <v>481</v>
      </c>
      <c r="AC43">
        <v>2</v>
      </c>
      <c r="AD43">
        <v>11</v>
      </c>
      <c r="AE43">
        <v>1</v>
      </c>
      <c r="AF43">
        <v>2.1648000000022898</v>
      </c>
      <c r="AG43">
        <v>40</v>
      </c>
      <c r="AH43">
        <v>4</v>
      </c>
      <c r="AI43">
        <v>5</v>
      </c>
      <c r="AJ43">
        <v>9</v>
      </c>
      <c r="AK43">
        <v>2</v>
      </c>
      <c r="AL43">
        <v>13</v>
      </c>
      <c r="AM43">
        <v>1</v>
      </c>
      <c r="AN43">
        <v>2.1486000000004402</v>
      </c>
      <c r="AO43">
        <v>40</v>
      </c>
      <c r="AP43">
        <v>4</v>
      </c>
      <c r="AQ43">
        <v>5</v>
      </c>
      <c r="AR43">
        <v>10</v>
      </c>
      <c r="AS43">
        <v>2</v>
      </c>
      <c r="AT43">
        <v>11</v>
      </c>
      <c r="AU43">
        <v>1</v>
      </c>
      <c r="AV43">
        <v>2.7842999999993499</v>
      </c>
      <c r="AW43">
        <v>40</v>
      </c>
      <c r="AX43">
        <v>4</v>
      </c>
      <c r="AY43">
        <v>5</v>
      </c>
      <c r="AZ43">
        <v>10</v>
      </c>
      <c r="BA43">
        <v>2</v>
      </c>
      <c r="BB43">
        <v>11</v>
      </c>
      <c r="BC43">
        <v>1</v>
      </c>
      <c r="BD43">
        <v>690.84149999999897</v>
      </c>
      <c r="BE43">
        <v>40</v>
      </c>
      <c r="BF43">
        <v>37</v>
      </c>
      <c r="BG43">
        <v>281</v>
      </c>
      <c r="BH43">
        <v>38439</v>
      </c>
      <c r="BI43">
        <v>38429</v>
      </c>
      <c r="BJ43">
        <v>35</v>
      </c>
      <c r="BK43">
        <v>0</v>
      </c>
      <c r="BL43">
        <v>13</v>
      </c>
      <c r="BM43">
        <f>IF(AND(AU43=1, Sheet3!B43=1, Sheet4!B43=1),AV43,-1)</f>
        <v>2.7842999999993499</v>
      </c>
      <c r="BN43">
        <f t="shared" si="0"/>
        <v>40</v>
      </c>
    </row>
    <row r="44" spans="2:66" x14ac:dyDescent="0.25">
      <c r="B44">
        <v>8</v>
      </c>
      <c r="C44">
        <v>8</v>
      </c>
      <c r="D44">
        <v>8</v>
      </c>
      <c r="E44">
        <v>6</v>
      </c>
      <c r="F44">
        <v>2</v>
      </c>
      <c r="G44">
        <v>1</v>
      </c>
      <c r="H44">
        <v>0.26139999999941199</v>
      </c>
      <c r="I44">
        <v>40</v>
      </c>
      <c r="J44">
        <v>1</v>
      </c>
      <c r="K44">
        <v>2</v>
      </c>
      <c r="L44">
        <v>0</v>
      </c>
      <c r="M44">
        <v>0</v>
      </c>
      <c r="N44">
        <v>9</v>
      </c>
      <c r="O44">
        <v>1</v>
      </c>
      <c r="P44">
        <v>0.74629999999888197</v>
      </c>
      <c r="Q44">
        <v>40</v>
      </c>
      <c r="R44">
        <v>8</v>
      </c>
      <c r="S44">
        <v>68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</v>
      </c>
      <c r="AA44">
        <v>28</v>
      </c>
      <c r="AB44">
        <v>8</v>
      </c>
      <c r="AC44">
        <v>0</v>
      </c>
      <c r="AD44">
        <v>9</v>
      </c>
      <c r="AE44">
        <v>1</v>
      </c>
      <c r="AF44">
        <v>0.25150000000212502</v>
      </c>
      <c r="AG44">
        <v>40</v>
      </c>
      <c r="AH44">
        <v>1</v>
      </c>
      <c r="AI44">
        <v>1</v>
      </c>
      <c r="AJ44">
        <v>2</v>
      </c>
      <c r="AK44">
        <v>0</v>
      </c>
      <c r="AL44">
        <v>9</v>
      </c>
      <c r="AM44">
        <v>1</v>
      </c>
      <c r="AN44">
        <v>0.29149999999935999</v>
      </c>
      <c r="AO44">
        <v>40</v>
      </c>
      <c r="AP44">
        <v>1</v>
      </c>
      <c r="AQ44">
        <v>1</v>
      </c>
      <c r="AR44">
        <v>2</v>
      </c>
      <c r="AS44">
        <v>0</v>
      </c>
      <c r="AT44">
        <v>9</v>
      </c>
      <c r="AU44">
        <v>1</v>
      </c>
      <c r="AV44">
        <v>0.25600000000122197</v>
      </c>
      <c r="AW44">
        <v>40</v>
      </c>
      <c r="AX44">
        <v>1</v>
      </c>
      <c r="AY44">
        <v>1</v>
      </c>
      <c r="AZ44">
        <v>2</v>
      </c>
      <c r="BA44">
        <v>0</v>
      </c>
      <c r="BB44">
        <v>9</v>
      </c>
      <c r="BC44">
        <v>1</v>
      </c>
      <c r="BD44">
        <v>0.29150000000299803</v>
      </c>
      <c r="BE44">
        <v>40</v>
      </c>
      <c r="BF44">
        <v>2</v>
      </c>
      <c r="BG44">
        <v>1</v>
      </c>
      <c r="BH44">
        <v>8</v>
      </c>
      <c r="BI44">
        <v>67</v>
      </c>
      <c r="BJ44">
        <v>0</v>
      </c>
      <c r="BK44">
        <v>0</v>
      </c>
      <c r="BL44">
        <v>9</v>
      </c>
      <c r="BM44">
        <f>IF(AND(AU44=1, Sheet3!B44=1, Sheet4!B44=1),AV44,-1)</f>
        <v>0.25600000000122197</v>
      </c>
      <c r="BN44">
        <f t="shared" si="0"/>
        <v>40</v>
      </c>
    </row>
    <row r="45" spans="2:66" x14ac:dyDescent="0.25">
      <c r="B45">
        <v>8</v>
      </c>
      <c r="C45">
        <v>8</v>
      </c>
      <c r="D45">
        <v>8</v>
      </c>
      <c r="E45">
        <v>6</v>
      </c>
      <c r="F45">
        <v>3</v>
      </c>
      <c r="G45">
        <v>1</v>
      </c>
      <c r="H45">
        <v>0.72910000000047104</v>
      </c>
      <c r="I45">
        <v>38</v>
      </c>
      <c r="J45">
        <v>4</v>
      </c>
      <c r="K45">
        <v>6</v>
      </c>
      <c r="L45">
        <v>0</v>
      </c>
      <c r="M45">
        <v>0</v>
      </c>
      <c r="N45">
        <v>9</v>
      </c>
      <c r="O45">
        <v>1</v>
      </c>
      <c r="P45">
        <v>2.64340000000084</v>
      </c>
      <c r="Q45">
        <v>38</v>
      </c>
      <c r="R45">
        <v>41</v>
      </c>
      <c r="S45">
        <v>116</v>
      </c>
      <c r="T45">
        <v>0</v>
      </c>
      <c r="U45">
        <v>0</v>
      </c>
      <c r="V45">
        <v>41</v>
      </c>
      <c r="W45">
        <v>0</v>
      </c>
      <c r="X45">
        <v>0</v>
      </c>
      <c r="Y45">
        <v>33</v>
      </c>
      <c r="Z45">
        <v>25</v>
      </c>
      <c r="AA45">
        <v>26</v>
      </c>
      <c r="AB45">
        <v>41</v>
      </c>
      <c r="AC45">
        <v>0</v>
      </c>
      <c r="AD45">
        <v>9</v>
      </c>
      <c r="AE45">
        <v>1</v>
      </c>
      <c r="AF45">
        <v>0.73880000000281099</v>
      </c>
      <c r="AG45">
        <v>38</v>
      </c>
      <c r="AH45">
        <v>3</v>
      </c>
      <c r="AI45">
        <v>3</v>
      </c>
      <c r="AJ45">
        <v>8</v>
      </c>
      <c r="AK45">
        <v>0</v>
      </c>
      <c r="AL45">
        <v>9</v>
      </c>
      <c r="AM45">
        <v>1</v>
      </c>
      <c r="AN45">
        <v>1.17879999999786</v>
      </c>
      <c r="AO45">
        <v>38</v>
      </c>
      <c r="AP45">
        <v>3</v>
      </c>
      <c r="AQ45">
        <v>3</v>
      </c>
      <c r="AR45">
        <v>8</v>
      </c>
      <c r="AS45">
        <v>0</v>
      </c>
      <c r="AT45">
        <v>9</v>
      </c>
      <c r="AU45">
        <v>1</v>
      </c>
      <c r="AV45">
        <v>0.84150000000226999</v>
      </c>
      <c r="AW45">
        <v>38</v>
      </c>
      <c r="AX45">
        <v>3</v>
      </c>
      <c r="AY45">
        <v>3</v>
      </c>
      <c r="AZ45">
        <v>8</v>
      </c>
      <c r="BA45">
        <v>0</v>
      </c>
      <c r="BB45">
        <v>9</v>
      </c>
      <c r="BC45">
        <v>1</v>
      </c>
      <c r="BD45">
        <v>1.05889999999999</v>
      </c>
      <c r="BE45">
        <v>38</v>
      </c>
      <c r="BF45">
        <v>2</v>
      </c>
      <c r="BG45">
        <v>1</v>
      </c>
      <c r="BH45">
        <v>121</v>
      </c>
      <c r="BI45">
        <v>213</v>
      </c>
      <c r="BJ45">
        <v>0</v>
      </c>
      <c r="BK45">
        <v>0</v>
      </c>
      <c r="BL45">
        <v>9</v>
      </c>
      <c r="BM45">
        <f>IF(AND(AU45=1, Sheet3!B45=1, Sheet4!B45=1),AV45,-1)</f>
        <v>0.84150000000226999</v>
      </c>
      <c r="BN45">
        <f t="shared" si="0"/>
        <v>38</v>
      </c>
    </row>
    <row r="46" spans="2:66" x14ac:dyDescent="0.25">
      <c r="B46">
        <v>8</v>
      </c>
      <c r="C46">
        <v>8</v>
      </c>
      <c r="D46">
        <v>8</v>
      </c>
      <c r="E46">
        <v>6</v>
      </c>
      <c r="F46">
        <v>4</v>
      </c>
      <c r="G46">
        <v>1</v>
      </c>
      <c r="H46">
        <v>32.3798999999999</v>
      </c>
      <c r="I46">
        <v>44</v>
      </c>
      <c r="J46">
        <v>174</v>
      </c>
      <c r="K46">
        <v>280</v>
      </c>
      <c r="L46">
        <v>0</v>
      </c>
      <c r="M46">
        <v>4</v>
      </c>
      <c r="N46">
        <v>10</v>
      </c>
      <c r="O46">
        <v>1</v>
      </c>
      <c r="P46">
        <v>745.21060000000205</v>
      </c>
      <c r="Q46">
        <v>44</v>
      </c>
      <c r="R46">
        <v>3942</v>
      </c>
      <c r="S46">
        <v>3011</v>
      </c>
      <c r="T46">
        <v>0</v>
      </c>
      <c r="U46">
        <v>0</v>
      </c>
      <c r="V46">
        <v>24886</v>
      </c>
      <c r="W46">
        <v>0</v>
      </c>
      <c r="X46">
        <v>0</v>
      </c>
      <c r="Y46">
        <v>3778</v>
      </c>
      <c r="Z46">
        <v>2801</v>
      </c>
      <c r="AA46">
        <v>197</v>
      </c>
      <c r="AB46">
        <v>3006</v>
      </c>
      <c r="AC46">
        <v>4</v>
      </c>
      <c r="AD46">
        <v>10</v>
      </c>
      <c r="AE46">
        <v>1</v>
      </c>
      <c r="AF46">
        <v>3.1176999999988801</v>
      </c>
      <c r="AG46">
        <v>44</v>
      </c>
      <c r="AH46">
        <v>11</v>
      </c>
      <c r="AI46">
        <v>16</v>
      </c>
      <c r="AJ46">
        <v>17</v>
      </c>
      <c r="AK46">
        <v>4</v>
      </c>
      <c r="AL46">
        <v>11</v>
      </c>
      <c r="AM46">
        <v>1</v>
      </c>
      <c r="AN46">
        <v>2.5892000000021702</v>
      </c>
      <c r="AO46">
        <v>44</v>
      </c>
      <c r="AP46">
        <v>9</v>
      </c>
      <c r="AQ46">
        <v>12</v>
      </c>
      <c r="AR46">
        <v>17</v>
      </c>
      <c r="AS46">
        <v>4</v>
      </c>
      <c r="AT46">
        <v>11</v>
      </c>
      <c r="AU46">
        <v>1</v>
      </c>
      <c r="AV46">
        <v>2.6042999999990601</v>
      </c>
      <c r="AW46">
        <v>44</v>
      </c>
      <c r="AX46">
        <v>9</v>
      </c>
      <c r="AY46">
        <v>12</v>
      </c>
      <c r="AZ46">
        <v>17</v>
      </c>
      <c r="BA46">
        <v>4</v>
      </c>
      <c r="BB46">
        <v>11</v>
      </c>
      <c r="BC46">
        <v>1</v>
      </c>
      <c r="BD46">
        <v>1805.2401</v>
      </c>
      <c r="BE46">
        <v>44</v>
      </c>
      <c r="BF46">
        <v>193</v>
      </c>
      <c r="BG46">
        <v>1529</v>
      </c>
      <c r="BH46">
        <v>117402</v>
      </c>
      <c r="BI46">
        <v>117353</v>
      </c>
      <c r="BJ46">
        <v>191</v>
      </c>
      <c r="BK46">
        <v>0</v>
      </c>
      <c r="BL46">
        <v>10</v>
      </c>
      <c r="BM46">
        <f>IF(AND(AU46=1, Sheet3!B46=1, Sheet4!B46=1),AV46,-1)</f>
        <v>2.6042999999990601</v>
      </c>
      <c r="BN46">
        <f t="shared" si="0"/>
        <v>44</v>
      </c>
    </row>
    <row r="47" spans="2:66" x14ac:dyDescent="0.25">
      <c r="B47">
        <v>8</v>
      </c>
      <c r="C47">
        <v>8</v>
      </c>
      <c r="D47">
        <v>8</v>
      </c>
      <c r="E47">
        <v>6</v>
      </c>
      <c r="F47">
        <v>5</v>
      </c>
      <c r="G47">
        <v>1</v>
      </c>
      <c r="H47">
        <v>10.096900000000501</v>
      </c>
      <c r="I47">
        <v>48</v>
      </c>
      <c r="J47">
        <v>53</v>
      </c>
      <c r="K47">
        <v>107</v>
      </c>
      <c r="L47">
        <v>0</v>
      </c>
      <c r="M47">
        <v>3</v>
      </c>
      <c r="N47">
        <v>9</v>
      </c>
      <c r="O47">
        <v>1</v>
      </c>
      <c r="P47">
        <v>356.91300000000001</v>
      </c>
      <c r="Q47">
        <v>48</v>
      </c>
      <c r="R47">
        <v>2216</v>
      </c>
      <c r="S47">
        <v>1940</v>
      </c>
      <c r="T47">
        <v>0</v>
      </c>
      <c r="U47">
        <v>0</v>
      </c>
      <c r="V47">
        <v>14086</v>
      </c>
      <c r="W47">
        <v>0</v>
      </c>
      <c r="X47">
        <v>0</v>
      </c>
      <c r="Y47">
        <v>1827</v>
      </c>
      <c r="Z47">
        <v>1463</v>
      </c>
      <c r="AA47">
        <v>460</v>
      </c>
      <c r="AB47">
        <v>1917</v>
      </c>
      <c r="AC47">
        <v>3</v>
      </c>
      <c r="AD47">
        <v>9</v>
      </c>
      <c r="AE47">
        <v>1</v>
      </c>
      <c r="AF47">
        <v>2.16960000000108</v>
      </c>
      <c r="AG47">
        <v>48</v>
      </c>
      <c r="AH47">
        <v>11</v>
      </c>
      <c r="AI47">
        <v>18</v>
      </c>
      <c r="AJ47">
        <v>14</v>
      </c>
      <c r="AK47">
        <v>3</v>
      </c>
      <c r="AL47">
        <v>9</v>
      </c>
      <c r="AM47">
        <v>1</v>
      </c>
      <c r="AN47">
        <v>1.71069999999963</v>
      </c>
      <c r="AO47">
        <v>48</v>
      </c>
      <c r="AP47">
        <v>7</v>
      </c>
      <c r="AQ47">
        <v>13</v>
      </c>
      <c r="AR47">
        <v>14</v>
      </c>
      <c r="AS47">
        <v>3</v>
      </c>
      <c r="AT47">
        <v>9</v>
      </c>
      <c r="AU47">
        <v>1</v>
      </c>
      <c r="AV47">
        <v>1.63420000000042</v>
      </c>
      <c r="AW47">
        <v>48</v>
      </c>
      <c r="AX47">
        <v>7</v>
      </c>
      <c r="AY47">
        <v>13</v>
      </c>
      <c r="AZ47">
        <v>14</v>
      </c>
      <c r="BA47">
        <v>3</v>
      </c>
      <c r="BB47">
        <v>9</v>
      </c>
      <c r="BC47">
        <v>1</v>
      </c>
      <c r="BD47">
        <v>3113.1646000000001</v>
      </c>
      <c r="BE47">
        <v>48</v>
      </c>
      <c r="BF47">
        <v>58</v>
      </c>
      <c r="BG47">
        <v>449</v>
      </c>
      <c r="BH47">
        <v>84801</v>
      </c>
      <c r="BI47">
        <v>84910</v>
      </c>
      <c r="BJ47">
        <v>56</v>
      </c>
      <c r="BK47">
        <v>0</v>
      </c>
      <c r="BL47">
        <v>9</v>
      </c>
      <c r="BM47">
        <f>IF(AND(AU47=1, Sheet3!B47=1, Sheet4!B47=1),AV47,-1)</f>
        <v>1.63420000000042</v>
      </c>
      <c r="BN47">
        <f t="shared" si="0"/>
        <v>48</v>
      </c>
    </row>
    <row r="48" spans="2:66" x14ac:dyDescent="0.25">
      <c r="B48">
        <v>8</v>
      </c>
      <c r="C48">
        <v>8</v>
      </c>
      <c r="D48">
        <v>8</v>
      </c>
      <c r="E48">
        <v>6</v>
      </c>
      <c r="F48">
        <v>6</v>
      </c>
      <c r="G48">
        <v>1</v>
      </c>
      <c r="H48">
        <v>0.220700000001671</v>
      </c>
      <c r="I48">
        <v>38</v>
      </c>
      <c r="J48">
        <v>1</v>
      </c>
      <c r="K48">
        <v>3</v>
      </c>
      <c r="L48">
        <v>0</v>
      </c>
      <c r="M48">
        <v>0</v>
      </c>
      <c r="N48">
        <v>9</v>
      </c>
      <c r="O48">
        <v>1</v>
      </c>
      <c r="P48">
        <v>0.49780000000100699</v>
      </c>
      <c r="Q48">
        <v>38</v>
      </c>
      <c r="R48">
        <v>8</v>
      </c>
      <c r="S48">
        <v>28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7</v>
      </c>
      <c r="AA48">
        <v>4</v>
      </c>
      <c r="AB48">
        <v>8</v>
      </c>
      <c r="AC48">
        <v>0</v>
      </c>
      <c r="AD48">
        <v>9</v>
      </c>
      <c r="AE48">
        <v>1</v>
      </c>
      <c r="AF48">
        <v>0.20989999999801501</v>
      </c>
      <c r="AG48">
        <v>38</v>
      </c>
      <c r="AH48">
        <v>1</v>
      </c>
      <c r="AI48">
        <v>1</v>
      </c>
      <c r="AJ48">
        <v>2</v>
      </c>
      <c r="AK48">
        <v>0</v>
      </c>
      <c r="AL48">
        <v>9</v>
      </c>
      <c r="AM48">
        <v>1</v>
      </c>
      <c r="AN48">
        <v>0.208099999999831</v>
      </c>
      <c r="AO48">
        <v>38</v>
      </c>
      <c r="AP48">
        <v>1</v>
      </c>
      <c r="AQ48">
        <v>1</v>
      </c>
      <c r="AR48">
        <v>2</v>
      </c>
      <c r="AS48">
        <v>0</v>
      </c>
      <c r="AT48">
        <v>9</v>
      </c>
      <c r="AU48">
        <v>1</v>
      </c>
      <c r="AV48">
        <v>0.20660000000134501</v>
      </c>
      <c r="AW48">
        <v>38</v>
      </c>
      <c r="AX48">
        <v>1</v>
      </c>
      <c r="AY48">
        <v>1</v>
      </c>
      <c r="AZ48">
        <v>2</v>
      </c>
      <c r="BA48">
        <v>0</v>
      </c>
      <c r="BB48">
        <v>9</v>
      </c>
      <c r="BC48">
        <v>1</v>
      </c>
      <c r="BD48">
        <v>0.14220000000204899</v>
      </c>
      <c r="BE48">
        <v>38</v>
      </c>
      <c r="BF48">
        <v>2</v>
      </c>
      <c r="BG48">
        <v>1</v>
      </c>
      <c r="BH48">
        <v>8</v>
      </c>
      <c r="BI48">
        <v>27</v>
      </c>
      <c r="BJ48">
        <v>0</v>
      </c>
      <c r="BK48">
        <v>0</v>
      </c>
      <c r="BL48">
        <v>9</v>
      </c>
      <c r="BM48">
        <f>IF(AND(AU48=1, Sheet3!B48=1, Sheet4!B48=1),AV48,-1)</f>
        <v>0.20660000000134501</v>
      </c>
      <c r="BN48">
        <f t="shared" si="0"/>
        <v>38</v>
      </c>
    </row>
    <row r="49" spans="2:66" x14ac:dyDescent="0.25">
      <c r="B49">
        <v>8</v>
      </c>
      <c r="C49">
        <v>8</v>
      </c>
      <c r="D49">
        <v>8</v>
      </c>
      <c r="E49">
        <v>6</v>
      </c>
      <c r="F49">
        <v>7</v>
      </c>
      <c r="G49">
        <v>1</v>
      </c>
      <c r="H49">
        <v>0.36049999999886501</v>
      </c>
      <c r="I49">
        <v>60</v>
      </c>
      <c r="J49">
        <v>1</v>
      </c>
      <c r="K49">
        <v>3</v>
      </c>
      <c r="L49">
        <v>0</v>
      </c>
      <c r="M49">
        <v>0</v>
      </c>
      <c r="N49">
        <v>11</v>
      </c>
      <c r="O49">
        <v>1</v>
      </c>
      <c r="P49">
        <v>1.3113999999986801</v>
      </c>
      <c r="Q49">
        <v>60</v>
      </c>
      <c r="R49">
        <v>15</v>
      </c>
      <c r="S49">
        <v>126</v>
      </c>
      <c r="T49">
        <v>0</v>
      </c>
      <c r="U49">
        <v>0</v>
      </c>
      <c r="V49">
        <v>1</v>
      </c>
      <c r="W49">
        <v>0</v>
      </c>
      <c r="X49">
        <v>0</v>
      </c>
      <c r="Y49">
        <v>5</v>
      </c>
      <c r="Z49">
        <v>12</v>
      </c>
      <c r="AA49">
        <v>81</v>
      </c>
      <c r="AB49">
        <v>15</v>
      </c>
      <c r="AC49">
        <v>0</v>
      </c>
      <c r="AD49">
        <v>11</v>
      </c>
      <c r="AE49">
        <v>1</v>
      </c>
      <c r="AF49">
        <v>0.41470000000117602</v>
      </c>
      <c r="AG49">
        <v>60</v>
      </c>
      <c r="AH49">
        <v>1</v>
      </c>
      <c r="AI49">
        <v>1</v>
      </c>
      <c r="AJ49">
        <v>2</v>
      </c>
      <c r="AK49">
        <v>0</v>
      </c>
      <c r="AL49">
        <v>11</v>
      </c>
      <c r="AM49">
        <v>1</v>
      </c>
      <c r="AN49">
        <v>0.59899999999834097</v>
      </c>
      <c r="AO49">
        <v>60</v>
      </c>
      <c r="AP49">
        <v>1</v>
      </c>
      <c r="AQ49">
        <v>1</v>
      </c>
      <c r="AR49">
        <v>2</v>
      </c>
      <c r="AS49">
        <v>0</v>
      </c>
      <c r="AT49">
        <v>11</v>
      </c>
      <c r="AU49">
        <v>1</v>
      </c>
      <c r="AV49">
        <v>0.42619999999806202</v>
      </c>
      <c r="AW49">
        <v>60</v>
      </c>
      <c r="AX49">
        <v>1</v>
      </c>
      <c r="AY49">
        <v>1</v>
      </c>
      <c r="AZ49">
        <v>2</v>
      </c>
      <c r="BA49">
        <v>0</v>
      </c>
      <c r="BB49">
        <v>11</v>
      </c>
      <c r="BC49">
        <v>1</v>
      </c>
      <c r="BD49">
        <v>0.48579999999856199</v>
      </c>
      <c r="BE49">
        <v>60</v>
      </c>
      <c r="BF49">
        <v>2</v>
      </c>
      <c r="BG49">
        <v>1</v>
      </c>
      <c r="BH49">
        <v>16</v>
      </c>
      <c r="BI49">
        <v>126</v>
      </c>
      <c r="BJ49">
        <v>0</v>
      </c>
      <c r="BK49">
        <v>0</v>
      </c>
      <c r="BL49">
        <v>11</v>
      </c>
      <c r="BM49">
        <f>IF(AND(AU49=1, Sheet3!B49=1, Sheet4!B49=1),AV49,-1)</f>
        <v>0.42619999999806202</v>
      </c>
      <c r="BN49">
        <f t="shared" si="0"/>
        <v>60</v>
      </c>
    </row>
    <row r="50" spans="2:66" x14ac:dyDescent="0.25">
      <c r="B50">
        <v>8</v>
      </c>
      <c r="C50">
        <v>8</v>
      </c>
      <c r="D50">
        <v>8</v>
      </c>
      <c r="E50">
        <v>6</v>
      </c>
      <c r="F50">
        <v>8</v>
      </c>
      <c r="G50">
        <v>1</v>
      </c>
      <c r="H50">
        <v>1.8336000000017501</v>
      </c>
      <c r="I50">
        <v>40</v>
      </c>
      <c r="J50">
        <v>7</v>
      </c>
      <c r="K50">
        <v>14</v>
      </c>
      <c r="L50">
        <v>0</v>
      </c>
      <c r="M50">
        <v>1</v>
      </c>
      <c r="N50">
        <v>10</v>
      </c>
      <c r="O50">
        <v>1</v>
      </c>
      <c r="P50">
        <v>1.12090000000171</v>
      </c>
      <c r="Q50">
        <v>40</v>
      </c>
      <c r="R50">
        <v>26</v>
      </c>
      <c r="S50">
        <v>28</v>
      </c>
      <c r="T50">
        <v>0</v>
      </c>
      <c r="U50">
        <v>0</v>
      </c>
      <c r="V50">
        <v>1</v>
      </c>
      <c r="W50">
        <v>0</v>
      </c>
      <c r="X50">
        <v>0</v>
      </c>
      <c r="Y50">
        <v>12</v>
      </c>
      <c r="Z50">
        <v>11</v>
      </c>
      <c r="AA50">
        <v>4</v>
      </c>
      <c r="AB50">
        <v>25</v>
      </c>
      <c r="AC50">
        <v>1</v>
      </c>
      <c r="AD50">
        <v>10</v>
      </c>
      <c r="AE50">
        <v>1</v>
      </c>
      <c r="AF50">
        <v>1.2077000000026601</v>
      </c>
      <c r="AG50">
        <v>40</v>
      </c>
      <c r="AH50">
        <v>3</v>
      </c>
      <c r="AI50">
        <v>4</v>
      </c>
      <c r="AJ50">
        <v>7</v>
      </c>
      <c r="AK50">
        <v>1</v>
      </c>
      <c r="AL50">
        <v>10</v>
      </c>
      <c r="AM50">
        <v>1</v>
      </c>
      <c r="AN50">
        <v>0.75829999999768904</v>
      </c>
      <c r="AO50">
        <v>40</v>
      </c>
      <c r="AP50">
        <v>2</v>
      </c>
      <c r="AQ50">
        <v>3</v>
      </c>
      <c r="AR50">
        <v>6</v>
      </c>
      <c r="AS50">
        <v>1</v>
      </c>
      <c r="AT50">
        <v>10</v>
      </c>
      <c r="AU50">
        <v>1</v>
      </c>
      <c r="AV50">
        <v>0.78759999999965702</v>
      </c>
      <c r="AW50">
        <v>40</v>
      </c>
      <c r="AX50">
        <v>2</v>
      </c>
      <c r="AY50">
        <v>3</v>
      </c>
      <c r="AZ50">
        <v>6</v>
      </c>
      <c r="BA50">
        <v>1</v>
      </c>
      <c r="BB50">
        <v>10</v>
      </c>
      <c r="BC50">
        <v>1</v>
      </c>
      <c r="BD50">
        <v>1.9398000000001001</v>
      </c>
      <c r="BE50">
        <v>40</v>
      </c>
      <c r="BF50">
        <v>10</v>
      </c>
      <c r="BG50">
        <v>65</v>
      </c>
      <c r="BH50">
        <v>203</v>
      </c>
      <c r="BI50">
        <v>213</v>
      </c>
      <c r="BJ50">
        <v>8</v>
      </c>
      <c r="BK50">
        <v>0</v>
      </c>
      <c r="BL50">
        <v>10</v>
      </c>
      <c r="BM50">
        <f>IF(AND(AU50=1, Sheet3!B50=1, Sheet4!B50=1),AV50,-1)</f>
        <v>0.78759999999965702</v>
      </c>
      <c r="BN50">
        <f t="shared" si="0"/>
        <v>40</v>
      </c>
    </row>
    <row r="51" spans="2:66" x14ac:dyDescent="0.25">
      <c r="B51">
        <v>8</v>
      </c>
      <c r="C51">
        <v>8</v>
      </c>
      <c r="D51">
        <v>8</v>
      </c>
      <c r="E51">
        <v>6</v>
      </c>
      <c r="F51">
        <v>9</v>
      </c>
      <c r="G51">
        <v>1</v>
      </c>
      <c r="H51">
        <v>22.4326000000001</v>
      </c>
      <c r="I51">
        <v>41</v>
      </c>
      <c r="J51">
        <v>72</v>
      </c>
      <c r="K51">
        <v>123</v>
      </c>
      <c r="L51">
        <v>0</v>
      </c>
      <c r="M51">
        <v>4</v>
      </c>
      <c r="N51">
        <v>11</v>
      </c>
      <c r="O51">
        <v>1</v>
      </c>
      <c r="P51">
        <v>299.329399999999</v>
      </c>
      <c r="Q51">
        <v>41</v>
      </c>
      <c r="R51">
        <v>2827</v>
      </c>
      <c r="S51">
        <v>2200</v>
      </c>
      <c r="T51">
        <v>0</v>
      </c>
      <c r="U51">
        <v>0</v>
      </c>
      <c r="V51">
        <v>14874</v>
      </c>
      <c r="W51">
        <v>0</v>
      </c>
      <c r="X51">
        <v>0</v>
      </c>
      <c r="Y51">
        <v>2384</v>
      </c>
      <c r="Z51">
        <v>1771</v>
      </c>
      <c r="AA51">
        <v>346</v>
      </c>
      <c r="AB51">
        <v>2194</v>
      </c>
      <c r="AC51">
        <v>4</v>
      </c>
      <c r="AD51">
        <v>11</v>
      </c>
      <c r="AE51">
        <v>1</v>
      </c>
      <c r="AF51">
        <v>7.48170000000027</v>
      </c>
      <c r="AG51">
        <v>41</v>
      </c>
      <c r="AH51">
        <v>21</v>
      </c>
      <c r="AI51">
        <v>33</v>
      </c>
      <c r="AJ51">
        <v>20</v>
      </c>
      <c r="AK51">
        <v>4</v>
      </c>
      <c r="AL51">
        <v>11</v>
      </c>
      <c r="AM51">
        <v>1</v>
      </c>
      <c r="AN51">
        <v>5.6150999999990701</v>
      </c>
      <c r="AO51">
        <v>41</v>
      </c>
      <c r="AP51">
        <v>15</v>
      </c>
      <c r="AQ51">
        <v>23</v>
      </c>
      <c r="AR51">
        <v>20</v>
      </c>
      <c r="AS51">
        <v>4</v>
      </c>
      <c r="AT51">
        <v>11</v>
      </c>
      <c r="AU51">
        <v>1</v>
      </c>
      <c r="AV51">
        <v>6.0612000000000998</v>
      </c>
      <c r="AW51">
        <v>41</v>
      </c>
      <c r="AX51">
        <v>15</v>
      </c>
      <c r="AY51">
        <v>23</v>
      </c>
      <c r="AZ51">
        <v>20</v>
      </c>
      <c r="BA51">
        <v>4</v>
      </c>
      <c r="BB51">
        <v>11</v>
      </c>
      <c r="BC51">
        <v>1</v>
      </c>
      <c r="BD51">
        <v>2955.6439999999998</v>
      </c>
      <c r="BE51">
        <v>41</v>
      </c>
      <c r="BF51">
        <v>290</v>
      </c>
      <c r="BG51">
        <v>2305</v>
      </c>
      <c r="BH51">
        <v>160418</v>
      </c>
      <c r="BI51">
        <v>160174</v>
      </c>
      <c r="BJ51">
        <v>288</v>
      </c>
      <c r="BK51">
        <v>0</v>
      </c>
      <c r="BL51">
        <v>11</v>
      </c>
      <c r="BM51">
        <f>IF(AND(AU51=1, Sheet3!B51=1, Sheet4!B51=1),AV51,-1)</f>
        <v>6.0612000000000998</v>
      </c>
      <c r="BN51">
        <f t="shared" si="0"/>
        <v>41</v>
      </c>
    </row>
    <row r="52" spans="2:66" x14ac:dyDescent="0.25">
      <c r="B52">
        <v>8</v>
      </c>
      <c r="C52">
        <v>8</v>
      </c>
      <c r="D52">
        <v>9</v>
      </c>
      <c r="E52">
        <v>6</v>
      </c>
      <c r="F52">
        <v>0</v>
      </c>
      <c r="G52">
        <v>1</v>
      </c>
      <c r="H52">
        <v>0.48849999999947602</v>
      </c>
      <c r="I52">
        <v>42</v>
      </c>
      <c r="J52">
        <v>3</v>
      </c>
      <c r="K52">
        <v>6</v>
      </c>
      <c r="L52">
        <v>0</v>
      </c>
      <c r="M52">
        <v>1</v>
      </c>
      <c r="N52">
        <v>9</v>
      </c>
      <c r="O52">
        <v>1</v>
      </c>
      <c r="P52">
        <v>1.32609999999841</v>
      </c>
      <c r="Q52">
        <v>42</v>
      </c>
      <c r="R52">
        <v>9</v>
      </c>
      <c r="S52">
        <v>63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7</v>
      </c>
      <c r="AA52">
        <v>7</v>
      </c>
      <c r="AB52">
        <v>8</v>
      </c>
      <c r="AC52">
        <v>1</v>
      </c>
      <c r="AD52">
        <v>9</v>
      </c>
      <c r="AE52">
        <v>1</v>
      </c>
      <c r="AF52">
        <v>0.54390000000057603</v>
      </c>
      <c r="AG52">
        <v>42</v>
      </c>
      <c r="AH52">
        <v>3</v>
      </c>
      <c r="AI52">
        <v>4</v>
      </c>
      <c r="AJ52">
        <v>7</v>
      </c>
      <c r="AK52">
        <v>1</v>
      </c>
      <c r="AL52">
        <v>9</v>
      </c>
      <c r="AM52">
        <v>1</v>
      </c>
      <c r="AN52">
        <v>0.68219999999928405</v>
      </c>
      <c r="AO52">
        <v>42</v>
      </c>
      <c r="AP52">
        <v>3</v>
      </c>
      <c r="AQ52">
        <v>5</v>
      </c>
      <c r="AR52">
        <v>7</v>
      </c>
      <c r="AS52">
        <v>1</v>
      </c>
      <c r="AT52">
        <v>9</v>
      </c>
      <c r="AU52">
        <v>1</v>
      </c>
      <c r="AV52">
        <v>0.555700000000797</v>
      </c>
      <c r="AW52">
        <v>42</v>
      </c>
      <c r="AX52">
        <v>3</v>
      </c>
      <c r="AY52">
        <v>5</v>
      </c>
      <c r="AZ52">
        <v>7</v>
      </c>
      <c r="BA52">
        <v>1</v>
      </c>
      <c r="BB52">
        <v>9</v>
      </c>
      <c r="BC52">
        <v>1</v>
      </c>
      <c r="BD52">
        <v>0.54149999999936005</v>
      </c>
      <c r="BE52">
        <v>42</v>
      </c>
      <c r="BF52">
        <v>4</v>
      </c>
      <c r="BG52">
        <v>19</v>
      </c>
      <c r="BH52">
        <v>10</v>
      </c>
      <c r="BI52">
        <v>30</v>
      </c>
      <c r="BJ52">
        <v>2</v>
      </c>
      <c r="BK52">
        <v>0</v>
      </c>
      <c r="BL52">
        <v>9</v>
      </c>
      <c r="BM52">
        <f>IF(AND(AU52=1, Sheet3!B52=1, Sheet4!B52=1),AV52,-1)</f>
        <v>0.555700000000797</v>
      </c>
      <c r="BN52">
        <f t="shared" si="0"/>
        <v>42</v>
      </c>
    </row>
    <row r="53" spans="2:66" x14ac:dyDescent="0.25">
      <c r="B53">
        <v>8</v>
      </c>
      <c r="C53">
        <v>8</v>
      </c>
      <c r="D53">
        <v>9</v>
      </c>
      <c r="E53">
        <v>6</v>
      </c>
      <c r="F53">
        <v>1</v>
      </c>
      <c r="G53">
        <v>1</v>
      </c>
      <c r="H53">
        <v>3714.9630999999999</v>
      </c>
      <c r="I53">
        <v>71</v>
      </c>
      <c r="J53">
        <v>7837</v>
      </c>
      <c r="K53">
        <v>11289</v>
      </c>
      <c r="L53">
        <v>0</v>
      </c>
      <c r="M53">
        <v>8</v>
      </c>
      <c r="N53">
        <v>13</v>
      </c>
      <c r="O53">
        <v>0</v>
      </c>
      <c r="P53">
        <v>300002.15120000002</v>
      </c>
      <c r="Q53">
        <v>-2</v>
      </c>
      <c r="R53">
        <v>345764</v>
      </c>
      <c r="S53">
        <v>229455</v>
      </c>
      <c r="T53">
        <v>0</v>
      </c>
      <c r="U53">
        <v>0</v>
      </c>
      <c r="V53">
        <v>6145767</v>
      </c>
      <c r="W53">
        <v>0</v>
      </c>
      <c r="X53">
        <v>0</v>
      </c>
      <c r="Y53">
        <v>344002</v>
      </c>
      <c r="Z53">
        <v>192637</v>
      </c>
      <c r="AA53">
        <v>30524</v>
      </c>
      <c r="AB53">
        <v>228285</v>
      </c>
      <c r="AC53">
        <v>7</v>
      </c>
      <c r="AD53">
        <v>-1</v>
      </c>
      <c r="AE53">
        <v>1</v>
      </c>
      <c r="AF53">
        <v>109.66349999996601</v>
      </c>
      <c r="AG53">
        <v>71</v>
      </c>
      <c r="AH53">
        <v>161</v>
      </c>
      <c r="AI53">
        <v>200</v>
      </c>
      <c r="AJ53">
        <v>165</v>
      </c>
      <c r="AK53">
        <v>8</v>
      </c>
      <c r="AL53">
        <v>13</v>
      </c>
      <c r="AM53">
        <v>1</v>
      </c>
      <c r="AN53">
        <v>95.098699999973206</v>
      </c>
      <c r="AO53">
        <v>71</v>
      </c>
      <c r="AP53">
        <v>141</v>
      </c>
      <c r="AQ53">
        <v>176</v>
      </c>
      <c r="AR53">
        <v>165</v>
      </c>
      <c r="AS53">
        <v>8</v>
      </c>
      <c r="AT53">
        <v>13</v>
      </c>
      <c r="AU53">
        <v>1</v>
      </c>
      <c r="AV53">
        <v>97.030399999988703</v>
      </c>
      <c r="AW53">
        <v>71</v>
      </c>
      <c r="AX53">
        <v>141</v>
      </c>
      <c r="AY53">
        <v>176</v>
      </c>
      <c r="AZ53">
        <v>165</v>
      </c>
      <c r="BA53">
        <v>8</v>
      </c>
      <c r="BB53">
        <v>13</v>
      </c>
      <c r="BC53">
        <v>0</v>
      </c>
      <c r="BD53">
        <v>300000.565</v>
      </c>
      <c r="BE53">
        <v>-2</v>
      </c>
      <c r="BF53">
        <v>2569</v>
      </c>
      <c r="BG53">
        <v>23113</v>
      </c>
      <c r="BH53">
        <v>3169064</v>
      </c>
      <c r="BI53">
        <v>3166577</v>
      </c>
      <c r="BJ53">
        <v>2568</v>
      </c>
      <c r="BK53">
        <v>0</v>
      </c>
      <c r="BL53">
        <v>-1</v>
      </c>
      <c r="BM53">
        <f>IF(AND(AU53=1, Sheet3!B53=1, Sheet4!B53=1),AV53,-1)</f>
        <v>97.030399999988703</v>
      </c>
      <c r="BN53">
        <f t="shared" si="0"/>
        <v>71</v>
      </c>
    </row>
    <row r="54" spans="2:66" x14ac:dyDescent="0.25">
      <c r="B54">
        <v>8</v>
      </c>
      <c r="C54">
        <v>8</v>
      </c>
      <c r="D54">
        <v>9</v>
      </c>
      <c r="E54">
        <v>6</v>
      </c>
      <c r="F54">
        <v>2</v>
      </c>
      <c r="G54">
        <v>1</v>
      </c>
      <c r="H54">
        <v>10.595300000044499</v>
      </c>
      <c r="I54">
        <v>51</v>
      </c>
      <c r="J54">
        <v>41</v>
      </c>
      <c r="K54">
        <v>79</v>
      </c>
      <c r="L54">
        <v>0</v>
      </c>
      <c r="M54">
        <v>3</v>
      </c>
      <c r="N54">
        <v>11</v>
      </c>
      <c r="O54">
        <v>1</v>
      </c>
      <c r="P54">
        <v>79.381000000052197</v>
      </c>
      <c r="Q54">
        <v>51</v>
      </c>
      <c r="R54">
        <v>1041</v>
      </c>
      <c r="S54">
        <v>904</v>
      </c>
      <c r="T54">
        <v>0</v>
      </c>
      <c r="U54">
        <v>0</v>
      </c>
      <c r="V54">
        <v>2214</v>
      </c>
      <c r="W54">
        <v>0</v>
      </c>
      <c r="X54">
        <v>0</v>
      </c>
      <c r="Y54">
        <v>941</v>
      </c>
      <c r="Z54">
        <v>840</v>
      </c>
      <c r="AA54">
        <v>55</v>
      </c>
      <c r="AB54">
        <v>878</v>
      </c>
      <c r="AC54">
        <v>3</v>
      </c>
      <c r="AD54">
        <v>11</v>
      </c>
      <c r="AE54">
        <v>1</v>
      </c>
      <c r="AF54">
        <v>3.4346000000368799</v>
      </c>
      <c r="AG54">
        <v>51</v>
      </c>
      <c r="AH54">
        <v>12</v>
      </c>
      <c r="AI54">
        <v>19</v>
      </c>
      <c r="AJ54">
        <v>17</v>
      </c>
      <c r="AK54">
        <v>3</v>
      </c>
      <c r="AL54">
        <v>11</v>
      </c>
      <c r="AM54">
        <v>1</v>
      </c>
      <c r="AN54">
        <v>2.7408999999752299</v>
      </c>
      <c r="AO54">
        <v>51</v>
      </c>
      <c r="AP54">
        <v>6</v>
      </c>
      <c r="AQ54">
        <v>10</v>
      </c>
      <c r="AR54">
        <v>15</v>
      </c>
      <c r="AS54">
        <v>3</v>
      </c>
      <c r="AT54">
        <v>11</v>
      </c>
      <c r="AU54">
        <v>1</v>
      </c>
      <c r="AV54">
        <v>2.2021999999415098</v>
      </c>
      <c r="AW54">
        <v>51</v>
      </c>
      <c r="AX54">
        <v>6</v>
      </c>
      <c r="AY54">
        <v>10</v>
      </c>
      <c r="AZ54">
        <v>15</v>
      </c>
      <c r="BA54">
        <v>3</v>
      </c>
      <c r="BB54">
        <v>11</v>
      </c>
      <c r="BC54">
        <v>1</v>
      </c>
      <c r="BD54">
        <v>816.50119999994104</v>
      </c>
      <c r="BE54">
        <v>51</v>
      </c>
      <c r="BF54">
        <v>132</v>
      </c>
      <c r="BG54">
        <v>1171</v>
      </c>
      <c r="BH54">
        <v>45406</v>
      </c>
      <c r="BI54">
        <v>45383</v>
      </c>
      <c r="BJ54">
        <v>130</v>
      </c>
      <c r="BK54">
        <v>0</v>
      </c>
      <c r="BL54">
        <v>11</v>
      </c>
      <c r="BM54">
        <f>IF(AND(AU54=1, Sheet3!B54=1, Sheet4!B54=1),AV54,-1)</f>
        <v>2.2021999999415098</v>
      </c>
      <c r="BN54">
        <f t="shared" si="0"/>
        <v>51</v>
      </c>
    </row>
    <row r="55" spans="2:66" x14ac:dyDescent="0.25">
      <c r="B55">
        <v>8</v>
      </c>
      <c r="C55">
        <v>8</v>
      </c>
      <c r="D55">
        <v>9</v>
      </c>
      <c r="E55">
        <v>6</v>
      </c>
      <c r="F55">
        <v>3</v>
      </c>
      <c r="G55">
        <v>1</v>
      </c>
      <c r="H55">
        <v>6.7724999999627498</v>
      </c>
      <c r="I55">
        <v>44</v>
      </c>
      <c r="J55">
        <v>23</v>
      </c>
      <c r="K55">
        <v>37</v>
      </c>
      <c r="L55">
        <v>0</v>
      </c>
      <c r="M55">
        <v>2</v>
      </c>
      <c r="N55">
        <v>12</v>
      </c>
      <c r="O55">
        <v>1</v>
      </c>
      <c r="P55">
        <v>473.40769999998201</v>
      </c>
      <c r="Q55">
        <v>44</v>
      </c>
      <c r="R55">
        <v>2954</v>
      </c>
      <c r="S55">
        <v>2536</v>
      </c>
      <c r="T55">
        <v>0</v>
      </c>
      <c r="U55">
        <v>0</v>
      </c>
      <c r="V55">
        <v>27293</v>
      </c>
      <c r="W55">
        <v>0</v>
      </c>
      <c r="X55">
        <v>0</v>
      </c>
      <c r="Y55">
        <v>2942</v>
      </c>
      <c r="Z55">
        <v>2249</v>
      </c>
      <c r="AA55">
        <v>274</v>
      </c>
      <c r="AB55">
        <v>2535</v>
      </c>
      <c r="AC55">
        <v>2</v>
      </c>
      <c r="AD55">
        <v>12</v>
      </c>
      <c r="AE55">
        <v>1</v>
      </c>
      <c r="AF55">
        <v>1.5908000000053999</v>
      </c>
      <c r="AG55">
        <v>44</v>
      </c>
      <c r="AH55">
        <v>3</v>
      </c>
      <c r="AI55">
        <v>3</v>
      </c>
      <c r="AJ55">
        <v>8</v>
      </c>
      <c r="AK55">
        <v>2</v>
      </c>
      <c r="AL55">
        <v>12</v>
      </c>
      <c r="AM55">
        <v>1</v>
      </c>
      <c r="AN55">
        <v>1.58360000001267</v>
      </c>
      <c r="AO55">
        <v>44</v>
      </c>
      <c r="AP55">
        <v>3</v>
      </c>
      <c r="AQ55">
        <v>3</v>
      </c>
      <c r="AR55">
        <v>8</v>
      </c>
      <c r="AS55">
        <v>2</v>
      </c>
      <c r="AT55">
        <v>12</v>
      </c>
      <c r="AU55">
        <v>1</v>
      </c>
      <c r="AV55">
        <v>1.6350000000093099</v>
      </c>
      <c r="AW55">
        <v>44</v>
      </c>
      <c r="AX55">
        <v>3</v>
      </c>
      <c r="AY55">
        <v>3</v>
      </c>
      <c r="AZ55">
        <v>8</v>
      </c>
      <c r="BA55">
        <v>2</v>
      </c>
      <c r="BB55">
        <v>12</v>
      </c>
      <c r="BC55">
        <v>1</v>
      </c>
      <c r="BD55">
        <v>3688.4601000000298</v>
      </c>
      <c r="BE55">
        <v>44</v>
      </c>
      <c r="BF55">
        <v>12</v>
      </c>
      <c r="BG55">
        <v>91</v>
      </c>
      <c r="BH55">
        <v>65664</v>
      </c>
      <c r="BI55">
        <v>65787</v>
      </c>
      <c r="BJ55">
        <v>10</v>
      </c>
      <c r="BK55">
        <v>0</v>
      </c>
      <c r="BL55">
        <v>12</v>
      </c>
      <c r="BM55">
        <f>IF(AND(AU55=1, Sheet3!B55=1, Sheet4!B55=1),AV55,-1)</f>
        <v>1.6350000000093099</v>
      </c>
      <c r="BN55">
        <f t="shared" si="0"/>
        <v>44</v>
      </c>
    </row>
    <row r="56" spans="2:66" x14ac:dyDescent="0.25">
      <c r="B56">
        <v>8</v>
      </c>
      <c r="C56">
        <v>8</v>
      </c>
      <c r="D56">
        <v>9</v>
      </c>
      <c r="E56">
        <v>6</v>
      </c>
      <c r="F56">
        <v>4</v>
      </c>
      <c r="G56">
        <v>1</v>
      </c>
      <c r="H56">
        <v>1.8070000000298001</v>
      </c>
      <c r="I56">
        <v>55</v>
      </c>
      <c r="J56">
        <v>8</v>
      </c>
      <c r="K56">
        <v>12</v>
      </c>
      <c r="L56">
        <v>0</v>
      </c>
      <c r="M56">
        <v>2</v>
      </c>
      <c r="N56">
        <v>13</v>
      </c>
      <c r="O56">
        <v>1</v>
      </c>
      <c r="P56">
        <v>463.33370000007602</v>
      </c>
      <c r="Q56">
        <v>55</v>
      </c>
      <c r="R56">
        <v>2144</v>
      </c>
      <c r="S56">
        <v>1939</v>
      </c>
      <c r="T56">
        <v>0</v>
      </c>
      <c r="U56">
        <v>0</v>
      </c>
      <c r="V56">
        <v>16251</v>
      </c>
      <c r="W56">
        <v>0</v>
      </c>
      <c r="X56">
        <v>0</v>
      </c>
      <c r="Y56">
        <v>2032</v>
      </c>
      <c r="Z56">
        <v>1484</v>
      </c>
      <c r="AA56">
        <v>418</v>
      </c>
      <c r="AB56">
        <v>1849</v>
      </c>
      <c r="AC56">
        <v>2</v>
      </c>
      <c r="AD56">
        <v>13</v>
      </c>
      <c r="AE56">
        <v>1</v>
      </c>
      <c r="AF56">
        <v>0.92070000001694996</v>
      </c>
      <c r="AG56">
        <v>55</v>
      </c>
      <c r="AH56">
        <v>3</v>
      </c>
      <c r="AI56">
        <v>3</v>
      </c>
      <c r="AJ56">
        <v>7</v>
      </c>
      <c r="AK56">
        <v>2</v>
      </c>
      <c r="AL56">
        <v>13</v>
      </c>
      <c r="AM56">
        <v>1</v>
      </c>
      <c r="AN56">
        <v>0.94059999997261901</v>
      </c>
      <c r="AO56">
        <v>55</v>
      </c>
      <c r="AP56">
        <v>3</v>
      </c>
      <c r="AQ56">
        <v>3</v>
      </c>
      <c r="AR56">
        <v>7</v>
      </c>
      <c r="AS56">
        <v>2</v>
      </c>
      <c r="AT56">
        <v>13</v>
      </c>
      <c r="AU56">
        <v>1</v>
      </c>
      <c r="AV56">
        <v>0.95079999999143205</v>
      </c>
      <c r="AW56">
        <v>55</v>
      </c>
      <c r="AX56">
        <v>3</v>
      </c>
      <c r="AY56">
        <v>3</v>
      </c>
      <c r="AZ56">
        <v>7</v>
      </c>
      <c r="BA56">
        <v>2</v>
      </c>
      <c r="BB56">
        <v>13</v>
      </c>
      <c r="BC56">
        <v>1</v>
      </c>
      <c r="BD56">
        <v>20940.238300000001</v>
      </c>
      <c r="BE56">
        <v>55</v>
      </c>
      <c r="BF56">
        <v>54</v>
      </c>
      <c r="BG56">
        <v>469</v>
      </c>
      <c r="BH56">
        <v>346094</v>
      </c>
      <c r="BI56">
        <v>346232</v>
      </c>
      <c r="BJ56">
        <v>52</v>
      </c>
      <c r="BK56">
        <v>0</v>
      </c>
      <c r="BL56">
        <v>13</v>
      </c>
      <c r="BM56">
        <f>IF(AND(AU56=1, Sheet3!B56=1, Sheet4!B56=1),AV56,-1)</f>
        <v>0.95079999999143205</v>
      </c>
      <c r="BN56">
        <f t="shared" si="0"/>
        <v>55</v>
      </c>
    </row>
    <row r="57" spans="2:66" x14ac:dyDescent="0.25">
      <c r="B57">
        <v>8</v>
      </c>
      <c r="C57">
        <v>8</v>
      </c>
      <c r="D57">
        <v>9</v>
      </c>
      <c r="E57">
        <v>6</v>
      </c>
      <c r="F57">
        <v>5</v>
      </c>
      <c r="G57">
        <v>1</v>
      </c>
      <c r="H57">
        <v>0.57400000002235196</v>
      </c>
      <c r="I57">
        <v>52</v>
      </c>
      <c r="J57">
        <v>2</v>
      </c>
      <c r="K57">
        <v>5</v>
      </c>
      <c r="L57">
        <v>0</v>
      </c>
      <c r="M57">
        <v>0</v>
      </c>
      <c r="N57">
        <v>11</v>
      </c>
      <c r="O57">
        <v>1</v>
      </c>
      <c r="P57">
        <v>8.8557000000728294</v>
      </c>
      <c r="Q57">
        <v>52</v>
      </c>
      <c r="R57">
        <v>58</v>
      </c>
      <c r="S57">
        <v>209</v>
      </c>
      <c r="T57">
        <v>0</v>
      </c>
      <c r="U57">
        <v>0</v>
      </c>
      <c r="V57">
        <v>60</v>
      </c>
      <c r="W57">
        <v>0</v>
      </c>
      <c r="X57">
        <v>0</v>
      </c>
      <c r="Y57">
        <v>47</v>
      </c>
      <c r="Z57">
        <v>52</v>
      </c>
      <c r="AA57">
        <v>60</v>
      </c>
      <c r="AB57">
        <v>58</v>
      </c>
      <c r="AC57">
        <v>0</v>
      </c>
      <c r="AD57">
        <v>11</v>
      </c>
      <c r="AE57">
        <v>1</v>
      </c>
      <c r="AF57">
        <v>0.73629999998956897</v>
      </c>
      <c r="AG57">
        <v>52</v>
      </c>
      <c r="AH57">
        <v>1</v>
      </c>
      <c r="AI57">
        <v>1</v>
      </c>
      <c r="AJ57">
        <v>5</v>
      </c>
      <c r="AK57">
        <v>0</v>
      </c>
      <c r="AL57">
        <v>11</v>
      </c>
      <c r="AM57">
        <v>1</v>
      </c>
      <c r="AN57">
        <v>0.74870000011287596</v>
      </c>
      <c r="AO57">
        <v>52</v>
      </c>
      <c r="AP57">
        <v>1</v>
      </c>
      <c r="AQ57">
        <v>1</v>
      </c>
      <c r="AR57">
        <v>5</v>
      </c>
      <c r="AS57">
        <v>0</v>
      </c>
      <c r="AT57">
        <v>11</v>
      </c>
      <c r="AU57">
        <v>1</v>
      </c>
      <c r="AV57">
        <v>0.78239999990910303</v>
      </c>
      <c r="AW57">
        <v>52</v>
      </c>
      <c r="AX57">
        <v>1</v>
      </c>
      <c r="AY57">
        <v>1</v>
      </c>
      <c r="AZ57">
        <v>5</v>
      </c>
      <c r="BA57">
        <v>0</v>
      </c>
      <c r="BB57">
        <v>11</v>
      </c>
      <c r="BC57">
        <v>1</v>
      </c>
      <c r="BD57">
        <v>3.2976000000489898</v>
      </c>
      <c r="BE57">
        <v>52</v>
      </c>
      <c r="BF57">
        <v>2</v>
      </c>
      <c r="BG57">
        <v>1</v>
      </c>
      <c r="BH57">
        <v>202</v>
      </c>
      <c r="BI57">
        <v>341</v>
      </c>
      <c r="BJ57">
        <v>0</v>
      </c>
      <c r="BK57">
        <v>0</v>
      </c>
      <c r="BL57">
        <v>11</v>
      </c>
      <c r="BM57">
        <f>IF(AND(AU57=1, Sheet3!B57=1, Sheet4!B57=1),AV57,-1)</f>
        <v>0.78239999990910303</v>
      </c>
      <c r="BN57">
        <f t="shared" si="0"/>
        <v>52</v>
      </c>
    </row>
    <row r="58" spans="2:66" x14ac:dyDescent="0.25">
      <c r="B58">
        <v>8</v>
      </c>
      <c r="C58">
        <v>8</v>
      </c>
      <c r="D58">
        <v>9</v>
      </c>
      <c r="E58">
        <v>6</v>
      </c>
      <c r="F58">
        <v>6</v>
      </c>
      <c r="G58">
        <v>1</v>
      </c>
      <c r="H58">
        <v>4.19679999991786</v>
      </c>
      <c r="I58">
        <v>50</v>
      </c>
      <c r="J58">
        <v>21</v>
      </c>
      <c r="K58">
        <v>34</v>
      </c>
      <c r="L58">
        <v>0</v>
      </c>
      <c r="M58">
        <v>2</v>
      </c>
      <c r="N58">
        <v>11</v>
      </c>
      <c r="O58">
        <v>1</v>
      </c>
      <c r="P58">
        <v>64.351600000052699</v>
      </c>
      <c r="Q58">
        <v>50</v>
      </c>
      <c r="R58">
        <v>694</v>
      </c>
      <c r="S58">
        <v>626</v>
      </c>
      <c r="T58">
        <v>0</v>
      </c>
      <c r="U58">
        <v>0</v>
      </c>
      <c r="V58">
        <v>1274</v>
      </c>
      <c r="W58">
        <v>0</v>
      </c>
      <c r="X58">
        <v>0</v>
      </c>
      <c r="Y58">
        <v>649</v>
      </c>
      <c r="Z58">
        <v>520</v>
      </c>
      <c r="AA58">
        <v>73</v>
      </c>
      <c r="AB58">
        <v>595</v>
      </c>
      <c r="AC58">
        <v>2</v>
      </c>
      <c r="AD58">
        <v>11</v>
      </c>
      <c r="AE58">
        <v>1</v>
      </c>
      <c r="AF58">
        <v>2.6119999999646102</v>
      </c>
      <c r="AG58">
        <v>50</v>
      </c>
      <c r="AH58">
        <v>9</v>
      </c>
      <c r="AI58">
        <v>12</v>
      </c>
      <c r="AJ58">
        <v>15</v>
      </c>
      <c r="AK58">
        <v>2</v>
      </c>
      <c r="AL58">
        <v>11</v>
      </c>
      <c r="AM58">
        <v>1</v>
      </c>
      <c r="AN58">
        <v>2.2402000000001898</v>
      </c>
      <c r="AO58">
        <v>50</v>
      </c>
      <c r="AP58">
        <v>7</v>
      </c>
      <c r="AQ58">
        <v>10</v>
      </c>
      <c r="AR58">
        <v>15</v>
      </c>
      <c r="AS58">
        <v>2</v>
      </c>
      <c r="AT58">
        <v>11</v>
      </c>
      <c r="AU58">
        <v>1</v>
      </c>
      <c r="AV58">
        <v>2.2465000000083801</v>
      </c>
      <c r="AW58">
        <v>50</v>
      </c>
      <c r="AX58">
        <v>7</v>
      </c>
      <c r="AY58">
        <v>10</v>
      </c>
      <c r="AZ58">
        <v>15</v>
      </c>
      <c r="BA58">
        <v>2</v>
      </c>
      <c r="BB58">
        <v>11</v>
      </c>
      <c r="BC58">
        <v>1</v>
      </c>
      <c r="BD58">
        <v>20.069899999885799</v>
      </c>
      <c r="BE58">
        <v>50</v>
      </c>
      <c r="BF58">
        <v>12</v>
      </c>
      <c r="BG58">
        <v>91</v>
      </c>
      <c r="BH58">
        <v>1159</v>
      </c>
      <c r="BI58">
        <v>1259</v>
      </c>
      <c r="BJ58">
        <v>10</v>
      </c>
      <c r="BK58">
        <v>0</v>
      </c>
      <c r="BL58">
        <v>11</v>
      </c>
      <c r="BM58">
        <f>IF(AND(AU58=1, Sheet3!B58=1, Sheet4!B58=1),AV58,-1)</f>
        <v>2.2465000000083801</v>
      </c>
      <c r="BN58">
        <f t="shared" si="0"/>
        <v>50</v>
      </c>
    </row>
    <row r="59" spans="2:66" x14ac:dyDescent="0.25">
      <c r="B59">
        <v>8</v>
      </c>
      <c r="C59">
        <v>8</v>
      </c>
      <c r="D59">
        <v>9</v>
      </c>
      <c r="E59">
        <v>6</v>
      </c>
      <c r="F59">
        <v>7</v>
      </c>
      <c r="G59">
        <v>1</v>
      </c>
      <c r="H59">
        <v>0.95949999999720603</v>
      </c>
      <c r="I59">
        <v>68</v>
      </c>
      <c r="J59">
        <v>3</v>
      </c>
      <c r="K59">
        <v>7</v>
      </c>
      <c r="L59">
        <v>0</v>
      </c>
      <c r="M59">
        <v>0</v>
      </c>
      <c r="N59">
        <v>13</v>
      </c>
      <c r="O59">
        <v>1</v>
      </c>
      <c r="P59">
        <v>8.5765000000828895</v>
      </c>
      <c r="Q59">
        <v>68</v>
      </c>
      <c r="R59">
        <v>135</v>
      </c>
      <c r="S59">
        <v>237</v>
      </c>
      <c r="T59">
        <v>0</v>
      </c>
      <c r="U59">
        <v>0</v>
      </c>
      <c r="V59">
        <v>130</v>
      </c>
      <c r="W59">
        <v>0</v>
      </c>
      <c r="X59">
        <v>0</v>
      </c>
      <c r="Y59">
        <v>109</v>
      </c>
      <c r="Z59">
        <v>66</v>
      </c>
      <c r="AA59">
        <v>138</v>
      </c>
      <c r="AB59">
        <v>135</v>
      </c>
      <c r="AC59">
        <v>0</v>
      </c>
      <c r="AD59">
        <v>13</v>
      </c>
      <c r="AE59">
        <v>1</v>
      </c>
      <c r="AF59">
        <v>1.0348000000230999</v>
      </c>
      <c r="AG59">
        <v>68</v>
      </c>
      <c r="AH59">
        <v>1</v>
      </c>
      <c r="AI59">
        <v>1</v>
      </c>
      <c r="AJ59">
        <v>4</v>
      </c>
      <c r="AK59">
        <v>0</v>
      </c>
      <c r="AL59">
        <v>13</v>
      </c>
      <c r="AM59">
        <v>1</v>
      </c>
      <c r="AN59">
        <v>1.0252000000327799</v>
      </c>
      <c r="AO59">
        <v>68</v>
      </c>
      <c r="AP59">
        <v>1</v>
      </c>
      <c r="AQ59">
        <v>1</v>
      </c>
      <c r="AR59">
        <v>4</v>
      </c>
      <c r="AS59">
        <v>0</v>
      </c>
      <c r="AT59">
        <v>13</v>
      </c>
      <c r="AU59">
        <v>1</v>
      </c>
      <c r="AV59">
        <v>1.03150000004098</v>
      </c>
      <c r="AW59">
        <v>68</v>
      </c>
      <c r="AX59">
        <v>1</v>
      </c>
      <c r="AY59">
        <v>1</v>
      </c>
      <c r="AZ59">
        <v>4</v>
      </c>
      <c r="BA59">
        <v>0</v>
      </c>
      <c r="BB59">
        <v>13</v>
      </c>
      <c r="BC59">
        <v>1</v>
      </c>
      <c r="BD59">
        <v>2.5356000000610899</v>
      </c>
      <c r="BE59">
        <v>68</v>
      </c>
      <c r="BF59">
        <v>2</v>
      </c>
      <c r="BG59">
        <v>1</v>
      </c>
      <c r="BH59">
        <v>214</v>
      </c>
      <c r="BI59">
        <v>330</v>
      </c>
      <c r="BJ59">
        <v>0</v>
      </c>
      <c r="BK59">
        <v>0</v>
      </c>
      <c r="BL59">
        <v>13</v>
      </c>
      <c r="BM59">
        <f>IF(AND(AU59=1, Sheet3!B59=1, Sheet4!B59=1),AV59,-1)</f>
        <v>1.03150000004098</v>
      </c>
      <c r="BN59">
        <f t="shared" si="0"/>
        <v>68</v>
      </c>
    </row>
    <row r="60" spans="2:66" x14ac:dyDescent="0.25">
      <c r="B60">
        <v>8</v>
      </c>
      <c r="C60">
        <v>8</v>
      </c>
      <c r="D60">
        <v>9</v>
      </c>
      <c r="E60">
        <v>6</v>
      </c>
      <c r="F60">
        <v>8</v>
      </c>
      <c r="G60">
        <v>1</v>
      </c>
      <c r="H60">
        <v>3.08220000006258</v>
      </c>
      <c r="I60">
        <v>53</v>
      </c>
      <c r="J60">
        <v>22</v>
      </c>
      <c r="K60">
        <v>39</v>
      </c>
      <c r="L60">
        <v>0</v>
      </c>
      <c r="M60">
        <v>3</v>
      </c>
      <c r="N60">
        <v>11</v>
      </c>
      <c r="O60">
        <v>1</v>
      </c>
      <c r="P60">
        <v>154.70890000008501</v>
      </c>
      <c r="Q60">
        <v>53</v>
      </c>
      <c r="R60">
        <v>688</v>
      </c>
      <c r="S60">
        <v>690</v>
      </c>
      <c r="T60">
        <v>0</v>
      </c>
      <c r="U60">
        <v>0</v>
      </c>
      <c r="V60">
        <v>4002</v>
      </c>
      <c r="W60">
        <v>0</v>
      </c>
      <c r="X60">
        <v>0</v>
      </c>
      <c r="Y60">
        <v>677</v>
      </c>
      <c r="Z60">
        <v>114</v>
      </c>
      <c r="AA60">
        <v>95</v>
      </c>
      <c r="AB60">
        <v>685</v>
      </c>
      <c r="AC60">
        <v>3</v>
      </c>
      <c r="AD60">
        <v>11</v>
      </c>
      <c r="AE60">
        <v>1</v>
      </c>
      <c r="AF60">
        <v>1.98139999993145</v>
      </c>
      <c r="AG60">
        <v>53</v>
      </c>
      <c r="AH60">
        <v>8</v>
      </c>
      <c r="AI60">
        <v>15</v>
      </c>
      <c r="AJ60">
        <v>15</v>
      </c>
      <c r="AK60">
        <v>3</v>
      </c>
      <c r="AL60">
        <v>11</v>
      </c>
      <c r="AM60">
        <v>1</v>
      </c>
      <c r="AN60">
        <v>1.3567999999504501</v>
      </c>
      <c r="AO60">
        <v>53</v>
      </c>
      <c r="AP60">
        <v>5</v>
      </c>
      <c r="AQ60">
        <v>9</v>
      </c>
      <c r="AR60">
        <v>12</v>
      </c>
      <c r="AS60">
        <v>3</v>
      </c>
      <c r="AT60">
        <v>11</v>
      </c>
      <c r="AU60">
        <v>1</v>
      </c>
      <c r="AV60">
        <v>1.3323999999556699</v>
      </c>
      <c r="AW60">
        <v>53</v>
      </c>
      <c r="AX60">
        <v>5</v>
      </c>
      <c r="AY60">
        <v>9</v>
      </c>
      <c r="AZ60">
        <v>12</v>
      </c>
      <c r="BA60">
        <v>3</v>
      </c>
      <c r="BB60">
        <v>11</v>
      </c>
      <c r="BC60">
        <v>1</v>
      </c>
      <c r="BD60">
        <v>2319.1957000000398</v>
      </c>
      <c r="BE60">
        <v>53</v>
      </c>
      <c r="BF60">
        <v>188</v>
      </c>
      <c r="BG60">
        <v>1675</v>
      </c>
      <c r="BH60">
        <v>46029</v>
      </c>
      <c r="BI60">
        <v>46032</v>
      </c>
      <c r="BJ60">
        <v>186</v>
      </c>
      <c r="BK60">
        <v>0</v>
      </c>
      <c r="BL60">
        <v>11</v>
      </c>
      <c r="BM60">
        <f>IF(AND(AU60=1, Sheet3!B60=1, Sheet4!B60=1),AV60,-1)</f>
        <v>1.3323999999556699</v>
      </c>
      <c r="BN60">
        <f t="shared" si="0"/>
        <v>53</v>
      </c>
    </row>
    <row r="61" spans="2:66" x14ac:dyDescent="0.25">
      <c r="B61">
        <v>8</v>
      </c>
      <c r="C61">
        <v>8</v>
      </c>
      <c r="D61">
        <v>9</v>
      </c>
      <c r="E61">
        <v>6</v>
      </c>
      <c r="F61">
        <v>9</v>
      </c>
      <c r="G61">
        <v>1</v>
      </c>
      <c r="H61">
        <v>2.3364999999757901</v>
      </c>
      <c r="I61">
        <v>46</v>
      </c>
      <c r="J61">
        <v>15</v>
      </c>
      <c r="K61">
        <v>28</v>
      </c>
      <c r="L61">
        <v>0</v>
      </c>
      <c r="M61">
        <v>3</v>
      </c>
      <c r="N61">
        <v>11</v>
      </c>
      <c r="O61">
        <v>1</v>
      </c>
      <c r="P61">
        <v>4.4059000000124797</v>
      </c>
      <c r="Q61">
        <v>46</v>
      </c>
      <c r="R61">
        <v>36</v>
      </c>
      <c r="S61">
        <v>61</v>
      </c>
      <c r="T61">
        <v>0</v>
      </c>
      <c r="U61">
        <v>0</v>
      </c>
      <c r="V61">
        <v>18</v>
      </c>
      <c r="W61">
        <v>0</v>
      </c>
      <c r="X61">
        <v>0</v>
      </c>
      <c r="Y61">
        <v>15</v>
      </c>
      <c r="Z61">
        <v>18</v>
      </c>
      <c r="AA61">
        <v>18</v>
      </c>
      <c r="AB61">
        <v>33</v>
      </c>
      <c r="AC61">
        <v>3</v>
      </c>
      <c r="AD61">
        <v>11</v>
      </c>
      <c r="AE61">
        <v>1</v>
      </c>
      <c r="AF61">
        <v>2.7535999999381602</v>
      </c>
      <c r="AG61">
        <v>46</v>
      </c>
      <c r="AH61">
        <v>12</v>
      </c>
      <c r="AI61">
        <v>21</v>
      </c>
      <c r="AJ61">
        <v>16</v>
      </c>
      <c r="AK61">
        <v>3</v>
      </c>
      <c r="AL61">
        <v>11</v>
      </c>
      <c r="AM61">
        <v>1</v>
      </c>
      <c r="AN61">
        <v>2.7909999999683399</v>
      </c>
      <c r="AO61">
        <v>46</v>
      </c>
      <c r="AP61">
        <v>9</v>
      </c>
      <c r="AQ61">
        <v>16</v>
      </c>
      <c r="AR61">
        <v>18</v>
      </c>
      <c r="AS61">
        <v>3</v>
      </c>
      <c r="AT61">
        <v>11</v>
      </c>
      <c r="AU61">
        <v>1</v>
      </c>
      <c r="AV61">
        <v>2.4098999999696402</v>
      </c>
      <c r="AW61">
        <v>46</v>
      </c>
      <c r="AX61">
        <v>9</v>
      </c>
      <c r="AY61">
        <v>16</v>
      </c>
      <c r="AZ61">
        <v>18</v>
      </c>
      <c r="BA61">
        <v>3</v>
      </c>
      <c r="BB61">
        <v>11</v>
      </c>
      <c r="BC61">
        <v>1</v>
      </c>
      <c r="BD61">
        <v>49.934099999954903</v>
      </c>
      <c r="BE61">
        <v>46</v>
      </c>
      <c r="BF61">
        <v>151</v>
      </c>
      <c r="BG61">
        <v>1342</v>
      </c>
      <c r="BH61">
        <v>182</v>
      </c>
      <c r="BI61">
        <v>50</v>
      </c>
      <c r="BJ61">
        <v>149</v>
      </c>
      <c r="BK61">
        <v>0</v>
      </c>
      <c r="BL61">
        <v>11</v>
      </c>
      <c r="BM61">
        <f>IF(AND(AU61=1, Sheet3!B61=1, Sheet4!B61=1),AV61,-1)</f>
        <v>2.4098999999696402</v>
      </c>
      <c r="BN61">
        <f t="shared" si="0"/>
        <v>46</v>
      </c>
    </row>
    <row r="62" spans="2:66" x14ac:dyDescent="0.25">
      <c r="B62">
        <v>8</v>
      </c>
      <c r="C62">
        <v>8</v>
      </c>
      <c r="D62">
        <v>10</v>
      </c>
      <c r="E62">
        <v>6</v>
      </c>
      <c r="F62">
        <v>0</v>
      </c>
      <c r="G62">
        <v>1</v>
      </c>
      <c r="H62">
        <v>22.671500000054898</v>
      </c>
      <c r="I62">
        <v>57</v>
      </c>
      <c r="J62">
        <v>97</v>
      </c>
      <c r="K62">
        <v>164</v>
      </c>
      <c r="L62">
        <v>0</v>
      </c>
      <c r="M62">
        <v>2</v>
      </c>
      <c r="N62">
        <v>10</v>
      </c>
      <c r="O62">
        <v>1</v>
      </c>
      <c r="P62">
        <v>719.89450000005297</v>
      </c>
      <c r="Q62">
        <v>57</v>
      </c>
      <c r="R62">
        <v>3164</v>
      </c>
      <c r="S62">
        <v>2911</v>
      </c>
      <c r="T62">
        <v>0</v>
      </c>
      <c r="U62">
        <v>0</v>
      </c>
      <c r="V62">
        <v>17109</v>
      </c>
      <c r="W62">
        <v>0</v>
      </c>
      <c r="X62">
        <v>0</v>
      </c>
      <c r="Y62">
        <v>2749</v>
      </c>
      <c r="Z62">
        <v>1399</v>
      </c>
      <c r="AA62">
        <v>1447</v>
      </c>
      <c r="AB62">
        <v>2909</v>
      </c>
      <c r="AC62">
        <v>2</v>
      </c>
      <c r="AD62">
        <v>10</v>
      </c>
      <c r="AE62">
        <v>1</v>
      </c>
      <c r="AF62">
        <v>7.3254000000888499</v>
      </c>
      <c r="AG62">
        <v>57</v>
      </c>
      <c r="AH62">
        <v>23</v>
      </c>
      <c r="AI62">
        <v>39</v>
      </c>
      <c r="AJ62">
        <v>30</v>
      </c>
      <c r="AK62">
        <v>2</v>
      </c>
      <c r="AL62">
        <v>10</v>
      </c>
      <c r="AM62">
        <v>1</v>
      </c>
      <c r="AN62">
        <v>6.64809999999125</v>
      </c>
      <c r="AO62">
        <v>57</v>
      </c>
      <c r="AP62">
        <v>18</v>
      </c>
      <c r="AQ62">
        <v>32</v>
      </c>
      <c r="AR62">
        <v>30</v>
      </c>
      <c r="AS62">
        <v>2</v>
      </c>
      <c r="AT62">
        <v>10</v>
      </c>
      <c r="AU62">
        <v>1</v>
      </c>
      <c r="AV62">
        <v>6.4989999999524999</v>
      </c>
      <c r="AW62">
        <v>57</v>
      </c>
      <c r="AX62">
        <v>18</v>
      </c>
      <c r="AY62">
        <v>32</v>
      </c>
      <c r="AZ62">
        <v>30</v>
      </c>
      <c r="BA62">
        <v>2</v>
      </c>
      <c r="BB62">
        <v>10</v>
      </c>
      <c r="BC62">
        <v>1</v>
      </c>
      <c r="BD62">
        <v>3838.9734000000199</v>
      </c>
      <c r="BE62">
        <v>57</v>
      </c>
      <c r="BF62">
        <v>17</v>
      </c>
      <c r="BG62">
        <v>151</v>
      </c>
      <c r="BH62">
        <v>80348</v>
      </c>
      <c r="BI62">
        <v>80520</v>
      </c>
      <c r="BJ62">
        <v>15</v>
      </c>
      <c r="BK62">
        <v>0</v>
      </c>
      <c r="BL62">
        <v>10</v>
      </c>
      <c r="BM62">
        <f>IF(AND(AU62=1, Sheet3!B62=1, Sheet4!B62=1),AV62,-1)</f>
        <v>6.4989999999524999</v>
      </c>
      <c r="BN62">
        <f t="shared" si="0"/>
        <v>57</v>
      </c>
    </row>
    <row r="63" spans="2:66" x14ac:dyDescent="0.25">
      <c r="B63">
        <v>8</v>
      </c>
      <c r="C63">
        <v>8</v>
      </c>
      <c r="D63">
        <v>10</v>
      </c>
      <c r="E63">
        <v>6</v>
      </c>
      <c r="F63">
        <v>1</v>
      </c>
      <c r="G63">
        <v>1</v>
      </c>
      <c r="H63">
        <v>170.25340000004499</v>
      </c>
      <c r="I63">
        <v>59</v>
      </c>
      <c r="J63">
        <v>724</v>
      </c>
      <c r="K63">
        <v>1226</v>
      </c>
      <c r="L63">
        <v>0</v>
      </c>
      <c r="M63">
        <v>3</v>
      </c>
      <c r="N63">
        <v>12</v>
      </c>
      <c r="O63">
        <v>1</v>
      </c>
      <c r="P63">
        <v>16191.039000000001</v>
      </c>
      <c r="Q63">
        <v>59</v>
      </c>
      <c r="R63">
        <v>21510</v>
      </c>
      <c r="S63">
        <v>18460</v>
      </c>
      <c r="T63">
        <v>0</v>
      </c>
      <c r="U63">
        <v>0</v>
      </c>
      <c r="V63">
        <v>408208</v>
      </c>
      <c r="W63">
        <v>0</v>
      </c>
      <c r="X63">
        <v>0</v>
      </c>
      <c r="Y63">
        <v>21014</v>
      </c>
      <c r="Z63">
        <v>8705</v>
      </c>
      <c r="AA63">
        <v>9466</v>
      </c>
      <c r="AB63">
        <v>18458</v>
      </c>
      <c r="AC63">
        <v>3</v>
      </c>
      <c r="AD63">
        <v>12</v>
      </c>
      <c r="AE63">
        <v>1</v>
      </c>
      <c r="AF63">
        <v>22.484999999986002</v>
      </c>
      <c r="AG63">
        <v>59</v>
      </c>
      <c r="AH63">
        <v>80</v>
      </c>
      <c r="AI63">
        <v>128</v>
      </c>
      <c r="AJ63">
        <v>103</v>
      </c>
      <c r="AK63">
        <v>3</v>
      </c>
      <c r="AL63">
        <v>12</v>
      </c>
      <c r="AM63">
        <v>1</v>
      </c>
      <c r="AN63">
        <v>18.866099999984701</v>
      </c>
      <c r="AO63">
        <v>59</v>
      </c>
      <c r="AP63">
        <v>58</v>
      </c>
      <c r="AQ63">
        <v>104</v>
      </c>
      <c r="AR63">
        <v>103</v>
      </c>
      <c r="AS63">
        <v>3</v>
      </c>
      <c r="AT63">
        <v>12</v>
      </c>
      <c r="AU63">
        <v>1</v>
      </c>
      <c r="AV63">
        <v>18.154199999989899</v>
      </c>
      <c r="AW63">
        <v>59</v>
      </c>
      <c r="AX63">
        <v>58</v>
      </c>
      <c r="AY63">
        <v>104</v>
      </c>
      <c r="AZ63">
        <v>103</v>
      </c>
      <c r="BA63">
        <v>3</v>
      </c>
      <c r="BB63">
        <v>12</v>
      </c>
      <c r="BC63">
        <v>1</v>
      </c>
      <c r="BD63">
        <v>105082.107</v>
      </c>
      <c r="BE63">
        <v>59</v>
      </c>
      <c r="BF63">
        <v>76</v>
      </c>
      <c r="BG63">
        <v>741</v>
      </c>
      <c r="BH63">
        <v>900126</v>
      </c>
      <c r="BI63">
        <v>901399</v>
      </c>
      <c r="BJ63">
        <v>74</v>
      </c>
      <c r="BK63">
        <v>0</v>
      </c>
      <c r="BL63">
        <v>12</v>
      </c>
      <c r="BM63">
        <f>IF(AND(AU63=1, Sheet3!B63=1, Sheet4!B63=1),AV63,-1)</f>
        <v>18.154199999989899</v>
      </c>
      <c r="BN63">
        <f t="shared" si="0"/>
        <v>59</v>
      </c>
    </row>
    <row r="64" spans="2:66" x14ac:dyDescent="0.25">
      <c r="B64">
        <v>8</v>
      </c>
      <c r="C64">
        <v>8</v>
      </c>
      <c r="D64">
        <v>10</v>
      </c>
      <c r="E64">
        <v>6</v>
      </c>
      <c r="F64">
        <v>2</v>
      </c>
      <c r="G64">
        <v>1</v>
      </c>
      <c r="H64">
        <v>70.864399999962203</v>
      </c>
      <c r="I64">
        <v>52</v>
      </c>
      <c r="J64">
        <v>290</v>
      </c>
      <c r="K64">
        <v>547</v>
      </c>
      <c r="L64">
        <v>0</v>
      </c>
      <c r="M64">
        <v>6</v>
      </c>
      <c r="N64">
        <v>11</v>
      </c>
      <c r="O64">
        <v>1</v>
      </c>
      <c r="P64">
        <v>4128.8935000000101</v>
      </c>
      <c r="Q64">
        <v>52</v>
      </c>
      <c r="R64">
        <v>24299</v>
      </c>
      <c r="S64">
        <v>17984</v>
      </c>
      <c r="T64">
        <v>0</v>
      </c>
      <c r="U64">
        <v>0</v>
      </c>
      <c r="V64">
        <v>70976</v>
      </c>
      <c r="W64">
        <v>0</v>
      </c>
      <c r="X64">
        <v>0</v>
      </c>
      <c r="Y64">
        <v>23092</v>
      </c>
      <c r="Z64">
        <v>6799</v>
      </c>
      <c r="AA64">
        <v>11120</v>
      </c>
      <c r="AB64">
        <v>17962</v>
      </c>
      <c r="AC64">
        <v>6</v>
      </c>
      <c r="AD64">
        <v>11</v>
      </c>
      <c r="AE64">
        <v>1</v>
      </c>
      <c r="AF64">
        <v>20.976199999917299</v>
      </c>
      <c r="AG64">
        <v>52</v>
      </c>
      <c r="AH64">
        <v>68</v>
      </c>
      <c r="AI64">
        <v>118</v>
      </c>
      <c r="AJ64">
        <v>82</v>
      </c>
      <c r="AK64">
        <v>6</v>
      </c>
      <c r="AL64">
        <v>11</v>
      </c>
      <c r="AM64">
        <v>1</v>
      </c>
      <c r="AN64">
        <v>11.152099999948399</v>
      </c>
      <c r="AO64">
        <v>52</v>
      </c>
      <c r="AP64">
        <v>32</v>
      </c>
      <c r="AQ64">
        <v>62</v>
      </c>
      <c r="AR64">
        <v>75</v>
      </c>
      <c r="AS64">
        <v>6</v>
      </c>
      <c r="AT64">
        <v>11</v>
      </c>
      <c r="AU64">
        <v>1</v>
      </c>
      <c r="AV64">
        <v>11.751199999940599</v>
      </c>
      <c r="AW64">
        <v>52</v>
      </c>
      <c r="AX64">
        <v>32</v>
      </c>
      <c r="AY64">
        <v>62</v>
      </c>
      <c r="AZ64">
        <v>75</v>
      </c>
      <c r="BA64">
        <v>6</v>
      </c>
      <c r="BB64">
        <v>11</v>
      </c>
      <c r="BC64">
        <v>1</v>
      </c>
      <c r="BD64">
        <v>181754.04740000001</v>
      </c>
      <c r="BE64">
        <v>52</v>
      </c>
      <c r="BF64">
        <v>7946</v>
      </c>
      <c r="BG64">
        <v>79441</v>
      </c>
      <c r="BH64">
        <v>2380374</v>
      </c>
      <c r="BI64">
        <v>2372599</v>
      </c>
      <c r="BJ64">
        <v>7944</v>
      </c>
      <c r="BK64">
        <v>0</v>
      </c>
      <c r="BL64">
        <v>11</v>
      </c>
      <c r="BM64">
        <f>IF(AND(AU64=1, Sheet3!B64=1, Sheet4!B64=1),AV64,-1)</f>
        <v>11.751199999940599</v>
      </c>
      <c r="BN64">
        <f t="shared" si="0"/>
        <v>52</v>
      </c>
    </row>
    <row r="65" spans="2:66" x14ac:dyDescent="0.25">
      <c r="B65">
        <v>8</v>
      </c>
      <c r="C65">
        <v>8</v>
      </c>
      <c r="D65">
        <v>10</v>
      </c>
      <c r="E65">
        <v>6</v>
      </c>
      <c r="F65">
        <v>3</v>
      </c>
      <c r="G65">
        <v>1</v>
      </c>
      <c r="H65">
        <v>1.55130000005011</v>
      </c>
      <c r="I65">
        <v>56</v>
      </c>
      <c r="J65">
        <v>7</v>
      </c>
      <c r="K65">
        <v>14</v>
      </c>
      <c r="L65">
        <v>0</v>
      </c>
      <c r="M65">
        <v>0</v>
      </c>
      <c r="N65">
        <v>10</v>
      </c>
      <c r="O65">
        <v>1</v>
      </c>
      <c r="P65">
        <v>2.0226999999722501</v>
      </c>
      <c r="Q65">
        <v>56</v>
      </c>
      <c r="R65">
        <v>13</v>
      </c>
      <c r="S65">
        <v>74</v>
      </c>
      <c r="T65">
        <v>0</v>
      </c>
      <c r="U65">
        <v>0</v>
      </c>
      <c r="V65">
        <v>0</v>
      </c>
      <c r="W65">
        <v>0</v>
      </c>
      <c r="X65">
        <v>0</v>
      </c>
      <c r="Y65">
        <v>4</v>
      </c>
      <c r="Z65">
        <v>12</v>
      </c>
      <c r="AA65">
        <v>25</v>
      </c>
      <c r="AB65">
        <v>13</v>
      </c>
      <c r="AC65">
        <v>0</v>
      </c>
      <c r="AD65">
        <v>10</v>
      </c>
      <c r="AE65">
        <v>1</v>
      </c>
      <c r="AF65">
        <v>1.5513999999966499</v>
      </c>
      <c r="AG65">
        <v>56</v>
      </c>
      <c r="AH65">
        <v>2</v>
      </c>
      <c r="AI65">
        <v>3</v>
      </c>
      <c r="AJ65">
        <v>8</v>
      </c>
      <c r="AK65">
        <v>0</v>
      </c>
      <c r="AL65">
        <v>10</v>
      </c>
      <c r="AM65">
        <v>1</v>
      </c>
      <c r="AN65">
        <v>1.5625</v>
      </c>
      <c r="AO65">
        <v>56</v>
      </c>
      <c r="AP65">
        <v>2</v>
      </c>
      <c r="AQ65">
        <v>3</v>
      </c>
      <c r="AR65">
        <v>8</v>
      </c>
      <c r="AS65">
        <v>0</v>
      </c>
      <c r="AT65">
        <v>10</v>
      </c>
      <c r="AU65">
        <v>1</v>
      </c>
      <c r="AV65">
        <v>1.5607000000309199</v>
      </c>
      <c r="AW65">
        <v>56</v>
      </c>
      <c r="AX65">
        <v>2</v>
      </c>
      <c r="AY65">
        <v>3</v>
      </c>
      <c r="AZ65">
        <v>8</v>
      </c>
      <c r="BA65">
        <v>0</v>
      </c>
      <c r="BB65">
        <v>10</v>
      </c>
      <c r="BC65">
        <v>1</v>
      </c>
      <c r="BD65">
        <v>0.60989999992307298</v>
      </c>
      <c r="BE65">
        <v>56</v>
      </c>
      <c r="BF65">
        <v>2</v>
      </c>
      <c r="BG65">
        <v>1</v>
      </c>
      <c r="BH65">
        <v>24</v>
      </c>
      <c r="BI65">
        <v>87</v>
      </c>
      <c r="BJ65">
        <v>0</v>
      </c>
      <c r="BK65">
        <v>0</v>
      </c>
      <c r="BL65">
        <v>10</v>
      </c>
      <c r="BM65">
        <f>IF(AND(AU65=1, Sheet3!B65=1, Sheet4!B65=1),AV65,-1)</f>
        <v>1.5607000000309199</v>
      </c>
      <c r="BN65">
        <f t="shared" si="0"/>
        <v>56</v>
      </c>
    </row>
    <row r="66" spans="2:66" x14ac:dyDescent="0.25">
      <c r="B66">
        <v>8</v>
      </c>
      <c r="C66">
        <v>8</v>
      </c>
      <c r="D66">
        <v>10</v>
      </c>
      <c r="E66">
        <v>6</v>
      </c>
      <c r="F66">
        <v>4</v>
      </c>
      <c r="G66">
        <v>1</v>
      </c>
      <c r="H66">
        <v>0.30479999992530799</v>
      </c>
      <c r="I66">
        <v>58</v>
      </c>
      <c r="J66">
        <v>1</v>
      </c>
      <c r="K66">
        <v>3</v>
      </c>
      <c r="L66">
        <v>0</v>
      </c>
      <c r="M66">
        <v>0</v>
      </c>
      <c r="N66">
        <v>11</v>
      </c>
      <c r="O66">
        <v>1</v>
      </c>
      <c r="P66">
        <v>1.7164000000338999</v>
      </c>
      <c r="Q66">
        <v>58</v>
      </c>
      <c r="R66">
        <v>11</v>
      </c>
      <c r="S66">
        <v>72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10</v>
      </c>
      <c r="AA66">
        <v>45</v>
      </c>
      <c r="AB66">
        <v>11</v>
      </c>
      <c r="AC66">
        <v>0</v>
      </c>
      <c r="AD66">
        <v>11</v>
      </c>
      <c r="AE66">
        <v>1</v>
      </c>
      <c r="AF66">
        <v>0.53029999998398103</v>
      </c>
      <c r="AG66">
        <v>58</v>
      </c>
      <c r="AH66">
        <v>1</v>
      </c>
      <c r="AI66">
        <v>1</v>
      </c>
      <c r="AJ66">
        <v>3</v>
      </c>
      <c r="AK66">
        <v>0</v>
      </c>
      <c r="AL66">
        <v>11</v>
      </c>
      <c r="AM66">
        <v>1</v>
      </c>
      <c r="AN66">
        <v>0.68880000000353903</v>
      </c>
      <c r="AO66">
        <v>58</v>
      </c>
      <c r="AP66">
        <v>1</v>
      </c>
      <c r="AQ66">
        <v>1</v>
      </c>
      <c r="AR66">
        <v>3</v>
      </c>
      <c r="AS66">
        <v>0</v>
      </c>
      <c r="AT66">
        <v>11</v>
      </c>
      <c r="AU66">
        <v>1</v>
      </c>
      <c r="AV66">
        <v>0.47609999997075603</v>
      </c>
      <c r="AW66">
        <v>58</v>
      </c>
      <c r="AX66">
        <v>1</v>
      </c>
      <c r="AY66">
        <v>1</v>
      </c>
      <c r="AZ66">
        <v>3</v>
      </c>
      <c r="BA66">
        <v>0</v>
      </c>
      <c r="BB66">
        <v>11</v>
      </c>
      <c r="BC66">
        <v>1</v>
      </c>
      <c r="BD66">
        <v>0.37849999999161799</v>
      </c>
      <c r="BE66">
        <v>58</v>
      </c>
      <c r="BF66">
        <v>2</v>
      </c>
      <c r="BG66">
        <v>1</v>
      </c>
      <c r="BH66">
        <v>11</v>
      </c>
      <c r="BI66">
        <v>67</v>
      </c>
      <c r="BJ66">
        <v>0</v>
      </c>
      <c r="BK66">
        <v>0</v>
      </c>
      <c r="BL66">
        <v>11</v>
      </c>
      <c r="BM66">
        <f>IF(AND(AU66=1, Sheet3!B66=1, Sheet4!B66=1),AV66,-1)</f>
        <v>0.47609999997075603</v>
      </c>
      <c r="BN66">
        <f t="shared" si="0"/>
        <v>58</v>
      </c>
    </row>
    <row r="67" spans="2:66" x14ac:dyDescent="0.25">
      <c r="B67">
        <v>8</v>
      </c>
      <c r="C67">
        <v>8</v>
      </c>
      <c r="D67">
        <v>10</v>
      </c>
      <c r="E67">
        <v>6</v>
      </c>
      <c r="F67">
        <v>5</v>
      </c>
      <c r="G67">
        <v>1</v>
      </c>
      <c r="H67">
        <v>7.2432000000262597</v>
      </c>
      <c r="I67">
        <v>55</v>
      </c>
      <c r="J67">
        <v>40</v>
      </c>
      <c r="K67">
        <v>68</v>
      </c>
      <c r="L67">
        <v>0</v>
      </c>
      <c r="M67">
        <v>3</v>
      </c>
      <c r="N67">
        <v>11</v>
      </c>
      <c r="O67">
        <v>1</v>
      </c>
      <c r="P67">
        <v>238.303399999975</v>
      </c>
      <c r="Q67">
        <v>55</v>
      </c>
      <c r="R67">
        <v>1844</v>
      </c>
      <c r="S67">
        <v>1338</v>
      </c>
      <c r="T67">
        <v>0</v>
      </c>
      <c r="U67">
        <v>0</v>
      </c>
      <c r="V67">
        <v>2584</v>
      </c>
      <c r="W67">
        <v>0</v>
      </c>
      <c r="X67">
        <v>0</v>
      </c>
      <c r="Y67">
        <v>1834</v>
      </c>
      <c r="Z67">
        <v>1266</v>
      </c>
      <c r="AA67">
        <v>55</v>
      </c>
      <c r="AB67">
        <v>1298</v>
      </c>
      <c r="AC67">
        <v>3</v>
      </c>
      <c r="AD67">
        <v>11</v>
      </c>
      <c r="AE67">
        <v>1</v>
      </c>
      <c r="AF67">
        <v>2.3365000000922</v>
      </c>
      <c r="AG67">
        <v>55</v>
      </c>
      <c r="AH67">
        <v>9</v>
      </c>
      <c r="AI67">
        <v>13</v>
      </c>
      <c r="AJ67">
        <v>16</v>
      </c>
      <c r="AK67">
        <v>3</v>
      </c>
      <c r="AL67">
        <v>11</v>
      </c>
      <c r="AM67">
        <v>1</v>
      </c>
      <c r="AN67">
        <v>3.3623000000370702</v>
      </c>
      <c r="AO67">
        <v>55</v>
      </c>
      <c r="AP67">
        <v>8</v>
      </c>
      <c r="AQ67">
        <v>12</v>
      </c>
      <c r="AR67">
        <v>17</v>
      </c>
      <c r="AS67">
        <v>3</v>
      </c>
      <c r="AT67">
        <v>11</v>
      </c>
      <c r="AU67">
        <v>1</v>
      </c>
      <c r="AV67">
        <v>2.2090999999782102</v>
      </c>
      <c r="AW67">
        <v>55</v>
      </c>
      <c r="AX67">
        <v>8</v>
      </c>
      <c r="AY67">
        <v>12</v>
      </c>
      <c r="AZ67">
        <v>17</v>
      </c>
      <c r="BA67">
        <v>3</v>
      </c>
      <c r="BB67">
        <v>11</v>
      </c>
      <c r="BC67">
        <v>1</v>
      </c>
      <c r="BD67">
        <v>134.50699999998301</v>
      </c>
      <c r="BE67">
        <v>55</v>
      </c>
      <c r="BF67">
        <v>71</v>
      </c>
      <c r="BG67">
        <v>691</v>
      </c>
      <c r="BH67">
        <v>4220</v>
      </c>
      <c r="BI67">
        <v>4239</v>
      </c>
      <c r="BJ67">
        <v>69</v>
      </c>
      <c r="BK67">
        <v>0</v>
      </c>
      <c r="BL67">
        <v>11</v>
      </c>
      <c r="BM67">
        <f>IF(AND(AU67=1, Sheet3!B67=1, Sheet4!B67=1),AV67,-1)</f>
        <v>2.2090999999782102</v>
      </c>
      <c r="BN67">
        <f t="shared" ref="BN67:BN130" si="1">AW67</f>
        <v>55</v>
      </c>
    </row>
    <row r="68" spans="2:66" x14ac:dyDescent="0.25">
      <c r="B68">
        <v>8</v>
      </c>
      <c r="C68">
        <v>8</v>
      </c>
      <c r="D68">
        <v>10</v>
      </c>
      <c r="E68">
        <v>6</v>
      </c>
      <c r="F68">
        <v>6</v>
      </c>
      <c r="G68">
        <v>1</v>
      </c>
      <c r="H68">
        <v>0.75300000002607703</v>
      </c>
      <c r="I68">
        <v>56</v>
      </c>
      <c r="J68">
        <v>4</v>
      </c>
      <c r="K68">
        <v>8</v>
      </c>
      <c r="L68">
        <v>0</v>
      </c>
      <c r="M68">
        <v>0</v>
      </c>
      <c r="N68">
        <v>10</v>
      </c>
      <c r="O68">
        <v>1</v>
      </c>
      <c r="P68">
        <v>2.5818999999901302</v>
      </c>
      <c r="Q68">
        <v>56</v>
      </c>
      <c r="R68">
        <v>15</v>
      </c>
      <c r="S68">
        <v>178</v>
      </c>
      <c r="T68">
        <v>0</v>
      </c>
      <c r="U68">
        <v>0</v>
      </c>
      <c r="V68">
        <v>0</v>
      </c>
      <c r="W68">
        <v>0</v>
      </c>
      <c r="X68">
        <v>0</v>
      </c>
      <c r="Y68">
        <v>6</v>
      </c>
      <c r="Z68">
        <v>14</v>
      </c>
      <c r="AA68">
        <v>99</v>
      </c>
      <c r="AB68">
        <v>15</v>
      </c>
      <c r="AC68">
        <v>0</v>
      </c>
      <c r="AD68">
        <v>10</v>
      </c>
      <c r="AE68">
        <v>1</v>
      </c>
      <c r="AF68">
        <v>0.94679999991785702</v>
      </c>
      <c r="AG68">
        <v>56</v>
      </c>
      <c r="AH68">
        <v>1</v>
      </c>
      <c r="AI68">
        <v>1</v>
      </c>
      <c r="AJ68">
        <v>8</v>
      </c>
      <c r="AK68">
        <v>0</v>
      </c>
      <c r="AL68">
        <v>10</v>
      </c>
      <c r="AM68">
        <v>1</v>
      </c>
      <c r="AN68">
        <v>1.3664000000571801</v>
      </c>
      <c r="AO68">
        <v>56</v>
      </c>
      <c r="AP68">
        <v>1</v>
      </c>
      <c r="AQ68">
        <v>1</v>
      </c>
      <c r="AR68">
        <v>8</v>
      </c>
      <c r="AS68">
        <v>0</v>
      </c>
      <c r="AT68">
        <v>10</v>
      </c>
      <c r="AU68">
        <v>1</v>
      </c>
      <c r="AV68">
        <v>0.89870000001974404</v>
      </c>
      <c r="AW68">
        <v>56</v>
      </c>
      <c r="AX68">
        <v>1</v>
      </c>
      <c r="AY68">
        <v>1</v>
      </c>
      <c r="AZ68">
        <v>8</v>
      </c>
      <c r="BA68">
        <v>0</v>
      </c>
      <c r="BB68">
        <v>10</v>
      </c>
      <c r="BC68">
        <v>1</v>
      </c>
      <c r="BD68">
        <v>1.0052999999607</v>
      </c>
      <c r="BE68">
        <v>56</v>
      </c>
      <c r="BF68">
        <v>2</v>
      </c>
      <c r="BG68">
        <v>1</v>
      </c>
      <c r="BH68">
        <v>10</v>
      </c>
      <c r="BI68">
        <v>173</v>
      </c>
      <c r="BJ68">
        <v>0</v>
      </c>
      <c r="BK68">
        <v>0</v>
      </c>
      <c r="BL68">
        <v>10</v>
      </c>
      <c r="BM68">
        <f>IF(AND(AU68=1, Sheet3!B68=1, Sheet4!B68=1),AV68,-1)</f>
        <v>0.89870000001974404</v>
      </c>
      <c r="BN68">
        <f t="shared" si="1"/>
        <v>56</v>
      </c>
    </row>
    <row r="69" spans="2:66" x14ac:dyDescent="0.25">
      <c r="B69">
        <v>8</v>
      </c>
      <c r="C69">
        <v>8</v>
      </c>
      <c r="D69">
        <v>10</v>
      </c>
      <c r="E69">
        <v>6</v>
      </c>
      <c r="F69">
        <v>7</v>
      </c>
      <c r="G69">
        <v>1</v>
      </c>
      <c r="H69">
        <v>2.7659999999450502</v>
      </c>
      <c r="I69">
        <v>54</v>
      </c>
      <c r="J69">
        <v>12</v>
      </c>
      <c r="K69">
        <v>15</v>
      </c>
      <c r="L69">
        <v>0</v>
      </c>
      <c r="M69">
        <v>2</v>
      </c>
      <c r="N69">
        <v>13</v>
      </c>
      <c r="O69">
        <v>1</v>
      </c>
      <c r="P69">
        <v>291.76020000001898</v>
      </c>
      <c r="Q69">
        <v>54</v>
      </c>
      <c r="R69">
        <v>1595</v>
      </c>
      <c r="S69">
        <v>1406</v>
      </c>
      <c r="T69">
        <v>0</v>
      </c>
      <c r="U69">
        <v>0</v>
      </c>
      <c r="V69">
        <v>10194</v>
      </c>
      <c r="W69">
        <v>0</v>
      </c>
      <c r="X69">
        <v>0</v>
      </c>
      <c r="Y69">
        <v>1580</v>
      </c>
      <c r="Z69">
        <v>1262</v>
      </c>
      <c r="AA69">
        <v>95</v>
      </c>
      <c r="AB69">
        <v>1405</v>
      </c>
      <c r="AC69">
        <v>2</v>
      </c>
      <c r="AD69">
        <v>13</v>
      </c>
      <c r="AE69">
        <v>1</v>
      </c>
      <c r="AF69">
        <v>2.0444000000134102</v>
      </c>
      <c r="AG69">
        <v>54</v>
      </c>
      <c r="AH69">
        <v>4</v>
      </c>
      <c r="AI69">
        <v>5</v>
      </c>
      <c r="AJ69">
        <v>11</v>
      </c>
      <c r="AK69">
        <v>2</v>
      </c>
      <c r="AL69">
        <v>13</v>
      </c>
      <c r="AM69">
        <v>1</v>
      </c>
      <c r="AN69">
        <v>2.08559999999125</v>
      </c>
      <c r="AO69">
        <v>54</v>
      </c>
      <c r="AP69">
        <v>4</v>
      </c>
      <c r="AQ69">
        <v>5</v>
      </c>
      <c r="AR69">
        <v>11</v>
      </c>
      <c r="AS69">
        <v>2</v>
      </c>
      <c r="AT69">
        <v>13</v>
      </c>
      <c r="AU69">
        <v>1</v>
      </c>
      <c r="AV69">
        <v>2.1130000000121099</v>
      </c>
      <c r="AW69">
        <v>54</v>
      </c>
      <c r="AX69">
        <v>4</v>
      </c>
      <c r="AY69">
        <v>5</v>
      </c>
      <c r="AZ69">
        <v>11</v>
      </c>
      <c r="BA69">
        <v>2</v>
      </c>
      <c r="BB69">
        <v>13</v>
      </c>
      <c r="BC69">
        <v>1</v>
      </c>
      <c r="BD69">
        <v>6086.6200999999401</v>
      </c>
      <c r="BE69">
        <v>54</v>
      </c>
      <c r="BF69">
        <v>32</v>
      </c>
      <c r="BG69">
        <v>301</v>
      </c>
      <c r="BH69">
        <v>113395</v>
      </c>
      <c r="BI69">
        <v>113475</v>
      </c>
      <c r="BJ69">
        <v>30</v>
      </c>
      <c r="BK69">
        <v>0</v>
      </c>
      <c r="BL69">
        <v>13</v>
      </c>
      <c r="BM69">
        <f>IF(AND(AU69=1, Sheet3!B69=1, Sheet4!B69=1),AV69,-1)</f>
        <v>2.1130000000121099</v>
      </c>
      <c r="BN69">
        <f t="shared" si="1"/>
        <v>54</v>
      </c>
    </row>
    <row r="70" spans="2:66" x14ac:dyDescent="0.25">
      <c r="B70">
        <v>8</v>
      </c>
      <c r="C70">
        <v>8</v>
      </c>
      <c r="D70">
        <v>10</v>
      </c>
      <c r="E70">
        <v>6</v>
      </c>
      <c r="F70">
        <v>8</v>
      </c>
      <c r="G70">
        <v>1</v>
      </c>
      <c r="H70">
        <v>54.390499999979497</v>
      </c>
      <c r="I70">
        <v>48</v>
      </c>
      <c r="J70">
        <v>204</v>
      </c>
      <c r="K70">
        <v>260</v>
      </c>
      <c r="L70">
        <v>0</v>
      </c>
      <c r="M70">
        <v>3</v>
      </c>
      <c r="N70">
        <v>10</v>
      </c>
      <c r="O70">
        <v>1</v>
      </c>
      <c r="P70">
        <v>331.59529999992799</v>
      </c>
      <c r="Q70">
        <v>48</v>
      </c>
      <c r="R70">
        <v>1924</v>
      </c>
      <c r="S70">
        <v>1634</v>
      </c>
      <c r="T70">
        <v>0</v>
      </c>
      <c r="U70">
        <v>0</v>
      </c>
      <c r="V70">
        <v>9176</v>
      </c>
      <c r="W70">
        <v>0</v>
      </c>
      <c r="X70">
        <v>0</v>
      </c>
      <c r="Y70">
        <v>1865</v>
      </c>
      <c r="Z70">
        <v>997</v>
      </c>
      <c r="AA70">
        <v>572</v>
      </c>
      <c r="AB70">
        <v>1617</v>
      </c>
      <c r="AC70">
        <v>3</v>
      </c>
      <c r="AD70">
        <v>10</v>
      </c>
      <c r="AE70">
        <v>1</v>
      </c>
      <c r="AF70">
        <v>7.5333000000100601</v>
      </c>
      <c r="AG70">
        <v>48</v>
      </c>
      <c r="AH70">
        <v>20</v>
      </c>
      <c r="AI70">
        <v>24</v>
      </c>
      <c r="AJ70">
        <v>27</v>
      </c>
      <c r="AK70">
        <v>3</v>
      </c>
      <c r="AL70">
        <v>10</v>
      </c>
      <c r="AM70">
        <v>1</v>
      </c>
      <c r="AN70">
        <v>6.7689000000245896</v>
      </c>
      <c r="AO70">
        <v>48</v>
      </c>
      <c r="AP70">
        <v>14</v>
      </c>
      <c r="AQ70">
        <v>18</v>
      </c>
      <c r="AR70">
        <v>25</v>
      </c>
      <c r="AS70">
        <v>3</v>
      </c>
      <c r="AT70">
        <v>10</v>
      </c>
      <c r="AU70">
        <v>1</v>
      </c>
      <c r="AV70">
        <v>5.6949000000022396</v>
      </c>
      <c r="AW70">
        <v>48</v>
      </c>
      <c r="AX70">
        <v>14</v>
      </c>
      <c r="AY70">
        <v>18</v>
      </c>
      <c r="AZ70">
        <v>25</v>
      </c>
      <c r="BA70">
        <v>3</v>
      </c>
      <c r="BB70">
        <v>10</v>
      </c>
      <c r="BC70">
        <v>1</v>
      </c>
      <c r="BD70">
        <v>6231.8856000000396</v>
      </c>
      <c r="BE70">
        <v>48</v>
      </c>
      <c r="BF70">
        <v>200</v>
      </c>
      <c r="BG70">
        <v>1981</v>
      </c>
      <c r="BH70">
        <v>120693</v>
      </c>
      <c r="BI70">
        <v>120600</v>
      </c>
      <c r="BJ70">
        <v>198</v>
      </c>
      <c r="BK70">
        <v>0</v>
      </c>
      <c r="BL70">
        <v>10</v>
      </c>
      <c r="BM70">
        <f>IF(AND(AU70=1, Sheet3!B70=1, Sheet4!B70=1),AV70,-1)</f>
        <v>5.6949000000022396</v>
      </c>
      <c r="BN70">
        <f t="shared" si="1"/>
        <v>48</v>
      </c>
    </row>
    <row r="71" spans="2:66" x14ac:dyDescent="0.25">
      <c r="B71">
        <v>8</v>
      </c>
      <c r="C71">
        <v>8</v>
      </c>
      <c r="D71">
        <v>10</v>
      </c>
      <c r="E71">
        <v>6</v>
      </c>
      <c r="F71">
        <v>9</v>
      </c>
      <c r="G71">
        <v>1</v>
      </c>
      <c r="H71">
        <v>131.185100000002</v>
      </c>
      <c r="I71">
        <v>60</v>
      </c>
      <c r="J71">
        <v>321</v>
      </c>
      <c r="K71">
        <v>468</v>
      </c>
      <c r="L71">
        <v>0</v>
      </c>
      <c r="M71">
        <v>4</v>
      </c>
      <c r="N71">
        <v>10</v>
      </c>
      <c r="O71">
        <v>1</v>
      </c>
      <c r="P71">
        <v>19081.979299999999</v>
      </c>
      <c r="Q71">
        <v>60</v>
      </c>
      <c r="R71">
        <v>46601</v>
      </c>
      <c r="S71">
        <v>37372</v>
      </c>
      <c r="T71">
        <v>0</v>
      </c>
      <c r="U71">
        <v>0</v>
      </c>
      <c r="V71">
        <v>425379</v>
      </c>
      <c r="W71">
        <v>0</v>
      </c>
      <c r="X71">
        <v>0</v>
      </c>
      <c r="Y71">
        <v>46444</v>
      </c>
      <c r="Z71">
        <v>25703</v>
      </c>
      <c r="AA71">
        <v>7978</v>
      </c>
      <c r="AB71">
        <v>37370</v>
      </c>
      <c r="AC71">
        <v>4</v>
      </c>
      <c r="AD71">
        <v>10</v>
      </c>
      <c r="AE71">
        <v>1</v>
      </c>
      <c r="AF71">
        <v>8.9187000000383705</v>
      </c>
      <c r="AG71">
        <v>60</v>
      </c>
      <c r="AH71">
        <v>6</v>
      </c>
      <c r="AI71">
        <v>7</v>
      </c>
      <c r="AJ71">
        <v>12</v>
      </c>
      <c r="AK71">
        <v>4</v>
      </c>
      <c r="AL71">
        <v>10</v>
      </c>
      <c r="AM71">
        <v>1</v>
      </c>
      <c r="AN71">
        <v>5.7607999999309003</v>
      </c>
      <c r="AO71">
        <v>60</v>
      </c>
      <c r="AP71">
        <v>5</v>
      </c>
      <c r="AQ71">
        <v>6</v>
      </c>
      <c r="AR71">
        <v>11</v>
      </c>
      <c r="AS71">
        <v>4</v>
      </c>
      <c r="AT71">
        <v>10</v>
      </c>
      <c r="AU71">
        <v>1</v>
      </c>
      <c r="AV71">
        <v>6.9062999999150598</v>
      </c>
      <c r="AW71">
        <v>60</v>
      </c>
      <c r="AX71">
        <v>5</v>
      </c>
      <c r="AY71">
        <v>6</v>
      </c>
      <c r="AZ71">
        <v>11</v>
      </c>
      <c r="BA71">
        <v>4</v>
      </c>
      <c r="BB71">
        <v>10</v>
      </c>
      <c r="BC71">
        <v>0</v>
      </c>
      <c r="BD71">
        <v>300000.46409999998</v>
      </c>
      <c r="BE71">
        <v>-2</v>
      </c>
      <c r="BF71">
        <v>490</v>
      </c>
      <c r="BG71">
        <v>4891</v>
      </c>
      <c r="BH71">
        <v>4747387</v>
      </c>
      <c r="BI71">
        <v>4747154</v>
      </c>
      <c r="BJ71">
        <v>489</v>
      </c>
      <c r="BK71">
        <v>0</v>
      </c>
      <c r="BL71">
        <v>-1</v>
      </c>
      <c r="BM71">
        <f>IF(AND(AU71=1, Sheet3!B71=1, Sheet4!B71=1),AV71,-1)</f>
        <v>6.9062999999150598</v>
      </c>
      <c r="BN71">
        <f t="shared" si="1"/>
        <v>60</v>
      </c>
    </row>
    <row r="72" spans="2:66" x14ac:dyDescent="0.25">
      <c r="B72">
        <v>8</v>
      </c>
      <c r="C72">
        <v>8</v>
      </c>
      <c r="D72">
        <v>11</v>
      </c>
      <c r="E72">
        <v>6</v>
      </c>
      <c r="F72">
        <v>0</v>
      </c>
      <c r="G72">
        <v>1</v>
      </c>
      <c r="H72">
        <v>2.4714999999851002</v>
      </c>
      <c r="I72">
        <v>59</v>
      </c>
      <c r="J72">
        <v>12</v>
      </c>
      <c r="K72">
        <v>24</v>
      </c>
      <c r="L72">
        <v>0</v>
      </c>
      <c r="M72">
        <v>2</v>
      </c>
      <c r="N72">
        <v>10</v>
      </c>
      <c r="O72">
        <v>1</v>
      </c>
      <c r="P72">
        <v>320.60220000008098</v>
      </c>
      <c r="Q72">
        <v>59</v>
      </c>
      <c r="R72">
        <v>1953</v>
      </c>
      <c r="S72">
        <v>1582</v>
      </c>
      <c r="T72">
        <v>0</v>
      </c>
      <c r="U72">
        <v>0</v>
      </c>
      <c r="V72">
        <v>6395</v>
      </c>
      <c r="W72">
        <v>0</v>
      </c>
      <c r="X72">
        <v>0</v>
      </c>
      <c r="Y72">
        <v>1788</v>
      </c>
      <c r="Z72">
        <v>1437</v>
      </c>
      <c r="AA72">
        <v>16</v>
      </c>
      <c r="AB72">
        <v>1572</v>
      </c>
      <c r="AC72">
        <v>2</v>
      </c>
      <c r="AD72">
        <v>10</v>
      </c>
      <c r="AE72">
        <v>1</v>
      </c>
      <c r="AF72">
        <v>1.7194000000599801</v>
      </c>
      <c r="AG72">
        <v>59</v>
      </c>
      <c r="AH72">
        <v>6</v>
      </c>
      <c r="AI72">
        <v>10</v>
      </c>
      <c r="AJ72">
        <v>13</v>
      </c>
      <c r="AK72">
        <v>2</v>
      </c>
      <c r="AL72">
        <v>10</v>
      </c>
      <c r="AM72">
        <v>1</v>
      </c>
      <c r="AN72">
        <v>1.84320000000298</v>
      </c>
      <c r="AO72">
        <v>59</v>
      </c>
      <c r="AP72">
        <v>6</v>
      </c>
      <c r="AQ72">
        <v>11</v>
      </c>
      <c r="AR72">
        <v>15</v>
      </c>
      <c r="AS72">
        <v>2</v>
      </c>
      <c r="AT72">
        <v>10</v>
      </c>
      <c r="AU72">
        <v>1</v>
      </c>
      <c r="AV72">
        <v>2.16360000008717</v>
      </c>
      <c r="AW72">
        <v>59</v>
      </c>
      <c r="AX72">
        <v>6</v>
      </c>
      <c r="AY72">
        <v>11</v>
      </c>
      <c r="AZ72">
        <v>15</v>
      </c>
      <c r="BA72">
        <v>2</v>
      </c>
      <c r="BB72">
        <v>10</v>
      </c>
      <c r="BC72">
        <v>1</v>
      </c>
      <c r="BD72">
        <v>1126.28260000004</v>
      </c>
      <c r="BE72">
        <v>59</v>
      </c>
      <c r="BF72">
        <v>18</v>
      </c>
      <c r="BG72">
        <v>177</v>
      </c>
      <c r="BH72">
        <v>47779</v>
      </c>
      <c r="BI72">
        <v>48159</v>
      </c>
      <c r="BJ72">
        <v>16</v>
      </c>
      <c r="BK72">
        <v>0</v>
      </c>
      <c r="BL72">
        <v>10</v>
      </c>
      <c r="BM72">
        <f>IF(AND(AU72=1, Sheet3!B72=1, Sheet4!B72=1),AV72,-1)</f>
        <v>2.16360000008717</v>
      </c>
      <c r="BN72">
        <f t="shared" si="1"/>
        <v>59</v>
      </c>
    </row>
    <row r="73" spans="2:66" x14ac:dyDescent="0.25">
      <c r="B73">
        <v>8</v>
      </c>
      <c r="C73">
        <v>8</v>
      </c>
      <c r="D73">
        <v>11</v>
      </c>
      <c r="E73">
        <v>6</v>
      </c>
      <c r="F73">
        <v>1</v>
      </c>
      <c r="G73">
        <v>1</v>
      </c>
      <c r="H73">
        <v>935.22100000013597</v>
      </c>
      <c r="I73">
        <v>73</v>
      </c>
      <c r="J73">
        <v>1963</v>
      </c>
      <c r="K73">
        <v>2738</v>
      </c>
      <c r="L73">
        <v>0</v>
      </c>
      <c r="M73">
        <v>10</v>
      </c>
      <c r="N73">
        <v>14</v>
      </c>
      <c r="O73">
        <v>0</v>
      </c>
      <c r="P73">
        <v>300004.9019</v>
      </c>
      <c r="Q73">
        <v>-2</v>
      </c>
      <c r="R73">
        <v>146738</v>
      </c>
      <c r="S73">
        <v>100901</v>
      </c>
      <c r="T73">
        <v>0</v>
      </c>
      <c r="U73">
        <v>0</v>
      </c>
      <c r="V73">
        <v>3391241</v>
      </c>
      <c r="W73">
        <v>0</v>
      </c>
      <c r="X73">
        <v>0</v>
      </c>
      <c r="Y73">
        <v>146725</v>
      </c>
      <c r="Z73">
        <v>73297</v>
      </c>
      <c r="AA73">
        <v>10776</v>
      </c>
      <c r="AB73">
        <v>100901</v>
      </c>
      <c r="AC73">
        <v>5</v>
      </c>
      <c r="AD73">
        <v>-1</v>
      </c>
      <c r="AE73">
        <v>1</v>
      </c>
      <c r="AF73">
        <v>44.580099999904597</v>
      </c>
      <c r="AG73">
        <v>73</v>
      </c>
      <c r="AH73">
        <v>37</v>
      </c>
      <c r="AI73">
        <v>45</v>
      </c>
      <c r="AJ73">
        <v>43</v>
      </c>
      <c r="AK73">
        <v>10</v>
      </c>
      <c r="AL73">
        <v>14</v>
      </c>
      <c r="AM73">
        <v>1</v>
      </c>
      <c r="AN73">
        <v>32.498799999943003</v>
      </c>
      <c r="AO73">
        <v>73</v>
      </c>
      <c r="AP73">
        <v>29</v>
      </c>
      <c r="AQ73">
        <v>36</v>
      </c>
      <c r="AR73">
        <v>43</v>
      </c>
      <c r="AS73">
        <v>10</v>
      </c>
      <c r="AT73">
        <v>14</v>
      </c>
      <c r="AU73">
        <v>1</v>
      </c>
      <c r="AV73">
        <v>33.866699999896802</v>
      </c>
      <c r="AW73">
        <v>73</v>
      </c>
      <c r="AX73">
        <v>28</v>
      </c>
      <c r="AY73">
        <v>35</v>
      </c>
      <c r="AZ73">
        <v>42</v>
      </c>
      <c r="BA73">
        <v>10</v>
      </c>
      <c r="BB73">
        <v>14</v>
      </c>
      <c r="BC73">
        <v>0</v>
      </c>
      <c r="BD73">
        <v>300000.31679999997</v>
      </c>
      <c r="BE73">
        <v>-2</v>
      </c>
      <c r="BF73">
        <v>1821</v>
      </c>
      <c r="BG73">
        <v>20021</v>
      </c>
      <c r="BH73">
        <v>4544238</v>
      </c>
      <c r="BI73">
        <v>4542559</v>
      </c>
      <c r="BJ73">
        <v>1820</v>
      </c>
      <c r="BK73">
        <v>0</v>
      </c>
      <c r="BL73">
        <v>-1</v>
      </c>
      <c r="BM73">
        <f>IF(AND(AU73=1, Sheet3!B73=1, Sheet4!B73=1),AV73,-1)</f>
        <v>33.866699999896802</v>
      </c>
      <c r="BN73">
        <f t="shared" si="1"/>
        <v>73</v>
      </c>
    </row>
    <row r="74" spans="2:66" x14ac:dyDescent="0.25">
      <c r="B74">
        <v>8</v>
      </c>
      <c r="C74">
        <v>8</v>
      </c>
      <c r="D74">
        <v>11</v>
      </c>
      <c r="E74">
        <v>6</v>
      </c>
      <c r="F74">
        <v>2</v>
      </c>
      <c r="G74">
        <v>1</v>
      </c>
      <c r="H74">
        <v>35049.198199999999</v>
      </c>
      <c r="I74">
        <v>65</v>
      </c>
      <c r="J74">
        <v>60145</v>
      </c>
      <c r="K74">
        <v>86239</v>
      </c>
      <c r="L74">
        <v>0</v>
      </c>
      <c r="M74">
        <v>5</v>
      </c>
      <c r="N74">
        <v>12</v>
      </c>
      <c r="O74">
        <v>0</v>
      </c>
      <c r="P74">
        <v>300019.3076</v>
      </c>
      <c r="Q74">
        <v>-2</v>
      </c>
      <c r="R74">
        <v>236178</v>
      </c>
      <c r="S74">
        <v>187689</v>
      </c>
      <c r="T74">
        <v>0</v>
      </c>
      <c r="U74">
        <v>0</v>
      </c>
      <c r="V74">
        <v>6503008</v>
      </c>
      <c r="W74">
        <v>0</v>
      </c>
      <c r="X74">
        <v>0</v>
      </c>
      <c r="Y74">
        <v>236164</v>
      </c>
      <c r="Z74">
        <v>135154</v>
      </c>
      <c r="AA74">
        <v>35790</v>
      </c>
      <c r="AB74">
        <v>187689</v>
      </c>
      <c r="AC74">
        <v>3</v>
      </c>
      <c r="AD74">
        <v>-1</v>
      </c>
      <c r="AE74">
        <v>1</v>
      </c>
      <c r="AF74">
        <v>35.3309999997728</v>
      </c>
      <c r="AG74">
        <v>65</v>
      </c>
      <c r="AH74">
        <v>34</v>
      </c>
      <c r="AI74">
        <v>39</v>
      </c>
      <c r="AJ74">
        <v>40</v>
      </c>
      <c r="AK74">
        <v>5</v>
      </c>
      <c r="AL74">
        <v>12</v>
      </c>
      <c r="AM74">
        <v>1</v>
      </c>
      <c r="AN74">
        <v>30.055899999570101</v>
      </c>
      <c r="AO74">
        <v>65</v>
      </c>
      <c r="AP74">
        <v>29</v>
      </c>
      <c r="AQ74">
        <v>34</v>
      </c>
      <c r="AR74">
        <v>40</v>
      </c>
      <c r="AS74">
        <v>5</v>
      </c>
      <c r="AT74">
        <v>12</v>
      </c>
      <c r="AU74">
        <v>1</v>
      </c>
      <c r="AV74">
        <v>28.957000000402299</v>
      </c>
      <c r="AW74">
        <v>65</v>
      </c>
      <c r="AX74">
        <v>29</v>
      </c>
      <c r="AY74">
        <v>34</v>
      </c>
      <c r="AZ74">
        <v>40</v>
      </c>
      <c r="BA74">
        <v>5</v>
      </c>
      <c r="BB74">
        <v>12</v>
      </c>
      <c r="BC74">
        <v>0</v>
      </c>
      <c r="BD74">
        <v>300001.97570000001</v>
      </c>
      <c r="BE74">
        <v>-2</v>
      </c>
      <c r="BF74">
        <v>42</v>
      </c>
      <c r="BG74">
        <v>452</v>
      </c>
      <c r="BH74">
        <v>1270479</v>
      </c>
      <c r="BI74">
        <v>1270529</v>
      </c>
      <c r="BJ74">
        <v>41</v>
      </c>
      <c r="BK74">
        <v>0</v>
      </c>
      <c r="BL74">
        <v>-1</v>
      </c>
      <c r="BM74">
        <f>IF(AND(AU74=1, Sheet3!B74=1, Sheet4!B74=1),AV74,-1)</f>
        <v>28.957000000402299</v>
      </c>
      <c r="BN74">
        <f t="shared" si="1"/>
        <v>65</v>
      </c>
    </row>
    <row r="75" spans="2:66" x14ac:dyDescent="0.25">
      <c r="B75">
        <v>8</v>
      </c>
      <c r="C75">
        <v>8</v>
      </c>
      <c r="D75">
        <v>11</v>
      </c>
      <c r="E75">
        <v>6</v>
      </c>
      <c r="F75">
        <v>3</v>
      </c>
      <c r="G75">
        <v>1</v>
      </c>
      <c r="H75">
        <v>31.632899999618498</v>
      </c>
      <c r="I75">
        <v>59</v>
      </c>
      <c r="J75">
        <v>155</v>
      </c>
      <c r="K75">
        <v>221</v>
      </c>
      <c r="L75">
        <v>0</v>
      </c>
      <c r="M75">
        <v>6</v>
      </c>
      <c r="N75">
        <v>11</v>
      </c>
      <c r="O75">
        <v>1</v>
      </c>
      <c r="P75">
        <v>84207.167999999598</v>
      </c>
      <c r="Q75">
        <v>59</v>
      </c>
      <c r="R75">
        <v>101902</v>
      </c>
      <c r="S75">
        <v>76382</v>
      </c>
      <c r="T75">
        <v>0</v>
      </c>
      <c r="U75">
        <v>0</v>
      </c>
      <c r="V75">
        <v>1893559</v>
      </c>
      <c r="W75">
        <v>0</v>
      </c>
      <c r="X75">
        <v>0</v>
      </c>
      <c r="Y75">
        <v>96154</v>
      </c>
      <c r="Z75">
        <v>29847</v>
      </c>
      <c r="AA75">
        <v>37135</v>
      </c>
      <c r="AB75">
        <v>76376</v>
      </c>
      <c r="AC75">
        <v>6</v>
      </c>
      <c r="AD75">
        <v>12</v>
      </c>
      <c r="AE75">
        <v>1</v>
      </c>
      <c r="AF75">
        <v>11.490699999965701</v>
      </c>
      <c r="AG75">
        <v>59</v>
      </c>
      <c r="AH75">
        <v>40</v>
      </c>
      <c r="AI75">
        <v>69</v>
      </c>
      <c r="AJ75">
        <v>43</v>
      </c>
      <c r="AK75">
        <v>6</v>
      </c>
      <c r="AL75">
        <v>11</v>
      </c>
      <c r="AM75">
        <v>1</v>
      </c>
      <c r="AN75">
        <v>8.5991000002250093</v>
      </c>
      <c r="AO75">
        <v>59</v>
      </c>
      <c r="AP75">
        <v>25</v>
      </c>
      <c r="AQ75">
        <v>48</v>
      </c>
      <c r="AR75">
        <v>43</v>
      </c>
      <c r="AS75">
        <v>6</v>
      </c>
      <c r="AT75">
        <v>11</v>
      </c>
      <c r="AU75">
        <v>1</v>
      </c>
      <c r="AV75">
        <v>8.9036000003106892</v>
      </c>
      <c r="AW75">
        <v>59</v>
      </c>
      <c r="AX75">
        <v>25</v>
      </c>
      <c r="AY75">
        <v>48</v>
      </c>
      <c r="AZ75">
        <v>43</v>
      </c>
      <c r="BA75">
        <v>6</v>
      </c>
      <c r="BB75">
        <v>11</v>
      </c>
      <c r="BC75">
        <v>0</v>
      </c>
      <c r="BD75">
        <v>300000.52049999998</v>
      </c>
      <c r="BE75">
        <v>-2</v>
      </c>
      <c r="BF75">
        <v>3922</v>
      </c>
      <c r="BG75">
        <v>43132</v>
      </c>
      <c r="BH75">
        <v>7681132</v>
      </c>
      <c r="BI75">
        <v>7677314</v>
      </c>
      <c r="BJ75">
        <v>3921</v>
      </c>
      <c r="BK75">
        <v>0</v>
      </c>
      <c r="BL75">
        <v>-1</v>
      </c>
      <c r="BM75">
        <f>IF(AND(AU75=1, Sheet3!B75=1, Sheet4!B75=1),AV75,-1)</f>
        <v>8.9036000003106892</v>
      </c>
      <c r="BN75">
        <f t="shared" si="1"/>
        <v>59</v>
      </c>
    </row>
    <row r="76" spans="2:66" x14ac:dyDescent="0.25">
      <c r="B76">
        <v>8</v>
      </c>
      <c r="C76">
        <v>8</v>
      </c>
      <c r="D76">
        <v>11</v>
      </c>
      <c r="E76">
        <v>6</v>
      </c>
      <c r="F76">
        <v>4</v>
      </c>
      <c r="G76">
        <v>1</v>
      </c>
      <c r="H76">
        <v>220766.82920000001</v>
      </c>
      <c r="I76">
        <v>72</v>
      </c>
      <c r="J76">
        <v>372361</v>
      </c>
      <c r="K76">
        <v>534394</v>
      </c>
      <c r="L76">
        <v>0</v>
      </c>
      <c r="M76">
        <v>9</v>
      </c>
      <c r="N76">
        <v>12</v>
      </c>
      <c r="O76">
        <v>0</v>
      </c>
      <c r="P76">
        <v>300001.75939999998</v>
      </c>
      <c r="Q76">
        <v>-2</v>
      </c>
      <c r="R76">
        <v>240511</v>
      </c>
      <c r="S76">
        <v>184576</v>
      </c>
      <c r="T76">
        <v>0</v>
      </c>
      <c r="U76">
        <v>0</v>
      </c>
      <c r="V76">
        <v>4677599</v>
      </c>
      <c r="W76">
        <v>0</v>
      </c>
      <c r="X76">
        <v>0</v>
      </c>
      <c r="Y76">
        <v>240406</v>
      </c>
      <c r="Z76">
        <v>101768</v>
      </c>
      <c r="AA76">
        <v>34281</v>
      </c>
      <c r="AB76">
        <v>184576</v>
      </c>
      <c r="AC76">
        <v>4</v>
      </c>
      <c r="AD76">
        <v>-1</v>
      </c>
      <c r="AE76">
        <v>1</v>
      </c>
      <c r="AF76">
        <v>4338.0614999998397</v>
      </c>
      <c r="AG76">
        <v>72</v>
      </c>
      <c r="AH76">
        <v>376</v>
      </c>
      <c r="AI76">
        <v>428</v>
      </c>
      <c r="AJ76">
        <v>379</v>
      </c>
      <c r="AK76">
        <v>9</v>
      </c>
      <c r="AL76">
        <v>12</v>
      </c>
      <c r="AM76">
        <v>1</v>
      </c>
      <c r="AN76">
        <v>2050.9295000000898</v>
      </c>
      <c r="AO76">
        <v>72</v>
      </c>
      <c r="AP76">
        <v>404</v>
      </c>
      <c r="AQ76">
        <v>463</v>
      </c>
      <c r="AR76">
        <v>410</v>
      </c>
      <c r="AS76">
        <v>9</v>
      </c>
      <c r="AT76">
        <v>12</v>
      </c>
      <c r="AU76">
        <v>1</v>
      </c>
      <c r="AV76">
        <v>2026.8250000001899</v>
      </c>
      <c r="AW76">
        <v>72</v>
      </c>
      <c r="AX76">
        <v>404</v>
      </c>
      <c r="AY76">
        <v>463</v>
      </c>
      <c r="AZ76">
        <v>410</v>
      </c>
      <c r="BA76">
        <v>9</v>
      </c>
      <c r="BB76">
        <v>12</v>
      </c>
      <c r="BC76">
        <v>0</v>
      </c>
      <c r="BD76">
        <v>300000.84090000001</v>
      </c>
      <c r="BE76">
        <v>-2</v>
      </c>
      <c r="BF76">
        <v>367</v>
      </c>
      <c r="BG76">
        <v>4027</v>
      </c>
      <c r="BH76">
        <v>2899871</v>
      </c>
      <c r="BI76">
        <v>2899621</v>
      </c>
      <c r="BJ76">
        <v>366</v>
      </c>
      <c r="BK76">
        <v>0</v>
      </c>
      <c r="BL76">
        <v>-1</v>
      </c>
      <c r="BM76">
        <f>IF(AND(AU76=1, Sheet3!B76=1, Sheet4!B76=1),AV76,-1)</f>
        <v>2026.8250000001899</v>
      </c>
      <c r="BN76">
        <f t="shared" si="1"/>
        <v>72</v>
      </c>
    </row>
    <row r="77" spans="2:66" x14ac:dyDescent="0.25">
      <c r="B77">
        <v>8</v>
      </c>
      <c r="C77">
        <v>8</v>
      </c>
      <c r="D77">
        <v>11</v>
      </c>
      <c r="E77">
        <v>6</v>
      </c>
      <c r="F77">
        <v>5</v>
      </c>
      <c r="G77">
        <v>1</v>
      </c>
      <c r="H77">
        <v>2.51240000035614</v>
      </c>
      <c r="I77">
        <v>60</v>
      </c>
      <c r="J77">
        <v>7</v>
      </c>
      <c r="K77">
        <v>15</v>
      </c>
      <c r="L77">
        <v>0</v>
      </c>
      <c r="M77">
        <v>1</v>
      </c>
      <c r="N77">
        <v>10</v>
      </c>
      <c r="O77">
        <v>1</v>
      </c>
      <c r="P77">
        <v>119.29089999990499</v>
      </c>
      <c r="Q77">
        <v>60</v>
      </c>
      <c r="R77">
        <v>409</v>
      </c>
      <c r="S77">
        <v>425</v>
      </c>
      <c r="T77">
        <v>0</v>
      </c>
      <c r="U77">
        <v>0</v>
      </c>
      <c r="V77">
        <v>9</v>
      </c>
      <c r="W77">
        <v>0</v>
      </c>
      <c r="X77">
        <v>0</v>
      </c>
      <c r="Y77">
        <v>384</v>
      </c>
      <c r="Z77">
        <v>20</v>
      </c>
      <c r="AA77">
        <v>20</v>
      </c>
      <c r="AB77">
        <v>408</v>
      </c>
      <c r="AC77">
        <v>1</v>
      </c>
      <c r="AD77">
        <v>10</v>
      </c>
      <c r="AE77">
        <v>1</v>
      </c>
      <c r="AF77">
        <v>1.76640000008047</v>
      </c>
      <c r="AG77">
        <v>60</v>
      </c>
      <c r="AH77">
        <v>4</v>
      </c>
      <c r="AI77">
        <v>7</v>
      </c>
      <c r="AJ77">
        <v>9</v>
      </c>
      <c r="AK77">
        <v>1</v>
      </c>
      <c r="AL77">
        <v>10</v>
      </c>
      <c r="AM77">
        <v>1</v>
      </c>
      <c r="AN77">
        <v>1.6332999998703599</v>
      </c>
      <c r="AO77">
        <v>60</v>
      </c>
      <c r="AP77">
        <v>4</v>
      </c>
      <c r="AQ77">
        <v>7</v>
      </c>
      <c r="AR77">
        <v>9</v>
      </c>
      <c r="AS77">
        <v>1</v>
      </c>
      <c r="AT77">
        <v>10</v>
      </c>
      <c r="AU77">
        <v>1</v>
      </c>
      <c r="AV77">
        <v>1.67900000000373</v>
      </c>
      <c r="AW77">
        <v>60</v>
      </c>
      <c r="AX77">
        <v>4</v>
      </c>
      <c r="AY77">
        <v>7</v>
      </c>
      <c r="AZ77">
        <v>9</v>
      </c>
      <c r="BA77">
        <v>1</v>
      </c>
      <c r="BB77">
        <v>10</v>
      </c>
      <c r="BC77">
        <v>1</v>
      </c>
      <c r="BD77">
        <v>1567.2225000001499</v>
      </c>
      <c r="BE77">
        <v>60</v>
      </c>
      <c r="BF77">
        <v>12</v>
      </c>
      <c r="BG77">
        <v>111</v>
      </c>
      <c r="BH77">
        <v>14672</v>
      </c>
      <c r="BI77">
        <v>15251</v>
      </c>
      <c r="BJ77">
        <v>10</v>
      </c>
      <c r="BK77">
        <v>0</v>
      </c>
      <c r="BL77">
        <v>10</v>
      </c>
      <c r="BM77">
        <f>IF(AND(AU77=1, Sheet3!B77=1, Sheet4!B77=1),AV77,-1)</f>
        <v>1.67900000000373</v>
      </c>
      <c r="BN77">
        <f t="shared" si="1"/>
        <v>60</v>
      </c>
    </row>
    <row r="78" spans="2:66" x14ac:dyDescent="0.25">
      <c r="B78">
        <v>8</v>
      </c>
      <c r="C78">
        <v>8</v>
      </c>
      <c r="D78">
        <v>11</v>
      </c>
      <c r="E78">
        <v>6</v>
      </c>
      <c r="F78">
        <v>6</v>
      </c>
      <c r="G78">
        <v>1</v>
      </c>
      <c r="H78">
        <v>10.8603000002913</v>
      </c>
      <c r="I78">
        <v>55</v>
      </c>
      <c r="J78">
        <v>43</v>
      </c>
      <c r="K78">
        <v>70</v>
      </c>
      <c r="L78">
        <v>0</v>
      </c>
      <c r="M78">
        <v>2</v>
      </c>
      <c r="N78">
        <v>9</v>
      </c>
      <c r="O78">
        <v>1</v>
      </c>
      <c r="P78">
        <v>84.227899999823407</v>
      </c>
      <c r="Q78">
        <v>55</v>
      </c>
      <c r="R78">
        <v>545</v>
      </c>
      <c r="S78">
        <v>506</v>
      </c>
      <c r="T78">
        <v>0</v>
      </c>
      <c r="U78">
        <v>0</v>
      </c>
      <c r="V78">
        <v>1279</v>
      </c>
      <c r="W78">
        <v>0</v>
      </c>
      <c r="X78">
        <v>0</v>
      </c>
      <c r="Y78">
        <v>532</v>
      </c>
      <c r="Z78">
        <v>321</v>
      </c>
      <c r="AA78">
        <v>176</v>
      </c>
      <c r="AB78">
        <v>500</v>
      </c>
      <c r="AC78">
        <v>2</v>
      </c>
      <c r="AD78">
        <v>9</v>
      </c>
      <c r="AE78">
        <v>1</v>
      </c>
      <c r="AF78">
        <v>4.9901999998837701</v>
      </c>
      <c r="AG78">
        <v>55</v>
      </c>
      <c r="AH78">
        <v>6</v>
      </c>
      <c r="AI78">
        <v>8</v>
      </c>
      <c r="AJ78">
        <v>15</v>
      </c>
      <c r="AK78">
        <v>2</v>
      </c>
      <c r="AL78">
        <v>9</v>
      </c>
      <c r="AM78">
        <v>1</v>
      </c>
      <c r="AN78">
        <v>4.2336999997496596</v>
      </c>
      <c r="AO78">
        <v>55</v>
      </c>
      <c r="AP78">
        <v>5</v>
      </c>
      <c r="AQ78">
        <v>6</v>
      </c>
      <c r="AR78">
        <v>15</v>
      </c>
      <c r="AS78">
        <v>2</v>
      </c>
      <c r="AT78">
        <v>9</v>
      </c>
      <c r="AU78">
        <v>1</v>
      </c>
      <c r="AV78">
        <v>4.1318000000901502</v>
      </c>
      <c r="AW78">
        <v>55</v>
      </c>
      <c r="AX78">
        <v>5</v>
      </c>
      <c r="AY78">
        <v>6</v>
      </c>
      <c r="AZ78">
        <v>15</v>
      </c>
      <c r="BA78">
        <v>2</v>
      </c>
      <c r="BB78">
        <v>9</v>
      </c>
      <c r="BC78">
        <v>1</v>
      </c>
      <c r="BD78">
        <v>242.03610000014299</v>
      </c>
      <c r="BE78">
        <v>55</v>
      </c>
      <c r="BF78">
        <v>25</v>
      </c>
      <c r="BG78">
        <v>254</v>
      </c>
      <c r="BH78">
        <v>11083</v>
      </c>
      <c r="BI78">
        <v>11128</v>
      </c>
      <c r="BJ78">
        <v>23</v>
      </c>
      <c r="BK78">
        <v>0</v>
      </c>
      <c r="BL78">
        <v>9</v>
      </c>
      <c r="BM78">
        <f>IF(AND(AU78=1, Sheet3!B78=1, Sheet4!B78=1),AV78,-1)</f>
        <v>4.1318000000901502</v>
      </c>
      <c r="BN78">
        <f t="shared" si="1"/>
        <v>55</v>
      </c>
    </row>
    <row r="79" spans="2:66" x14ac:dyDescent="0.25">
      <c r="B79">
        <v>8</v>
      </c>
      <c r="C79">
        <v>8</v>
      </c>
      <c r="D79">
        <v>11</v>
      </c>
      <c r="E79">
        <v>6</v>
      </c>
      <c r="F79">
        <v>7</v>
      </c>
      <c r="G79">
        <v>1</v>
      </c>
      <c r="H79">
        <v>48.238799999933697</v>
      </c>
      <c r="I79">
        <v>62</v>
      </c>
      <c r="J79">
        <v>195</v>
      </c>
      <c r="K79">
        <v>372</v>
      </c>
      <c r="L79">
        <v>0</v>
      </c>
      <c r="M79">
        <v>3</v>
      </c>
      <c r="N79">
        <v>9</v>
      </c>
      <c r="O79">
        <v>1</v>
      </c>
      <c r="P79">
        <v>5069.6550000002599</v>
      </c>
      <c r="Q79">
        <v>62</v>
      </c>
      <c r="R79">
        <v>11844</v>
      </c>
      <c r="S79">
        <v>10081</v>
      </c>
      <c r="T79">
        <v>0</v>
      </c>
      <c r="U79">
        <v>0</v>
      </c>
      <c r="V79">
        <v>132406</v>
      </c>
      <c r="W79">
        <v>0</v>
      </c>
      <c r="X79">
        <v>0</v>
      </c>
      <c r="Y79">
        <v>11544</v>
      </c>
      <c r="Z79">
        <v>5877</v>
      </c>
      <c r="AA79">
        <v>2697</v>
      </c>
      <c r="AB79">
        <v>10072</v>
      </c>
      <c r="AC79">
        <v>3</v>
      </c>
      <c r="AD79">
        <v>9</v>
      </c>
      <c r="AE79">
        <v>1</v>
      </c>
      <c r="AF79">
        <v>14.113000000361399</v>
      </c>
      <c r="AG79">
        <v>62</v>
      </c>
      <c r="AH79">
        <v>38</v>
      </c>
      <c r="AI79">
        <v>70</v>
      </c>
      <c r="AJ79">
        <v>46</v>
      </c>
      <c r="AK79">
        <v>3</v>
      </c>
      <c r="AL79">
        <v>9</v>
      </c>
      <c r="AM79">
        <v>1</v>
      </c>
      <c r="AN79">
        <v>10.9472999996506</v>
      </c>
      <c r="AO79">
        <v>62</v>
      </c>
      <c r="AP79">
        <v>27</v>
      </c>
      <c r="AQ79">
        <v>50</v>
      </c>
      <c r="AR79">
        <v>44</v>
      </c>
      <c r="AS79">
        <v>3</v>
      </c>
      <c r="AT79">
        <v>9</v>
      </c>
      <c r="AU79">
        <v>1</v>
      </c>
      <c r="AV79">
        <v>10.5712000001222</v>
      </c>
      <c r="AW79">
        <v>62</v>
      </c>
      <c r="AX79">
        <v>27</v>
      </c>
      <c r="AY79">
        <v>50</v>
      </c>
      <c r="AZ79">
        <v>44</v>
      </c>
      <c r="BA79">
        <v>3</v>
      </c>
      <c r="BB79">
        <v>9</v>
      </c>
      <c r="BC79">
        <v>1</v>
      </c>
      <c r="BD79">
        <v>214928.3676</v>
      </c>
      <c r="BE79">
        <v>62</v>
      </c>
      <c r="BF79">
        <v>304</v>
      </c>
      <c r="BG79">
        <v>3323</v>
      </c>
      <c r="BH79">
        <v>3229075</v>
      </c>
      <c r="BI79">
        <v>3229003</v>
      </c>
      <c r="BJ79">
        <v>302</v>
      </c>
      <c r="BK79">
        <v>0</v>
      </c>
      <c r="BL79">
        <v>9</v>
      </c>
      <c r="BM79">
        <f>IF(AND(AU79=1, Sheet3!B79=1, Sheet4!B79=1),AV79,-1)</f>
        <v>10.5712000001222</v>
      </c>
      <c r="BN79">
        <f t="shared" si="1"/>
        <v>62</v>
      </c>
    </row>
    <row r="80" spans="2:66" x14ac:dyDescent="0.25">
      <c r="B80">
        <v>8</v>
      </c>
      <c r="C80">
        <v>8</v>
      </c>
      <c r="D80">
        <v>11</v>
      </c>
      <c r="E80">
        <v>6</v>
      </c>
      <c r="F80">
        <v>8</v>
      </c>
      <c r="G80">
        <v>1</v>
      </c>
      <c r="H80">
        <v>195.76609999965899</v>
      </c>
      <c r="I80">
        <v>66</v>
      </c>
      <c r="J80">
        <v>682</v>
      </c>
      <c r="K80">
        <v>1150</v>
      </c>
      <c r="L80">
        <v>0</v>
      </c>
      <c r="M80">
        <v>4</v>
      </c>
      <c r="N80">
        <v>10</v>
      </c>
      <c r="O80">
        <v>1</v>
      </c>
      <c r="P80">
        <v>64125.826000000401</v>
      </c>
      <c r="Q80">
        <v>66</v>
      </c>
      <c r="R80">
        <v>68580</v>
      </c>
      <c r="S80">
        <v>57265</v>
      </c>
      <c r="T80">
        <v>0</v>
      </c>
      <c r="U80">
        <v>0</v>
      </c>
      <c r="V80">
        <v>1770858</v>
      </c>
      <c r="W80">
        <v>0</v>
      </c>
      <c r="X80">
        <v>0</v>
      </c>
      <c r="Y80">
        <v>66839</v>
      </c>
      <c r="Z80">
        <v>36956</v>
      </c>
      <c r="AA80">
        <v>20108</v>
      </c>
      <c r="AB80">
        <v>57256</v>
      </c>
      <c r="AC80">
        <v>4</v>
      </c>
      <c r="AD80">
        <v>9</v>
      </c>
      <c r="AE80">
        <v>1</v>
      </c>
      <c r="AF80">
        <v>12.951400000136299</v>
      </c>
      <c r="AG80">
        <v>66</v>
      </c>
      <c r="AH80">
        <v>33</v>
      </c>
      <c r="AI80">
        <v>53</v>
      </c>
      <c r="AJ80">
        <v>49</v>
      </c>
      <c r="AK80">
        <v>4</v>
      </c>
      <c r="AL80">
        <v>9</v>
      </c>
      <c r="AM80">
        <v>1</v>
      </c>
      <c r="AN80">
        <v>10.2516999999061</v>
      </c>
      <c r="AO80">
        <v>66</v>
      </c>
      <c r="AP80">
        <v>22</v>
      </c>
      <c r="AQ80">
        <v>37</v>
      </c>
      <c r="AR80">
        <v>49</v>
      </c>
      <c r="AS80">
        <v>4</v>
      </c>
      <c r="AT80">
        <v>10</v>
      </c>
      <c r="AU80">
        <v>1</v>
      </c>
      <c r="AV80">
        <v>9.6933000003919005</v>
      </c>
      <c r="AW80">
        <v>66</v>
      </c>
      <c r="AX80">
        <v>22</v>
      </c>
      <c r="AY80">
        <v>37</v>
      </c>
      <c r="AZ80">
        <v>49</v>
      </c>
      <c r="BA80">
        <v>4</v>
      </c>
      <c r="BB80">
        <v>10</v>
      </c>
      <c r="BC80">
        <v>0</v>
      </c>
      <c r="BD80">
        <v>300000.72859999997</v>
      </c>
      <c r="BE80">
        <v>-2</v>
      </c>
      <c r="BF80">
        <v>261</v>
      </c>
      <c r="BG80">
        <v>2861</v>
      </c>
      <c r="BH80">
        <v>1378936</v>
      </c>
      <c r="BI80">
        <v>1380045</v>
      </c>
      <c r="BJ80">
        <v>260</v>
      </c>
      <c r="BK80">
        <v>0</v>
      </c>
      <c r="BL80">
        <v>-1</v>
      </c>
      <c r="BM80">
        <f>IF(AND(AU80=1, Sheet3!B80=1, Sheet4!B80=1),AV80,-1)</f>
        <v>9.6933000003919005</v>
      </c>
      <c r="BN80">
        <f t="shared" si="1"/>
        <v>66</v>
      </c>
    </row>
    <row r="81" spans="2:66" x14ac:dyDescent="0.25">
      <c r="B81">
        <v>8</v>
      </c>
      <c r="C81">
        <v>8</v>
      </c>
      <c r="D81">
        <v>11</v>
      </c>
      <c r="E81">
        <v>6</v>
      </c>
      <c r="F81">
        <v>9</v>
      </c>
      <c r="G81">
        <v>1</v>
      </c>
      <c r="H81">
        <v>124599.65260000101</v>
      </c>
      <c r="I81">
        <v>57</v>
      </c>
      <c r="J81">
        <v>230464</v>
      </c>
      <c r="K81">
        <v>390528</v>
      </c>
      <c r="L81">
        <v>0</v>
      </c>
      <c r="M81">
        <v>9</v>
      </c>
      <c r="N81">
        <v>9</v>
      </c>
      <c r="O81">
        <v>0</v>
      </c>
      <c r="P81">
        <v>300002.86740000098</v>
      </c>
      <c r="Q81">
        <v>-2</v>
      </c>
      <c r="R81">
        <v>199577</v>
      </c>
      <c r="S81">
        <v>161124</v>
      </c>
      <c r="T81">
        <v>0</v>
      </c>
      <c r="U81">
        <v>0</v>
      </c>
      <c r="V81">
        <v>3682070</v>
      </c>
      <c r="W81">
        <v>0</v>
      </c>
      <c r="X81">
        <v>0</v>
      </c>
      <c r="Y81">
        <v>197477</v>
      </c>
      <c r="Z81">
        <v>67057</v>
      </c>
      <c r="AA81">
        <v>41212</v>
      </c>
      <c r="AB81">
        <v>148608</v>
      </c>
      <c r="AC81">
        <v>4</v>
      </c>
      <c r="AD81">
        <v>-1</v>
      </c>
      <c r="AE81">
        <v>1</v>
      </c>
      <c r="AF81">
        <v>122.13269999995801</v>
      </c>
      <c r="AG81">
        <v>57</v>
      </c>
      <c r="AH81">
        <v>195</v>
      </c>
      <c r="AI81">
        <v>343</v>
      </c>
      <c r="AJ81">
        <v>216</v>
      </c>
      <c r="AK81">
        <v>9</v>
      </c>
      <c r="AL81">
        <v>10</v>
      </c>
      <c r="AM81">
        <v>1</v>
      </c>
      <c r="AN81">
        <v>116.66160000022499</v>
      </c>
      <c r="AO81">
        <v>57</v>
      </c>
      <c r="AP81">
        <v>170</v>
      </c>
      <c r="AQ81">
        <v>315</v>
      </c>
      <c r="AR81">
        <v>261</v>
      </c>
      <c r="AS81">
        <v>9</v>
      </c>
      <c r="AT81">
        <v>8</v>
      </c>
      <c r="AU81">
        <v>1</v>
      </c>
      <c r="AV81">
        <v>117.52620000019699</v>
      </c>
      <c r="AW81">
        <v>57</v>
      </c>
      <c r="AX81">
        <v>170</v>
      </c>
      <c r="AY81">
        <v>315</v>
      </c>
      <c r="AZ81">
        <v>261</v>
      </c>
      <c r="BA81">
        <v>9</v>
      </c>
      <c r="BB81">
        <v>8</v>
      </c>
      <c r="BC81">
        <v>0</v>
      </c>
      <c r="BD81">
        <v>300000.12229999999</v>
      </c>
      <c r="BE81">
        <v>-2</v>
      </c>
      <c r="BF81">
        <v>510</v>
      </c>
      <c r="BG81">
        <v>5600</v>
      </c>
      <c r="BH81">
        <v>8265328</v>
      </c>
      <c r="BI81">
        <v>8265463</v>
      </c>
      <c r="BJ81">
        <v>509</v>
      </c>
      <c r="BK81">
        <v>0</v>
      </c>
      <c r="BL81">
        <v>-1</v>
      </c>
      <c r="BM81">
        <f>IF(AND(AU81=1, Sheet3!B81=1, Sheet4!B81=1),AV81,-1)</f>
        <v>117.52620000019699</v>
      </c>
      <c r="BN81">
        <f t="shared" si="1"/>
        <v>57</v>
      </c>
    </row>
    <row r="82" spans="2:66" x14ac:dyDescent="0.25">
      <c r="B82">
        <v>8</v>
      </c>
      <c r="C82">
        <v>8</v>
      </c>
      <c r="D82">
        <v>12</v>
      </c>
      <c r="E82">
        <v>6</v>
      </c>
      <c r="F82">
        <v>0</v>
      </c>
      <c r="G82">
        <v>1</v>
      </c>
      <c r="H82">
        <v>2.5225999997928699</v>
      </c>
      <c r="I82">
        <v>68</v>
      </c>
      <c r="J82">
        <v>10</v>
      </c>
      <c r="K82">
        <v>20</v>
      </c>
      <c r="L82">
        <v>0</v>
      </c>
      <c r="M82">
        <v>1</v>
      </c>
      <c r="N82">
        <v>10</v>
      </c>
      <c r="O82">
        <v>1</v>
      </c>
      <c r="P82">
        <v>87.688299999572294</v>
      </c>
      <c r="Q82">
        <v>68</v>
      </c>
      <c r="R82">
        <v>537</v>
      </c>
      <c r="S82">
        <v>547</v>
      </c>
      <c r="T82">
        <v>0</v>
      </c>
      <c r="U82">
        <v>0</v>
      </c>
      <c r="V82">
        <v>2544</v>
      </c>
      <c r="W82">
        <v>0</v>
      </c>
      <c r="X82">
        <v>0</v>
      </c>
      <c r="Y82">
        <v>528</v>
      </c>
      <c r="Z82">
        <v>487</v>
      </c>
      <c r="AA82">
        <v>11</v>
      </c>
      <c r="AB82">
        <v>535</v>
      </c>
      <c r="AC82">
        <v>1</v>
      </c>
      <c r="AD82">
        <v>10</v>
      </c>
      <c r="AE82">
        <v>1</v>
      </c>
      <c r="AF82">
        <v>2.0307999998331101</v>
      </c>
      <c r="AG82">
        <v>68</v>
      </c>
      <c r="AH82">
        <v>7</v>
      </c>
      <c r="AI82">
        <v>15</v>
      </c>
      <c r="AJ82">
        <v>14</v>
      </c>
      <c r="AK82">
        <v>1</v>
      </c>
      <c r="AL82">
        <v>10</v>
      </c>
      <c r="AM82">
        <v>1</v>
      </c>
      <c r="AN82">
        <v>1.67839999962598</v>
      </c>
      <c r="AO82">
        <v>68</v>
      </c>
      <c r="AP82">
        <v>5</v>
      </c>
      <c r="AQ82">
        <v>11</v>
      </c>
      <c r="AR82">
        <v>14</v>
      </c>
      <c r="AS82">
        <v>1</v>
      </c>
      <c r="AT82">
        <v>10</v>
      </c>
      <c r="AU82">
        <v>1</v>
      </c>
      <c r="AV82">
        <v>1.7627999996766399</v>
      </c>
      <c r="AW82">
        <v>68</v>
      </c>
      <c r="AX82">
        <v>5</v>
      </c>
      <c r="AY82">
        <v>11</v>
      </c>
      <c r="AZ82">
        <v>14</v>
      </c>
      <c r="BA82">
        <v>1</v>
      </c>
      <c r="BB82">
        <v>10</v>
      </c>
      <c r="BC82">
        <v>1</v>
      </c>
      <c r="BD82">
        <v>99.751000000163899</v>
      </c>
      <c r="BE82">
        <v>68</v>
      </c>
      <c r="BF82">
        <v>3</v>
      </c>
      <c r="BG82">
        <v>13</v>
      </c>
      <c r="BH82">
        <v>3091</v>
      </c>
      <c r="BI82">
        <v>3254</v>
      </c>
      <c r="BJ82">
        <v>1</v>
      </c>
      <c r="BK82">
        <v>0</v>
      </c>
      <c r="BL82">
        <v>10</v>
      </c>
      <c r="BM82">
        <f>IF(AND(AU82=1, Sheet3!B82=1, Sheet4!B82=1),AV82,-1)</f>
        <v>1.7627999996766399</v>
      </c>
      <c r="BN82">
        <f t="shared" si="1"/>
        <v>68</v>
      </c>
    </row>
    <row r="83" spans="2:66" x14ac:dyDescent="0.25">
      <c r="B83">
        <v>8</v>
      </c>
      <c r="C83">
        <v>8</v>
      </c>
      <c r="D83">
        <v>12</v>
      </c>
      <c r="E83">
        <v>6</v>
      </c>
      <c r="F83">
        <v>1</v>
      </c>
      <c r="G83">
        <v>1</v>
      </c>
      <c r="H83">
        <v>1314.9144999999601</v>
      </c>
      <c r="I83">
        <v>49</v>
      </c>
      <c r="J83">
        <v>3867</v>
      </c>
      <c r="K83">
        <v>5903</v>
      </c>
      <c r="L83">
        <v>0</v>
      </c>
      <c r="M83">
        <v>4</v>
      </c>
      <c r="N83">
        <v>10</v>
      </c>
      <c r="O83">
        <v>1</v>
      </c>
      <c r="P83">
        <v>30477.3373999996</v>
      </c>
      <c r="Q83">
        <v>49</v>
      </c>
      <c r="R83">
        <v>47755</v>
      </c>
      <c r="S83">
        <v>38088</v>
      </c>
      <c r="T83">
        <v>0</v>
      </c>
      <c r="U83">
        <v>0</v>
      </c>
      <c r="V83">
        <v>816076</v>
      </c>
      <c r="W83">
        <v>0</v>
      </c>
      <c r="X83">
        <v>0</v>
      </c>
      <c r="Y83">
        <v>47566</v>
      </c>
      <c r="Z83">
        <v>20390</v>
      </c>
      <c r="AA83">
        <v>9259</v>
      </c>
      <c r="AB83">
        <v>38085</v>
      </c>
      <c r="AC83">
        <v>4</v>
      </c>
      <c r="AD83">
        <v>10</v>
      </c>
      <c r="AE83">
        <v>1</v>
      </c>
      <c r="AF83">
        <v>9.3664999995380605</v>
      </c>
      <c r="AG83">
        <v>49</v>
      </c>
      <c r="AH83">
        <v>10</v>
      </c>
      <c r="AI83">
        <v>11</v>
      </c>
      <c r="AJ83">
        <v>16</v>
      </c>
      <c r="AK83">
        <v>4</v>
      </c>
      <c r="AL83">
        <v>10</v>
      </c>
      <c r="AM83">
        <v>1</v>
      </c>
      <c r="AN83">
        <v>8.1738999998196995</v>
      </c>
      <c r="AO83">
        <v>49</v>
      </c>
      <c r="AP83">
        <v>9</v>
      </c>
      <c r="AQ83">
        <v>10</v>
      </c>
      <c r="AR83">
        <v>16</v>
      </c>
      <c r="AS83">
        <v>4</v>
      </c>
      <c r="AT83">
        <v>10</v>
      </c>
      <c r="AU83">
        <v>1</v>
      </c>
      <c r="AV83">
        <v>8.2123999996110797</v>
      </c>
      <c r="AW83">
        <v>49</v>
      </c>
      <c r="AX83">
        <v>9</v>
      </c>
      <c r="AY83">
        <v>10</v>
      </c>
      <c r="AZ83">
        <v>16</v>
      </c>
      <c r="BA83">
        <v>4</v>
      </c>
      <c r="BB83">
        <v>10</v>
      </c>
      <c r="BC83">
        <v>0</v>
      </c>
      <c r="BD83">
        <v>300000.32799999998</v>
      </c>
      <c r="BE83">
        <v>-2</v>
      </c>
      <c r="BF83">
        <v>380</v>
      </c>
      <c r="BG83">
        <v>4549</v>
      </c>
      <c r="BH83">
        <v>2884136</v>
      </c>
      <c r="BI83">
        <v>2883802</v>
      </c>
      <c r="BJ83">
        <v>379</v>
      </c>
      <c r="BK83">
        <v>0</v>
      </c>
      <c r="BL83">
        <v>-1</v>
      </c>
      <c r="BM83">
        <f>IF(AND(AU83=1, Sheet3!B83=1, Sheet4!B83=1),AV83,-1)</f>
        <v>8.2123999996110797</v>
      </c>
      <c r="BN83">
        <f t="shared" si="1"/>
        <v>49</v>
      </c>
    </row>
    <row r="84" spans="2:66" x14ac:dyDescent="0.25">
      <c r="B84">
        <v>8</v>
      </c>
      <c r="C84">
        <v>8</v>
      </c>
      <c r="D84">
        <v>12</v>
      </c>
      <c r="E84">
        <v>6</v>
      </c>
      <c r="F84">
        <v>2</v>
      </c>
      <c r="G84">
        <v>1</v>
      </c>
      <c r="H84">
        <v>41.9923999998719</v>
      </c>
      <c r="I84">
        <v>52</v>
      </c>
      <c r="J84">
        <v>191</v>
      </c>
      <c r="K84">
        <v>324</v>
      </c>
      <c r="L84">
        <v>0</v>
      </c>
      <c r="M84">
        <v>7</v>
      </c>
      <c r="N84">
        <v>10</v>
      </c>
      <c r="O84">
        <v>1</v>
      </c>
      <c r="P84">
        <v>34127.532399999902</v>
      </c>
      <c r="Q84">
        <v>52</v>
      </c>
      <c r="R84">
        <v>64101</v>
      </c>
      <c r="S84">
        <v>44422</v>
      </c>
      <c r="T84">
        <v>0</v>
      </c>
      <c r="U84">
        <v>0</v>
      </c>
      <c r="V84">
        <v>138150</v>
      </c>
      <c r="W84">
        <v>0</v>
      </c>
      <c r="X84">
        <v>0</v>
      </c>
      <c r="Y84">
        <v>58960</v>
      </c>
      <c r="Z84">
        <v>14221</v>
      </c>
      <c r="AA84">
        <v>1505</v>
      </c>
      <c r="AB84">
        <v>44418</v>
      </c>
      <c r="AC84">
        <v>7</v>
      </c>
      <c r="AD84">
        <v>9</v>
      </c>
      <c r="AE84">
        <v>1</v>
      </c>
      <c r="AF84">
        <v>14.2951999995857</v>
      </c>
      <c r="AG84">
        <v>52</v>
      </c>
      <c r="AH84">
        <v>57</v>
      </c>
      <c r="AI84">
        <v>98</v>
      </c>
      <c r="AJ84">
        <v>64</v>
      </c>
      <c r="AK84">
        <v>7</v>
      </c>
      <c r="AL84">
        <v>9</v>
      </c>
      <c r="AM84">
        <v>1</v>
      </c>
      <c r="AN84">
        <v>9.42279999982566</v>
      </c>
      <c r="AO84">
        <v>52</v>
      </c>
      <c r="AP84">
        <v>38</v>
      </c>
      <c r="AQ84">
        <v>66</v>
      </c>
      <c r="AR84">
        <v>62</v>
      </c>
      <c r="AS84">
        <v>7</v>
      </c>
      <c r="AT84">
        <v>10</v>
      </c>
      <c r="AU84">
        <v>1</v>
      </c>
      <c r="AV84">
        <v>9.4777000006288308</v>
      </c>
      <c r="AW84">
        <v>52</v>
      </c>
      <c r="AX84">
        <v>37</v>
      </c>
      <c r="AY84">
        <v>65</v>
      </c>
      <c r="AZ84">
        <v>61</v>
      </c>
      <c r="BA84">
        <v>7</v>
      </c>
      <c r="BB84">
        <v>10</v>
      </c>
      <c r="BC84">
        <v>1</v>
      </c>
      <c r="BD84">
        <v>279012.58549999999</v>
      </c>
      <c r="BE84">
        <v>52</v>
      </c>
      <c r="BF84">
        <v>35956</v>
      </c>
      <c r="BG84">
        <v>431449</v>
      </c>
      <c r="BH84">
        <v>4970142</v>
      </c>
      <c r="BI84">
        <v>4934242</v>
      </c>
      <c r="BJ84">
        <v>35954</v>
      </c>
      <c r="BK84">
        <v>0</v>
      </c>
      <c r="BL84">
        <v>9</v>
      </c>
      <c r="BM84">
        <f>IF(AND(AU84=1, Sheet3!B84=1, Sheet4!B84=1),AV84,-1)</f>
        <v>9.4777000006288308</v>
      </c>
      <c r="BN84">
        <f t="shared" si="1"/>
        <v>52</v>
      </c>
    </row>
    <row r="85" spans="2:66" x14ac:dyDescent="0.25">
      <c r="B85">
        <v>8</v>
      </c>
      <c r="C85">
        <v>8</v>
      </c>
      <c r="D85">
        <v>12</v>
      </c>
      <c r="E85">
        <v>6</v>
      </c>
      <c r="F85">
        <v>3</v>
      </c>
      <c r="G85">
        <v>1</v>
      </c>
      <c r="H85">
        <v>23.371400000527501</v>
      </c>
      <c r="I85">
        <v>48</v>
      </c>
      <c r="J85">
        <v>102</v>
      </c>
      <c r="K85">
        <v>175</v>
      </c>
      <c r="L85">
        <v>0</v>
      </c>
      <c r="M85">
        <v>4</v>
      </c>
      <c r="N85">
        <v>10</v>
      </c>
      <c r="O85">
        <v>1</v>
      </c>
      <c r="P85">
        <v>15801.5684000002</v>
      </c>
      <c r="Q85">
        <v>48</v>
      </c>
      <c r="R85">
        <v>20697</v>
      </c>
      <c r="S85">
        <v>16342</v>
      </c>
      <c r="T85">
        <v>0</v>
      </c>
      <c r="U85">
        <v>0</v>
      </c>
      <c r="V85">
        <v>60189</v>
      </c>
      <c r="W85">
        <v>0</v>
      </c>
      <c r="X85">
        <v>0</v>
      </c>
      <c r="Y85">
        <v>19989</v>
      </c>
      <c r="Z85">
        <v>4990</v>
      </c>
      <c r="AA85">
        <v>11287</v>
      </c>
      <c r="AB85">
        <v>16336</v>
      </c>
      <c r="AC85">
        <v>4</v>
      </c>
      <c r="AD85">
        <v>10</v>
      </c>
      <c r="AE85">
        <v>1</v>
      </c>
      <c r="AF85">
        <v>3.0051000006496902</v>
      </c>
      <c r="AG85">
        <v>48</v>
      </c>
      <c r="AH85">
        <v>14</v>
      </c>
      <c r="AI85">
        <v>21</v>
      </c>
      <c r="AJ85">
        <v>18</v>
      </c>
      <c r="AK85">
        <v>4</v>
      </c>
      <c r="AL85">
        <v>10</v>
      </c>
      <c r="AM85">
        <v>1</v>
      </c>
      <c r="AN85">
        <v>1.5095000006258501</v>
      </c>
      <c r="AO85">
        <v>48</v>
      </c>
      <c r="AP85">
        <v>7</v>
      </c>
      <c r="AQ85">
        <v>10</v>
      </c>
      <c r="AR85">
        <v>14</v>
      </c>
      <c r="AS85">
        <v>4</v>
      </c>
      <c r="AT85">
        <v>10</v>
      </c>
      <c r="AU85">
        <v>1</v>
      </c>
      <c r="AV85">
        <v>1.8377000000327799</v>
      </c>
      <c r="AW85">
        <v>48</v>
      </c>
      <c r="AX85">
        <v>7</v>
      </c>
      <c r="AY85">
        <v>10</v>
      </c>
      <c r="AZ85">
        <v>14</v>
      </c>
      <c r="BA85">
        <v>4</v>
      </c>
      <c r="BB85">
        <v>10</v>
      </c>
      <c r="BC85">
        <v>1</v>
      </c>
      <c r="BD85">
        <v>131315.79250000001</v>
      </c>
      <c r="BE85">
        <v>48</v>
      </c>
      <c r="BF85">
        <v>1819</v>
      </c>
      <c r="BG85">
        <v>21805</v>
      </c>
      <c r="BH85">
        <v>2448978</v>
      </c>
      <c r="BI85">
        <v>2447678</v>
      </c>
      <c r="BJ85">
        <v>1817</v>
      </c>
      <c r="BK85">
        <v>0</v>
      </c>
      <c r="BL85">
        <v>10</v>
      </c>
      <c r="BM85">
        <f>IF(AND(AU85=1, Sheet3!B85=1, Sheet4!B85=1),AV85,-1)</f>
        <v>1.8377000000327799</v>
      </c>
      <c r="BN85">
        <f t="shared" si="1"/>
        <v>48</v>
      </c>
    </row>
    <row r="86" spans="2:66" x14ac:dyDescent="0.25">
      <c r="B86">
        <v>8</v>
      </c>
      <c r="C86">
        <v>8</v>
      </c>
      <c r="D86">
        <v>12</v>
      </c>
      <c r="E86">
        <v>6</v>
      </c>
      <c r="F86">
        <v>4</v>
      </c>
      <c r="G86">
        <v>1</v>
      </c>
      <c r="H86">
        <v>12.893500000238401</v>
      </c>
      <c r="I86">
        <v>66</v>
      </c>
      <c r="J86">
        <v>62</v>
      </c>
      <c r="K86">
        <v>105</v>
      </c>
      <c r="L86">
        <v>0</v>
      </c>
      <c r="M86">
        <v>2</v>
      </c>
      <c r="N86">
        <v>10</v>
      </c>
      <c r="O86">
        <v>1</v>
      </c>
      <c r="P86">
        <v>1187.1222000001001</v>
      </c>
      <c r="Q86">
        <v>66</v>
      </c>
      <c r="R86">
        <v>6225</v>
      </c>
      <c r="S86">
        <v>5091</v>
      </c>
      <c r="T86">
        <v>0</v>
      </c>
      <c r="U86">
        <v>0</v>
      </c>
      <c r="V86">
        <v>33382</v>
      </c>
      <c r="W86">
        <v>0</v>
      </c>
      <c r="X86">
        <v>0</v>
      </c>
      <c r="Y86">
        <v>6124</v>
      </c>
      <c r="Z86">
        <v>1704</v>
      </c>
      <c r="AA86">
        <v>3002</v>
      </c>
      <c r="AB86">
        <v>4936</v>
      </c>
      <c r="AC86">
        <v>2</v>
      </c>
      <c r="AD86">
        <v>10</v>
      </c>
      <c r="AE86">
        <v>1</v>
      </c>
      <c r="AF86">
        <v>14.8313000006601</v>
      </c>
      <c r="AG86">
        <v>66</v>
      </c>
      <c r="AH86">
        <v>44</v>
      </c>
      <c r="AI86">
        <v>65</v>
      </c>
      <c r="AJ86">
        <v>52</v>
      </c>
      <c r="AK86">
        <v>2</v>
      </c>
      <c r="AL86">
        <v>10</v>
      </c>
      <c r="AM86">
        <v>1</v>
      </c>
      <c r="AN86">
        <v>12.240600000135601</v>
      </c>
      <c r="AO86">
        <v>66</v>
      </c>
      <c r="AP86">
        <v>30</v>
      </c>
      <c r="AQ86">
        <v>48</v>
      </c>
      <c r="AR86">
        <v>49</v>
      </c>
      <c r="AS86">
        <v>2</v>
      </c>
      <c r="AT86">
        <v>10</v>
      </c>
      <c r="AU86">
        <v>1</v>
      </c>
      <c r="AV86">
        <v>11.5635000001639</v>
      </c>
      <c r="AW86">
        <v>66</v>
      </c>
      <c r="AX86">
        <v>30</v>
      </c>
      <c r="AY86">
        <v>48</v>
      </c>
      <c r="AZ86">
        <v>49</v>
      </c>
      <c r="BA86">
        <v>2</v>
      </c>
      <c r="BB86">
        <v>10</v>
      </c>
      <c r="BC86">
        <v>1</v>
      </c>
      <c r="BD86">
        <v>26059.973099999101</v>
      </c>
      <c r="BE86">
        <v>66</v>
      </c>
      <c r="BF86">
        <v>66</v>
      </c>
      <c r="BG86">
        <v>769</v>
      </c>
      <c r="BH86">
        <v>648170</v>
      </c>
      <c r="BI86">
        <v>649178</v>
      </c>
      <c r="BJ86">
        <v>64</v>
      </c>
      <c r="BK86">
        <v>0</v>
      </c>
      <c r="BL86">
        <v>10</v>
      </c>
      <c r="BM86">
        <f>IF(AND(AU86=1, Sheet3!B86=1, Sheet4!B86=1),AV86,-1)</f>
        <v>11.5635000001639</v>
      </c>
      <c r="BN86">
        <f t="shared" si="1"/>
        <v>66</v>
      </c>
    </row>
    <row r="87" spans="2:66" x14ac:dyDescent="0.25">
      <c r="B87">
        <v>8</v>
      </c>
      <c r="C87">
        <v>8</v>
      </c>
      <c r="D87">
        <v>12</v>
      </c>
      <c r="E87">
        <v>6</v>
      </c>
      <c r="F87">
        <v>5</v>
      </c>
      <c r="G87">
        <v>1</v>
      </c>
      <c r="H87">
        <v>7.0601000003516701</v>
      </c>
      <c r="I87">
        <v>63</v>
      </c>
      <c r="J87">
        <v>33</v>
      </c>
      <c r="K87">
        <v>63</v>
      </c>
      <c r="L87">
        <v>0</v>
      </c>
      <c r="M87">
        <v>2</v>
      </c>
      <c r="N87">
        <v>11</v>
      </c>
      <c r="O87">
        <v>1</v>
      </c>
      <c r="P87">
        <v>87.600399999879301</v>
      </c>
      <c r="Q87">
        <v>63</v>
      </c>
      <c r="R87">
        <v>347</v>
      </c>
      <c r="S87">
        <v>276</v>
      </c>
      <c r="T87">
        <v>0</v>
      </c>
      <c r="U87">
        <v>0</v>
      </c>
      <c r="V87">
        <v>1284</v>
      </c>
      <c r="W87">
        <v>0</v>
      </c>
      <c r="X87">
        <v>0</v>
      </c>
      <c r="Y87">
        <v>310</v>
      </c>
      <c r="Z87">
        <v>200</v>
      </c>
      <c r="AA87">
        <v>11</v>
      </c>
      <c r="AB87">
        <v>268</v>
      </c>
      <c r="AC87">
        <v>2</v>
      </c>
      <c r="AD87">
        <v>11</v>
      </c>
      <c r="AE87">
        <v>1</v>
      </c>
      <c r="AF87">
        <v>5.9848999995738303</v>
      </c>
      <c r="AG87">
        <v>63</v>
      </c>
      <c r="AH87">
        <v>16</v>
      </c>
      <c r="AI87">
        <v>20</v>
      </c>
      <c r="AJ87">
        <v>21</v>
      </c>
      <c r="AK87">
        <v>2</v>
      </c>
      <c r="AL87">
        <v>11</v>
      </c>
      <c r="AM87">
        <v>1</v>
      </c>
      <c r="AN87">
        <v>3.29930000007153</v>
      </c>
      <c r="AO87">
        <v>63</v>
      </c>
      <c r="AP87">
        <v>11</v>
      </c>
      <c r="AQ87">
        <v>15</v>
      </c>
      <c r="AR87">
        <v>17</v>
      </c>
      <c r="AS87">
        <v>2</v>
      </c>
      <c r="AT87">
        <v>11</v>
      </c>
      <c r="AU87">
        <v>1</v>
      </c>
      <c r="AV87">
        <v>3.3030000003054698</v>
      </c>
      <c r="AW87">
        <v>63</v>
      </c>
      <c r="AX87">
        <v>11</v>
      </c>
      <c r="AY87">
        <v>15</v>
      </c>
      <c r="AZ87">
        <v>17</v>
      </c>
      <c r="BA87">
        <v>2</v>
      </c>
      <c r="BB87">
        <v>11</v>
      </c>
      <c r="BC87">
        <v>1</v>
      </c>
      <c r="BD87">
        <v>727.98500000033505</v>
      </c>
      <c r="BE87">
        <v>63</v>
      </c>
      <c r="BF87">
        <v>55</v>
      </c>
      <c r="BG87">
        <v>637</v>
      </c>
      <c r="BH87">
        <v>25906</v>
      </c>
      <c r="BI87">
        <v>25983</v>
      </c>
      <c r="BJ87">
        <v>53</v>
      </c>
      <c r="BK87">
        <v>0</v>
      </c>
      <c r="BL87">
        <v>11</v>
      </c>
      <c r="BM87">
        <f>IF(AND(AU87=1, Sheet3!B87=1, Sheet4!B87=1),AV87,-1)</f>
        <v>3.3030000003054698</v>
      </c>
      <c r="BN87">
        <f t="shared" si="1"/>
        <v>63</v>
      </c>
    </row>
    <row r="88" spans="2:66" x14ac:dyDescent="0.25">
      <c r="B88">
        <v>8</v>
      </c>
      <c r="C88">
        <v>8</v>
      </c>
      <c r="D88">
        <v>12</v>
      </c>
      <c r="E88">
        <v>6</v>
      </c>
      <c r="F88">
        <v>6</v>
      </c>
      <c r="G88">
        <v>1</v>
      </c>
      <c r="H88">
        <v>2.55939999967813</v>
      </c>
      <c r="I88">
        <v>52</v>
      </c>
      <c r="J88">
        <v>12</v>
      </c>
      <c r="K88">
        <v>20</v>
      </c>
      <c r="L88">
        <v>0</v>
      </c>
      <c r="M88">
        <v>2</v>
      </c>
      <c r="N88">
        <v>10</v>
      </c>
      <c r="O88">
        <v>1</v>
      </c>
      <c r="P88">
        <v>274.43859999999398</v>
      </c>
      <c r="Q88">
        <v>52</v>
      </c>
      <c r="R88">
        <v>1717</v>
      </c>
      <c r="S88">
        <v>1466</v>
      </c>
      <c r="T88">
        <v>0</v>
      </c>
      <c r="U88">
        <v>0</v>
      </c>
      <c r="V88">
        <v>2714</v>
      </c>
      <c r="W88">
        <v>0</v>
      </c>
      <c r="X88">
        <v>0</v>
      </c>
      <c r="Y88">
        <v>1685</v>
      </c>
      <c r="Z88">
        <v>1274</v>
      </c>
      <c r="AA88">
        <v>71</v>
      </c>
      <c r="AB88">
        <v>1455</v>
      </c>
      <c r="AC88">
        <v>2</v>
      </c>
      <c r="AD88">
        <v>9</v>
      </c>
      <c r="AE88">
        <v>1</v>
      </c>
      <c r="AF88">
        <v>2.05800000019372</v>
      </c>
      <c r="AG88">
        <v>52</v>
      </c>
      <c r="AH88">
        <v>5</v>
      </c>
      <c r="AI88">
        <v>9</v>
      </c>
      <c r="AJ88">
        <v>11</v>
      </c>
      <c r="AK88">
        <v>2</v>
      </c>
      <c r="AL88">
        <v>9</v>
      </c>
      <c r="AM88">
        <v>1</v>
      </c>
      <c r="AN88">
        <v>1.7097000004723699</v>
      </c>
      <c r="AO88">
        <v>52</v>
      </c>
      <c r="AP88">
        <v>4</v>
      </c>
      <c r="AQ88">
        <v>8</v>
      </c>
      <c r="AR88">
        <v>11</v>
      </c>
      <c r="AS88">
        <v>2</v>
      </c>
      <c r="AT88">
        <v>10</v>
      </c>
      <c r="AU88">
        <v>1</v>
      </c>
      <c r="AV88">
        <v>1.7112999996170399</v>
      </c>
      <c r="AW88">
        <v>52</v>
      </c>
      <c r="AX88">
        <v>4</v>
      </c>
      <c r="AY88">
        <v>8</v>
      </c>
      <c r="AZ88">
        <v>11</v>
      </c>
      <c r="BA88">
        <v>2</v>
      </c>
      <c r="BB88">
        <v>10</v>
      </c>
      <c r="BC88">
        <v>1</v>
      </c>
      <c r="BD88">
        <v>1859.4377999994899</v>
      </c>
      <c r="BE88">
        <v>52</v>
      </c>
      <c r="BF88">
        <v>74</v>
      </c>
      <c r="BG88">
        <v>865</v>
      </c>
      <c r="BH88">
        <v>68378</v>
      </c>
      <c r="BI88">
        <v>68704</v>
      </c>
      <c r="BJ88">
        <v>72</v>
      </c>
      <c r="BK88">
        <v>0</v>
      </c>
      <c r="BL88">
        <v>10</v>
      </c>
      <c r="BM88">
        <f>IF(AND(AU88=1, Sheet3!B88=1, Sheet4!B88=1),AV88,-1)</f>
        <v>1.7112999996170399</v>
      </c>
      <c r="BN88">
        <f t="shared" si="1"/>
        <v>52</v>
      </c>
    </row>
    <row r="89" spans="2:66" x14ac:dyDescent="0.25">
      <c r="B89">
        <v>8</v>
      </c>
      <c r="C89">
        <v>8</v>
      </c>
      <c r="D89">
        <v>12</v>
      </c>
      <c r="E89">
        <v>6</v>
      </c>
      <c r="F89">
        <v>7</v>
      </c>
      <c r="G89">
        <v>1</v>
      </c>
      <c r="H89">
        <v>67499.138500000394</v>
      </c>
      <c r="I89">
        <v>85</v>
      </c>
      <c r="J89">
        <v>135613</v>
      </c>
      <c r="K89">
        <v>218946</v>
      </c>
      <c r="L89">
        <v>0</v>
      </c>
      <c r="M89">
        <v>7</v>
      </c>
      <c r="N89">
        <v>12</v>
      </c>
      <c r="O89">
        <v>0</v>
      </c>
      <c r="P89">
        <v>300002.10920000001</v>
      </c>
      <c r="Q89">
        <v>-2</v>
      </c>
      <c r="R89">
        <v>335872</v>
      </c>
      <c r="S89">
        <v>270522</v>
      </c>
      <c r="T89">
        <v>0</v>
      </c>
      <c r="U89">
        <v>0</v>
      </c>
      <c r="V89">
        <v>6026425</v>
      </c>
      <c r="W89">
        <v>0</v>
      </c>
      <c r="X89">
        <v>0</v>
      </c>
      <c r="Y89">
        <v>334520</v>
      </c>
      <c r="Z89">
        <v>206666</v>
      </c>
      <c r="AA89">
        <v>41112</v>
      </c>
      <c r="AB89">
        <v>270522</v>
      </c>
      <c r="AC89">
        <v>4</v>
      </c>
      <c r="AD89">
        <v>-1</v>
      </c>
      <c r="AE89">
        <v>1</v>
      </c>
      <c r="AF89">
        <v>251.909500000067</v>
      </c>
      <c r="AG89">
        <v>85</v>
      </c>
      <c r="AH89">
        <v>189</v>
      </c>
      <c r="AI89">
        <v>230</v>
      </c>
      <c r="AJ89">
        <v>221</v>
      </c>
      <c r="AK89">
        <v>7</v>
      </c>
      <c r="AL89">
        <v>12</v>
      </c>
      <c r="AM89">
        <v>1</v>
      </c>
      <c r="AN89">
        <v>244.38129999954299</v>
      </c>
      <c r="AO89">
        <v>85</v>
      </c>
      <c r="AP89">
        <v>175</v>
      </c>
      <c r="AQ89">
        <v>216</v>
      </c>
      <c r="AR89">
        <v>237</v>
      </c>
      <c r="AS89">
        <v>7</v>
      </c>
      <c r="AT89">
        <v>12</v>
      </c>
      <c r="AU89">
        <v>1</v>
      </c>
      <c r="AV89">
        <v>233.11989999935</v>
      </c>
      <c r="AW89">
        <v>85</v>
      </c>
      <c r="AX89">
        <v>175</v>
      </c>
      <c r="AY89">
        <v>216</v>
      </c>
      <c r="AZ89">
        <v>237</v>
      </c>
      <c r="BA89">
        <v>7</v>
      </c>
      <c r="BB89">
        <v>12</v>
      </c>
      <c r="BC89">
        <v>0</v>
      </c>
      <c r="BD89">
        <v>300000.17230000102</v>
      </c>
      <c r="BE89">
        <v>-2</v>
      </c>
      <c r="BF89">
        <v>101</v>
      </c>
      <c r="BG89">
        <v>1201</v>
      </c>
      <c r="BH89">
        <v>1464544</v>
      </c>
      <c r="BI89">
        <v>1464803</v>
      </c>
      <c r="BJ89">
        <v>100</v>
      </c>
      <c r="BK89">
        <v>0</v>
      </c>
      <c r="BL89">
        <v>-1</v>
      </c>
      <c r="BM89">
        <f>IF(AND(AU89=1, Sheet3!B89=1, Sheet4!B89=1),AV89,-1)</f>
        <v>233.11989999935</v>
      </c>
      <c r="BN89">
        <f t="shared" si="1"/>
        <v>85</v>
      </c>
    </row>
    <row r="90" spans="2:66" x14ac:dyDescent="0.25">
      <c r="B90">
        <v>8</v>
      </c>
      <c r="C90">
        <v>8</v>
      </c>
      <c r="D90">
        <v>12</v>
      </c>
      <c r="E90">
        <v>6</v>
      </c>
      <c r="F90">
        <v>8</v>
      </c>
      <c r="G90">
        <v>1</v>
      </c>
      <c r="H90">
        <v>71.433399999514194</v>
      </c>
      <c r="I90">
        <v>59</v>
      </c>
      <c r="J90">
        <v>322</v>
      </c>
      <c r="K90">
        <v>564</v>
      </c>
      <c r="L90">
        <v>0</v>
      </c>
      <c r="M90">
        <v>6</v>
      </c>
      <c r="N90">
        <v>12</v>
      </c>
      <c r="O90">
        <v>1</v>
      </c>
      <c r="P90">
        <v>2222.2463000007001</v>
      </c>
      <c r="Q90">
        <v>59</v>
      </c>
      <c r="R90">
        <v>9608</v>
      </c>
      <c r="S90">
        <v>7416</v>
      </c>
      <c r="T90">
        <v>0</v>
      </c>
      <c r="U90">
        <v>0</v>
      </c>
      <c r="V90">
        <v>4129</v>
      </c>
      <c r="W90">
        <v>0</v>
      </c>
      <c r="X90">
        <v>0</v>
      </c>
      <c r="Y90">
        <v>7431</v>
      </c>
      <c r="Z90">
        <v>3528</v>
      </c>
      <c r="AA90">
        <v>3861</v>
      </c>
      <c r="AB90">
        <v>7413</v>
      </c>
      <c r="AC90">
        <v>6</v>
      </c>
      <c r="AD90">
        <v>12</v>
      </c>
      <c r="AE90">
        <v>1</v>
      </c>
      <c r="AF90">
        <v>45.913700000383002</v>
      </c>
      <c r="AG90">
        <v>59</v>
      </c>
      <c r="AH90">
        <v>135</v>
      </c>
      <c r="AI90">
        <v>225</v>
      </c>
      <c r="AJ90">
        <v>148</v>
      </c>
      <c r="AK90">
        <v>6</v>
      </c>
      <c r="AL90">
        <v>12</v>
      </c>
      <c r="AM90">
        <v>1</v>
      </c>
      <c r="AN90">
        <v>33.318300000391901</v>
      </c>
      <c r="AO90">
        <v>59</v>
      </c>
      <c r="AP90">
        <v>96</v>
      </c>
      <c r="AQ90">
        <v>161</v>
      </c>
      <c r="AR90">
        <v>154</v>
      </c>
      <c r="AS90">
        <v>6</v>
      </c>
      <c r="AT90">
        <v>12</v>
      </c>
      <c r="AU90">
        <v>1</v>
      </c>
      <c r="AV90">
        <v>33.743499999865897</v>
      </c>
      <c r="AW90">
        <v>59</v>
      </c>
      <c r="AX90">
        <v>96</v>
      </c>
      <c r="AY90">
        <v>161</v>
      </c>
      <c r="AZ90">
        <v>154</v>
      </c>
      <c r="BA90">
        <v>6</v>
      </c>
      <c r="BB90">
        <v>12</v>
      </c>
      <c r="BC90">
        <v>1</v>
      </c>
      <c r="BD90">
        <v>10448.7209999999</v>
      </c>
      <c r="BE90">
        <v>59</v>
      </c>
      <c r="BF90">
        <v>7290</v>
      </c>
      <c r="BG90">
        <v>87457</v>
      </c>
      <c r="BH90">
        <v>110215</v>
      </c>
      <c r="BI90">
        <v>102986</v>
      </c>
      <c r="BJ90">
        <v>7288</v>
      </c>
      <c r="BK90">
        <v>0</v>
      </c>
      <c r="BL90">
        <v>12</v>
      </c>
      <c r="BM90">
        <f>IF(AND(AU90=1, Sheet3!B90=1, Sheet4!B90=1),AV90,-1)</f>
        <v>33.743499999865897</v>
      </c>
      <c r="BN90">
        <f t="shared" si="1"/>
        <v>59</v>
      </c>
    </row>
    <row r="91" spans="2:66" x14ac:dyDescent="0.25">
      <c r="B91">
        <v>8</v>
      </c>
      <c r="C91">
        <v>8</v>
      </c>
      <c r="D91">
        <v>12</v>
      </c>
      <c r="E91">
        <v>6</v>
      </c>
      <c r="F91">
        <v>9</v>
      </c>
      <c r="G91">
        <v>1</v>
      </c>
      <c r="H91">
        <v>1.5715999994426999</v>
      </c>
      <c r="I91">
        <v>60</v>
      </c>
      <c r="J91">
        <v>5</v>
      </c>
      <c r="K91">
        <v>8</v>
      </c>
      <c r="L91">
        <v>0</v>
      </c>
      <c r="M91">
        <v>0</v>
      </c>
      <c r="N91">
        <v>14</v>
      </c>
      <c r="O91">
        <v>1</v>
      </c>
      <c r="P91">
        <v>5.2245000004768398</v>
      </c>
      <c r="Q91">
        <v>60</v>
      </c>
      <c r="R91">
        <v>23</v>
      </c>
      <c r="S91">
        <v>90</v>
      </c>
      <c r="T91">
        <v>0</v>
      </c>
      <c r="U91">
        <v>0</v>
      </c>
      <c r="V91">
        <v>1</v>
      </c>
      <c r="W91">
        <v>0</v>
      </c>
      <c r="X91">
        <v>0</v>
      </c>
      <c r="Y91">
        <v>5</v>
      </c>
      <c r="Z91">
        <v>20</v>
      </c>
      <c r="AA91">
        <v>61</v>
      </c>
      <c r="AB91">
        <v>23</v>
      </c>
      <c r="AC91">
        <v>0</v>
      </c>
      <c r="AD91">
        <v>14</v>
      </c>
      <c r="AE91">
        <v>1</v>
      </c>
      <c r="AF91">
        <v>1.27639999985695</v>
      </c>
      <c r="AG91">
        <v>60</v>
      </c>
      <c r="AH91">
        <v>1</v>
      </c>
      <c r="AI91">
        <v>1</v>
      </c>
      <c r="AJ91">
        <v>9</v>
      </c>
      <c r="AK91">
        <v>0</v>
      </c>
      <c r="AL91">
        <v>14</v>
      </c>
      <c r="AM91">
        <v>1</v>
      </c>
      <c r="AN91">
        <v>1.23419999983162</v>
      </c>
      <c r="AO91">
        <v>60</v>
      </c>
      <c r="AP91">
        <v>1</v>
      </c>
      <c r="AQ91">
        <v>1</v>
      </c>
      <c r="AR91">
        <v>9</v>
      </c>
      <c r="AS91">
        <v>0</v>
      </c>
      <c r="AT91">
        <v>14</v>
      </c>
      <c r="AU91">
        <v>1</v>
      </c>
      <c r="AV91">
        <v>1.30709999985993</v>
      </c>
      <c r="AW91">
        <v>60</v>
      </c>
      <c r="AX91">
        <v>1</v>
      </c>
      <c r="AY91">
        <v>1</v>
      </c>
      <c r="AZ91">
        <v>9</v>
      </c>
      <c r="BA91">
        <v>0</v>
      </c>
      <c r="BB91">
        <v>14</v>
      </c>
      <c r="BC91">
        <v>1</v>
      </c>
      <c r="BD91">
        <v>0.89419999998062805</v>
      </c>
      <c r="BE91">
        <v>60</v>
      </c>
      <c r="BF91">
        <v>2</v>
      </c>
      <c r="BG91">
        <v>1</v>
      </c>
      <c r="BH91">
        <v>22</v>
      </c>
      <c r="BI91">
        <v>92</v>
      </c>
      <c r="BJ91">
        <v>0</v>
      </c>
      <c r="BK91">
        <v>0</v>
      </c>
      <c r="BL91">
        <v>14</v>
      </c>
      <c r="BM91">
        <f>IF(AND(AU91=1, Sheet3!B91=1, Sheet4!B91=1),AV91,-1)</f>
        <v>1.30709999985993</v>
      </c>
      <c r="BN91">
        <f t="shared" si="1"/>
        <v>60</v>
      </c>
    </row>
    <row r="92" spans="2:66" x14ac:dyDescent="0.25">
      <c r="B92">
        <v>8</v>
      </c>
      <c r="C92">
        <v>8</v>
      </c>
      <c r="D92">
        <v>13</v>
      </c>
      <c r="E92">
        <v>6</v>
      </c>
      <c r="F92">
        <v>0</v>
      </c>
      <c r="G92">
        <v>1</v>
      </c>
      <c r="H92">
        <v>307.03250000067101</v>
      </c>
      <c r="I92">
        <v>97</v>
      </c>
      <c r="J92">
        <v>945</v>
      </c>
      <c r="K92">
        <v>1801</v>
      </c>
      <c r="L92">
        <v>0</v>
      </c>
      <c r="M92">
        <v>5</v>
      </c>
      <c r="N92">
        <v>13</v>
      </c>
      <c r="O92">
        <v>1</v>
      </c>
      <c r="P92">
        <v>28498.927699999898</v>
      </c>
      <c r="Q92">
        <v>97</v>
      </c>
      <c r="R92">
        <v>50144</v>
      </c>
      <c r="S92">
        <v>42053</v>
      </c>
      <c r="T92">
        <v>0</v>
      </c>
      <c r="U92">
        <v>0</v>
      </c>
      <c r="V92">
        <v>173157</v>
      </c>
      <c r="W92">
        <v>0</v>
      </c>
      <c r="X92">
        <v>0</v>
      </c>
      <c r="Y92">
        <v>41982</v>
      </c>
      <c r="Z92">
        <v>33999</v>
      </c>
      <c r="AA92">
        <v>7925</v>
      </c>
      <c r="AB92">
        <v>42041</v>
      </c>
      <c r="AC92">
        <v>5</v>
      </c>
      <c r="AD92">
        <v>14</v>
      </c>
      <c r="AE92">
        <v>1</v>
      </c>
      <c r="AF92">
        <v>56.928199999965699</v>
      </c>
      <c r="AG92">
        <v>97</v>
      </c>
      <c r="AH92">
        <v>105</v>
      </c>
      <c r="AI92">
        <v>188</v>
      </c>
      <c r="AJ92">
        <v>115</v>
      </c>
      <c r="AK92">
        <v>5</v>
      </c>
      <c r="AL92">
        <v>13</v>
      </c>
      <c r="AM92">
        <v>1</v>
      </c>
      <c r="AN92">
        <v>47.165400000289097</v>
      </c>
      <c r="AO92">
        <v>97</v>
      </c>
      <c r="AP92">
        <v>71</v>
      </c>
      <c r="AQ92">
        <v>128</v>
      </c>
      <c r="AR92">
        <v>115</v>
      </c>
      <c r="AS92">
        <v>5</v>
      </c>
      <c r="AT92">
        <v>14</v>
      </c>
      <c r="AU92">
        <v>1</v>
      </c>
      <c r="AV92">
        <v>43.200100000016398</v>
      </c>
      <c r="AW92">
        <v>97</v>
      </c>
      <c r="AX92">
        <v>71</v>
      </c>
      <c r="AY92">
        <v>128</v>
      </c>
      <c r="AZ92">
        <v>115</v>
      </c>
      <c r="BA92">
        <v>5</v>
      </c>
      <c r="BB92">
        <v>14</v>
      </c>
      <c r="BC92">
        <v>0</v>
      </c>
      <c r="BD92">
        <v>300000.40509999997</v>
      </c>
      <c r="BE92">
        <v>-2</v>
      </c>
      <c r="BF92">
        <v>3723</v>
      </c>
      <c r="BG92">
        <v>48387</v>
      </c>
      <c r="BH92">
        <v>1254215</v>
      </c>
      <c r="BI92">
        <v>1251093</v>
      </c>
      <c r="BJ92">
        <v>3722</v>
      </c>
      <c r="BK92">
        <v>0</v>
      </c>
      <c r="BL92">
        <v>-1</v>
      </c>
      <c r="BM92">
        <f>IF(AND(AU92=1, Sheet3!B92=1, Sheet4!B92=1),AV92,-1)</f>
        <v>43.200100000016398</v>
      </c>
      <c r="BN92">
        <f t="shared" si="1"/>
        <v>97</v>
      </c>
    </row>
    <row r="93" spans="2:66" x14ac:dyDescent="0.25">
      <c r="B93">
        <v>8</v>
      </c>
      <c r="C93">
        <v>8</v>
      </c>
      <c r="D93">
        <v>13</v>
      </c>
      <c r="E93">
        <v>6</v>
      </c>
      <c r="F93">
        <v>1</v>
      </c>
      <c r="G93">
        <v>1</v>
      </c>
      <c r="H93">
        <v>4490.9890000000596</v>
      </c>
      <c r="I93">
        <v>86</v>
      </c>
      <c r="J93">
        <v>12025</v>
      </c>
      <c r="K93">
        <v>21852</v>
      </c>
      <c r="L93">
        <v>0</v>
      </c>
      <c r="M93">
        <v>4</v>
      </c>
      <c r="N93">
        <v>12</v>
      </c>
      <c r="O93">
        <v>0</v>
      </c>
      <c r="P93">
        <v>300002.35369999998</v>
      </c>
      <c r="Q93">
        <v>-2</v>
      </c>
      <c r="R93">
        <v>329059</v>
      </c>
      <c r="S93">
        <v>249827</v>
      </c>
      <c r="T93">
        <v>0</v>
      </c>
      <c r="U93">
        <v>0</v>
      </c>
      <c r="V93">
        <v>3701161</v>
      </c>
      <c r="W93">
        <v>0</v>
      </c>
      <c r="X93">
        <v>0</v>
      </c>
      <c r="Y93">
        <v>328464</v>
      </c>
      <c r="Z93">
        <v>141190</v>
      </c>
      <c r="AA93">
        <v>94259</v>
      </c>
      <c r="AB93">
        <v>249827</v>
      </c>
      <c r="AC93">
        <v>4</v>
      </c>
      <c r="AD93">
        <v>-1</v>
      </c>
      <c r="AE93">
        <v>1</v>
      </c>
      <c r="AF93">
        <v>31.141700000502201</v>
      </c>
      <c r="AG93">
        <v>86</v>
      </c>
      <c r="AH93">
        <v>42</v>
      </c>
      <c r="AI93">
        <v>55</v>
      </c>
      <c r="AJ93">
        <v>57</v>
      </c>
      <c r="AK93">
        <v>4</v>
      </c>
      <c r="AL93">
        <v>12</v>
      </c>
      <c r="AM93">
        <v>1</v>
      </c>
      <c r="AN93">
        <v>27.8405999997631</v>
      </c>
      <c r="AO93">
        <v>86</v>
      </c>
      <c r="AP93">
        <v>37</v>
      </c>
      <c r="AQ93">
        <v>49</v>
      </c>
      <c r="AR93">
        <v>62</v>
      </c>
      <c r="AS93">
        <v>4</v>
      </c>
      <c r="AT93">
        <v>12</v>
      </c>
      <c r="AU93">
        <v>1</v>
      </c>
      <c r="AV93">
        <v>29.172600000165399</v>
      </c>
      <c r="AW93">
        <v>86</v>
      </c>
      <c r="AX93">
        <v>37</v>
      </c>
      <c r="AY93">
        <v>49</v>
      </c>
      <c r="AZ93">
        <v>62</v>
      </c>
      <c r="BA93">
        <v>4</v>
      </c>
      <c r="BB93">
        <v>12</v>
      </c>
      <c r="BC93">
        <v>0</v>
      </c>
      <c r="BD93">
        <v>300000.11200000002</v>
      </c>
      <c r="BE93">
        <v>-2</v>
      </c>
      <c r="BF93">
        <v>176</v>
      </c>
      <c r="BG93">
        <v>2276</v>
      </c>
      <c r="BH93">
        <v>1594389</v>
      </c>
      <c r="BI93">
        <v>1594676</v>
      </c>
      <c r="BJ93">
        <v>175</v>
      </c>
      <c r="BK93">
        <v>0</v>
      </c>
      <c r="BL93">
        <v>-1</v>
      </c>
      <c r="BM93">
        <f>IF(AND(AU93=1, Sheet3!B93=1, Sheet4!B93=1),AV93,-1)</f>
        <v>29.172600000165399</v>
      </c>
      <c r="BN93">
        <f t="shared" si="1"/>
        <v>86</v>
      </c>
    </row>
    <row r="94" spans="2:66" x14ac:dyDescent="0.25">
      <c r="B94">
        <v>8</v>
      </c>
      <c r="C94">
        <v>8</v>
      </c>
      <c r="D94">
        <v>13</v>
      </c>
      <c r="E94">
        <v>6</v>
      </c>
      <c r="F94">
        <v>2</v>
      </c>
      <c r="G94">
        <v>1</v>
      </c>
      <c r="H94">
        <v>5.81030000001192</v>
      </c>
      <c r="I94">
        <v>72</v>
      </c>
      <c r="J94">
        <v>26</v>
      </c>
      <c r="K94">
        <v>46</v>
      </c>
      <c r="L94">
        <v>0</v>
      </c>
      <c r="M94">
        <v>1</v>
      </c>
      <c r="N94">
        <v>11</v>
      </c>
      <c r="O94">
        <v>1</v>
      </c>
      <c r="P94">
        <v>17.148899999447199</v>
      </c>
      <c r="Q94">
        <v>72</v>
      </c>
      <c r="R94">
        <v>63</v>
      </c>
      <c r="S94">
        <v>140</v>
      </c>
      <c r="T94">
        <v>0</v>
      </c>
      <c r="U94">
        <v>0</v>
      </c>
      <c r="V94">
        <v>9</v>
      </c>
      <c r="W94">
        <v>0</v>
      </c>
      <c r="X94">
        <v>0</v>
      </c>
      <c r="Y94">
        <v>27</v>
      </c>
      <c r="Z94">
        <v>49</v>
      </c>
      <c r="AA94">
        <v>86</v>
      </c>
      <c r="AB94">
        <v>58</v>
      </c>
      <c r="AC94">
        <v>1</v>
      </c>
      <c r="AD94">
        <v>11</v>
      </c>
      <c r="AE94">
        <v>1</v>
      </c>
      <c r="AF94">
        <v>2.7225999999791402</v>
      </c>
      <c r="AG94">
        <v>72</v>
      </c>
      <c r="AH94">
        <v>7</v>
      </c>
      <c r="AI94">
        <v>13</v>
      </c>
      <c r="AJ94">
        <v>18</v>
      </c>
      <c r="AK94">
        <v>1</v>
      </c>
      <c r="AL94">
        <v>11</v>
      </c>
      <c r="AM94">
        <v>1</v>
      </c>
      <c r="AN94">
        <v>2.73999999929219</v>
      </c>
      <c r="AO94">
        <v>72</v>
      </c>
      <c r="AP94">
        <v>6</v>
      </c>
      <c r="AQ94">
        <v>12</v>
      </c>
      <c r="AR94">
        <v>18</v>
      </c>
      <c r="AS94">
        <v>1</v>
      </c>
      <c r="AT94">
        <v>11</v>
      </c>
      <c r="AU94">
        <v>1</v>
      </c>
      <c r="AV94">
        <v>2.6364000001922299</v>
      </c>
      <c r="AW94">
        <v>72</v>
      </c>
      <c r="AX94">
        <v>6</v>
      </c>
      <c r="AY94">
        <v>12</v>
      </c>
      <c r="AZ94">
        <v>18</v>
      </c>
      <c r="BA94">
        <v>1</v>
      </c>
      <c r="BB94">
        <v>11</v>
      </c>
      <c r="BC94">
        <v>1</v>
      </c>
      <c r="BD94">
        <v>22.370600000023799</v>
      </c>
      <c r="BE94">
        <v>72</v>
      </c>
      <c r="BF94">
        <v>13</v>
      </c>
      <c r="BG94">
        <v>144</v>
      </c>
      <c r="BH94">
        <v>142</v>
      </c>
      <c r="BI94">
        <v>192</v>
      </c>
      <c r="BJ94">
        <v>11</v>
      </c>
      <c r="BK94">
        <v>0</v>
      </c>
      <c r="BL94">
        <v>11</v>
      </c>
      <c r="BM94">
        <f>IF(AND(AU94=1, Sheet3!B94=1, Sheet4!B94=1),AV94,-1)</f>
        <v>2.6364000001922299</v>
      </c>
      <c r="BN94">
        <f t="shared" si="1"/>
        <v>72</v>
      </c>
    </row>
    <row r="95" spans="2:66" x14ac:dyDescent="0.25">
      <c r="B95">
        <v>8</v>
      </c>
      <c r="C95">
        <v>8</v>
      </c>
      <c r="D95">
        <v>13</v>
      </c>
      <c r="E95">
        <v>6</v>
      </c>
      <c r="F95">
        <v>3</v>
      </c>
      <c r="G95">
        <v>0</v>
      </c>
      <c r="H95">
        <v>300008.15340000001</v>
      </c>
      <c r="I95">
        <v>-2</v>
      </c>
      <c r="J95">
        <v>646820</v>
      </c>
      <c r="K95">
        <v>1031354</v>
      </c>
      <c r="L95">
        <v>0</v>
      </c>
      <c r="M95">
        <v>11</v>
      </c>
      <c r="N95">
        <v>-1</v>
      </c>
      <c r="O95">
        <v>0</v>
      </c>
      <c r="P95">
        <v>300029.89820000099</v>
      </c>
      <c r="Q95">
        <v>-2</v>
      </c>
      <c r="R95">
        <v>205555</v>
      </c>
      <c r="S95">
        <v>166232</v>
      </c>
      <c r="T95">
        <v>0</v>
      </c>
      <c r="U95">
        <v>0</v>
      </c>
      <c r="V95">
        <v>3814048</v>
      </c>
      <c r="W95">
        <v>0</v>
      </c>
      <c r="X95">
        <v>0</v>
      </c>
      <c r="Y95">
        <v>205444</v>
      </c>
      <c r="Z95">
        <v>121768</v>
      </c>
      <c r="AA95">
        <v>21888</v>
      </c>
      <c r="AB95">
        <v>166232</v>
      </c>
      <c r="AC95">
        <v>4</v>
      </c>
      <c r="AD95">
        <v>-1</v>
      </c>
      <c r="AE95">
        <v>1</v>
      </c>
      <c r="AF95">
        <v>187321.9129</v>
      </c>
      <c r="AG95">
        <v>90</v>
      </c>
      <c r="AH95">
        <v>645</v>
      </c>
      <c r="AI95">
        <v>880</v>
      </c>
      <c r="AJ95">
        <v>604</v>
      </c>
      <c r="AK95">
        <v>16</v>
      </c>
      <c r="AL95">
        <v>14</v>
      </c>
      <c r="AM95">
        <v>1</v>
      </c>
      <c r="AN95">
        <v>131211.3314</v>
      </c>
      <c r="AO95">
        <v>90</v>
      </c>
      <c r="AP95">
        <v>678</v>
      </c>
      <c r="AQ95">
        <v>954</v>
      </c>
      <c r="AR95">
        <v>835</v>
      </c>
      <c r="AS95">
        <v>16</v>
      </c>
      <c r="AT95">
        <v>14</v>
      </c>
      <c r="AU95">
        <v>1</v>
      </c>
      <c r="AV95">
        <v>132440.74140000201</v>
      </c>
      <c r="AW95">
        <v>90</v>
      </c>
      <c r="AX95">
        <v>678</v>
      </c>
      <c r="AY95">
        <v>954</v>
      </c>
      <c r="AZ95">
        <v>834</v>
      </c>
      <c r="BA95">
        <v>16</v>
      </c>
      <c r="BB95">
        <v>14</v>
      </c>
      <c r="BC95">
        <v>0</v>
      </c>
      <c r="BD95">
        <v>300000.92579999898</v>
      </c>
      <c r="BE95">
        <v>-2</v>
      </c>
      <c r="BF95">
        <v>1007</v>
      </c>
      <c r="BG95">
        <v>13079</v>
      </c>
      <c r="BH95">
        <v>2678464</v>
      </c>
      <c r="BI95">
        <v>2677748</v>
      </c>
      <c r="BJ95">
        <v>1006</v>
      </c>
      <c r="BK95">
        <v>0</v>
      </c>
      <c r="BL95">
        <v>-1</v>
      </c>
      <c r="BM95">
        <f>IF(AND(AU95=1, Sheet3!B95=1, Sheet4!B95=1),AV95,-1)</f>
        <v>-1</v>
      </c>
      <c r="BN95">
        <f t="shared" si="1"/>
        <v>90</v>
      </c>
    </row>
    <row r="96" spans="2:66" x14ac:dyDescent="0.25">
      <c r="B96">
        <v>8</v>
      </c>
      <c r="C96">
        <v>8</v>
      </c>
      <c r="D96">
        <v>13</v>
      </c>
      <c r="E96">
        <v>6</v>
      </c>
      <c r="F96">
        <v>4</v>
      </c>
      <c r="G96">
        <v>1</v>
      </c>
      <c r="H96">
        <v>6854.6496999990204</v>
      </c>
      <c r="I96">
        <v>85</v>
      </c>
      <c r="J96">
        <v>19994</v>
      </c>
      <c r="K96">
        <v>33075</v>
      </c>
      <c r="L96">
        <v>0</v>
      </c>
      <c r="M96">
        <v>5</v>
      </c>
      <c r="N96">
        <v>11</v>
      </c>
      <c r="O96">
        <v>0</v>
      </c>
      <c r="P96">
        <v>300087.64280000102</v>
      </c>
      <c r="Q96">
        <v>-2</v>
      </c>
      <c r="R96">
        <v>229852</v>
      </c>
      <c r="S96">
        <v>182803</v>
      </c>
      <c r="T96">
        <v>0</v>
      </c>
      <c r="U96">
        <v>0</v>
      </c>
      <c r="V96">
        <v>6334057</v>
      </c>
      <c r="W96">
        <v>0</v>
      </c>
      <c r="X96">
        <v>0</v>
      </c>
      <c r="Y96">
        <v>221517</v>
      </c>
      <c r="Z96">
        <v>141403</v>
      </c>
      <c r="AA96">
        <v>38367</v>
      </c>
      <c r="AB96">
        <v>180549</v>
      </c>
      <c r="AC96">
        <v>3</v>
      </c>
      <c r="AD96">
        <v>-1</v>
      </c>
      <c r="AE96">
        <v>1</v>
      </c>
      <c r="AF96">
        <v>119.716099999845</v>
      </c>
      <c r="AG96">
        <v>85</v>
      </c>
      <c r="AH96">
        <v>193</v>
      </c>
      <c r="AI96">
        <v>316</v>
      </c>
      <c r="AJ96">
        <v>223</v>
      </c>
      <c r="AK96">
        <v>5</v>
      </c>
      <c r="AL96">
        <v>11</v>
      </c>
      <c r="AM96">
        <v>1</v>
      </c>
      <c r="AN96">
        <v>94.378299999982104</v>
      </c>
      <c r="AO96">
        <v>85</v>
      </c>
      <c r="AP96">
        <v>144</v>
      </c>
      <c r="AQ96">
        <v>236</v>
      </c>
      <c r="AR96">
        <v>219</v>
      </c>
      <c r="AS96">
        <v>5</v>
      </c>
      <c r="AT96">
        <v>11</v>
      </c>
      <c r="AU96">
        <v>1</v>
      </c>
      <c r="AV96">
        <v>90.258300000801697</v>
      </c>
      <c r="AW96">
        <v>85</v>
      </c>
      <c r="AX96">
        <v>144</v>
      </c>
      <c r="AY96">
        <v>236</v>
      </c>
      <c r="AZ96">
        <v>219</v>
      </c>
      <c r="BA96">
        <v>5</v>
      </c>
      <c r="BB96">
        <v>11</v>
      </c>
      <c r="BC96">
        <v>0</v>
      </c>
      <c r="BD96">
        <v>300000.39040000201</v>
      </c>
      <c r="BE96">
        <v>-2</v>
      </c>
      <c r="BF96">
        <v>32</v>
      </c>
      <c r="BG96">
        <v>404</v>
      </c>
      <c r="BH96">
        <v>1887959</v>
      </c>
      <c r="BI96">
        <v>1888372</v>
      </c>
      <c r="BJ96">
        <v>31</v>
      </c>
      <c r="BK96">
        <v>0</v>
      </c>
      <c r="BL96">
        <v>-1</v>
      </c>
      <c r="BM96">
        <f>IF(AND(AU96=1, Sheet3!B96=1, Sheet4!B96=1),AV96,-1)</f>
        <v>90.258300000801697</v>
      </c>
      <c r="BN96">
        <f t="shared" si="1"/>
        <v>85</v>
      </c>
    </row>
    <row r="97" spans="2:66" x14ac:dyDescent="0.25">
      <c r="B97">
        <v>8</v>
      </c>
      <c r="C97">
        <v>8</v>
      </c>
      <c r="D97">
        <v>13</v>
      </c>
      <c r="E97">
        <v>6</v>
      </c>
      <c r="F97">
        <v>5</v>
      </c>
      <c r="G97">
        <v>1</v>
      </c>
      <c r="H97">
        <v>245.45539999939501</v>
      </c>
      <c r="I97">
        <v>56</v>
      </c>
      <c r="J97">
        <v>791</v>
      </c>
      <c r="K97">
        <v>1311</v>
      </c>
      <c r="L97">
        <v>0</v>
      </c>
      <c r="M97">
        <v>3</v>
      </c>
      <c r="N97">
        <v>12</v>
      </c>
      <c r="O97">
        <v>1</v>
      </c>
      <c r="P97">
        <v>2419.60749999993</v>
      </c>
      <c r="Q97">
        <v>56</v>
      </c>
      <c r="R97">
        <v>6760</v>
      </c>
      <c r="S97">
        <v>5668</v>
      </c>
      <c r="T97">
        <v>0</v>
      </c>
      <c r="U97">
        <v>0</v>
      </c>
      <c r="V97">
        <v>18491</v>
      </c>
      <c r="W97">
        <v>0</v>
      </c>
      <c r="X97">
        <v>0</v>
      </c>
      <c r="Y97">
        <v>6633</v>
      </c>
      <c r="Z97">
        <v>2177</v>
      </c>
      <c r="AA97">
        <v>1758</v>
      </c>
      <c r="AB97">
        <v>5646</v>
      </c>
      <c r="AC97">
        <v>3</v>
      </c>
      <c r="AD97">
        <v>12</v>
      </c>
      <c r="AE97">
        <v>1</v>
      </c>
      <c r="AF97">
        <v>53.844499999657302</v>
      </c>
      <c r="AG97">
        <v>56</v>
      </c>
      <c r="AH97">
        <v>124</v>
      </c>
      <c r="AI97">
        <v>187</v>
      </c>
      <c r="AJ97">
        <v>126</v>
      </c>
      <c r="AK97">
        <v>3</v>
      </c>
      <c r="AL97">
        <v>12</v>
      </c>
      <c r="AM97">
        <v>1</v>
      </c>
      <c r="AN97">
        <v>38.035900000482798</v>
      </c>
      <c r="AO97">
        <v>56</v>
      </c>
      <c r="AP97">
        <v>71</v>
      </c>
      <c r="AQ97">
        <v>117</v>
      </c>
      <c r="AR97">
        <v>110</v>
      </c>
      <c r="AS97">
        <v>3</v>
      </c>
      <c r="AT97">
        <v>12</v>
      </c>
      <c r="AU97">
        <v>1</v>
      </c>
      <c r="AV97">
        <v>36.023399999365203</v>
      </c>
      <c r="AW97">
        <v>56</v>
      </c>
      <c r="AX97">
        <v>71</v>
      </c>
      <c r="AY97">
        <v>117</v>
      </c>
      <c r="AZ97">
        <v>110</v>
      </c>
      <c r="BA97">
        <v>3</v>
      </c>
      <c r="BB97">
        <v>12</v>
      </c>
      <c r="BC97">
        <v>1</v>
      </c>
      <c r="BD97">
        <v>16431.851399999101</v>
      </c>
      <c r="BE97">
        <v>56</v>
      </c>
      <c r="BF97">
        <v>240</v>
      </c>
      <c r="BG97">
        <v>3095</v>
      </c>
      <c r="BH97">
        <v>222739</v>
      </c>
      <c r="BI97">
        <v>222734</v>
      </c>
      <c r="BJ97">
        <v>238</v>
      </c>
      <c r="BK97">
        <v>0</v>
      </c>
      <c r="BL97">
        <v>12</v>
      </c>
      <c r="BM97">
        <f>IF(AND(AU97=1, Sheet3!B97=1, Sheet4!B97=1),AV97,-1)</f>
        <v>36.023399999365203</v>
      </c>
      <c r="BN97">
        <f t="shared" si="1"/>
        <v>56</v>
      </c>
    </row>
    <row r="98" spans="2:66" x14ac:dyDescent="0.25">
      <c r="B98">
        <v>8</v>
      </c>
      <c r="C98">
        <v>8</v>
      </c>
      <c r="D98">
        <v>13</v>
      </c>
      <c r="E98">
        <v>6</v>
      </c>
      <c r="F98">
        <v>6</v>
      </c>
      <c r="G98">
        <v>1</v>
      </c>
      <c r="H98">
        <v>23.589800000190699</v>
      </c>
      <c r="I98">
        <v>58</v>
      </c>
      <c r="J98">
        <v>86</v>
      </c>
      <c r="K98">
        <v>117</v>
      </c>
      <c r="L98">
        <v>0</v>
      </c>
      <c r="M98">
        <v>6</v>
      </c>
      <c r="N98">
        <v>14</v>
      </c>
      <c r="O98">
        <v>1</v>
      </c>
      <c r="P98">
        <v>287859.16560000001</v>
      </c>
      <c r="Q98">
        <v>58</v>
      </c>
      <c r="R98">
        <v>216013</v>
      </c>
      <c r="S98">
        <v>152191</v>
      </c>
      <c r="T98">
        <v>0</v>
      </c>
      <c r="U98">
        <v>0</v>
      </c>
      <c r="V98">
        <v>3789921</v>
      </c>
      <c r="W98">
        <v>0</v>
      </c>
      <c r="X98">
        <v>0</v>
      </c>
      <c r="Y98">
        <v>214255</v>
      </c>
      <c r="Z98">
        <v>73499</v>
      </c>
      <c r="AA98">
        <v>6735</v>
      </c>
      <c r="AB98">
        <v>152131</v>
      </c>
      <c r="AC98">
        <v>6</v>
      </c>
      <c r="AD98">
        <v>14</v>
      </c>
      <c r="AE98">
        <v>1</v>
      </c>
      <c r="AF98">
        <v>12.9672999996692</v>
      </c>
      <c r="AG98">
        <v>58</v>
      </c>
      <c r="AH98">
        <v>36</v>
      </c>
      <c r="AI98">
        <v>46</v>
      </c>
      <c r="AJ98">
        <v>53</v>
      </c>
      <c r="AK98">
        <v>6</v>
      </c>
      <c r="AL98">
        <v>14</v>
      </c>
      <c r="AM98">
        <v>1</v>
      </c>
      <c r="AN98">
        <v>11.6494000013918</v>
      </c>
      <c r="AO98">
        <v>58</v>
      </c>
      <c r="AP98">
        <v>31</v>
      </c>
      <c r="AQ98">
        <v>40</v>
      </c>
      <c r="AR98">
        <v>57</v>
      </c>
      <c r="AS98">
        <v>6</v>
      </c>
      <c r="AT98">
        <v>14</v>
      </c>
      <c r="AU98">
        <v>1</v>
      </c>
      <c r="AV98">
        <v>11.776500001549699</v>
      </c>
      <c r="AW98">
        <v>58</v>
      </c>
      <c r="AX98">
        <v>31</v>
      </c>
      <c r="AY98">
        <v>40</v>
      </c>
      <c r="AZ98">
        <v>57</v>
      </c>
      <c r="BA98">
        <v>6</v>
      </c>
      <c r="BB98">
        <v>14</v>
      </c>
      <c r="BC98">
        <v>0</v>
      </c>
      <c r="BD98">
        <v>300000.28370000003</v>
      </c>
      <c r="BE98">
        <v>-2</v>
      </c>
      <c r="BF98">
        <v>2017</v>
      </c>
      <c r="BG98">
        <v>26209</v>
      </c>
      <c r="BH98">
        <v>3280130</v>
      </c>
      <c r="BI98">
        <v>3278157</v>
      </c>
      <c r="BJ98">
        <v>2016</v>
      </c>
      <c r="BK98">
        <v>0</v>
      </c>
      <c r="BL98">
        <v>-1</v>
      </c>
      <c r="BM98">
        <f>IF(AND(AU98=1, Sheet3!B98=1, Sheet4!B98=1),AV98,-1)</f>
        <v>11.776500001549699</v>
      </c>
      <c r="BN98">
        <f t="shared" si="1"/>
        <v>58</v>
      </c>
    </row>
    <row r="99" spans="2:66" x14ac:dyDescent="0.25">
      <c r="B99">
        <v>8</v>
      </c>
      <c r="C99">
        <v>8</v>
      </c>
      <c r="D99">
        <v>13</v>
      </c>
      <c r="E99">
        <v>6</v>
      </c>
      <c r="F99">
        <v>7</v>
      </c>
      <c r="G99">
        <v>1</v>
      </c>
      <c r="H99">
        <v>3.930300001055</v>
      </c>
      <c r="I99">
        <v>71</v>
      </c>
      <c r="J99">
        <v>10</v>
      </c>
      <c r="K99">
        <v>12</v>
      </c>
      <c r="L99">
        <v>0</v>
      </c>
      <c r="M99">
        <v>2</v>
      </c>
      <c r="N99">
        <v>12</v>
      </c>
      <c r="O99">
        <v>1</v>
      </c>
      <c r="P99">
        <v>37644.689000001199</v>
      </c>
      <c r="Q99">
        <v>71</v>
      </c>
      <c r="R99">
        <v>42277</v>
      </c>
      <c r="S99">
        <v>38841</v>
      </c>
      <c r="T99">
        <v>0</v>
      </c>
      <c r="U99">
        <v>0</v>
      </c>
      <c r="V99">
        <v>457696</v>
      </c>
      <c r="W99">
        <v>0</v>
      </c>
      <c r="X99">
        <v>0</v>
      </c>
      <c r="Y99">
        <v>40349</v>
      </c>
      <c r="Z99">
        <v>34048</v>
      </c>
      <c r="AA99">
        <v>4600</v>
      </c>
      <c r="AB99">
        <v>38795</v>
      </c>
      <c r="AC99">
        <v>2</v>
      </c>
      <c r="AD99">
        <v>12</v>
      </c>
      <c r="AE99">
        <v>1</v>
      </c>
      <c r="AF99">
        <v>1.96880000084639</v>
      </c>
      <c r="AG99">
        <v>71</v>
      </c>
      <c r="AH99">
        <v>3</v>
      </c>
      <c r="AI99">
        <v>3</v>
      </c>
      <c r="AJ99">
        <v>11</v>
      </c>
      <c r="AK99">
        <v>2</v>
      </c>
      <c r="AL99">
        <v>12</v>
      </c>
      <c r="AM99">
        <v>1</v>
      </c>
      <c r="AN99">
        <v>2.09589999914169</v>
      </c>
      <c r="AO99">
        <v>71</v>
      </c>
      <c r="AP99">
        <v>3</v>
      </c>
      <c r="AQ99">
        <v>3</v>
      </c>
      <c r="AR99">
        <v>11</v>
      </c>
      <c r="AS99">
        <v>2</v>
      </c>
      <c r="AT99">
        <v>12</v>
      </c>
      <c r="AU99">
        <v>1</v>
      </c>
      <c r="AV99">
        <v>1.8304999992251401</v>
      </c>
      <c r="AW99">
        <v>71</v>
      </c>
      <c r="AX99">
        <v>3</v>
      </c>
      <c r="AY99">
        <v>3</v>
      </c>
      <c r="AZ99">
        <v>11</v>
      </c>
      <c r="BA99">
        <v>2</v>
      </c>
      <c r="BB99">
        <v>12</v>
      </c>
      <c r="BC99">
        <v>0</v>
      </c>
      <c r="BD99">
        <v>300008.18289999902</v>
      </c>
      <c r="BE99">
        <v>-2</v>
      </c>
      <c r="BF99">
        <v>27</v>
      </c>
      <c r="BG99">
        <v>339</v>
      </c>
      <c r="BH99">
        <v>2096449</v>
      </c>
      <c r="BI99">
        <v>2096948</v>
      </c>
      <c r="BJ99">
        <v>26</v>
      </c>
      <c r="BK99">
        <v>0</v>
      </c>
      <c r="BL99">
        <v>-1</v>
      </c>
      <c r="BM99">
        <f>IF(AND(AU99=1, Sheet3!B99=1, Sheet4!B99=1),AV99,-1)</f>
        <v>1.8304999992251401</v>
      </c>
      <c r="BN99">
        <f t="shared" si="1"/>
        <v>71</v>
      </c>
    </row>
    <row r="100" spans="2:66" x14ac:dyDescent="0.25">
      <c r="B100">
        <v>8</v>
      </c>
      <c r="C100">
        <v>8</v>
      </c>
      <c r="D100">
        <v>13</v>
      </c>
      <c r="E100">
        <v>6</v>
      </c>
      <c r="F100">
        <v>8</v>
      </c>
      <c r="G100">
        <v>1</v>
      </c>
      <c r="H100">
        <v>17020.356300000101</v>
      </c>
      <c r="I100">
        <v>64</v>
      </c>
      <c r="J100">
        <v>44799</v>
      </c>
      <c r="K100">
        <v>71819</v>
      </c>
      <c r="L100">
        <v>0</v>
      </c>
      <c r="M100">
        <v>6</v>
      </c>
      <c r="N100">
        <v>11</v>
      </c>
      <c r="O100">
        <v>0</v>
      </c>
      <c r="P100">
        <v>300039.06170000002</v>
      </c>
      <c r="Q100">
        <v>-2</v>
      </c>
      <c r="R100">
        <v>356198</v>
      </c>
      <c r="S100">
        <v>278631</v>
      </c>
      <c r="T100">
        <v>0</v>
      </c>
      <c r="U100">
        <v>0</v>
      </c>
      <c r="V100">
        <v>3722877</v>
      </c>
      <c r="W100">
        <v>0</v>
      </c>
      <c r="X100">
        <v>0</v>
      </c>
      <c r="Y100">
        <v>354773</v>
      </c>
      <c r="Z100">
        <v>170537</v>
      </c>
      <c r="AA100">
        <v>47912</v>
      </c>
      <c r="AB100">
        <v>278631</v>
      </c>
      <c r="AC100">
        <v>4</v>
      </c>
      <c r="AD100">
        <v>-1</v>
      </c>
      <c r="AE100">
        <v>1</v>
      </c>
      <c r="AF100">
        <v>160.20869999937699</v>
      </c>
      <c r="AG100">
        <v>64</v>
      </c>
      <c r="AH100">
        <v>248</v>
      </c>
      <c r="AI100">
        <v>306</v>
      </c>
      <c r="AJ100">
        <v>247</v>
      </c>
      <c r="AK100">
        <v>6</v>
      </c>
      <c r="AL100">
        <v>11</v>
      </c>
      <c r="AM100">
        <v>1</v>
      </c>
      <c r="AN100">
        <v>120.28079999983299</v>
      </c>
      <c r="AO100">
        <v>64</v>
      </c>
      <c r="AP100">
        <v>192</v>
      </c>
      <c r="AQ100">
        <v>249</v>
      </c>
      <c r="AR100">
        <v>239</v>
      </c>
      <c r="AS100">
        <v>6</v>
      </c>
      <c r="AT100">
        <v>11</v>
      </c>
      <c r="AU100">
        <v>1</v>
      </c>
      <c r="AV100">
        <v>117.519600000232</v>
      </c>
      <c r="AW100">
        <v>64</v>
      </c>
      <c r="AX100">
        <v>192</v>
      </c>
      <c r="AY100">
        <v>249</v>
      </c>
      <c r="AZ100">
        <v>239</v>
      </c>
      <c r="BA100">
        <v>6</v>
      </c>
      <c r="BB100">
        <v>11</v>
      </c>
      <c r="BC100">
        <v>0</v>
      </c>
      <c r="BD100">
        <v>300000.12800000003</v>
      </c>
      <c r="BE100">
        <v>-2</v>
      </c>
      <c r="BF100">
        <v>725</v>
      </c>
      <c r="BG100">
        <v>9413</v>
      </c>
      <c r="BH100">
        <v>5112811</v>
      </c>
      <c r="BI100">
        <v>5112264</v>
      </c>
      <c r="BJ100">
        <v>724</v>
      </c>
      <c r="BK100">
        <v>0</v>
      </c>
      <c r="BL100">
        <v>-1</v>
      </c>
      <c r="BM100">
        <f>IF(AND(AU100=1, Sheet3!B100=1, Sheet4!B100=1),AV100,-1)</f>
        <v>117.519600000232</v>
      </c>
      <c r="BN100">
        <f t="shared" si="1"/>
        <v>64</v>
      </c>
    </row>
    <row r="101" spans="2:66" x14ac:dyDescent="0.25">
      <c r="B101">
        <v>8</v>
      </c>
      <c r="C101">
        <v>8</v>
      </c>
      <c r="D101">
        <v>13</v>
      </c>
      <c r="E101">
        <v>6</v>
      </c>
      <c r="F101">
        <v>9</v>
      </c>
      <c r="G101">
        <v>1</v>
      </c>
      <c r="H101">
        <v>23.0954999998212</v>
      </c>
      <c r="I101">
        <v>83</v>
      </c>
      <c r="J101">
        <v>84</v>
      </c>
      <c r="K101">
        <v>131</v>
      </c>
      <c r="L101">
        <v>0</v>
      </c>
      <c r="M101">
        <v>3</v>
      </c>
      <c r="N101">
        <v>12</v>
      </c>
      <c r="O101">
        <v>1</v>
      </c>
      <c r="P101">
        <v>1934.5338000003201</v>
      </c>
      <c r="Q101">
        <v>83</v>
      </c>
      <c r="R101">
        <v>8038</v>
      </c>
      <c r="S101">
        <v>7200</v>
      </c>
      <c r="T101">
        <v>0</v>
      </c>
      <c r="U101">
        <v>0</v>
      </c>
      <c r="V101">
        <v>39846</v>
      </c>
      <c r="W101">
        <v>0</v>
      </c>
      <c r="X101">
        <v>0</v>
      </c>
      <c r="Y101">
        <v>7796</v>
      </c>
      <c r="Z101">
        <v>5925</v>
      </c>
      <c r="AA101">
        <v>1162</v>
      </c>
      <c r="AB101">
        <v>7158</v>
      </c>
      <c r="AC101">
        <v>3</v>
      </c>
      <c r="AD101">
        <v>12</v>
      </c>
      <c r="AE101">
        <v>1</v>
      </c>
      <c r="AF101">
        <v>6.9050000011920902</v>
      </c>
      <c r="AG101">
        <v>83</v>
      </c>
      <c r="AH101">
        <v>11</v>
      </c>
      <c r="AI101">
        <v>15</v>
      </c>
      <c r="AJ101">
        <v>20</v>
      </c>
      <c r="AK101">
        <v>3</v>
      </c>
      <c r="AL101">
        <v>12</v>
      </c>
      <c r="AM101">
        <v>1</v>
      </c>
      <c r="AN101">
        <v>4.7470999993383902</v>
      </c>
      <c r="AO101">
        <v>83</v>
      </c>
      <c r="AP101">
        <v>7</v>
      </c>
      <c r="AQ101">
        <v>10</v>
      </c>
      <c r="AR101">
        <v>19</v>
      </c>
      <c r="AS101">
        <v>3</v>
      </c>
      <c r="AT101">
        <v>12</v>
      </c>
      <c r="AU101">
        <v>1</v>
      </c>
      <c r="AV101">
        <v>4.5208999998867503</v>
      </c>
      <c r="AW101">
        <v>83</v>
      </c>
      <c r="AX101">
        <v>7</v>
      </c>
      <c r="AY101">
        <v>10</v>
      </c>
      <c r="AZ101">
        <v>19</v>
      </c>
      <c r="BA101">
        <v>3</v>
      </c>
      <c r="BB101">
        <v>12</v>
      </c>
      <c r="BC101">
        <v>1</v>
      </c>
      <c r="BD101">
        <v>50479.5979999993</v>
      </c>
      <c r="BE101">
        <v>83</v>
      </c>
      <c r="BF101">
        <v>314</v>
      </c>
      <c r="BG101">
        <v>4057</v>
      </c>
      <c r="BH101">
        <v>936613</v>
      </c>
      <c r="BI101">
        <v>936676</v>
      </c>
      <c r="BJ101">
        <v>312</v>
      </c>
      <c r="BK101">
        <v>0</v>
      </c>
      <c r="BL101">
        <v>12</v>
      </c>
      <c r="BM101">
        <f>IF(AND(AU101=1, Sheet3!B101=1, Sheet4!B101=1),AV101,-1)</f>
        <v>4.5208999998867503</v>
      </c>
      <c r="BN101">
        <f t="shared" si="1"/>
        <v>83</v>
      </c>
    </row>
    <row r="102" spans="2:66" x14ac:dyDescent="0.25">
      <c r="B102">
        <v>8</v>
      </c>
      <c r="C102">
        <v>8</v>
      </c>
      <c r="D102">
        <v>14</v>
      </c>
      <c r="E102">
        <v>6</v>
      </c>
      <c r="F102">
        <v>0</v>
      </c>
      <c r="G102">
        <v>1</v>
      </c>
      <c r="H102">
        <v>27.219800001010299</v>
      </c>
      <c r="I102">
        <v>69</v>
      </c>
      <c r="J102">
        <v>94</v>
      </c>
      <c r="K102">
        <v>168</v>
      </c>
      <c r="L102">
        <v>0</v>
      </c>
      <c r="M102">
        <v>4</v>
      </c>
      <c r="N102">
        <v>12</v>
      </c>
      <c r="O102">
        <v>1</v>
      </c>
      <c r="P102">
        <v>5761.0057999994597</v>
      </c>
      <c r="Q102">
        <v>69</v>
      </c>
      <c r="R102">
        <v>6816</v>
      </c>
      <c r="S102">
        <v>5918</v>
      </c>
      <c r="T102">
        <v>0</v>
      </c>
      <c r="U102">
        <v>0</v>
      </c>
      <c r="V102">
        <v>326</v>
      </c>
      <c r="W102">
        <v>0</v>
      </c>
      <c r="X102">
        <v>0</v>
      </c>
      <c r="Y102">
        <v>6482</v>
      </c>
      <c r="Z102">
        <v>1697</v>
      </c>
      <c r="AA102">
        <v>1142</v>
      </c>
      <c r="AB102">
        <v>5887</v>
      </c>
      <c r="AC102">
        <v>4</v>
      </c>
      <c r="AD102">
        <v>12</v>
      </c>
      <c r="AE102">
        <v>1</v>
      </c>
      <c r="AF102">
        <v>10.4360000006855</v>
      </c>
      <c r="AG102">
        <v>69</v>
      </c>
      <c r="AH102">
        <v>26</v>
      </c>
      <c r="AI102">
        <v>37</v>
      </c>
      <c r="AJ102">
        <v>38</v>
      </c>
      <c r="AK102">
        <v>4</v>
      </c>
      <c r="AL102">
        <v>12</v>
      </c>
      <c r="AM102">
        <v>1</v>
      </c>
      <c r="AN102">
        <v>5.41600000113249</v>
      </c>
      <c r="AO102">
        <v>69</v>
      </c>
      <c r="AP102">
        <v>14</v>
      </c>
      <c r="AQ102">
        <v>21</v>
      </c>
      <c r="AR102">
        <v>29</v>
      </c>
      <c r="AS102">
        <v>4</v>
      </c>
      <c r="AT102">
        <v>12</v>
      </c>
      <c r="AU102">
        <v>1</v>
      </c>
      <c r="AV102">
        <v>6.0767999999225104</v>
      </c>
      <c r="AW102">
        <v>69</v>
      </c>
      <c r="AX102">
        <v>14</v>
      </c>
      <c r="AY102">
        <v>21</v>
      </c>
      <c r="AZ102">
        <v>29</v>
      </c>
      <c r="BA102">
        <v>4</v>
      </c>
      <c r="BB102">
        <v>12</v>
      </c>
      <c r="BC102">
        <v>1</v>
      </c>
      <c r="BD102">
        <v>5703.7934999987501</v>
      </c>
      <c r="BE102">
        <v>69</v>
      </c>
      <c r="BF102">
        <v>786</v>
      </c>
      <c r="BG102">
        <v>10977</v>
      </c>
      <c r="BH102">
        <v>53085</v>
      </c>
      <c r="BI102">
        <v>52918</v>
      </c>
      <c r="BJ102">
        <v>784</v>
      </c>
      <c r="BK102">
        <v>0</v>
      </c>
      <c r="BL102">
        <v>12</v>
      </c>
      <c r="BM102">
        <f>IF(AND(AU102=1, Sheet3!B102=1, Sheet4!B102=1),AV102,-1)</f>
        <v>6.0767999999225104</v>
      </c>
      <c r="BN102">
        <f t="shared" si="1"/>
        <v>69</v>
      </c>
    </row>
    <row r="103" spans="2:66" x14ac:dyDescent="0.25">
      <c r="B103">
        <v>8</v>
      </c>
      <c r="C103">
        <v>8</v>
      </c>
      <c r="D103">
        <v>14</v>
      </c>
      <c r="E103">
        <v>6</v>
      </c>
      <c r="F103">
        <v>1</v>
      </c>
      <c r="G103">
        <v>0</v>
      </c>
      <c r="H103">
        <v>300006.42680000002</v>
      </c>
      <c r="I103">
        <v>-2</v>
      </c>
      <c r="J103">
        <v>577142</v>
      </c>
      <c r="K103">
        <v>956279</v>
      </c>
      <c r="L103">
        <v>0</v>
      </c>
      <c r="M103">
        <v>15</v>
      </c>
      <c r="N103">
        <v>-1</v>
      </c>
      <c r="O103">
        <v>0</v>
      </c>
      <c r="P103">
        <v>300031.73800000001</v>
      </c>
      <c r="Q103">
        <v>-2</v>
      </c>
      <c r="R103">
        <v>451339</v>
      </c>
      <c r="S103">
        <v>268359</v>
      </c>
      <c r="T103">
        <v>0</v>
      </c>
      <c r="U103">
        <v>0</v>
      </c>
      <c r="V103">
        <v>3068893</v>
      </c>
      <c r="W103">
        <v>0</v>
      </c>
      <c r="X103">
        <v>0</v>
      </c>
      <c r="Y103">
        <v>446590</v>
      </c>
      <c r="Z103">
        <v>44179</v>
      </c>
      <c r="AA103">
        <v>26052</v>
      </c>
      <c r="AB103">
        <v>268359</v>
      </c>
      <c r="AC103">
        <v>6</v>
      </c>
      <c r="AD103">
        <v>-1</v>
      </c>
      <c r="AE103">
        <v>0</v>
      </c>
      <c r="AF103">
        <v>300003.24090000102</v>
      </c>
      <c r="AG103">
        <v>-2</v>
      </c>
      <c r="AH103">
        <v>550</v>
      </c>
      <c r="AI103">
        <v>895</v>
      </c>
      <c r="AJ103">
        <v>621</v>
      </c>
      <c r="AK103">
        <v>16</v>
      </c>
      <c r="AL103">
        <v>-1</v>
      </c>
      <c r="AM103">
        <v>0</v>
      </c>
      <c r="AN103">
        <v>300002.06060000102</v>
      </c>
      <c r="AO103">
        <v>-2</v>
      </c>
      <c r="AP103">
        <v>543</v>
      </c>
      <c r="AQ103">
        <v>927</v>
      </c>
      <c r="AR103">
        <v>857</v>
      </c>
      <c r="AS103">
        <v>16</v>
      </c>
      <c r="AT103">
        <v>-1</v>
      </c>
      <c r="AU103">
        <v>0</v>
      </c>
      <c r="AV103">
        <v>300001.486299999</v>
      </c>
      <c r="AW103">
        <v>-2</v>
      </c>
      <c r="AX103">
        <v>528</v>
      </c>
      <c r="AY103">
        <v>907</v>
      </c>
      <c r="AZ103">
        <v>823</v>
      </c>
      <c r="BA103">
        <v>16</v>
      </c>
      <c r="BB103">
        <v>-1</v>
      </c>
      <c r="BC103">
        <v>0</v>
      </c>
      <c r="BD103">
        <v>300000.47700000001</v>
      </c>
      <c r="BE103">
        <v>-2</v>
      </c>
      <c r="BF103">
        <v>4120</v>
      </c>
      <c r="BG103">
        <v>57667</v>
      </c>
      <c r="BH103">
        <v>3195279</v>
      </c>
      <c r="BI103">
        <v>3192036</v>
      </c>
      <c r="BJ103">
        <v>4119</v>
      </c>
      <c r="BK103">
        <v>0</v>
      </c>
      <c r="BL103">
        <v>-1</v>
      </c>
      <c r="BM103">
        <f>IF(AND(AU103=1, Sheet3!B103=1, Sheet4!B103=1),AV103,-1)</f>
        <v>-1</v>
      </c>
      <c r="BN103">
        <f t="shared" si="1"/>
        <v>-2</v>
      </c>
    </row>
    <row r="104" spans="2:66" x14ac:dyDescent="0.25">
      <c r="B104">
        <v>8</v>
      </c>
      <c r="C104">
        <v>8</v>
      </c>
      <c r="D104">
        <v>14</v>
      </c>
      <c r="E104">
        <v>6</v>
      </c>
      <c r="F104">
        <v>2</v>
      </c>
      <c r="G104">
        <v>1</v>
      </c>
      <c r="H104">
        <v>41277.501199999802</v>
      </c>
      <c r="I104">
        <v>91</v>
      </c>
      <c r="J104">
        <v>98825</v>
      </c>
      <c r="K104">
        <v>174752</v>
      </c>
      <c r="L104">
        <v>0</v>
      </c>
      <c r="M104">
        <v>8</v>
      </c>
      <c r="N104">
        <v>14</v>
      </c>
      <c r="O104">
        <v>0</v>
      </c>
      <c r="P104">
        <v>300050.90350000001</v>
      </c>
      <c r="Q104">
        <v>-2</v>
      </c>
      <c r="R104">
        <v>278047</v>
      </c>
      <c r="S104">
        <v>191199</v>
      </c>
      <c r="T104">
        <v>0</v>
      </c>
      <c r="U104">
        <v>0</v>
      </c>
      <c r="V104">
        <v>3599880</v>
      </c>
      <c r="W104">
        <v>0</v>
      </c>
      <c r="X104">
        <v>0</v>
      </c>
      <c r="Y104">
        <v>277955</v>
      </c>
      <c r="Z104">
        <v>157999</v>
      </c>
      <c r="AA104">
        <v>33167</v>
      </c>
      <c r="AB104">
        <v>188104</v>
      </c>
      <c r="AC104">
        <v>4</v>
      </c>
      <c r="AD104">
        <v>-1</v>
      </c>
      <c r="AE104">
        <v>1</v>
      </c>
      <c r="AF104">
        <v>127.611399998888</v>
      </c>
      <c r="AG104">
        <v>91</v>
      </c>
      <c r="AH104">
        <v>168</v>
      </c>
      <c r="AI104">
        <v>239</v>
      </c>
      <c r="AJ104">
        <v>187</v>
      </c>
      <c r="AK104">
        <v>8</v>
      </c>
      <c r="AL104">
        <v>14</v>
      </c>
      <c r="AM104">
        <v>1</v>
      </c>
      <c r="AN104">
        <v>100.32159999944299</v>
      </c>
      <c r="AO104">
        <v>91</v>
      </c>
      <c r="AP104">
        <v>140</v>
      </c>
      <c r="AQ104">
        <v>213</v>
      </c>
      <c r="AR104">
        <v>199</v>
      </c>
      <c r="AS104">
        <v>8</v>
      </c>
      <c r="AT104">
        <v>14</v>
      </c>
      <c r="AU104">
        <v>1</v>
      </c>
      <c r="AV104">
        <v>106.960100000724</v>
      </c>
      <c r="AW104">
        <v>91</v>
      </c>
      <c r="AX104">
        <v>140</v>
      </c>
      <c r="AY104">
        <v>213</v>
      </c>
      <c r="AZ104">
        <v>199</v>
      </c>
      <c r="BA104">
        <v>8</v>
      </c>
      <c r="BB104">
        <v>14</v>
      </c>
      <c r="BC104">
        <v>0</v>
      </c>
      <c r="BD104">
        <v>300001.77960000001</v>
      </c>
      <c r="BE104">
        <v>-2</v>
      </c>
      <c r="BF104">
        <v>282</v>
      </c>
      <c r="BG104">
        <v>3935</v>
      </c>
      <c r="BH104">
        <v>2220778</v>
      </c>
      <c r="BI104">
        <v>2220642</v>
      </c>
      <c r="BJ104">
        <v>281</v>
      </c>
      <c r="BK104">
        <v>0</v>
      </c>
      <c r="BL104">
        <v>-1</v>
      </c>
      <c r="BM104">
        <f>IF(AND(AU104=1, Sheet3!B104=1, Sheet4!B104=1),AV104,-1)</f>
        <v>106.960100000724</v>
      </c>
      <c r="BN104">
        <f t="shared" si="1"/>
        <v>91</v>
      </c>
    </row>
    <row r="105" spans="2:66" x14ac:dyDescent="0.25">
      <c r="B105">
        <v>8</v>
      </c>
      <c r="C105">
        <v>8</v>
      </c>
      <c r="D105">
        <v>14</v>
      </c>
      <c r="E105">
        <v>6</v>
      </c>
      <c r="F105">
        <v>3</v>
      </c>
      <c r="G105">
        <v>1</v>
      </c>
      <c r="H105">
        <v>7.5157999992370597</v>
      </c>
      <c r="I105">
        <v>59</v>
      </c>
      <c r="J105">
        <v>13</v>
      </c>
      <c r="K105">
        <v>22</v>
      </c>
      <c r="L105">
        <v>0</v>
      </c>
      <c r="M105">
        <v>3</v>
      </c>
      <c r="N105">
        <v>10</v>
      </c>
      <c r="O105">
        <v>1</v>
      </c>
      <c r="P105">
        <v>194.69639999978199</v>
      </c>
      <c r="Q105">
        <v>59</v>
      </c>
      <c r="R105">
        <v>844</v>
      </c>
      <c r="S105">
        <v>847</v>
      </c>
      <c r="T105">
        <v>0</v>
      </c>
      <c r="U105">
        <v>0</v>
      </c>
      <c r="V105">
        <v>1037</v>
      </c>
      <c r="W105">
        <v>0</v>
      </c>
      <c r="X105">
        <v>0</v>
      </c>
      <c r="Y105">
        <v>809</v>
      </c>
      <c r="Z105">
        <v>490</v>
      </c>
      <c r="AA105">
        <v>116</v>
      </c>
      <c r="AB105">
        <v>759</v>
      </c>
      <c r="AC105">
        <v>3</v>
      </c>
      <c r="AD105">
        <v>10</v>
      </c>
      <c r="AE105">
        <v>1</v>
      </c>
      <c r="AF105">
        <v>3.1920999996364099</v>
      </c>
      <c r="AG105">
        <v>59</v>
      </c>
      <c r="AH105">
        <v>11</v>
      </c>
      <c r="AI105">
        <v>20</v>
      </c>
      <c r="AJ105">
        <v>19</v>
      </c>
      <c r="AK105">
        <v>3</v>
      </c>
      <c r="AL105">
        <v>10</v>
      </c>
      <c r="AM105">
        <v>1</v>
      </c>
      <c r="AN105">
        <v>2.34369999915361</v>
      </c>
      <c r="AO105">
        <v>59</v>
      </c>
      <c r="AP105">
        <v>7</v>
      </c>
      <c r="AQ105">
        <v>13</v>
      </c>
      <c r="AR105">
        <v>19</v>
      </c>
      <c r="AS105">
        <v>3</v>
      </c>
      <c r="AT105">
        <v>10</v>
      </c>
      <c r="AU105">
        <v>1</v>
      </c>
      <c r="AV105">
        <v>2.3500999994576</v>
      </c>
      <c r="AW105">
        <v>59</v>
      </c>
      <c r="AX105">
        <v>7</v>
      </c>
      <c r="AY105">
        <v>13</v>
      </c>
      <c r="AZ105">
        <v>19</v>
      </c>
      <c r="BA105">
        <v>3</v>
      </c>
      <c r="BB105">
        <v>10</v>
      </c>
      <c r="BC105">
        <v>1</v>
      </c>
      <c r="BD105">
        <v>375.48269999958598</v>
      </c>
      <c r="BE105">
        <v>59</v>
      </c>
      <c r="BF105">
        <v>232</v>
      </c>
      <c r="BG105">
        <v>3221</v>
      </c>
      <c r="BH105">
        <v>5462</v>
      </c>
      <c r="BI105">
        <v>5460</v>
      </c>
      <c r="BJ105">
        <v>230</v>
      </c>
      <c r="BK105">
        <v>0</v>
      </c>
      <c r="BL105">
        <v>10</v>
      </c>
      <c r="BM105">
        <f>IF(AND(AU105=1, Sheet3!B105=1, Sheet4!B105=1),AV105,-1)</f>
        <v>2.3500999994576</v>
      </c>
      <c r="BN105">
        <f t="shared" si="1"/>
        <v>59</v>
      </c>
    </row>
    <row r="106" spans="2:66" x14ac:dyDescent="0.25">
      <c r="B106">
        <v>8</v>
      </c>
      <c r="C106">
        <v>8</v>
      </c>
      <c r="D106">
        <v>14</v>
      </c>
      <c r="E106">
        <v>6</v>
      </c>
      <c r="F106">
        <v>4</v>
      </c>
      <c r="G106">
        <v>0</v>
      </c>
      <c r="H106">
        <v>300009.40889999998</v>
      </c>
      <c r="I106">
        <v>-2</v>
      </c>
      <c r="J106">
        <v>604114</v>
      </c>
      <c r="K106">
        <v>1085886</v>
      </c>
      <c r="L106">
        <v>0</v>
      </c>
      <c r="M106">
        <v>6</v>
      </c>
      <c r="N106">
        <v>-1</v>
      </c>
      <c r="O106">
        <v>0</v>
      </c>
      <c r="P106">
        <v>300012.42849999998</v>
      </c>
      <c r="Q106">
        <v>-2</v>
      </c>
      <c r="R106">
        <v>208039</v>
      </c>
      <c r="S106">
        <v>170008</v>
      </c>
      <c r="T106">
        <v>0</v>
      </c>
      <c r="U106">
        <v>0</v>
      </c>
      <c r="V106">
        <v>1511101</v>
      </c>
      <c r="W106">
        <v>0</v>
      </c>
      <c r="X106">
        <v>0</v>
      </c>
      <c r="Y106">
        <v>207712</v>
      </c>
      <c r="Z106">
        <v>120529</v>
      </c>
      <c r="AA106">
        <v>42486</v>
      </c>
      <c r="AB106">
        <v>170008</v>
      </c>
      <c r="AC106">
        <v>4</v>
      </c>
      <c r="AD106">
        <v>-1</v>
      </c>
      <c r="AE106">
        <v>0</v>
      </c>
      <c r="AF106">
        <v>300009.923699999</v>
      </c>
      <c r="AG106">
        <v>-2</v>
      </c>
      <c r="AH106">
        <v>970</v>
      </c>
      <c r="AI106">
        <v>1625</v>
      </c>
      <c r="AJ106">
        <v>1121</v>
      </c>
      <c r="AK106">
        <v>5</v>
      </c>
      <c r="AL106">
        <v>-1</v>
      </c>
      <c r="AM106">
        <v>0</v>
      </c>
      <c r="AN106">
        <v>300002.05759999901</v>
      </c>
      <c r="AO106">
        <v>-2</v>
      </c>
      <c r="AP106">
        <v>936</v>
      </c>
      <c r="AQ106">
        <v>1602</v>
      </c>
      <c r="AR106">
        <v>1385</v>
      </c>
      <c r="AS106">
        <v>6</v>
      </c>
      <c r="AT106">
        <v>-1</v>
      </c>
      <c r="AU106">
        <v>0</v>
      </c>
      <c r="AV106">
        <v>300002.33439999999</v>
      </c>
      <c r="AW106">
        <v>-2</v>
      </c>
      <c r="AX106">
        <v>936</v>
      </c>
      <c r="AY106">
        <v>1602</v>
      </c>
      <c r="AZ106">
        <v>1385</v>
      </c>
      <c r="BA106">
        <v>6</v>
      </c>
      <c r="BB106">
        <v>-1</v>
      </c>
      <c r="BC106">
        <v>0</v>
      </c>
      <c r="BD106">
        <v>300000.81920000003</v>
      </c>
      <c r="BE106">
        <v>-2</v>
      </c>
      <c r="BF106">
        <v>655</v>
      </c>
      <c r="BG106">
        <v>9157</v>
      </c>
      <c r="BH106">
        <v>891379</v>
      </c>
      <c r="BI106">
        <v>890805</v>
      </c>
      <c r="BJ106">
        <v>654</v>
      </c>
      <c r="BK106">
        <v>0</v>
      </c>
      <c r="BL106">
        <v>-1</v>
      </c>
      <c r="BM106">
        <f>IF(AND(AU106=1, Sheet3!B106=1, Sheet4!B106=1),AV106,-1)</f>
        <v>-1</v>
      </c>
      <c r="BN106">
        <f t="shared" si="1"/>
        <v>-2</v>
      </c>
    </row>
    <row r="107" spans="2:66" x14ac:dyDescent="0.25">
      <c r="B107">
        <v>8</v>
      </c>
      <c r="C107">
        <v>8</v>
      </c>
      <c r="D107">
        <v>14</v>
      </c>
      <c r="E107">
        <v>6</v>
      </c>
      <c r="F107">
        <v>5</v>
      </c>
      <c r="G107">
        <v>1</v>
      </c>
      <c r="H107">
        <v>59632.8028999995</v>
      </c>
      <c r="I107">
        <v>89</v>
      </c>
      <c r="J107">
        <v>149871</v>
      </c>
      <c r="K107">
        <v>279545</v>
      </c>
      <c r="L107">
        <v>0</v>
      </c>
      <c r="M107">
        <v>5</v>
      </c>
      <c r="N107">
        <v>14</v>
      </c>
      <c r="O107">
        <v>0</v>
      </c>
      <c r="P107">
        <v>300002.447099999</v>
      </c>
      <c r="Q107">
        <v>-2</v>
      </c>
      <c r="R107">
        <v>118932</v>
      </c>
      <c r="S107">
        <v>100350</v>
      </c>
      <c r="T107">
        <v>0</v>
      </c>
      <c r="U107">
        <v>0</v>
      </c>
      <c r="V107">
        <v>1847966</v>
      </c>
      <c r="W107">
        <v>0</v>
      </c>
      <c r="X107">
        <v>0</v>
      </c>
      <c r="Y107">
        <v>117973</v>
      </c>
      <c r="Z107">
        <v>63755</v>
      </c>
      <c r="AA107">
        <v>23373</v>
      </c>
      <c r="AB107">
        <v>100350</v>
      </c>
      <c r="AC107">
        <v>3</v>
      </c>
      <c r="AD107">
        <v>-1</v>
      </c>
      <c r="AE107">
        <v>1</v>
      </c>
      <c r="AF107">
        <v>22.570600001141401</v>
      </c>
      <c r="AG107">
        <v>89</v>
      </c>
      <c r="AH107">
        <v>52</v>
      </c>
      <c r="AI107">
        <v>82</v>
      </c>
      <c r="AJ107">
        <v>61</v>
      </c>
      <c r="AK107">
        <v>5</v>
      </c>
      <c r="AL107">
        <v>14</v>
      </c>
      <c r="AM107">
        <v>1</v>
      </c>
      <c r="AN107">
        <v>21.5778999999166</v>
      </c>
      <c r="AO107">
        <v>89</v>
      </c>
      <c r="AP107">
        <v>44</v>
      </c>
      <c r="AQ107">
        <v>72</v>
      </c>
      <c r="AR107">
        <v>74</v>
      </c>
      <c r="AS107">
        <v>5</v>
      </c>
      <c r="AT107">
        <v>14</v>
      </c>
      <c r="AU107">
        <v>1</v>
      </c>
      <c r="AV107">
        <v>21.9002000000328</v>
      </c>
      <c r="AW107">
        <v>89</v>
      </c>
      <c r="AX107">
        <v>44</v>
      </c>
      <c r="AY107">
        <v>72</v>
      </c>
      <c r="AZ107">
        <v>74</v>
      </c>
      <c r="BA107">
        <v>5</v>
      </c>
      <c r="BB107">
        <v>14</v>
      </c>
      <c r="BC107">
        <v>0</v>
      </c>
      <c r="BD107">
        <v>300000.14550000097</v>
      </c>
      <c r="BE107">
        <v>-2</v>
      </c>
      <c r="BF107">
        <v>161</v>
      </c>
      <c r="BG107">
        <v>2241</v>
      </c>
      <c r="BH107">
        <v>1721739</v>
      </c>
      <c r="BI107">
        <v>1722257</v>
      </c>
      <c r="BJ107">
        <v>160</v>
      </c>
      <c r="BK107">
        <v>0</v>
      </c>
      <c r="BL107">
        <v>-1</v>
      </c>
      <c r="BM107">
        <f>IF(AND(AU107=1, Sheet3!B107=1, Sheet4!B107=1),AV107,-1)</f>
        <v>21.9002000000328</v>
      </c>
      <c r="BN107">
        <f t="shared" si="1"/>
        <v>89</v>
      </c>
    </row>
    <row r="108" spans="2:66" x14ac:dyDescent="0.25">
      <c r="B108">
        <v>8</v>
      </c>
      <c r="C108">
        <v>8</v>
      </c>
      <c r="D108">
        <v>14</v>
      </c>
      <c r="E108">
        <v>6</v>
      </c>
      <c r="F108">
        <v>6</v>
      </c>
      <c r="G108">
        <v>1</v>
      </c>
      <c r="H108">
        <v>6798.0528000015802</v>
      </c>
      <c r="I108">
        <v>83</v>
      </c>
      <c r="J108">
        <v>20544</v>
      </c>
      <c r="K108">
        <v>33699</v>
      </c>
      <c r="L108">
        <v>0</v>
      </c>
      <c r="M108">
        <v>8</v>
      </c>
      <c r="N108">
        <v>13</v>
      </c>
      <c r="O108">
        <v>0</v>
      </c>
      <c r="P108">
        <v>300002.29249999998</v>
      </c>
      <c r="Q108">
        <v>-2</v>
      </c>
      <c r="R108">
        <v>283479</v>
      </c>
      <c r="S108">
        <v>221697</v>
      </c>
      <c r="T108">
        <v>0</v>
      </c>
      <c r="U108">
        <v>0</v>
      </c>
      <c r="V108">
        <v>3064598</v>
      </c>
      <c r="W108">
        <v>0</v>
      </c>
      <c r="X108">
        <v>0</v>
      </c>
      <c r="Y108">
        <v>278184</v>
      </c>
      <c r="Z108">
        <v>178724</v>
      </c>
      <c r="AA108">
        <v>41922</v>
      </c>
      <c r="AB108">
        <v>221697</v>
      </c>
      <c r="AC108">
        <v>5</v>
      </c>
      <c r="AD108">
        <v>-1</v>
      </c>
      <c r="AE108">
        <v>1</v>
      </c>
      <c r="AF108">
        <v>33.576100001111598</v>
      </c>
      <c r="AG108">
        <v>83</v>
      </c>
      <c r="AH108">
        <v>77</v>
      </c>
      <c r="AI108">
        <v>112</v>
      </c>
      <c r="AJ108">
        <v>81</v>
      </c>
      <c r="AK108">
        <v>8</v>
      </c>
      <c r="AL108">
        <v>11</v>
      </c>
      <c r="AM108">
        <v>1</v>
      </c>
      <c r="AN108">
        <v>25.4907999988645</v>
      </c>
      <c r="AO108">
        <v>83</v>
      </c>
      <c r="AP108">
        <v>55</v>
      </c>
      <c r="AQ108">
        <v>85</v>
      </c>
      <c r="AR108">
        <v>81</v>
      </c>
      <c r="AS108">
        <v>8</v>
      </c>
      <c r="AT108">
        <v>11</v>
      </c>
      <c r="AU108">
        <v>1</v>
      </c>
      <c r="AV108">
        <v>26.617499999702002</v>
      </c>
      <c r="AW108">
        <v>83</v>
      </c>
      <c r="AX108">
        <v>54</v>
      </c>
      <c r="AY108">
        <v>83</v>
      </c>
      <c r="AZ108">
        <v>79</v>
      </c>
      <c r="BA108">
        <v>8</v>
      </c>
      <c r="BB108">
        <v>11</v>
      </c>
      <c r="BC108">
        <v>0</v>
      </c>
      <c r="BD108">
        <v>300000.41200000001</v>
      </c>
      <c r="BE108">
        <v>-2</v>
      </c>
      <c r="BF108">
        <v>1844</v>
      </c>
      <c r="BG108">
        <v>25803</v>
      </c>
      <c r="BH108">
        <v>4564339</v>
      </c>
      <c r="BI108">
        <v>4562775</v>
      </c>
      <c r="BJ108">
        <v>1843</v>
      </c>
      <c r="BK108">
        <v>0</v>
      </c>
      <c r="BL108">
        <v>-1</v>
      </c>
      <c r="BM108">
        <f>IF(AND(AU108=1, Sheet3!B108=1, Sheet4!B108=1),AV108,-1)</f>
        <v>26.617499999702002</v>
      </c>
      <c r="BN108">
        <f t="shared" si="1"/>
        <v>83</v>
      </c>
    </row>
    <row r="109" spans="2:66" x14ac:dyDescent="0.25">
      <c r="B109">
        <v>8</v>
      </c>
      <c r="C109">
        <v>8</v>
      </c>
      <c r="D109">
        <v>14</v>
      </c>
      <c r="E109">
        <v>6</v>
      </c>
      <c r="F109">
        <v>7</v>
      </c>
      <c r="G109">
        <v>1</v>
      </c>
      <c r="H109">
        <v>5539.0863000005502</v>
      </c>
      <c r="I109">
        <v>86</v>
      </c>
      <c r="J109">
        <v>17020</v>
      </c>
      <c r="K109">
        <v>30434</v>
      </c>
      <c r="L109">
        <v>0</v>
      </c>
      <c r="M109">
        <v>7</v>
      </c>
      <c r="N109">
        <v>10</v>
      </c>
      <c r="O109">
        <v>0</v>
      </c>
      <c r="P109">
        <v>300002.15430000098</v>
      </c>
      <c r="Q109">
        <v>-2</v>
      </c>
      <c r="R109">
        <v>276205</v>
      </c>
      <c r="S109">
        <v>223592</v>
      </c>
      <c r="T109">
        <v>0</v>
      </c>
      <c r="U109">
        <v>0</v>
      </c>
      <c r="V109">
        <v>1411166</v>
      </c>
      <c r="W109">
        <v>0</v>
      </c>
      <c r="X109">
        <v>0</v>
      </c>
      <c r="Y109">
        <v>270387</v>
      </c>
      <c r="Z109">
        <v>118097</v>
      </c>
      <c r="AA109">
        <v>94475</v>
      </c>
      <c r="AB109">
        <v>223592</v>
      </c>
      <c r="AC109">
        <v>6</v>
      </c>
      <c r="AD109">
        <v>-1</v>
      </c>
      <c r="AE109">
        <v>1</v>
      </c>
      <c r="AF109">
        <v>1878.81080000103</v>
      </c>
      <c r="AG109">
        <v>86</v>
      </c>
      <c r="AH109">
        <v>698</v>
      </c>
      <c r="AI109">
        <v>1101</v>
      </c>
      <c r="AJ109">
        <v>749</v>
      </c>
      <c r="AK109">
        <v>7</v>
      </c>
      <c r="AL109">
        <v>11</v>
      </c>
      <c r="AM109">
        <v>1</v>
      </c>
      <c r="AN109">
        <v>522.77669999748503</v>
      </c>
      <c r="AO109">
        <v>86</v>
      </c>
      <c r="AP109">
        <v>641</v>
      </c>
      <c r="AQ109">
        <v>999</v>
      </c>
      <c r="AR109">
        <v>930</v>
      </c>
      <c r="AS109">
        <v>7</v>
      </c>
      <c r="AT109">
        <v>10</v>
      </c>
      <c r="AU109">
        <v>1</v>
      </c>
      <c r="AV109">
        <v>525.23189999908197</v>
      </c>
      <c r="AW109">
        <v>86</v>
      </c>
      <c r="AX109">
        <v>641</v>
      </c>
      <c r="AY109">
        <v>999</v>
      </c>
      <c r="AZ109">
        <v>930</v>
      </c>
      <c r="BA109">
        <v>7</v>
      </c>
      <c r="BB109">
        <v>10</v>
      </c>
      <c r="BC109">
        <v>0</v>
      </c>
      <c r="BD109">
        <v>300000.31079999701</v>
      </c>
      <c r="BE109">
        <v>-2</v>
      </c>
      <c r="BF109">
        <v>13401</v>
      </c>
      <c r="BG109">
        <v>187601</v>
      </c>
      <c r="BH109">
        <v>2083782</v>
      </c>
      <c r="BI109">
        <v>2070687</v>
      </c>
      <c r="BJ109">
        <v>13400</v>
      </c>
      <c r="BK109">
        <v>0</v>
      </c>
      <c r="BL109">
        <v>-1</v>
      </c>
      <c r="BM109">
        <f>IF(AND(AU109=1, Sheet3!B109=1, Sheet4!B109=1),AV109,-1)</f>
        <v>525.23189999908197</v>
      </c>
      <c r="BN109">
        <f t="shared" si="1"/>
        <v>86</v>
      </c>
    </row>
    <row r="110" spans="2:66" x14ac:dyDescent="0.25">
      <c r="B110">
        <v>8</v>
      </c>
      <c r="C110">
        <v>8</v>
      </c>
      <c r="D110">
        <v>14</v>
      </c>
      <c r="E110">
        <v>6</v>
      </c>
      <c r="F110">
        <v>8</v>
      </c>
      <c r="G110">
        <v>0</v>
      </c>
      <c r="H110">
        <v>300007.73540000198</v>
      </c>
      <c r="I110">
        <v>-2</v>
      </c>
      <c r="J110">
        <v>625396</v>
      </c>
      <c r="K110">
        <v>1076898</v>
      </c>
      <c r="L110">
        <v>0</v>
      </c>
      <c r="M110">
        <v>4</v>
      </c>
      <c r="N110">
        <v>-1</v>
      </c>
      <c r="O110">
        <v>0</v>
      </c>
      <c r="P110">
        <v>300014.48369999998</v>
      </c>
      <c r="Q110">
        <v>-2</v>
      </c>
      <c r="R110">
        <v>240681</v>
      </c>
      <c r="S110">
        <v>212201</v>
      </c>
      <c r="T110">
        <v>0</v>
      </c>
      <c r="U110">
        <v>0</v>
      </c>
      <c r="V110">
        <v>3449373</v>
      </c>
      <c r="W110">
        <v>0</v>
      </c>
      <c r="X110">
        <v>0</v>
      </c>
      <c r="Y110">
        <v>240268</v>
      </c>
      <c r="Z110">
        <v>196294</v>
      </c>
      <c r="AA110">
        <v>15714</v>
      </c>
      <c r="AB110">
        <v>212201</v>
      </c>
      <c r="AC110">
        <v>1</v>
      </c>
      <c r="AD110">
        <v>-1</v>
      </c>
      <c r="AE110">
        <v>1</v>
      </c>
      <c r="AF110">
        <v>121.33249999955299</v>
      </c>
      <c r="AG110">
        <v>101</v>
      </c>
      <c r="AH110">
        <v>56</v>
      </c>
      <c r="AI110">
        <v>64</v>
      </c>
      <c r="AJ110">
        <v>66</v>
      </c>
      <c r="AK110">
        <v>8</v>
      </c>
      <c r="AL110">
        <v>14</v>
      </c>
      <c r="AM110">
        <v>1</v>
      </c>
      <c r="AN110">
        <v>106.351500000805</v>
      </c>
      <c r="AO110">
        <v>101</v>
      </c>
      <c r="AP110">
        <v>48</v>
      </c>
      <c r="AQ110">
        <v>56</v>
      </c>
      <c r="AR110">
        <v>65</v>
      </c>
      <c r="AS110">
        <v>8</v>
      </c>
      <c r="AT110">
        <v>14</v>
      </c>
      <c r="AU110">
        <v>1</v>
      </c>
      <c r="AV110">
        <v>113.857899997383</v>
      </c>
      <c r="AW110">
        <v>101</v>
      </c>
      <c r="AX110">
        <v>48</v>
      </c>
      <c r="AY110">
        <v>56</v>
      </c>
      <c r="AZ110">
        <v>65</v>
      </c>
      <c r="BA110">
        <v>8</v>
      </c>
      <c r="BB110">
        <v>14</v>
      </c>
      <c r="BC110">
        <v>0</v>
      </c>
      <c r="BD110">
        <v>300005.73349999601</v>
      </c>
      <c r="BE110">
        <v>-2</v>
      </c>
      <c r="BF110">
        <v>2</v>
      </c>
      <c r="BG110">
        <v>15</v>
      </c>
      <c r="BH110">
        <v>587500</v>
      </c>
      <c r="BI110">
        <v>587627</v>
      </c>
      <c r="BJ110">
        <v>1</v>
      </c>
      <c r="BK110">
        <v>0</v>
      </c>
      <c r="BL110">
        <v>-1</v>
      </c>
      <c r="BM110">
        <f>IF(AND(AU110=1, Sheet3!B110=1, Sheet4!B110=1),AV110,-1)</f>
        <v>113.857899997383</v>
      </c>
      <c r="BN110">
        <f t="shared" si="1"/>
        <v>101</v>
      </c>
    </row>
    <row r="111" spans="2:66" x14ac:dyDescent="0.25">
      <c r="B111">
        <v>8</v>
      </c>
      <c r="C111">
        <v>8</v>
      </c>
      <c r="D111">
        <v>14</v>
      </c>
      <c r="E111">
        <v>6</v>
      </c>
      <c r="F111">
        <v>9</v>
      </c>
      <c r="G111">
        <v>1</v>
      </c>
      <c r="H111">
        <v>200.310600001365</v>
      </c>
      <c r="I111">
        <v>77</v>
      </c>
      <c r="J111">
        <v>822</v>
      </c>
      <c r="K111">
        <v>1322</v>
      </c>
      <c r="L111">
        <v>0</v>
      </c>
      <c r="M111">
        <v>4</v>
      </c>
      <c r="N111">
        <v>12</v>
      </c>
      <c r="O111">
        <v>1</v>
      </c>
      <c r="P111">
        <v>48287.353799998797</v>
      </c>
      <c r="Q111">
        <v>77</v>
      </c>
      <c r="R111">
        <v>57197</v>
      </c>
      <c r="S111">
        <v>50814</v>
      </c>
      <c r="T111">
        <v>0</v>
      </c>
      <c r="U111">
        <v>0</v>
      </c>
      <c r="V111">
        <v>652473</v>
      </c>
      <c r="W111">
        <v>0</v>
      </c>
      <c r="X111">
        <v>0</v>
      </c>
      <c r="Y111">
        <v>50406</v>
      </c>
      <c r="Z111">
        <v>19426</v>
      </c>
      <c r="AA111">
        <v>26533</v>
      </c>
      <c r="AB111">
        <v>50812</v>
      </c>
      <c r="AC111">
        <v>4</v>
      </c>
      <c r="AD111">
        <v>12</v>
      </c>
      <c r="AE111">
        <v>1</v>
      </c>
      <c r="AF111">
        <v>14.5009000003338</v>
      </c>
      <c r="AG111">
        <v>77</v>
      </c>
      <c r="AH111">
        <v>43</v>
      </c>
      <c r="AI111">
        <v>66</v>
      </c>
      <c r="AJ111">
        <v>59</v>
      </c>
      <c r="AK111">
        <v>4</v>
      </c>
      <c r="AL111">
        <v>12</v>
      </c>
      <c r="AM111">
        <v>1</v>
      </c>
      <c r="AN111">
        <v>12.527899999171501</v>
      </c>
      <c r="AO111">
        <v>77</v>
      </c>
      <c r="AP111">
        <v>32</v>
      </c>
      <c r="AQ111">
        <v>54</v>
      </c>
      <c r="AR111">
        <v>63</v>
      </c>
      <c r="AS111">
        <v>4</v>
      </c>
      <c r="AT111">
        <v>12</v>
      </c>
      <c r="AU111">
        <v>1</v>
      </c>
      <c r="AV111">
        <v>13.220600001514001</v>
      </c>
      <c r="AW111">
        <v>77</v>
      </c>
      <c r="AX111">
        <v>32</v>
      </c>
      <c r="AY111">
        <v>54</v>
      </c>
      <c r="AZ111">
        <v>63</v>
      </c>
      <c r="BA111">
        <v>4</v>
      </c>
      <c r="BB111">
        <v>12</v>
      </c>
      <c r="BC111">
        <v>0</v>
      </c>
      <c r="BD111">
        <v>300001.320300002</v>
      </c>
      <c r="BE111">
        <v>-2</v>
      </c>
      <c r="BF111">
        <v>738</v>
      </c>
      <c r="BG111">
        <v>10319</v>
      </c>
      <c r="BH111">
        <v>2070692</v>
      </c>
      <c r="BI111">
        <v>2070515</v>
      </c>
      <c r="BJ111">
        <v>737</v>
      </c>
      <c r="BK111">
        <v>0</v>
      </c>
      <c r="BL111">
        <v>-1</v>
      </c>
      <c r="BM111">
        <f>IF(AND(AU111=1, Sheet3!B111=1, Sheet4!B111=1),AV111,-1)</f>
        <v>13.220600001514001</v>
      </c>
      <c r="BN111">
        <f t="shared" si="1"/>
        <v>77</v>
      </c>
    </row>
    <row r="112" spans="2:66" x14ac:dyDescent="0.25">
      <c r="B112">
        <v>8</v>
      </c>
      <c r="C112">
        <v>8</v>
      </c>
      <c r="D112">
        <v>15</v>
      </c>
      <c r="E112">
        <v>6</v>
      </c>
      <c r="F112">
        <v>0</v>
      </c>
      <c r="G112">
        <v>1</v>
      </c>
      <c r="H112">
        <v>36653.856199998401</v>
      </c>
      <c r="I112">
        <v>88</v>
      </c>
      <c r="J112">
        <v>99443</v>
      </c>
      <c r="K112">
        <v>172170</v>
      </c>
      <c r="L112">
        <v>0</v>
      </c>
      <c r="M112">
        <v>8</v>
      </c>
      <c r="N112">
        <v>12</v>
      </c>
      <c r="O112">
        <v>0</v>
      </c>
      <c r="P112">
        <v>300002.17260000098</v>
      </c>
      <c r="Q112">
        <v>-2</v>
      </c>
      <c r="R112">
        <v>270238</v>
      </c>
      <c r="S112">
        <v>212413</v>
      </c>
      <c r="T112">
        <v>0</v>
      </c>
      <c r="U112">
        <v>0</v>
      </c>
      <c r="V112">
        <v>468181</v>
      </c>
      <c r="W112">
        <v>0</v>
      </c>
      <c r="X112">
        <v>0</v>
      </c>
      <c r="Y112">
        <v>269897</v>
      </c>
      <c r="Z112">
        <v>94236</v>
      </c>
      <c r="AA112">
        <v>117061</v>
      </c>
      <c r="AB112">
        <v>212413</v>
      </c>
      <c r="AC112">
        <v>5</v>
      </c>
      <c r="AD112">
        <v>-1</v>
      </c>
      <c r="AE112">
        <v>1</v>
      </c>
      <c r="AF112">
        <v>131.50400000065599</v>
      </c>
      <c r="AG112">
        <v>88</v>
      </c>
      <c r="AH112">
        <v>284</v>
      </c>
      <c r="AI112">
        <v>432</v>
      </c>
      <c r="AJ112">
        <v>290</v>
      </c>
      <c r="AK112">
        <v>8</v>
      </c>
      <c r="AL112">
        <v>12</v>
      </c>
      <c r="AM112">
        <v>1</v>
      </c>
      <c r="AN112">
        <v>101.167899999768</v>
      </c>
      <c r="AO112">
        <v>88</v>
      </c>
      <c r="AP112">
        <v>207</v>
      </c>
      <c r="AQ112">
        <v>322</v>
      </c>
      <c r="AR112">
        <v>287</v>
      </c>
      <c r="AS112">
        <v>8</v>
      </c>
      <c r="AT112">
        <v>12</v>
      </c>
      <c r="AU112">
        <v>1</v>
      </c>
      <c r="AV112">
        <v>108.836500000209</v>
      </c>
      <c r="AW112">
        <v>88</v>
      </c>
      <c r="AX112">
        <v>207</v>
      </c>
      <c r="AY112">
        <v>322</v>
      </c>
      <c r="AZ112">
        <v>287</v>
      </c>
      <c r="BA112">
        <v>8</v>
      </c>
      <c r="BB112">
        <v>12</v>
      </c>
      <c r="BC112">
        <v>0</v>
      </c>
      <c r="BD112">
        <v>300000.81190000102</v>
      </c>
      <c r="BE112">
        <v>-2</v>
      </c>
      <c r="BF112">
        <v>3419</v>
      </c>
      <c r="BG112">
        <v>51271</v>
      </c>
      <c r="BH112">
        <v>2026416</v>
      </c>
      <c r="BI112">
        <v>2024108</v>
      </c>
      <c r="BJ112">
        <v>3418</v>
      </c>
      <c r="BK112">
        <v>0</v>
      </c>
      <c r="BL112">
        <v>-1</v>
      </c>
      <c r="BM112">
        <f>IF(AND(AU112=1, Sheet3!B112=1, Sheet4!B112=1),AV112,-1)</f>
        <v>108.836500000209</v>
      </c>
      <c r="BN112">
        <f t="shared" si="1"/>
        <v>88</v>
      </c>
    </row>
    <row r="113" spans="2:66" x14ac:dyDescent="0.25">
      <c r="B113">
        <v>8</v>
      </c>
      <c r="C113">
        <v>8</v>
      </c>
      <c r="D113">
        <v>15</v>
      </c>
      <c r="E113">
        <v>6</v>
      </c>
      <c r="F113">
        <v>1</v>
      </c>
      <c r="G113">
        <v>1</v>
      </c>
      <c r="H113">
        <v>6108.3826000019899</v>
      </c>
      <c r="I113">
        <v>87</v>
      </c>
      <c r="J113">
        <v>18923</v>
      </c>
      <c r="K113">
        <v>35817</v>
      </c>
      <c r="L113">
        <v>0</v>
      </c>
      <c r="M113">
        <v>6</v>
      </c>
      <c r="N113">
        <v>11</v>
      </c>
      <c r="O113">
        <v>0</v>
      </c>
      <c r="P113">
        <v>300001.908</v>
      </c>
      <c r="Q113">
        <v>-2</v>
      </c>
      <c r="R113">
        <v>211634</v>
      </c>
      <c r="S113">
        <v>170771</v>
      </c>
      <c r="T113">
        <v>0</v>
      </c>
      <c r="U113">
        <v>0</v>
      </c>
      <c r="V113">
        <v>1052741</v>
      </c>
      <c r="W113">
        <v>0</v>
      </c>
      <c r="X113">
        <v>0</v>
      </c>
      <c r="Y113">
        <v>211540</v>
      </c>
      <c r="Z113">
        <v>105555</v>
      </c>
      <c r="AA113">
        <v>65055</v>
      </c>
      <c r="AB113">
        <v>170771</v>
      </c>
      <c r="AC113">
        <v>5</v>
      </c>
      <c r="AD113">
        <v>-1</v>
      </c>
      <c r="AE113">
        <v>1</v>
      </c>
      <c r="AF113">
        <v>356.449999999255</v>
      </c>
      <c r="AG113">
        <v>87</v>
      </c>
      <c r="AH113">
        <v>682</v>
      </c>
      <c r="AI113">
        <v>1084</v>
      </c>
      <c r="AJ113">
        <v>688</v>
      </c>
      <c r="AK113">
        <v>6</v>
      </c>
      <c r="AL113">
        <v>11</v>
      </c>
      <c r="AM113">
        <v>1</v>
      </c>
      <c r="AN113">
        <v>244.27149999886799</v>
      </c>
      <c r="AO113">
        <v>87</v>
      </c>
      <c r="AP113">
        <v>443</v>
      </c>
      <c r="AQ113">
        <v>704</v>
      </c>
      <c r="AR113">
        <v>593</v>
      </c>
      <c r="AS113">
        <v>6</v>
      </c>
      <c r="AT113">
        <v>11</v>
      </c>
      <c r="AU113">
        <v>1</v>
      </c>
      <c r="AV113">
        <v>244.881999999285</v>
      </c>
      <c r="AW113">
        <v>87</v>
      </c>
      <c r="AX113">
        <v>443</v>
      </c>
      <c r="AY113">
        <v>704</v>
      </c>
      <c r="AZ113">
        <v>593</v>
      </c>
      <c r="BA113">
        <v>6</v>
      </c>
      <c r="BB113">
        <v>11</v>
      </c>
      <c r="BC113">
        <v>0</v>
      </c>
      <c r="BD113">
        <v>300000.86169999797</v>
      </c>
      <c r="BE113">
        <v>-2</v>
      </c>
      <c r="BF113">
        <v>1742</v>
      </c>
      <c r="BG113">
        <v>26116</v>
      </c>
      <c r="BH113">
        <v>515578</v>
      </c>
      <c r="BI113">
        <v>514042</v>
      </c>
      <c r="BJ113">
        <v>1741</v>
      </c>
      <c r="BK113">
        <v>0</v>
      </c>
      <c r="BL113">
        <v>-1</v>
      </c>
      <c r="BM113">
        <f>IF(AND(AU113=1, Sheet3!B113=1, Sheet4!B113=1),AV113,-1)</f>
        <v>244.881999999285</v>
      </c>
      <c r="BN113">
        <f t="shared" si="1"/>
        <v>87</v>
      </c>
    </row>
    <row r="114" spans="2:66" x14ac:dyDescent="0.25">
      <c r="B114">
        <v>8</v>
      </c>
      <c r="C114">
        <v>8</v>
      </c>
      <c r="D114">
        <v>15</v>
      </c>
      <c r="E114">
        <v>6</v>
      </c>
      <c r="F114">
        <v>2</v>
      </c>
      <c r="G114">
        <v>0</v>
      </c>
      <c r="H114">
        <v>300007.70670000103</v>
      </c>
      <c r="I114">
        <v>-2</v>
      </c>
      <c r="J114">
        <v>582988</v>
      </c>
      <c r="K114">
        <v>981848</v>
      </c>
      <c r="L114">
        <v>0</v>
      </c>
      <c r="M114">
        <v>10</v>
      </c>
      <c r="N114">
        <v>-1</v>
      </c>
      <c r="O114">
        <v>0</v>
      </c>
      <c r="P114">
        <v>300002.60430000001</v>
      </c>
      <c r="Q114">
        <v>-2</v>
      </c>
      <c r="R114">
        <v>94460</v>
      </c>
      <c r="S114">
        <v>58349</v>
      </c>
      <c r="T114">
        <v>0</v>
      </c>
      <c r="U114">
        <v>0</v>
      </c>
      <c r="V114">
        <v>542309</v>
      </c>
      <c r="W114">
        <v>0</v>
      </c>
      <c r="X114">
        <v>0</v>
      </c>
      <c r="Y114">
        <v>94358</v>
      </c>
      <c r="Z114">
        <v>56990</v>
      </c>
      <c r="AA114">
        <v>1336</v>
      </c>
      <c r="AB114">
        <v>58349</v>
      </c>
      <c r="AC114">
        <v>5</v>
      </c>
      <c r="AD114">
        <v>-1</v>
      </c>
      <c r="AE114">
        <v>0</v>
      </c>
      <c r="AF114">
        <v>300003.84360000101</v>
      </c>
      <c r="AG114">
        <v>-2</v>
      </c>
      <c r="AH114">
        <v>476</v>
      </c>
      <c r="AI114">
        <v>717</v>
      </c>
      <c r="AJ114">
        <v>500</v>
      </c>
      <c r="AK114">
        <v>9</v>
      </c>
      <c r="AL114">
        <v>-1</v>
      </c>
      <c r="AM114">
        <v>0</v>
      </c>
      <c r="AN114">
        <v>300008.5955</v>
      </c>
      <c r="AO114">
        <v>-2</v>
      </c>
      <c r="AP114">
        <v>499</v>
      </c>
      <c r="AQ114">
        <v>763</v>
      </c>
      <c r="AR114">
        <v>633</v>
      </c>
      <c r="AS114">
        <v>9</v>
      </c>
      <c r="AT114">
        <v>-1</v>
      </c>
      <c r="AU114">
        <v>0</v>
      </c>
      <c r="AV114">
        <v>300006.32679999998</v>
      </c>
      <c r="AW114">
        <v>-2</v>
      </c>
      <c r="AX114">
        <v>499</v>
      </c>
      <c r="AY114">
        <v>763</v>
      </c>
      <c r="AZ114">
        <v>633</v>
      </c>
      <c r="BA114">
        <v>9</v>
      </c>
      <c r="BB114">
        <v>-1</v>
      </c>
      <c r="BC114">
        <v>0</v>
      </c>
      <c r="BD114">
        <v>300000.52529999998</v>
      </c>
      <c r="BE114">
        <v>-2</v>
      </c>
      <c r="BF114">
        <v>4496</v>
      </c>
      <c r="BG114">
        <v>67426</v>
      </c>
      <c r="BH114">
        <v>947455</v>
      </c>
      <c r="BI114">
        <v>943174</v>
      </c>
      <c r="BJ114">
        <v>4495</v>
      </c>
      <c r="BK114">
        <v>0</v>
      </c>
      <c r="BL114">
        <v>-1</v>
      </c>
      <c r="BM114">
        <f>IF(AND(AU114=1, Sheet3!B114=1, Sheet4!B114=1),AV114,-1)</f>
        <v>-1</v>
      </c>
      <c r="BN114">
        <f t="shared" si="1"/>
        <v>-2</v>
      </c>
    </row>
    <row r="115" spans="2:66" x14ac:dyDescent="0.25">
      <c r="B115">
        <v>8</v>
      </c>
      <c r="C115">
        <v>8</v>
      </c>
      <c r="D115">
        <v>15</v>
      </c>
      <c r="E115">
        <v>6</v>
      </c>
      <c r="F115">
        <v>3</v>
      </c>
      <c r="G115">
        <v>1</v>
      </c>
      <c r="H115">
        <v>25972.4835000001</v>
      </c>
      <c r="I115">
        <v>91</v>
      </c>
      <c r="J115">
        <v>72812</v>
      </c>
      <c r="K115">
        <v>134055</v>
      </c>
      <c r="L115">
        <v>0</v>
      </c>
      <c r="M115">
        <v>7</v>
      </c>
      <c r="N115">
        <v>11</v>
      </c>
      <c r="O115">
        <v>0</v>
      </c>
      <c r="P115">
        <v>300010.57810000301</v>
      </c>
      <c r="Q115">
        <v>-2</v>
      </c>
      <c r="R115">
        <v>207419</v>
      </c>
      <c r="S115">
        <v>154709</v>
      </c>
      <c r="T115">
        <v>0</v>
      </c>
      <c r="U115">
        <v>0</v>
      </c>
      <c r="V115">
        <v>562473</v>
      </c>
      <c r="W115">
        <v>0</v>
      </c>
      <c r="X115">
        <v>0</v>
      </c>
      <c r="Y115">
        <v>206033</v>
      </c>
      <c r="Z115">
        <v>132315</v>
      </c>
      <c r="AA115">
        <v>21018</v>
      </c>
      <c r="AB115">
        <v>154709</v>
      </c>
      <c r="AC115">
        <v>5</v>
      </c>
      <c r="AD115">
        <v>-1</v>
      </c>
      <c r="AE115">
        <v>1</v>
      </c>
      <c r="AF115">
        <v>33.982900001108597</v>
      </c>
      <c r="AG115">
        <v>91</v>
      </c>
      <c r="AH115">
        <v>95</v>
      </c>
      <c r="AI115">
        <v>134</v>
      </c>
      <c r="AJ115">
        <v>90</v>
      </c>
      <c r="AK115">
        <v>7</v>
      </c>
      <c r="AL115">
        <v>11</v>
      </c>
      <c r="AM115">
        <v>1</v>
      </c>
      <c r="AN115">
        <v>22.304699998349001</v>
      </c>
      <c r="AO115">
        <v>91</v>
      </c>
      <c r="AP115">
        <v>55</v>
      </c>
      <c r="AQ115">
        <v>85</v>
      </c>
      <c r="AR115">
        <v>83</v>
      </c>
      <c r="AS115">
        <v>7</v>
      </c>
      <c r="AT115">
        <v>11</v>
      </c>
      <c r="AU115">
        <v>1</v>
      </c>
      <c r="AV115">
        <v>23.868999999016498</v>
      </c>
      <c r="AW115">
        <v>91</v>
      </c>
      <c r="AX115">
        <v>55</v>
      </c>
      <c r="AY115">
        <v>85</v>
      </c>
      <c r="AZ115">
        <v>83</v>
      </c>
      <c r="BA115">
        <v>7</v>
      </c>
      <c r="BB115">
        <v>11</v>
      </c>
      <c r="BC115">
        <v>0</v>
      </c>
      <c r="BD115">
        <v>300000.284600001</v>
      </c>
      <c r="BE115">
        <v>-2</v>
      </c>
      <c r="BF115">
        <v>3470</v>
      </c>
      <c r="BG115">
        <v>52036</v>
      </c>
      <c r="BH115">
        <v>989511</v>
      </c>
      <c r="BI115">
        <v>986107</v>
      </c>
      <c r="BJ115">
        <v>3469</v>
      </c>
      <c r="BK115">
        <v>0</v>
      </c>
      <c r="BL115">
        <v>-1</v>
      </c>
      <c r="BM115">
        <f>IF(AND(AU115=1, Sheet3!B115=1, Sheet4!B115=1),AV115,-1)</f>
        <v>23.868999999016498</v>
      </c>
      <c r="BN115">
        <f t="shared" si="1"/>
        <v>91</v>
      </c>
    </row>
    <row r="116" spans="2:66" x14ac:dyDescent="0.25">
      <c r="B116">
        <v>8</v>
      </c>
      <c r="C116">
        <v>8</v>
      </c>
      <c r="D116">
        <v>15</v>
      </c>
      <c r="E116">
        <v>6</v>
      </c>
      <c r="F116">
        <v>4</v>
      </c>
      <c r="G116">
        <v>0</v>
      </c>
      <c r="H116">
        <v>300014.03200000199</v>
      </c>
      <c r="I116">
        <v>-2</v>
      </c>
      <c r="J116">
        <v>625166</v>
      </c>
      <c r="K116">
        <v>1103219</v>
      </c>
      <c r="L116">
        <v>0</v>
      </c>
      <c r="M116">
        <v>11</v>
      </c>
      <c r="N116">
        <v>-1</v>
      </c>
      <c r="O116">
        <v>0</v>
      </c>
      <c r="P116">
        <v>300004.52039999899</v>
      </c>
      <c r="Q116">
        <v>-2</v>
      </c>
      <c r="R116">
        <v>311413</v>
      </c>
      <c r="S116">
        <v>169334</v>
      </c>
      <c r="T116">
        <v>0</v>
      </c>
      <c r="U116">
        <v>0</v>
      </c>
      <c r="V116">
        <v>1470963</v>
      </c>
      <c r="W116">
        <v>0</v>
      </c>
      <c r="X116">
        <v>0</v>
      </c>
      <c r="Y116">
        <v>311378</v>
      </c>
      <c r="Z116">
        <v>59915</v>
      </c>
      <c r="AA116">
        <v>107211</v>
      </c>
      <c r="AB116">
        <v>169334</v>
      </c>
      <c r="AC116">
        <v>6</v>
      </c>
      <c r="AD116">
        <v>-1</v>
      </c>
      <c r="AE116">
        <v>0</v>
      </c>
      <c r="AF116">
        <v>300002.66539999802</v>
      </c>
      <c r="AG116">
        <v>-1</v>
      </c>
      <c r="AH116">
        <v>594</v>
      </c>
      <c r="AI116">
        <v>1030</v>
      </c>
      <c r="AJ116">
        <v>550</v>
      </c>
      <c r="AK116">
        <v>-1</v>
      </c>
      <c r="AL116">
        <v>-1</v>
      </c>
      <c r="AM116">
        <v>0</v>
      </c>
      <c r="AN116">
        <v>300005.06940000103</v>
      </c>
      <c r="AO116">
        <v>-1</v>
      </c>
      <c r="AP116">
        <v>636</v>
      </c>
      <c r="AQ116">
        <v>1118</v>
      </c>
      <c r="AR116">
        <v>900</v>
      </c>
      <c r="AS116">
        <v>-1</v>
      </c>
      <c r="AT116">
        <v>-1</v>
      </c>
      <c r="AU116">
        <v>0</v>
      </c>
      <c r="AV116">
        <v>300004.544999998</v>
      </c>
      <c r="AW116">
        <v>-1</v>
      </c>
      <c r="AX116">
        <v>628</v>
      </c>
      <c r="AY116">
        <v>1105</v>
      </c>
      <c r="AZ116">
        <v>881</v>
      </c>
      <c r="BA116">
        <v>-1</v>
      </c>
      <c r="BB116">
        <v>-1</v>
      </c>
      <c r="BC116">
        <v>0</v>
      </c>
      <c r="BD116">
        <v>300032.02930000098</v>
      </c>
      <c r="BE116">
        <v>-2</v>
      </c>
      <c r="BF116">
        <v>8106</v>
      </c>
      <c r="BG116">
        <v>121576</v>
      </c>
      <c r="BH116">
        <v>607901</v>
      </c>
      <c r="BI116">
        <v>600756</v>
      </c>
      <c r="BJ116">
        <v>8105</v>
      </c>
      <c r="BK116">
        <v>0</v>
      </c>
      <c r="BL116">
        <v>-1</v>
      </c>
      <c r="BM116">
        <f>IF(AND(AU116=1, Sheet3!B116=1, Sheet4!B116=1),AV116,-1)</f>
        <v>-1</v>
      </c>
      <c r="BN116">
        <f t="shared" si="1"/>
        <v>-1</v>
      </c>
    </row>
    <row r="117" spans="2:66" x14ac:dyDescent="0.25">
      <c r="B117">
        <v>8</v>
      </c>
      <c r="C117">
        <v>8</v>
      </c>
      <c r="D117">
        <v>15</v>
      </c>
      <c r="E117">
        <v>6</v>
      </c>
      <c r="F117">
        <v>5</v>
      </c>
      <c r="G117">
        <v>1</v>
      </c>
      <c r="H117">
        <v>22113.825400002301</v>
      </c>
      <c r="I117">
        <v>84</v>
      </c>
      <c r="J117">
        <v>69441</v>
      </c>
      <c r="K117">
        <v>119851</v>
      </c>
      <c r="L117">
        <v>0</v>
      </c>
      <c r="M117">
        <v>5</v>
      </c>
      <c r="N117">
        <v>13</v>
      </c>
      <c r="O117">
        <v>0</v>
      </c>
      <c r="P117">
        <v>300002.40369999799</v>
      </c>
      <c r="Q117">
        <v>-2</v>
      </c>
      <c r="R117">
        <v>154002</v>
      </c>
      <c r="S117">
        <v>126127</v>
      </c>
      <c r="T117">
        <v>0</v>
      </c>
      <c r="U117">
        <v>0</v>
      </c>
      <c r="V117">
        <v>4283971</v>
      </c>
      <c r="W117">
        <v>0</v>
      </c>
      <c r="X117">
        <v>0</v>
      </c>
      <c r="Y117">
        <v>150343</v>
      </c>
      <c r="Z117">
        <v>109694</v>
      </c>
      <c r="AA117">
        <v>12052</v>
      </c>
      <c r="AB117">
        <v>126127</v>
      </c>
      <c r="AC117">
        <v>2</v>
      </c>
      <c r="AD117">
        <v>-1</v>
      </c>
      <c r="AE117">
        <v>1</v>
      </c>
      <c r="AF117">
        <v>61.5751000009477</v>
      </c>
      <c r="AG117">
        <v>84</v>
      </c>
      <c r="AH117">
        <v>134</v>
      </c>
      <c r="AI117">
        <v>206</v>
      </c>
      <c r="AJ117">
        <v>147</v>
      </c>
      <c r="AK117">
        <v>5</v>
      </c>
      <c r="AL117">
        <v>12</v>
      </c>
      <c r="AM117">
        <v>1</v>
      </c>
      <c r="AN117">
        <v>47.083700001239798</v>
      </c>
      <c r="AO117">
        <v>84</v>
      </c>
      <c r="AP117">
        <v>87</v>
      </c>
      <c r="AQ117">
        <v>151</v>
      </c>
      <c r="AR117">
        <v>147</v>
      </c>
      <c r="AS117">
        <v>5</v>
      </c>
      <c r="AT117">
        <v>12</v>
      </c>
      <c r="AU117">
        <v>1</v>
      </c>
      <c r="AV117">
        <v>47.315999999642401</v>
      </c>
      <c r="AW117">
        <v>84</v>
      </c>
      <c r="AX117">
        <v>87</v>
      </c>
      <c r="AY117">
        <v>151</v>
      </c>
      <c r="AZ117">
        <v>147</v>
      </c>
      <c r="BA117">
        <v>5</v>
      </c>
      <c r="BB117">
        <v>12</v>
      </c>
      <c r="BC117">
        <v>0</v>
      </c>
      <c r="BD117">
        <v>300005.13380000001</v>
      </c>
      <c r="BE117">
        <v>-2</v>
      </c>
      <c r="BF117">
        <v>3</v>
      </c>
      <c r="BG117">
        <v>31</v>
      </c>
      <c r="BH117">
        <v>455923</v>
      </c>
      <c r="BI117">
        <v>456437</v>
      </c>
      <c r="BJ117">
        <v>2</v>
      </c>
      <c r="BK117">
        <v>0</v>
      </c>
      <c r="BL117">
        <v>-1</v>
      </c>
      <c r="BM117">
        <f>IF(AND(AU117=1, Sheet3!B117=1, Sheet4!B117=1),AV117,-1)</f>
        <v>47.315999999642401</v>
      </c>
      <c r="BN117">
        <f t="shared" si="1"/>
        <v>84</v>
      </c>
    </row>
    <row r="118" spans="2:66" x14ac:dyDescent="0.25">
      <c r="B118">
        <v>8</v>
      </c>
      <c r="C118">
        <v>8</v>
      </c>
      <c r="D118">
        <v>15</v>
      </c>
      <c r="E118">
        <v>6</v>
      </c>
      <c r="F118">
        <v>6</v>
      </c>
      <c r="G118">
        <v>1</v>
      </c>
      <c r="H118">
        <v>32.380699999630501</v>
      </c>
      <c r="I118">
        <v>76</v>
      </c>
      <c r="J118">
        <v>153</v>
      </c>
      <c r="K118">
        <v>257</v>
      </c>
      <c r="L118">
        <v>0</v>
      </c>
      <c r="M118">
        <v>3</v>
      </c>
      <c r="N118">
        <v>9</v>
      </c>
      <c r="O118">
        <v>1</v>
      </c>
      <c r="P118">
        <v>15229.641000002601</v>
      </c>
      <c r="Q118">
        <v>76</v>
      </c>
      <c r="R118">
        <v>16459</v>
      </c>
      <c r="S118">
        <v>14312</v>
      </c>
      <c r="T118">
        <v>0</v>
      </c>
      <c r="U118">
        <v>0</v>
      </c>
      <c r="V118">
        <v>141366</v>
      </c>
      <c r="W118">
        <v>0</v>
      </c>
      <c r="X118">
        <v>0</v>
      </c>
      <c r="Y118">
        <v>15756</v>
      </c>
      <c r="Z118">
        <v>7083</v>
      </c>
      <c r="AA118">
        <v>6988</v>
      </c>
      <c r="AB118">
        <v>14275</v>
      </c>
      <c r="AC118">
        <v>3</v>
      </c>
      <c r="AD118">
        <v>9</v>
      </c>
      <c r="AE118">
        <v>1</v>
      </c>
      <c r="AF118">
        <v>9.1499000005424005</v>
      </c>
      <c r="AG118">
        <v>76</v>
      </c>
      <c r="AH118">
        <v>23</v>
      </c>
      <c r="AI118">
        <v>38</v>
      </c>
      <c r="AJ118">
        <v>33</v>
      </c>
      <c r="AK118">
        <v>3</v>
      </c>
      <c r="AL118">
        <v>9</v>
      </c>
      <c r="AM118">
        <v>1</v>
      </c>
      <c r="AN118">
        <v>6.8992999978363496</v>
      </c>
      <c r="AO118">
        <v>76</v>
      </c>
      <c r="AP118">
        <v>16</v>
      </c>
      <c r="AQ118">
        <v>25</v>
      </c>
      <c r="AR118">
        <v>34</v>
      </c>
      <c r="AS118">
        <v>3</v>
      </c>
      <c r="AT118">
        <v>9</v>
      </c>
      <c r="AU118">
        <v>1</v>
      </c>
      <c r="AV118">
        <v>7.5286999978125104</v>
      </c>
      <c r="AW118">
        <v>76</v>
      </c>
      <c r="AX118">
        <v>16</v>
      </c>
      <c r="AY118">
        <v>25</v>
      </c>
      <c r="AZ118">
        <v>34</v>
      </c>
      <c r="BA118">
        <v>3</v>
      </c>
      <c r="BB118">
        <v>9</v>
      </c>
      <c r="BC118">
        <v>0</v>
      </c>
      <c r="BD118">
        <v>300000.40089999902</v>
      </c>
      <c r="BE118">
        <v>-2</v>
      </c>
      <c r="BF118">
        <v>431</v>
      </c>
      <c r="BG118">
        <v>6451</v>
      </c>
      <c r="BH118">
        <v>1613145</v>
      </c>
      <c r="BI118">
        <v>1613107</v>
      </c>
      <c r="BJ118">
        <v>430</v>
      </c>
      <c r="BK118">
        <v>0</v>
      </c>
      <c r="BL118">
        <v>-1</v>
      </c>
      <c r="BM118">
        <f>IF(AND(AU118=1, Sheet3!B118=1, Sheet4!B118=1),AV118,-1)</f>
        <v>7.5286999978125104</v>
      </c>
      <c r="BN118">
        <f t="shared" si="1"/>
        <v>76</v>
      </c>
    </row>
    <row r="119" spans="2:66" x14ac:dyDescent="0.25">
      <c r="B119">
        <v>8</v>
      </c>
      <c r="C119">
        <v>8</v>
      </c>
      <c r="D119">
        <v>15</v>
      </c>
      <c r="E119">
        <v>6</v>
      </c>
      <c r="F119">
        <v>7</v>
      </c>
      <c r="G119">
        <v>0</v>
      </c>
      <c r="H119">
        <v>300007.19559999899</v>
      </c>
      <c r="I119">
        <v>-2</v>
      </c>
      <c r="J119">
        <v>594079</v>
      </c>
      <c r="K119">
        <v>1011473</v>
      </c>
      <c r="L119">
        <v>0</v>
      </c>
      <c r="M119">
        <v>11</v>
      </c>
      <c r="N119">
        <v>-1</v>
      </c>
      <c r="O119">
        <v>0</v>
      </c>
      <c r="P119">
        <v>300001.94079999998</v>
      </c>
      <c r="Q119">
        <v>-2</v>
      </c>
      <c r="R119">
        <v>163349</v>
      </c>
      <c r="S119">
        <v>126102</v>
      </c>
      <c r="T119">
        <v>0</v>
      </c>
      <c r="U119">
        <v>0</v>
      </c>
      <c r="V119">
        <v>500721</v>
      </c>
      <c r="W119">
        <v>0</v>
      </c>
      <c r="X119">
        <v>0</v>
      </c>
      <c r="Y119">
        <v>163168</v>
      </c>
      <c r="Z119">
        <v>105594</v>
      </c>
      <c r="AA119">
        <v>20503</v>
      </c>
      <c r="AB119">
        <v>126102</v>
      </c>
      <c r="AC119">
        <v>6</v>
      </c>
      <c r="AD119">
        <v>-1</v>
      </c>
      <c r="AE119">
        <v>0</v>
      </c>
      <c r="AF119">
        <v>300004.74979999999</v>
      </c>
      <c r="AG119">
        <v>-2</v>
      </c>
      <c r="AH119">
        <v>650</v>
      </c>
      <c r="AI119">
        <v>1049</v>
      </c>
      <c r="AJ119">
        <v>598</v>
      </c>
      <c r="AK119">
        <v>11</v>
      </c>
      <c r="AL119">
        <v>-1</v>
      </c>
      <c r="AM119">
        <v>0</v>
      </c>
      <c r="AN119">
        <v>300005.15850000101</v>
      </c>
      <c r="AO119">
        <v>-2</v>
      </c>
      <c r="AP119">
        <v>674</v>
      </c>
      <c r="AQ119">
        <v>1133</v>
      </c>
      <c r="AR119">
        <v>803</v>
      </c>
      <c r="AS119">
        <v>12</v>
      </c>
      <c r="AT119">
        <v>-1</v>
      </c>
      <c r="AU119">
        <v>0</v>
      </c>
      <c r="AV119">
        <v>300002.29070000001</v>
      </c>
      <c r="AW119">
        <v>-2</v>
      </c>
      <c r="AX119">
        <v>674</v>
      </c>
      <c r="AY119">
        <v>1133</v>
      </c>
      <c r="AZ119">
        <v>780</v>
      </c>
      <c r="BA119">
        <v>12</v>
      </c>
      <c r="BB119">
        <v>-1</v>
      </c>
      <c r="BC119">
        <v>0</v>
      </c>
      <c r="BD119">
        <v>300002.205200002</v>
      </c>
      <c r="BE119">
        <v>-2</v>
      </c>
      <c r="BF119">
        <v>21041</v>
      </c>
      <c r="BG119">
        <v>315601</v>
      </c>
      <c r="BH119">
        <v>1504395</v>
      </c>
      <c r="BI119">
        <v>1483435</v>
      </c>
      <c r="BJ119">
        <v>21040</v>
      </c>
      <c r="BK119">
        <v>0</v>
      </c>
      <c r="BL119">
        <v>-1</v>
      </c>
      <c r="BM119">
        <f>IF(AND(AU119=1, Sheet3!B119=1, Sheet4!B119=1),AV119,-1)</f>
        <v>-1</v>
      </c>
      <c r="BN119">
        <f t="shared" si="1"/>
        <v>-2</v>
      </c>
    </row>
    <row r="120" spans="2:66" x14ac:dyDescent="0.25">
      <c r="B120">
        <v>8</v>
      </c>
      <c r="C120">
        <v>8</v>
      </c>
      <c r="D120">
        <v>15</v>
      </c>
      <c r="E120">
        <v>6</v>
      </c>
      <c r="F120">
        <v>8</v>
      </c>
      <c r="G120">
        <v>1</v>
      </c>
      <c r="H120">
        <v>135.30639999732401</v>
      </c>
      <c r="I120">
        <v>89</v>
      </c>
      <c r="J120">
        <v>422</v>
      </c>
      <c r="K120">
        <v>653</v>
      </c>
      <c r="L120">
        <v>0</v>
      </c>
      <c r="M120">
        <v>3</v>
      </c>
      <c r="N120">
        <v>11</v>
      </c>
      <c r="O120">
        <v>0</v>
      </c>
      <c r="P120">
        <v>300003.4485</v>
      </c>
      <c r="Q120">
        <v>-2</v>
      </c>
      <c r="R120">
        <v>181892</v>
      </c>
      <c r="S120">
        <v>170113</v>
      </c>
      <c r="T120">
        <v>0</v>
      </c>
      <c r="U120">
        <v>0</v>
      </c>
      <c r="V120">
        <v>3095925</v>
      </c>
      <c r="W120">
        <v>0</v>
      </c>
      <c r="X120">
        <v>0</v>
      </c>
      <c r="Y120">
        <v>179631</v>
      </c>
      <c r="Z120">
        <v>124667</v>
      </c>
      <c r="AA120">
        <v>45157</v>
      </c>
      <c r="AB120">
        <v>166178</v>
      </c>
      <c r="AC120">
        <v>2</v>
      </c>
      <c r="AD120">
        <v>-1</v>
      </c>
      <c r="AE120">
        <v>1</v>
      </c>
      <c r="AF120">
        <v>18.915599998086702</v>
      </c>
      <c r="AG120">
        <v>89</v>
      </c>
      <c r="AH120">
        <v>48</v>
      </c>
      <c r="AI120">
        <v>73</v>
      </c>
      <c r="AJ120">
        <v>65</v>
      </c>
      <c r="AK120">
        <v>3</v>
      </c>
      <c r="AL120">
        <v>11</v>
      </c>
      <c r="AM120">
        <v>1</v>
      </c>
      <c r="AN120">
        <v>32.245799999684102</v>
      </c>
      <c r="AO120">
        <v>89</v>
      </c>
      <c r="AP120">
        <v>73</v>
      </c>
      <c r="AQ120">
        <v>117</v>
      </c>
      <c r="AR120">
        <v>126</v>
      </c>
      <c r="AS120">
        <v>3</v>
      </c>
      <c r="AT120">
        <v>11</v>
      </c>
      <c r="AU120">
        <v>1</v>
      </c>
      <c r="AV120">
        <v>34.8918999992311</v>
      </c>
      <c r="AW120">
        <v>89</v>
      </c>
      <c r="AX120">
        <v>73</v>
      </c>
      <c r="AY120">
        <v>117</v>
      </c>
      <c r="AZ120">
        <v>126</v>
      </c>
      <c r="BA120">
        <v>3</v>
      </c>
      <c r="BB120">
        <v>11</v>
      </c>
      <c r="BC120">
        <v>0</v>
      </c>
      <c r="BD120">
        <v>300000.68850000203</v>
      </c>
      <c r="BE120">
        <v>-2</v>
      </c>
      <c r="BF120">
        <v>29</v>
      </c>
      <c r="BG120">
        <v>421</v>
      </c>
      <c r="BH120">
        <v>662159</v>
      </c>
      <c r="BI120">
        <v>663231</v>
      </c>
      <c r="BJ120">
        <v>28</v>
      </c>
      <c r="BK120">
        <v>0</v>
      </c>
      <c r="BL120">
        <v>-1</v>
      </c>
      <c r="BM120">
        <f>IF(AND(AU120=1, Sheet3!B120=1, Sheet4!B120=1),AV120,-1)</f>
        <v>34.8918999992311</v>
      </c>
      <c r="BN120">
        <f t="shared" si="1"/>
        <v>89</v>
      </c>
    </row>
    <row r="121" spans="2:66" x14ac:dyDescent="0.25">
      <c r="B121">
        <v>8</v>
      </c>
      <c r="C121">
        <v>8</v>
      </c>
      <c r="D121">
        <v>15</v>
      </c>
      <c r="E121">
        <v>6</v>
      </c>
      <c r="F121">
        <v>9</v>
      </c>
      <c r="G121">
        <v>1</v>
      </c>
      <c r="H121">
        <v>7634.3502999991197</v>
      </c>
      <c r="I121">
        <v>94</v>
      </c>
      <c r="J121">
        <v>19912</v>
      </c>
      <c r="K121">
        <v>33909</v>
      </c>
      <c r="L121">
        <v>0</v>
      </c>
      <c r="M121">
        <v>6</v>
      </c>
      <c r="N121">
        <v>12</v>
      </c>
      <c r="O121">
        <v>0</v>
      </c>
      <c r="P121">
        <v>300011.75750000001</v>
      </c>
      <c r="Q121">
        <v>-2</v>
      </c>
      <c r="R121">
        <v>117666</v>
      </c>
      <c r="S121">
        <v>103841</v>
      </c>
      <c r="T121">
        <v>0</v>
      </c>
      <c r="U121">
        <v>0</v>
      </c>
      <c r="V121">
        <v>1387712</v>
      </c>
      <c r="W121">
        <v>0</v>
      </c>
      <c r="X121">
        <v>0</v>
      </c>
      <c r="Y121">
        <v>107669</v>
      </c>
      <c r="Z121">
        <v>100491</v>
      </c>
      <c r="AA121">
        <v>3083</v>
      </c>
      <c r="AB121">
        <v>103841</v>
      </c>
      <c r="AC121">
        <v>2</v>
      </c>
      <c r="AD121">
        <v>-1</v>
      </c>
      <c r="AE121">
        <v>1</v>
      </c>
      <c r="AF121">
        <v>125.13580000028</v>
      </c>
      <c r="AG121">
        <v>94</v>
      </c>
      <c r="AH121">
        <v>206</v>
      </c>
      <c r="AI121">
        <v>305</v>
      </c>
      <c r="AJ121">
        <v>216</v>
      </c>
      <c r="AK121">
        <v>6</v>
      </c>
      <c r="AL121">
        <v>12</v>
      </c>
      <c r="AM121">
        <v>1</v>
      </c>
      <c r="AN121">
        <v>84.655200000852304</v>
      </c>
      <c r="AO121">
        <v>94</v>
      </c>
      <c r="AP121">
        <v>142</v>
      </c>
      <c r="AQ121">
        <v>223</v>
      </c>
      <c r="AR121">
        <v>216</v>
      </c>
      <c r="AS121">
        <v>6</v>
      </c>
      <c r="AT121">
        <v>12</v>
      </c>
      <c r="AU121">
        <v>1</v>
      </c>
      <c r="AV121">
        <v>89.139100000262303</v>
      </c>
      <c r="AW121">
        <v>94</v>
      </c>
      <c r="AX121">
        <v>142</v>
      </c>
      <c r="AY121">
        <v>223</v>
      </c>
      <c r="AZ121">
        <v>216</v>
      </c>
      <c r="BA121">
        <v>6</v>
      </c>
      <c r="BB121">
        <v>12</v>
      </c>
      <c r="BC121">
        <v>0</v>
      </c>
      <c r="BD121">
        <v>300000.25120000198</v>
      </c>
      <c r="BE121">
        <v>-2</v>
      </c>
      <c r="BF121">
        <v>25</v>
      </c>
      <c r="BG121">
        <v>361</v>
      </c>
      <c r="BH121">
        <v>1230778</v>
      </c>
      <c r="BI121">
        <v>1231180</v>
      </c>
      <c r="BJ121">
        <v>24</v>
      </c>
      <c r="BK121">
        <v>0</v>
      </c>
      <c r="BL121">
        <v>-1</v>
      </c>
      <c r="BM121">
        <f>IF(AND(AU121=1, Sheet3!B121=1, Sheet4!B121=1),AV121,-1)</f>
        <v>89.139100000262303</v>
      </c>
      <c r="BN121">
        <f t="shared" si="1"/>
        <v>94</v>
      </c>
    </row>
    <row r="122" spans="2:66" x14ac:dyDescent="0.25">
      <c r="B122">
        <v>8</v>
      </c>
      <c r="C122">
        <v>8</v>
      </c>
      <c r="D122">
        <v>16</v>
      </c>
      <c r="E122">
        <v>6</v>
      </c>
      <c r="F122">
        <v>0</v>
      </c>
      <c r="G122">
        <v>0</v>
      </c>
      <c r="H122">
        <v>300016.70609999797</v>
      </c>
      <c r="I122">
        <v>-2</v>
      </c>
      <c r="J122">
        <v>408363</v>
      </c>
      <c r="K122">
        <v>716347</v>
      </c>
      <c r="L122">
        <v>0</v>
      </c>
      <c r="M122">
        <v>5</v>
      </c>
      <c r="N122">
        <v>-1</v>
      </c>
      <c r="O122">
        <v>0</v>
      </c>
      <c r="P122">
        <v>300049.36300000199</v>
      </c>
      <c r="Q122">
        <v>-2</v>
      </c>
      <c r="R122">
        <v>248972</v>
      </c>
      <c r="S122">
        <v>201829</v>
      </c>
      <c r="T122">
        <v>0</v>
      </c>
      <c r="U122">
        <v>0</v>
      </c>
      <c r="V122">
        <v>2287114</v>
      </c>
      <c r="W122">
        <v>0</v>
      </c>
      <c r="X122">
        <v>0</v>
      </c>
      <c r="Y122">
        <v>247176</v>
      </c>
      <c r="Z122">
        <v>162966</v>
      </c>
      <c r="AA122">
        <v>22965</v>
      </c>
      <c r="AB122">
        <v>201796</v>
      </c>
      <c r="AC122">
        <v>3</v>
      </c>
      <c r="AD122">
        <v>-1</v>
      </c>
      <c r="AE122">
        <v>0</v>
      </c>
      <c r="AF122">
        <v>300010.85819999903</v>
      </c>
      <c r="AG122">
        <v>-2</v>
      </c>
      <c r="AH122">
        <v>899</v>
      </c>
      <c r="AI122">
        <v>1472</v>
      </c>
      <c r="AJ122">
        <v>982</v>
      </c>
      <c r="AK122">
        <v>6</v>
      </c>
      <c r="AL122">
        <v>-1</v>
      </c>
      <c r="AM122">
        <v>0</v>
      </c>
      <c r="AN122">
        <v>4993703.6561000003</v>
      </c>
      <c r="AO122">
        <v>-2</v>
      </c>
      <c r="AP122">
        <v>784</v>
      </c>
      <c r="AQ122">
        <v>1285</v>
      </c>
      <c r="AR122">
        <v>1101</v>
      </c>
      <c r="AS122">
        <v>6</v>
      </c>
      <c r="AT122">
        <v>-1</v>
      </c>
      <c r="AU122">
        <v>0</v>
      </c>
      <c r="AV122">
        <v>300004.10649999999</v>
      </c>
      <c r="AW122">
        <v>-2</v>
      </c>
      <c r="AX122">
        <v>784</v>
      </c>
      <c r="AY122">
        <v>1285</v>
      </c>
      <c r="AZ122">
        <v>1101</v>
      </c>
      <c r="BA122">
        <v>6</v>
      </c>
      <c r="BB122">
        <v>-1</v>
      </c>
      <c r="BC122">
        <v>0</v>
      </c>
      <c r="BD122">
        <v>300000.20960000198</v>
      </c>
      <c r="BE122">
        <v>-2</v>
      </c>
      <c r="BF122">
        <v>78</v>
      </c>
      <c r="BG122">
        <v>1233</v>
      </c>
      <c r="BH122">
        <v>1291506</v>
      </c>
      <c r="BI122">
        <v>1291824</v>
      </c>
      <c r="BJ122">
        <v>77</v>
      </c>
      <c r="BK122">
        <v>0</v>
      </c>
      <c r="BL122">
        <v>-1</v>
      </c>
      <c r="BM122">
        <f>IF(AND(AU122=1, Sheet3!B122=1, Sheet4!B122=1),AV122,-1)</f>
        <v>-1</v>
      </c>
      <c r="BN122">
        <f t="shared" si="1"/>
        <v>-2</v>
      </c>
    </row>
    <row r="123" spans="2:66" x14ac:dyDescent="0.25">
      <c r="B123">
        <v>8</v>
      </c>
      <c r="C123">
        <v>8</v>
      </c>
      <c r="D123">
        <v>16</v>
      </c>
      <c r="E123">
        <v>6</v>
      </c>
      <c r="F123">
        <v>1</v>
      </c>
      <c r="G123">
        <v>1</v>
      </c>
      <c r="H123">
        <v>284.58600000292103</v>
      </c>
      <c r="I123">
        <v>86</v>
      </c>
      <c r="J123">
        <v>723</v>
      </c>
      <c r="K123">
        <v>1352</v>
      </c>
      <c r="L123">
        <v>0</v>
      </c>
      <c r="M123">
        <v>4</v>
      </c>
      <c r="N123">
        <v>11</v>
      </c>
      <c r="O123">
        <v>1</v>
      </c>
      <c r="P123">
        <v>3771.8112000003498</v>
      </c>
      <c r="Q123">
        <v>86</v>
      </c>
      <c r="R123">
        <v>9520</v>
      </c>
      <c r="S123">
        <v>8733</v>
      </c>
      <c r="T123">
        <v>0</v>
      </c>
      <c r="U123">
        <v>0</v>
      </c>
      <c r="V123">
        <v>42177</v>
      </c>
      <c r="W123">
        <v>0</v>
      </c>
      <c r="X123">
        <v>0</v>
      </c>
      <c r="Y123">
        <v>8719</v>
      </c>
      <c r="Z123">
        <v>7533</v>
      </c>
      <c r="AA123">
        <v>815</v>
      </c>
      <c r="AB123">
        <v>8731</v>
      </c>
      <c r="AC123">
        <v>4</v>
      </c>
      <c r="AD123">
        <v>11</v>
      </c>
      <c r="AE123">
        <v>1</v>
      </c>
      <c r="AF123">
        <v>21.3782999962568</v>
      </c>
      <c r="AG123">
        <v>86</v>
      </c>
      <c r="AH123">
        <v>32</v>
      </c>
      <c r="AI123">
        <v>52</v>
      </c>
      <c r="AJ123">
        <v>43</v>
      </c>
      <c r="AK123">
        <v>4</v>
      </c>
      <c r="AL123">
        <v>11</v>
      </c>
      <c r="AM123">
        <v>1</v>
      </c>
      <c r="AN123">
        <v>14.453999996185299</v>
      </c>
      <c r="AO123">
        <v>86</v>
      </c>
      <c r="AP123">
        <v>23</v>
      </c>
      <c r="AQ123">
        <v>38</v>
      </c>
      <c r="AR123">
        <v>43</v>
      </c>
      <c r="AS123">
        <v>4</v>
      </c>
      <c r="AT123">
        <v>11</v>
      </c>
      <c r="AU123">
        <v>1</v>
      </c>
      <c r="AV123">
        <v>15.026500001549699</v>
      </c>
      <c r="AW123">
        <v>86</v>
      </c>
      <c r="AX123">
        <v>23</v>
      </c>
      <c r="AY123">
        <v>38</v>
      </c>
      <c r="AZ123">
        <v>43</v>
      </c>
      <c r="BA123">
        <v>4</v>
      </c>
      <c r="BB123">
        <v>11</v>
      </c>
      <c r="BC123">
        <v>1</v>
      </c>
      <c r="BD123">
        <v>72403.892799995796</v>
      </c>
      <c r="BE123">
        <v>86</v>
      </c>
      <c r="BF123">
        <v>1914</v>
      </c>
      <c r="BG123">
        <v>30593</v>
      </c>
      <c r="BH123">
        <v>285263</v>
      </c>
      <c r="BI123">
        <v>283615</v>
      </c>
      <c r="BJ123">
        <v>1912</v>
      </c>
      <c r="BK123">
        <v>0</v>
      </c>
      <c r="BL123">
        <v>11</v>
      </c>
      <c r="BM123">
        <f>IF(AND(AU123=1, Sheet3!B123=1, Sheet4!B123=1),AV123,-1)</f>
        <v>15.026500001549699</v>
      </c>
      <c r="BN123">
        <f t="shared" si="1"/>
        <v>86</v>
      </c>
    </row>
    <row r="124" spans="2:66" x14ac:dyDescent="0.25">
      <c r="B124">
        <v>8</v>
      </c>
      <c r="C124">
        <v>8</v>
      </c>
      <c r="D124">
        <v>16</v>
      </c>
      <c r="E124">
        <v>6</v>
      </c>
      <c r="F124">
        <v>2</v>
      </c>
      <c r="G124">
        <v>1</v>
      </c>
      <c r="H124">
        <v>694.55170000344503</v>
      </c>
      <c r="I124">
        <v>82</v>
      </c>
      <c r="J124">
        <v>2512</v>
      </c>
      <c r="K124">
        <v>4075</v>
      </c>
      <c r="L124">
        <v>0</v>
      </c>
      <c r="M124">
        <v>5</v>
      </c>
      <c r="N124">
        <v>11</v>
      </c>
      <c r="O124">
        <v>0</v>
      </c>
      <c r="P124">
        <v>300001.87509999401</v>
      </c>
      <c r="Q124">
        <v>-2</v>
      </c>
      <c r="R124">
        <v>200132</v>
      </c>
      <c r="S124">
        <v>164691</v>
      </c>
      <c r="T124">
        <v>0</v>
      </c>
      <c r="U124">
        <v>0</v>
      </c>
      <c r="V124">
        <v>3457012</v>
      </c>
      <c r="W124">
        <v>0</v>
      </c>
      <c r="X124">
        <v>0</v>
      </c>
      <c r="Y124">
        <v>200113</v>
      </c>
      <c r="Z124">
        <v>83302</v>
      </c>
      <c r="AA124">
        <v>71702</v>
      </c>
      <c r="AB124">
        <v>164691</v>
      </c>
      <c r="AC124">
        <v>4</v>
      </c>
      <c r="AD124">
        <v>-1</v>
      </c>
      <c r="AE124">
        <v>1</v>
      </c>
      <c r="AF124">
        <v>24.2641000002623</v>
      </c>
      <c r="AG124">
        <v>82</v>
      </c>
      <c r="AH124">
        <v>53</v>
      </c>
      <c r="AI124">
        <v>82</v>
      </c>
      <c r="AJ124">
        <v>61</v>
      </c>
      <c r="AK124">
        <v>5</v>
      </c>
      <c r="AL124">
        <v>11</v>
      </c>
      <c r="AM124">
        <v>1</v>
      </c>
      <c r="AN124">
        <v>17.664400003850499</v>
      </c>
      <c r="AO124">
        <v>82</v>
      </c>
      <c r="AP124">
        <v>35</v>
      </c>
      <c r="AQ124">
        <v>55</v>
      </c>
      <c r="AR124">
        <v>61</v>
      </c>
      <c r="AS124">
        <v>5</v>
      </c>
      <c r="AT124">
        <v>11</v>
      </c>
      <c r="AU124">
        <v>1</v>
      </c>
      <c r="AV124">
        <v>17.727399997413201</v>
      </c>
      <c r="AW124">
        <v>82</v>
      </c>
      <c r="AX124">
        <v>35</v>
      </c>
      <c r="AY124">
        <v>55</v>
      </c>
      <c r="AZ124">
        <v>61</v>
      </c>
      <c r="BA124">
        <v>5</v>
      </c>
      <c r="BB124">
        <v>11</v>
      </c>
      <c r="BC124">
        <v>0</v>
      </c>
      <c r="BD124">
        <v>300001.05680000002</v>
      </c>
      <c r="BE124">
        <v>-2</v>
      </c>
      <c r="BF124">
        <v>609</v>
      </c>
      <c r="BG124">
        <v>9729</v>
      </c>
      <c r="BH124">
        <v>1223419</v>
      </c>
      <c r="BI124">
        <v>1226108</v>
      </c>
      <c r="BJ124">
        <v>608</v>
      </c>
      <c r="BK124">
        <v>0</v>
      </c>
      <c r="BL124">
        <v>-1</v>
      </c>
      <c r="BM124">
        <f>IF(AND(AU124=1, Sheet3!B124=1, Sheet4!B124=1),AV124,-1)</f>
        <v>17.727399997413201</v>
      </c>
      <c r="BN124">
        <f t="shared" si="1"/>
        <v>82</v>
      </c>
    </row>
    <row r="125" spans="2:66" x14ac:dyDescent="0.25">
      <c r="B125">
        <v>8</v>
      </c>
      <c r="C125">
        <v>8</v>
      </c>
      <c r="D125">
        <v>16</v>
      </c>
      <c r="E125">
        <v>6</v>
      </c>
      <c r="F125">
        <v>3</v>
      </c>
      <c r="G125">
        <v>0</v>
      </c>
      <c r="H125">
        <v>301282.05189999897</v>
      </c>
      <c r="I125">
        <v>-2</v>
      </c>
      <c r="J125">
        <v>595130</v>
      </c>
      <c r="K125">
        <v>942656</v>
      </c>
      <c r="L125">
        <v>0</v>
      </c>
      <c r="M125">
        <v>4</v>
      </c>
      <c r="N125">
        <v>-1</v>
      </c>
      <c r="O125">
        <v>0</v>
      </c>
      <c r="P125">
        <v>300002.99520000099</v>
      </c>
      <c r="Q125">
        <v>-2</v>
      </c>
      <c r="R125">
        <v>178618</v>
      </c>
      <c r="S125">
        <v>152103</v>
      </c>
      <c r="T125">
        <v>0</v>
      </c>
      <c r="U125">
        <v>0</v>
      </c>
      <c r="V125">
        <v>2635194</v>
      </c>
      <c r="W125">
        <v>0</v>
      </c>
      <c r="X125">
        <v>0</v>
      </c>
      <c r="Y125">
        <v>178581</v>
      </c>
      <c r="Z125">
        <v>94793</v>
      </c>
      <c r="AA125">
        <v>25068</v>
      </c>
      <c r="AB125">
        <v>152103</v>
      </c>
      <c r="AC125">
        <v>2</v>
      </c>
      <c r="AD125">
        <v>-1</v>
      </c>
      <c r="AE125">
        <v>0</v>
      </c>
      <c r="AF125">
        <v>300002.81289999897</v>
      </c>
      <c r="AG125">
        <v>-2</v>
      </c>
      <c r="AH125">
        <v>801</v>
      </c>
      <c r="AI125">
        <v>1191</v>
      </c>
      <c r="AJ125">
        <v>913</v>
      </c>
      <c r="AK125">
        <v>3</v>
      </c>
      <c r="AL125">
        <v>-1</v>
      </c>
      <c r="AM125">
        <v>0</v>
      </c>
      <c r="AN125">
        <v>300002.23530000402</v>
      </c>
      <c r="AO125">
        <v>-1</v>
      </c>
      <c r="AP125">
        <v>1101</v>
      </c>
      <c r="AQ125">
        <v>1672</v>
      </c>
      <c r="AR125">
        <v>1420</v>
      </c>
      <c r="AS125">
        <v>-1</v>
      </c>
      <c r="AT125">
        <v>-1</v>
      </c>
      <c r="AU125">
        <v>0</v>
      </c>
      <c r="AV125">
        <v>300002.51060000103</v>
      </c>
      <c r="AW125">
        <v>-1</v>
      </c>
      <c r="AX125">
        <v>1101</v>
      </c>
      <c r="AY125">
        <v>1672</v>
      </c>
      <c r="AZ125">
        <v>1420</v>
      </c>
      <c r="BA125">
        <v>-1</v>
      </c>
      <c r="BB125">
        <v>-1</v>
      </c>
      <c r="BC125">
        <v>0</v>
      </c>
      <c r="BD125">
        <v>300003.30389999598</v>
      </c>
      <c r="BE125">
        <v>-2</v>
      </c>
      <c r="BF125">
        <v>7</v>
      </c>
      <c r="BG125">
        <v>97</v>
      </c>
      <c r="BH125">
        <v>523347</v>
      </c>
      <c r="BI125">
        <v>524314</v>
      </c>
      <c r="BJ125">
        <v>6</v>
      </c>
      <c r="BK125">
        <v>0</v>
      </c>
      <c r="BL125">
        <v>-1</v>
      </c>
      <c r="BM125">
        <f>IF(AND(AU125=1, Sheet3!B125=1, Sheet4!B125=1),AV125,-1)</f>
        <v>-1</v>
      </c>
      <c r="BN125">
        <f t="shared" si="1"/>
        <v>-1</v>
      </c>
    </row>
    <row r="126" spans="2:66" x14ac:dyDescent="0.25">
      <c r="B126">
        <v>8</v>
      </c>
      <c r="C126">
        <v>8</v>
      </c>
      <c r="D126">
        <v>16</v>
      </c>
      <c r="E126">
        <v>6</v>
      </c>
      <c r="F126">
        <v>4</v>
      </c>
      <c r="G126">
        <v>1</v>
      </c>
      <c r="H126">
        <v>1005.20309999585</v>
      </c>
      <c r="I126">
        <v>89</v>
      </c>
      <c r="J126">
        <v>2785</v>
      </c>
      <c r="K126">
        <v>4170</v>
      </c>
      <c r="L126">
        <v>0</v>
      </c>
      <c r="M126">
        <v>5</v>
      </c>
      <c r="N126">
        <v>14</v>
      </c>
      <c r="O126">
        <v>0</v>
      </c>
      <c r="P126">
        <v>300069.669600002</v>
      </c>
      <c r="Q126">
        <v>-2</v>
      </c>
      <c r="R126">
        <v>224660</v>
      </c>
      <c r="S126">
        <v>186568</v>
      </c>
      <c r="T126">
        <v>0</v>
      </c>
      <c r="U126">
        <v>0</v>
      </c>
      <c r="V126">
        <v>1569701</v>
      </c>
      <c r="W126">
        <v>0</v>
      </c>
      <c r="X126">
        <v>0</v>
      </c>
      <c r="Y126">
        <v>222769</v>
      </c>
      <c r="Z126">
        <v>81775</v>
      </c>
      <c r="AA126">
        <v>41700</v>
      </c>
      <c r="AB126">
        <v>186480</v>
      </c>
      <c r="AC126">
        <v>3</v>
      </c>
      <c r="AD126">
        <v>-1</v>
      </c>
      <c r="AE126">
        <v>1</v>
      </c>
      <c r="AF126">
        <v>54.133999995887301</v>
      </c>
      <c r="AG126">
        <v>89</v>
      </c>
      <c r="AH126">
        <v>87</v>
      </c>
      <c r="AI126">
        <v>118</v>
      </c>
      <c r="AJ126">
        <v>96</v>
      </c>
      <c r="AK126">
        <v>5</v>
      </c>
      <c r="AL126">
        <v>14</v>
      </c>
      <c r="AM126">
        <v>1</v>
      </c>
      <c r="AN126">
        <v>41.311500005424001</v>
      </c>
      <c r="AO126">
        <v>89</v>
      </c>
      <c r="AP126">
        <v>61</v>
      </c>
      <c r="AQ126">
        <v>88</v>
      </c>
      <c r="AR126">
        <v>86</v>
      </c>
      <c r="AS126">
        <v>5</v>
      </c>
      <c r="AT126">
        <v>14</v>
      </c>
      <c r="AU126">
        <v>1</v>
      </c>
      <c r="AV126">
        <v>39.536599993705799</v>
      </c>
      <c r="AW126">
        <v>89</v>
      </c>
      <c r="AX126">
        <v>61</v>
      </c>
      <c r="AY126">
        <v>88</v>
      </c>
      <c r="AZ126">
        <v>86</v>
      </c>
      <c r="BA126">
        <v>5</v>
      </c>
      <c r="BB126">
        <v>14</v>
      </c>
      <c r="BC126">
        <v>0</v>
      </c>
      <c r="BD126">
        <v>300000.68039999902</v>
      </c>
      <c r="BE126">
        <v>-2</v>
      </c>
      <c r="BF126">
        <v>161</v>
      </c>
      <c r="BG126">
        <v>2561</v>
      </c>
      <c r="BH126">
        <v>1697236</v>
      </c>
      <c r="BI126">
        <v>1697670</v>
      </c>
      <c r="BJ126">
        <v>160</v>
      </c>
      <c r="BK126">
        <v>0</v>
      </c>
      <c r="BL126">
        <v>-1</v>
      </c>
      <c r="BM126">
        <f>IF(AND(AU126=1, Sheet3!B126=1, Sheet4!B126=1),AV126,-1)</f>
        <v>39.536599993705799</v>
      </c>
      <c r="BN126">
        <f t="shared" si="1"/>
        <v>89</v>
      </c>
    </row>
    <row r="127" spans="2:66" x14ac:dyDescent="0.25">
      <c r="B127">
        <v>8</v>
      </c>
      <c r="C127">
        <v>8</v>
      </c>
      <c r="D127">
        <v>16</v>
      </c>
      <c r="E127">
        <v>6</v>
      </c>
      <c r="F127">
        <v>5</v>
      </c>
      <c r="G127">
        <v>1</v>
      </c>
      <c r="H127">
        <v>48.758900001645102</v>
      </c>
      <c r="I127">
        <v>79</v>
      </c>
      <c r="J127">
        <v>186</v>
      </c>
      <c r="K127">
        <v>335</v>
      </c>
      <c r="L127">
        <v>0</v>
      </c>
      <c r="M127">
        <v>1</v>
      </c>
      <c r="N127">
        <v>10</v>
      </c>
      <c r="O127">
        <v>1</v>
      </c>
      <c r="P127">
        <v>468.69819999486202</v>
      </c>
      <c r="Q127">
        <v>79</v>
      </c>
      <c r="R127">
        <v>789</v>
      </c>
      <c r="S127">
        <v>785</v>
      </c>
      <c r="T127">
        <v>0</v>
      </c>
      <c r="U127">
        <v>0</v>
      </c>
      <c r="V127">
        <v>4816</v>
      </c>
      <c r="W127">
        <v>0</v>
      </c>
      <c r="X127">
        <v>0</v>
      </c>
      <c r="Y127">
        <v>772</v>
      </c>
      <c r="Z127">
        <v>480</v>
      </c>
      <c r="AA127">
        <v>184</v>
      </c>
      <c r="AB127">
        <v>781</v>
      </c>
      <c r="AC127">
        <v>1</v>
      </c>
      <c r="AD127">
        <v>10</v>
      </c>
      <c r="AE127">
        <v>1</v>
      </c>
      <c r="AF127">
        <v>21.1220000013709</v>
      </c>
      <c r="AG127">
        <v>79</v>
      </c>
      <c r="AH127">
        <v>58</v>
      </c>
      <c r="AI127">
        <v>106</v>
      </c>
      <c r="AJ127">
        <v>65</v>
      </c>
      <c r="AK127">
        <v>1</v>
      </c>
      <c r="AL127">
        <v>10</v>
      </c>
      <c r="AM127">
        <v>1</v>
      </c>
      <c r="AN127">
        <v>27.6908999979496</v>
      </c>
      <c r="AO127">
        <v>79</v>
      </c>
      <c r="AP127">
        <v>68</v>
      </c>
      <c r="AQ127">
        <v>122</v>
      </c>
      <c r="AR127">
        <v>95</v>
      </c>
      <c r="AS127">
        <v>1</v>
      </c>
      <c r="AT127">
        <v>10</v>
      </c>
      <c r="AU127">
        <v>1</v>
      </c>
      <c r="AV127">
        <v>29.1171999946237</v>
      </c>
      <c r="AW127">
        <v>79</v>
      </c>
      <c r="AX127">
        <v>68</v>
      </c>
      <c r="AY127">
        <v>122</v>
      </c>
      <c r="AZ127">
        <v>95</v>
      </c>
      <c r="BA127">
        <v>1</v>
      </c>
      <c r="BB127">
        <v>10</v>
      </c>
      <c r="BC127">
        <v>1</v>
      </c>
      <c r="BD127">
        <v>46296.992599993901</v>
      </c>
      <c r="BE127">
        <v>79</v>
      </c>
      <c r="BF127">
        <v>12</v>
      </c>
      <c r="BG127">
        <v>161</v>
      </c>
      <c r="BH127">
        <v>148559</v>
      </c>
      <c r="BI127">
        <v>148823</v>
      </c>
      <c r="BJ127">
        <v>10</v>
      </c>
      <c r="BK127">
        <v>0</v>
      </c>
      <c r="BL127">
        <v>10</v>
      </c>
      <c r="BM127">
        <f>IF(AND(AU127=1, Sheet3!B127=1, Sheet4!B127=1),AV127,-1)</f>
        <v>29.1171999946237</v>
      </c>
      <c r="BN127">
        <f t="shared" si="1"/>
        <v>79</v>
      </c>
    </row>
    <row r="128" spans="2:66" x14ac:dyDescent="0.25">
      <c r="B128">
        <v>8</v>
      </c>
      <c r="C128">
        <v>8</v>
      </c>
      <c r="D128">
        <v>16</v>
      </c>
      <c r="E128">
        <v>6</v>
      </c>
      <c r="F128">
        <v>6</v>
      </c>
      <c r="G128">
        <v>0</v>
      </c>
      <c r="H128">
        <v>300026.95360000402</v>
      </c>
      <c r="I128">
        <v>-2</v>
      </c>
      <c r="J128">
        <v>553571</v>
      </c>
      <c r="K128">
        <v>999265</v>
      </c>
      <c r="L128">
        <v>0</v>
      </c>
      <c r="M128">
        <v>8</v>
      </c>
      <c r="N128">
        <v>-1</v>
      </c>
      <c r="O128">
        <v>0</v>
      </c>
      <c r="P128">
        <v>300006.04910000402</v>
      </c>
      <c r="Q128">
        <v>-2</v>
      </c>
      <c r="R128">
        <v>282243</v>
      </c>
      <c r="S128">
        <v>216407</v>
      </c>
      <c r="T128">
        <v>0</v>
      </c>
      <c r="U128">
        <v>0</v>
      </c>
      <c r="V128">
        <v>1392560</v>
      </c>
      <c r="W128">
        <v>0</v>
      </c>
      <c r="X128">
        <v>0</v>
      </c>
      <c r="Y128">
        <v>281494</v>
      </c>
      <c r="Z128">
        <v>152450</v>
      </c>
      <c r="AA128">
        <v>28541</v>
      </c>
      <c r="AB128">
        <v>216407</v>
      </c>
      <c r="AC128">
        <v>5</v>
      </c>
      <c r="AD128">
        <v>-1</v>
      </c>
      <c r="AE128">
        <v>0</v>
      </c>
      <c r="AF128">
        <v>300002.67180000199</v>
      </c>
      <c r="AG128">
        <v>-2</v>
      </c>
      <c r="AH128">
        <v>627</v>
      </c>
      <c r="AI128">
        <v>865</v>
      </c>
      <c r="AJ128">
        <v>651</v>
      </c>
      <c r="AK128">
        <v>8</v>
      </c>
      <c r="AL128">
        <v>-1</v>
      </c>
      <c r="AM128">
        <v>0</v>
      </c>
      <c r="AN128">
        <v>300002.63400000299</v>
      </c>
      <c r="AO128">
        <v>-1</v>
      </c>
      <c r="AP128">
        <v>656</v>
      </c>
      <c r="AQ128">
        <v>989</v>
      </c>
      <c r="AR128">
        <v>831</v>
      </c>
      <c r="AS128">
        <v>-1</v>
      </c>
      <c r="AT128">
        <v>-1</v>
      </c>
      <c r="AU128">
        <v>0</v>
      </c>
      <c r="AV128">
        <v>300005.57199999702</v>
      </c>
      <c r="AW128">
        <v>-1</v>
      </c>
      <c r="AX128">
        <v>656</v>
      </c>
      <c r="AY128">
        <v>989</v>
      </c>
      <c r="AZ128">
        <v>831</v>
      </c>
      <c r="BA128">
        <v>-1</v>
      </c>
      <c r="BB128">
        <v>-1</v>
      </c>
      <c r="BC128">
        <v>0</v>
      </c>
      <c r="BD128">
        <v>300000.65810000198</v>
      </c>
      <c r="BE128">
        <v>-2</v>
      </c>
      <c r="BF128">
        <v>1379</v>
      </c>
      <c r="BG128">
        <v>22049</v>
      </c>
      <c r="BH128">
        <v>865848</v>
      </c>
      <c r="BI128">
        <v>864476</v>
      </c>
      <c r="BJ128">
        <v>1378</v>
      </c>
      <c r="BK128">
        <v>0</v>
      </c>
      <c r="BL128">
        <v>-1</v>
      </c>
      <c r="BM128">
        <f>IF(AND(AU128=1, Sheet3!B128=1, Sheet4!B128=1),AV128,-1)</f>
        <v>-1</v>
      </c>
      <c r="BN128">
        <f t="shared" si="1"/>
        <v>-1</v>
      </c>
    </row>
    <row r="129" spans="2:66" x14ac:dyDescent="0.25">
      <c r="B129">
        <v>8</v>
      </c>
      <c r="C129">
        <v>8</v>
      </c>
      <c r="D129">
        <v>16</v>
      </c>
      <c r="E129">
        <v>6</v>
      </c>
      <c r="F129">
        <v>7</v>
      </c>
      <c r="G129">
        <v>1</v>
      </c>
      <c r="H129">
        <v>11.143199995160099</v>
      </c>
      <c r="I129">
        <v>88</v>
      </c>
      <c r="J129">
        <v>41</v>
      </c>
      <c r="K129">
        <v>73</v>
      </c>
      <c r="L129">
        <v>0</v>
      </c>
      <c r="M129">
        <v>2</v>
      </c>
      <c r="N129">
        <v>12</v>
      </c>
      <c r="O129">
        <v>1</v>
      </c>
      <c r="P129">
        <v>1593.7920999974001</v>
      </c>
      <c r="Q129">
        <v>88</v>
      </c>
      <c r="R129">
        <v>2744</v>
      </c>
      <c r="S129">
        <v>2374</v>
      </c>
      <c r="T129">
        <v>0</v>
      </c>
      <c r="U129">
        <v>0</v>
      </c>
      <c r="V129">
        <v>3095</v>
      </c>
      <c r="W129">
        <v>0</v>
      </c>
      <c r="X129">
        <v>0</v>
      </c>
      <c r="Y129">
        <v>2688</v>
      </c>
      <c r="Z129">
        <v>1528</v>
      </c>
      <c r="AA129">
        <v>653</v>
      </c>
      <c r="AB129">
        <v>2349</v>
      </c>
      <c r="AC129">
        <v>2</v>
      </c>
      <c r="AD129">
        <v>12</v>
      </c>
      <c r="AE129">
        <v>1</v>
      </c>
      <c r="AF129">
        <v>5.4985999986529404</v>
      </c>
      <c r="AG129">
        <v>88</v>
      </c>
      <c r="AH129">
        <v>17</v>
      </c>
      <c r="AI129">
        <v>27</v>
      </c>
      <c r="AJ129">
        <v>27</v>
      </c>
      <c r="AK129">
        <v>2</v>
      </c>
      <c r="AL129">
        <v>12</v>
      </c>
      <c r="AM129">
        <v>1</v>
      </c>
      <c r="AN129">
        <v>4.6586000025272396</v>
      </c>
      <c r="AO129">
        <v>88</v>
      </c>
      <c r="AP129">
        <v>13</v>
      </c>
      <c r="AQ129">
        <v>23</v>
      </c>
      <c r="AR129">
        <v>27</v>
      </c>
      <c r="AS129">
        <v>2</v>
      </c>
      <c r="AT129">
        <v>12</v>
      </c>
      <c r="AU129">
        <v>1</v>
      </c>
      <c r="AV129">
        <v>4.7854000031948098</v>
      </c>
      <c r="AW129">
        <v>88</v>
      </c>
      <c r="AX129">
        <v>13</v>
      </c>
      <c r="AY129">
        <v>23</v>
      </c>
      <c r="AZ129">
        <v>27</v>
      </c>
      <c r="BA129">
        <v>2</v>
      </c>
      <c r="BB129">
        <v>12</v>
      </c>
      <c r="BC129">
        <v>1</v>
      </c>
      <c r="BD129">
        <v>24785.317699998599</v>
      </c>
      <c r="BE129">
        <v>88</v>
      </c>
      <c r="BF129">
        <v>138</v>
      </c>
      <c r="BG129">
        <v>2177</v>
      </c>
      <c r="BH129">
        <v>175407</v>
      </c>
      <c r="BI129">
        <v>175871</v>
      </c>
      <c r="BJ129">
        <v>136</v>
      </c>
      <c r="BK129">
        <v>0</v>
      </c>
      <c r="BL129">
        <v>12</v>
      </c>
      <c r="BM129">
        <f>IF(AND(AU129=1, Sheet3!B129=1, Sheet4!B129=1),AV129,-1)</f>
        <v>4.7854000031948098</v>
      </c>
      <c r="BN129">
        <f t="shared" si="1"/>
        <v>88</v>
      </c>
    </row>
    <row r="130" spans="2:66" x14ac:dyDescent="0.25">
      <c r="B130">
        <v>8</v>
      </c>
      <c r="C130">
        <v>8</v>
      </c>
      <c r="D130">
        <v>16</v>
      </c>
      <c r="E130">
        <v>6</v>
      </c>
      <c r="F130">
        <v>8</v>
      </c>
      <c r="G130">
        <v>1</v>
      </c>
      <c r="H130">
        <v>10965.0367000028</v>
      </c>
      <c r="I130">
        <v>82</v>
      </c>
      <c r="J130">
        <v>33162</v>
      </c>
      <c r="K130">
        <v>49792</v>
      </c>
      <c r="L130">
        <v>0</v>
      </c>
      <c r="M130">
        <v>7</v>
      </c>
      <c r="N130">
        <v>12</v>
      </c>
      <c r="O130">
        <v>0</v>
      </c>
      <c r="P130">
        <v>300008.74060000503</v>
      </c>
      <c r="Q130">
        <v>-2</v>
      </c>
      <c r="R130">
        <v>148417</v>
      </c>
      <c r="S130">
        <v>124399</v>
      </c>
      <c r="T130">
        <v>0</v>
      </c>
      <c r="U130">
        <v>0</v>
      </c>
      <c r="V130">
        <v>2772640</v>
      </c>
      <c r="W130">
        <v>0</v>
      </c>
      <c r="X130">
        <v>0</v>
      </c>
      <c r="Y130">
        <v>148107</v>
      </c>
      <c r="Z130">
        <v>71080</v>
      </c>
      <c r="AA130">
        <v>35554</v>
      </c>
      <c r="AB130">
        <v>124399</v>
      </c>
      <c r="AC130">
        <v>4</v>
      </c>
      <c r="AD130">
        <v>-1</v>
      </c>
      <c r="AE130">
        <v>1</v>
      </c>
      <c r="AF130">
        <v>80.1899999976158</v>
      </c>
      <c r="AG130">
        <v>82</v>
      </c>
      <c r="AH130">
        <v>119</v>
      </c>
      <c r="AI130">
        <v>162</v>
      </c>
      <c r="AJ130">
        <v>135</v>
      </c>
      <c r="AK130">
        <v>7</v>
      </c>
      <c r="AL130">
        <v>12</v>
      </c>
      <c r="AM130">
        <v>1</v>
      </c>
      <c r="AN130">
        <v>66.372999995946898</v>
      </c>
      <c r="AO130">
        <v>82</v>
      </c>
      <c r="AP130">
        <v>88</v>
      </c>
      <c r="AQ130">
        <v>129</v>
      </c>
      <c r="AR130">
        <v>135</v>
      </c>
      <c r="AS130">
        <v>7</v>
      </c>
      <c r="AT130">
        <v>12</v>
      </c>
      <c r="AU130">
        <v>1</v>
      </c>
      <c r="AV130">
        <v>63.9403999969363</v>
      </c>
      <c r="AW130">
        <v>82</v>
      </c>
      <c r="AX130">
        <v>88</v>
      </c>
      <c r="AY130">
        <v>129</v>
      </c>
      <c r="AZ130">
        <v>135</v>
      </c>
      <c r="BA130">
        <v>7</v>
      </c>
      <c r="BB130">
        <v>12</v>
      </c>
      <c r="BC130">
        <v>0</v>
      </c>
      <c r="BD130">
        <v>300000.18280000199</v>
      </c>
      <c r="BE130">
        <v>-2</v>
      </c>
      <c r="BF130">
        <v>1697</v>
      </c>
      <c r="BG130">
        <v>27137</v>
      </c>
      <c r="BH130">
        <v>968158</v>
      </c>
      <c r="BI130">
        <v>966615</v>
      </c>
      <c r="BJ130">
        <v>1696</v>
      </c>
      <c r="BK130">
        <v>0</v>
      </c>
      <c r="BL130">
        <v>-1</v>
      </c>
      <c r="BM130">
        <f>IF(AND(AU130=1, Sheet3!B130=1, Sheet4!B130=1),AV130,-1)</f>
        <v>63.9403999969363</v>
      </c>
      <c r="BN130">
        <f t="shared" si="1"/>
        <v>82</v>
      </c>
    </row>
    <row r="131" spans="2:66" x14ac:dyDescent="0.25">
      <c r="B131">
        <v>8</v>
      </c>
      <c r="C131">
        <v>8</v>
      </c>
      <c r="D131">
        <v>16</v>
      </c>
      <c r="E131">
        <v>6</v>
      </c>
      <c r="F131">
        <v>9</v>
      </c>
      <c r="G131">
        <v>1</v>
      </c>
      <c r="H131">
        <v>50.231299996376002</v>
      </c>
      <c r="I131">
        <v>92</v>
      </c>
      <c r="J131">
        <v>173</v>
      </c>
      <c r="K131">
        <v>284</v>
      </c>
      <c r="L131">
        <v>0</v>
      </c>
      <c r="M131">
        <v>1</v>
      </c>
      <c r="N131">
        <v>13</v>
      </c>
      <c r="O131">
        <v>1</v>
      </c>
      <c r="P131">
        <v>1157.6502000019</v>
      </c>
      <c r="Q131">
        <v>92</v>
      </c>
      <c r="R131">
        <v>2358</v>
      </c>
      <c r="S131">
        <v>2244</v>
      </c>
      <c r="T131">
        <v>0</v>
      </c>
      <c r="U131">
        <v>0</v>
      </c>
      <c r="V131">
        <v>14811</v>
      </c>
      <c r="W131">
        <v>0</v>
      </c>
      <c r="X131">
        <v>0</v>
      </c>
      <c r="Y131">
        <v>2315</v>
      </c>
      <c r="Z131">
        <v>1834</v>
      </c>
      <c r="AA131">
        <v>391</v>
      </c>
      <c r="AB131">
        <v>2192</v>
      </c>
      <c r="AC131">
        <v>1</v>
      </c>
      <c r="AD131">
        <v>13</v>
      </c>
      <c r="AE131">
        <v>1</v>
      </c>
      <c r="AF131">
        <v>3.9020000025630002</v>
      </c>
      <c r="AG131">
        <v>92</v>
      </c>
      <c r="AH131">
        <v>9</v>
      </c>
      <c r="AI131">
        <v>14</v>
      </c>
      <c r="AJ131">
        <v>21</v>
      </c>
      <c r="AK131">
        <v>1</v>
      </c>
      <c r="AL131">
        <v>13</v>
      </c>
      <c r="AM131">
        <v>1</v>
      </c>
      <c r="AN131">
        <v>3.6174000054597899</v>
      </c>
      <c r="AO131">
        <v>92</v>
      </c>
      <c r="AP131">
        <v>6</v>
      </c>
      <c r="AQ131">
        <v>13</v>
      </c>
      <c r="AR131">
        <v>21</v>
      </c>
      <c r="AS131">
        <v>1</v>
      </c>
      <c r="AT131">
        <v>13</v>
      </c>
      <c r="AU131">
        <v>1</v>
      </c>
      <c r="AV131">
        <v>3.58879999816418</v>
      </c>
      <c r="AW131">
        <v>92</v>
      </c>
      <c r="AX131">
        <v>6</v>
      </c>
      <c r="AY131">
        <v>13</v>
      </c>
      <c r="AZ131">
        <v>21</v>
      </c>
      <c r="BA131">
        <v>1</v>
      </c>
      <c r="BB131">
        <v>13</v>
      </c>
      <c r="BC131">
        <v>1</v>
      </c>
      <c r="BD131">
        <v>1256.0781000033001</v>
      </c>
      <c r="BE131">
        <v>92</v>
      </c>
      <c r="BF131">
        <v>4</v>
      </c>
      <c r="BG131">
        <v>33</v>
      </c>
      <c r="BH131">
        <v>7788</v>
      </c>
      <c r="BI131">
        <v>7881</v>
      </c>
      <c r="BJ131">
        <v>2</v>
      </c>
      <c r="BK131">
        <v>0</v>
      </c>
      <c r="BL131">
        <v>13</v>
      </c>
      <c r="BM131">
        <f>IF(AND(AU131=1, Sheet3!B131=1, Sheet4!B131=1),AV131,-1)</f>
        <v>3.58879999816418</v>
      </c>
      <c r="BN131">
        <f t="shared" ref="BN131:BN151" si="2">AW131</f>
        <v>92</v>
      </c>
    </row>
    <row r="132" spans="2:66" x14ac:dyDescent="0.25">
      <c r="B132">
        <v>8</v>
      </c>
      <c r="C132">
        <v>8</v>
      </c>
      <c r="D132">
        <v>17</v>
      </c>
      <c r="E132">
        <v>6</v>
      </c>
      <c r="F132">
        <v>0</v>
      </c>
      <c r="G132">
        <v>0</v>
      </c>
      <c r="H132">
        <v>300015.95560000098</v>
      </c>
      <c r="I132">
        <v>-2</v>
      </c>
      <c r="J132">
        <v>501837</v>
      </c>
      <c r="K132">
        <v>919810</v>
      </c>
      <c r="L132">
        <v>0</v>
      </c>
      <c r="M132">
        <v>9</v>
      </c>
      <c r="N132">
        <v>-1</v>
      </c>
      <c r="O132">
        <v>0</v>
      </c>
      <c r="P132">
        <v>300004.93050000101</v>
      </c>
      <c r="Q132">
        <v>-2</v>
      </c>
      <c r="R132">
        <v>358731</v>
      </c>
      <c r="S132">
        <v>288307</v>
      </c>
      <c r="T132">
        <v>0</v>
      </c>
      <c r="U132">
        <v>0</v>
      </c>
      <c r="V132">
        <v>2610260</v>
      </c>
      <c r="W132">
        <v>0</v>
      </c>
      <c r="X132">
        <v>0</v>
      </c>
      <c r="Y132">
        <v>354523</v>
      </c>
      <c r="Z132">
        <v>221369</v>
      </c>
      <c r="AA132">
        <v>66073</v>
      </c>
      <c r="AB132">
        <v>288307</v>
      </c>
      <c r="AC132">
        <v>5</v>
      </c>
      <c r="AD132">
        <v>-1</v>
      </c>
      <c r="AE132">
        <v>0</v>
      </c>
      <c r="AF132">
        <v>300002.06549999898</v>
      </c>
      <c r="AG132">
        <v>-2</v>
      </c>
      <c r="AH132">
        <v>634</v>
      </c>
      <c r="AI132">
        <v>1175</v>
      </c>
      <c r="AJ132">
        <v>656</v>
      </c>
      <c r="AK132">
        <v>8</v>
      </c>
      <c r="AL132">
        <v>-1</v>
      </c>
      <c r="AM132">
        <v>1</v>
      </c>
      <c r="AN132">
        <v>16448.631900004999</v>
      </c>
      <c r="AO132">
        <v>114</v>
      </c>
      <c r="AP132">
        <v>632</v>
      </c>
      <c r="AQ132">
        <v>1164</v>
      </c>
      <c r="AR132">
        <v>799</v>
      </c>
      <c r="AS132">
        <v>12</v>
      </c>
      <c r="AT132">
        <v>13</v>
      </c>
      <c r="AU132">
        <v>1</v>
      </c>
      <c r="AV132">
        <v>16401.136499993499</v>
      </c>
      <c r="AW132">
        <v>114</v>
      </c>
      <c r="AX132">
        <v>628</v>
      </c>
      <c r="AY132">
        <v>1156</v>
      </c>
      <c r="AZ132">
        <v>770</v>
      </c>
      <c r="BA132">
        <v>12</v>
      </c>
      <c r="BB132">
        <v>13</v>
      </c>
      <c r="BC132">
        <v>0</v>
      </c>
      <c r="BD132">
        <v>300001.96729999798</v>
      </c>
      <c r="BE132">
        <v>-2</v>
      </c>
      <c r="BF132">
        <v>1557</v>
      </c>
      <c r="BG132">
        <v>26453</v>
      </c>
      <c r="BH132">
        <v>559961</v>
      </c>
      <c r="BI132">
        <v>559512</v>
      </c>
      <c r="BJ132">
        <v>1556</v>
      </c>
      <c r="BK132">
        <v>0</v>
      </c>
      <c r="BL132">
        <v>-1</v>
      </c>
      <c r="BM132">
        <f>IF(AND(AU132=1, Sheet3!B132=1, Sheet4!B132=1),AV132,-1)</f>
        <v>-1</v>
      </c>
      <c r="BN132">
        <f t="shared" si="2"/>
        <v>114</v>
      </c>
    </row>
    <row r="133" spans="2:66" x14ac:dyDescent="0.25">
      <c r="B133">
        <v>8</v>
      </c>
      <c r="C133">
        <v>8</v>
      </c>
      <c r="D133">
        <v>17</v>
      </c>
      <c r="E133">
        <v>6</v>
      </c>
      <c r="F133">
        <v>1</v>
      </c>
      <c r="G133">
        <v>0</v>
      </c>
      <c r="H133">
        <v>301332.99549999798</v>
      </c>
      <c r="I133">
        <v>-2</v>
      </c>
      <c r="J133">
        <v>557668</v>
      </c>
      <c r="K133">
        <v>927987</v>
      </c>
      <c r="L133">
        <v>0</v>
      </c>
      <c r="M133">
        <v>9</v>
      </c>
      <c r="N133">
        <v>-1</v>
      </c>
      <c r="O133">
        <v>0</v>
      </c>
      <c r="P133">
        <v>300002.75360000099</v>
      </c>
      <c r="Q133">
        <v>-2</v>
      </c>
      <c r="R133">
        <v>374318</v>
      </c>
      <c r="S133">
        <v>222660</v>
      </c>
      <c r="T133">
        <v>0</v>
      </c>
      <c r="U133">
        <v>0</v>
      </c>
      <c r="V133">
        <v>377665</v>
      </c>
      <c r="W133">
        <v>0</v>
      </c>
      <c r="X133">
        <v>0</v>
      </c>
      <c r="Y133">
        <v>373879</v>
      </c>
      <c r="Z133">
        <v>34076</v>
      </c>
      <c r="AA133">
        <v>3496</v>
      </c>
      <c r="AB133">
        <v>222660</v>
      </c>
      <c r="AC133">
        <v>6</v>
      </c>
      <c r="AD133">
        <v>-1</v>
      </c>
      <c r="AE133">
        <v>0</v>
      </c>
      <c r="AF133">
        <v>300012.82580000203</v>
      </c>
      <c r="AG133">
        <v>-2</v>
      </c>
      <c r="AH133">
        <v>684</v>
      </c>
      <c r="AI133">
        <v>1080</v>
      </c>
      <c r="AJ133">
        <v>697</v>
      </c>
      <c r="AK133">
        <v>10</v>
      </c>
      <c r="AL133">
        <v>-1</v>
      </c>
      <c r="AM133">
        <v>0</v>
      </c>
      <c r="AN133">
        <v>300002.35310000199</v>
      </c>
      <c r="AO133">
        <v>-2</v>
      </c>
      <c r="AP133">
        <v>674</v>
      </c>
      <c r="AQ133">
        <v>1074</v>
      </c>
      <c r="AR133">
        <v>794</v>
      </c>
      <c r="AS133">
        <v>10</v>
      </c>
      <c r="AT133">
        <v>-1</v>
      </c>
      <c r="AU133">
        <v>0</v>
      </c>
      <c r="AV133">
        <v>300003.11140000098</v>
      </c>
      <c r="AW133">
        <v>-2</v>
      </c>
      <c r="AX133">
        <v>674</v>
      </c>
      <c r="AY133">
        <v>1074</v>
      </c>
      <c r="AZ133">
        <v>794</v>
      </c>
      <c r="BA133">
        <v>10</v>
      </c>
      <c r="BB133">
        <v>-1</v>
      </c>
      <c r="BC133">
        <v>0</v>
      </c>
      <c r="BD133">
        <v>300003.06199999899</v>
      </c>
      <c r="BE133">
        <v>-2</v>
      </c>
      <c r="BF133">
        <v>5501</v>
      </c>
      <c r="BG133">
        <v>93501</v>
      </c>
      <c r="BH133">
        <v>334611</v>
      </c>
      <c r="BI133">
        <v>329374</v>
      </c>
      <c r="BJ133">
        <v>5500</v>
      </c>
      <c r="BK133">
        <v>0</v>
      </c>
      <c r="BL133">
        <v>-1</v>
      </c>
      <c r="BM133">
        <f>IF(AND(AU133=1, Sheet3!B133=1, Sheet4!B133=1),AV133,-1)</f>
        <v>-1</v>
      </c>
      <c r="BN133">
        <f t="shared" si="2"/>
        <v>-2</v>
      </c>
    </row>
    <row r="134" spans="2:66" x14ac:dyDescent="0.25">
      <c r="B134">
        <v>8</v>
      </c>
      <c r="C134">
        <v>8</v>
      </c>
      <c r="D134">
        <v>17</v>
      </c>
      <c r="E134">
        <v>6</v>
      </c>
      <c r="F134">
        <v>2</v>
      </c>
      <c r="G134">
        <v>1</v>
      </c>
      <c r="H134">
        <v>38182.416400000497</v>
      </c>
      <c r="I134">
        <v>92</v>
      </c>
      <c r="J134">
        <v>102448</v>
      </c>
      <c r="K134">
        <v>180567</v>
      </c>
      <c r="L134">
        <v>0</v>
      </c>
      <c r="M134">
        <v>9</v>
      </c>
      <c r="N134">
        <v>11</v>
      </c>
      <c r="O134">
        <v>0</v>
      </c>
      <c r="P134">
        <v>300001.97630000103</v>
      </c>
      <c r="Q134">
        <v>-2</v>
      </c>
      <c r="R134">
        <v>229193</v>
      </c>
      <c r="S134">
        <v>156327</v>
      </c>
      <c r="T134">
        <v>0</v>
      </c>
      <c r="U134">
        <v>0</v>
      </c>
      <c r="V134">
        <v>2249519</v>
      </c>
      <c r="W134">
        <v>0</v>
      </c>
      <c r="X134">
        <v>0</v>
      </c>
      <c r="Y134">
        <v>228781</v>
      </c>
      <c r="Z134">
        <v>71369</v>
      </c>
      <c r="AA134">
        <v>13518</v>
      </c>
      <c r="AB134">
        <v>156327</v>
      </c>
      <c r="AC134">
        <v>5</v>
      </c>
      <c r="AD134">
        <v>-1</v>
      </c>
      <c r="AE134">
        <v>1</v>
      </c>
      <c r="AF134">
        <v>181943.14890000201</v>
      </c>
      <c r="AG134">
        <v>92</v>
      </c>
      <c r="AH134">
        <v>856</v>
      </c>
      <c r="AI134">
        <v>1409</v>
      </c>
      <c r="AJ134">
        <v>787</v>
      </c>
      <c r="AK134">
        <v>9</v>
      </c>
      <c r="AL134">
        <v>11</v>
      </c>
      <c r="AM134">
        <v>1</v>
      </c>
      <c r="AN134">
        <v>80424.533800005898</v>
      </c>
      <c r="AO134">
        <v>92</v>
      </c>
      <c r="AP134">
        <v>787</v>
      </c>
      <c r="AQ134">
        <v>1314</v>
      </c>
      <c r="AR134">
        <v>1025</v>
      </c>
      <c r="AS134">
        <v>9</v>
      </c>
      <c r="AT134">
        <v>11</v>
      </c>
      <c r="AU134">
        <v>1</v>
      </c>
      <c r="AV134">
        <v>80184.214299999207</v>
      </c>
      <c r="AW134">
        <v>92</v>
      </c>
      <c r="AX134">
        <v>787</v>
      </c>
      <c r="AY134">
        <v>1314</v>
      </c>
      <c r="AZ134">
        <v>1024</v>
      </c>
      <c r="BA134">
        <v>9</v>
      </c>
      <c r="BB134">
        <v>11</v>
      </c>
      <c r="BC134">
        <v>0</v>
      </c>
      <c r="BD134">
        <v>300003.48669999797</v>
      </c>
      <c r="BE134">
        <v>-2</v>
      </c>
      <c r="BF134">
        <v>3347</v>
      </c>
      <c r="BG134">
        <v>56883</v>
      </c>
      <c r="BH134">
        <v>845968</v>
      </c>
      <c r="BI134">
        <v>842910</v>
      </c>
      <c r="BJ134">
        <v>3346</v>
      </c>
      <c r="BK134">
        <v>0</v>
      </c>
      <c r="BL134">
        <v>-1</v>
      </c>
      <c r="BM134">
        <f>IF(AND(AU134=1, Sheet3!B134=1, Sheet4!B134=1),AV134,-1)</f>
        <v>80184.214299999207</v>
      </c>
      <c r="BN134">
        <f t="shared" si="2"/>
        <v>92</v>
      </c>
    </row>
    <row r="135" spans="2:66" x14ac:dyDescent="0.25">
      <c r="B135">
        <v>8</v>
      </c>
      <c r="C135">
        <v>8</v>
      </c>
      <c r="D135">
        <v>17</v>
      </c>
      <c r="E135">
        <v>6</v>
      </c>
      <c r="F135">
        <v>3</v>
      </c>
      <c r="G135">
        <v>0</v>
      </c>
      <c r="H135">
        <v>300539.89239999698</v>
      </c>
      <c r="I135">
        <v>-2</v>
      </c>
      <c r="J135">
        <v>488912</v>
      </c>
      <c r="K135">
        <v>873098</v>
      </c>
      <c r="L135">
        <v>0</v>
      </c>
      <c r="M135">
        <v>11</v>
      </c>
      <c r="N135">
        <v>-1</v>
      </c>
      <c r="O135">
        <v>0</v>
      </c>
      <c r="P135">
        <v>300005.237799995</v>
      </c>
      <c r="Q135">
        <v>-2</v>
      </c>
      <c r="R135">
        <v>178969</v>
      </c>
      <c r="S135">
        <v>116044</v>
      </c>
      <c r="T135">
        <v>0</v>
      </c>
      <c r="U135">
        <v>0</v>
      </c>
      <c r="V135">
        <v>147132</v>
      </c>
      <c r="W135">
        <v>0</v>
      </c>
      <c r="X135">
        <v>0</v>
      </c>
      <c r="Y135">
        <v>178473</v>
      </c>
      <c r="Z135">
        <v>34536</v>
      </c>
      <c r="AA135">
        <v>3453</v>
      </c>
      <c r="AB135">
        <v>116044</v>
      </c>
      <c r="AC135">
        <v>7</v>
      </c>
      <c r="AD135">
        <v>-1</v>
      </c>
      <c r="AE135">
        <v>0</v>
      </c>
      <c r="AF135">
        <v>300004.184199996</v>
      </c>
      <c r="AG135">
        <v>-2</v>
      </c>
      <c r="AH135">
        <v>691</v>
      </c>
      <c r="AI135">
        <v>1072</v>
      </c>
      <c r="AJ135">
        <v>592</v>
      </c>
      <c r="AK135">
        <v>11</v>
      </c>
      <c r="AL135">
        <v>-1</v>
      </c>
      <c r="AM135">
        <v>0</v>
      </c>
      <c r="AN135">
        <v>300001.68989999598</v>
      </c>
      <c r="AO135">
        <v>-2</v>
      </c>
      <c r="AP135">
        <v>741</v>
      </c>
      <c r="AQ135">
        <v>1155</v>
      </c>
      <c r="AR135">
        <v>1004</v>
      </c>
      <c r="AS135">
        <v>13</v>
      </c>
      <c r="AT135">
        <v>-1</v>
      </c>
      <c r="AU135">
        <v>0</v>
      </c>
      <c r="AV135">
        <v>300001.90339999599</v>
      </c>
      <c r="AW135">
        <v>-2</v>
      </c>
      <c r="AX135">
        <v>774</v>
      </c>
      <c r="AY135">
        <v>1219</v>
      </c>
      <c r="AZ135">
        <v>1057</v>
      </c>
      <c r="BA135">
        <v>13</v>
      </c>
      <c r="BB135">
        <v>-1</v>
      </c>
      <c r="BC135">
        <v>0</v>
      </c>
      <c r="BD135">
        <v>300000.65929999901</v>
      </c>
      <c r="BE135">
        <v>-2</v>
      </c>
      <c r="BF135">
        <v>16859</v>
      </c>
      <c r="BG135">
        <v>286587</v>
      </c>
      <c r="BH135">
        <v>152257</v>
      </c>
      <c r="BI135">
        <v>135408</v>
      </c>
      <c r="BJ135">
        <v>16858</v>
      </c>
      <c r="BK135">
        <v>0</v>
      </c>
      <c r="BL135">
        <v>-1</v>
      </c>
      <c r="BM135">
        <f>IF(AND(AU135=1, Sheet3!B135=1, Sheet4!B135=1),AV135,-1)</f>
        <v>-1</v>
      </c>
      <c r="BN135">
        <f t="shared" si="2"/>
        <v>-2</v>
      </c>
    </row>
    <row r="136" spans="2:66" x14ac:dyDescent="0.25">
      <c r="B136">
        <v>8</v>
      </c>
      <c r="C136">
        <v>8</v>
      </c>
      <c r="D136">
        <v>17</v>
      </c>
      <c r="E136">
        <v>6</v>
      </c>
      <c r="F136">
        <v>4</v>
      </c>
      <c r="G136">
        <v>0</v>
      </c>
      <c r="H136">
        <v>300016.18780000502</v>
      </c>
      <c r="I136">
        <v>-2</v>
      </c>
      <c r="J136">
        <v>621834</v>
      </c>
      <c r="K136">
        <v>964670</v>
      </c>
      <c r="L136">
        <v>0</v>
      </c>
      <c r="M136">
        <v>8</v>
      </c>
      <c r="N136">
        <v>-1</v>
      </c>
      <c r="O136">
        <v>0</v>
      </c>
      <c r="P136">
        <v>300042.20650000102</v>
      </c>
      <c r="Q136">
        <v>-2</v>
      </c>
      <c r="R136">
        <v>240343</v>
      </c>
      <c r="S136">
        <v>200243</v>
      </c>
      <c r="T136">
        <v>0</v>
      </c>
      <c r="U136">
        <v>0</v>
      </c>
      <c r="V136">
        <v>1025773</v>
      </c>
      <c r="W136">
        <v>0</v>
      </c>
      <c r="X136">
        <v>0</v>
      </c>
      <c r="Y136">
        <v>240076</v>
      </c>
      <c r="Z136">
        <v>58627</v>
      </c>
      <c r="AA136">
        <v>43985</v>
      </c>
      <c r="AB136">
        <v>200171</v>
      </c>
      <c r="AC136">
        <v>4</v>
      </c>
      <c r="AD136">
        <v>-1</v>
      </c>
      <c r="AE136">
        <v>0</v>
      </c>
      <c r="AF136">
        <v>300002.03630000399</v>
      </c>
      <c r="AG136">
        <v>-2</v>
      </c>
      <c r="AH136">
        <v>972</v>
      </c>
      <c r="AI136">
        <v>1321</v>
      </c>
      <c r="AJ136">
        <v>1040</v>
      </c>
      <c r="AK136">
        <v>8</v>
      </c>
      <c r="AL136">
        <v>-1</v>
      </c>
      <c r="AM136">
        <v>0</v>
      </c>
      <c r="AN136">
        <v>300001.97330000298</v>
      </c>
      <c r="AO136">
        <v>-2</v>
      </c>
      <c r="AP136">
        <v>1028</v>
      </c>
      <c r="AQ136">
        <v>1425</v>
      </c>
      <c r="AR136">
        <v>1300</v>
      </c>
      <c r="AS136">
        <v>6</v>
      </c>
      <c r="AT136">
        <v>-1</v>
      </c>
      <c r="AU136">
        <v>0</v>
      </c>
      <c r="AV136">
        <v>300002.06840000302</v>
      </c>
      <c r="AW136">
        <v>-2</v>
      </c>
      <c r="AX136">
        <v>1028</v>
      </c>
      <c r="AY136">
        <v>1425</v>
      </c>
      <c r="AZ136">
        <v>1300</v>
      </c>
      <c r="BA136">
        <v>6</v>
      </c>
      <c r="BB136">
        <v>-1</v>
      </c>
      <c r="BC136">
        <v>0</v>
      </c>
      <c r="BD136">
        <v>300000.77529999602</v>
      </c>
      <c r="BE136">
        <v>-2</v>
      </c>
      <c r="BF136">
        <v>1202</v>
      </c>
      <c r="BG136">
        <v>20418</v>
      </c>
      <c r="BH136">
        <v>786621</v>
      </c>
      <c r="BI136">
        <v>785674</v>
      </c>
      <c r="BJ136">
        <v>1201</v>
      </c>
      <c r="BK136">
        <v>0</v>
      </c>
      <c r="BL136">
        <v>-1</v>
      </c>
      <c r="BM136">
        <f>IF(AND(AU136=1, Sheet3!B136=1, Sheet4!B136=1),AV136,-1)</f>
        <v>-1</v>
      </c>
      <c r="BN136">
        <f t="shared" si="2"/>
        <v>-2</v>
      </c>
    </row>
    <row r="137" spans="2:66" x14ac:dyDescent="0.25">
      <c r="B137">
        <v>8</v>
      </c>
      <c r="C137">
        <v>8</v>
      </c>
      <c r="D137">
        <v>17</v>
      </c>
      <c r="E137">
        <v>6</v>
      </c>
      <c r="F137">
        <v>5</v>
      </c>
      <c r="G137">
        <v>1</v>
      </c>
      <c r="H137">
        <v>1221.64819999784</v>
      </c>
      <c r="I137">
        <v>86</v>
      </c>
      <c r="J137">
        <v>3349</v>
      </c>
      <c r="K137">
        <v>5829</v>
      </c>
      <c r="L137">
        <v>0</v>
      </c>
      <c r="M137">
        <v>5</v>
      </c>
      <c r="N137">
        <v>9</v>
      </c>
      <c r="O137">
        <v>1</v>
      </c>
      <c r="P137">
        <v>147426.15259999799</v>
      </c>
      <c r="Q137">
        <v>86</v>
      </c>
      <c r="R137">
        <v>120026</v>
      </c>
      <c r="S137">
        <v>101932</v>
      </c>
      <c r="T137">
        <v>0</v>
      </c>
      <c r="U137">
        <v>0</v>
      </c>
      <c r="V137">
        <v>953523</v>
      </c>
      <c r="W137">
        <v>0</v>
      </c>
      <c r="X137">
        <v>0</v>
      </c>
      <c r="Y137">
        <v>118659</v>
      </c>
      <c r="Z137">
        <v>66251</v>
      </c>
      <c r="AA137">
        <v>27170</v>
      </c>
      <c r="AB137">
        <v>101295</v>
      </c>
      <c r="AC137">
        <v>5</v>
      </c>
      <c r="AD137">
        <v>9</v>
      </c>
      <c r="AE137">
        <v>1</v>
      </c>
      <c r="AF137">
        <v>38.4671000018716</v>
      </c>
      <c r="AG137">
        <v>86</v>
      </c>
      <c r="AH137">
        <v>96</v>
      </c>
      <c r="AI137">
        <v>119</v>
      </c>
      <c r="AJ137">
        <v>107</v>
      </c>
      <c r="AK137">
        <v>5</v>
      </c>
      <c r="AL137">
        <v>9</v>
      </c>
      <c r="AM137">
        <v>1</v>
      </c>
      <c r="AN137">
        <v>29.307199999690098</v>
      </c>
      <c r="AO137">
        <v>86</v>
      </c>
      <c r="AP137">
        <v>80</v>
      </c>
      <c r="AQ137">
        <v>103</v>
      </c>
      <c r="AR137">
        <v>109</v>
      </c>
      <c r="AS137">
        <v>5</v>
      </c>
      <c r="AT137">
        <v>9</v>
      </c>
      <c r="AU137">
        <v>1</v>
      </c>
      <c r="AV137">
        <v>52.8091000020504</v>
      </c>
      <c r="AW137">
        <v>86</v>
      </c>
      <c r="AX137">
        <v>80</v>
      </c>
      <c r="AY137">
        <v>103</v>
      </c>
      <c r="AZ137">
        <v>109</v>
      </c>
      <c r="BA137">
        <v>5</v>
      </c>
      <c r="BB137">
        <v>9</v>
      </c>
      <c r="BC137">
        <v>0</v>
      </c>
      <c r="BD137">
        <v>300002.09499999898</v>
      </c>
      <c r="BE137">
        <v>-2</v>
      </c>
      <c r="BF137">
        <v>2150</v>
      </c>
      <c r="BG137">
        <v>36534</v>
      </c>
      <c r="BH137">
        <v>811211</v>
      </c>
      <c r="BI137">
        <v>809310</v>
      </c>
      <c r="BJ137">
        <v>2149</v>
      </c>
      <c r="BK137">
        <v>0</v>
      </c>
      <c r="BL137">
        <v>-1</v>
      </c>
      <c r="BM137">
        <f>IF(AND(AU137=1, Sheet3!B137=1, Sheet4!B137=1),AV137,-1)</f>
        <v>52.8091000020504</v>
      </c>
      <c r="BN137">
        <f t="shared" si="2"/>
        <v>86</v>
      </c>
    </row>
    <row r="138" spans="2:66" x14ac:dyDescent="0.25">
      <c r="B138">
        <v>8</v>
      </c>
      <c r="C138">
        <v>8</v>
      </c>
      <c r="D138">
        <v>17</v>
      </c>
      <c r="E138">
        <v>6</v>
      </c>
      <c r="F138">
        <v>6</v>
      </c>
      <c r="G138">
        <v>1</v>
      </c>
      <c r="H138">
        <v>26663.5177999958</v>
      </c>
      <c r="I138">
        <v>88</v>
      </c>
      <c r="J138">
        <v>57933</v>
      </c>
      <c r="K138">
        <v>97838</v>
      </c>
      <c r="L138">
        <v>0</v>
      </c>
      <c r="M138">
        <v>6</v>
      </c>
      <c r="N138">
        <v>11</v>
      </c>
      <c r="O138">
        <v>0</v>
      </c>
      <c r="P138">
        <v>300001.087200001</v>
      </c>
      <c r="Q138">
        <v>-2</v>
      </c>
      <c r="R138">
        <v>68977</v>
      </c>
      <c r="S138">
        <v>61413</v>
      </c>
      <c r="T138">
        <v>0</v>
      </c>
      <c r="U138">
        <v>0</v>
      </c>
      <c r="V138">
        <v>748435</v>
      </c>
      <c r="W138">
        <v>0</v>
      </c>
      <c r="X138">
        <v>0</v>
      </c>
      <c r="Y138">
        <v>68957</v>
      </c>
      <c r="Z138">
        <v>59876</v>
      </c>
      <c r="AA138">
        <v>0</v>
      </c>
      <c r="AB138">
        <v>61406</v>
      </c>
      <c r="AC138">
        <v>2</v>
      </c>
      <c r="AD138">
        <v>-1</v>
      </c>
      <c r="AE138">
        <v>1</v>
      </c>
      <c r="AF138">
        <v>67.166900001466303</v>
      </c>
      <c r="AG138">
        <v>88</v>
      </c>
      <c r="AH138">
        <v>141</v>
      </c>
      <c r="AI138">
        <v>215</v>
      </c>
      <c r="AJ138">
        <v>145</v>
      </c>
      <c r="AK138">
        <v>6</v>
      </c>
      <c r="AL138">
        <v>11</v>
      </c>
      <c r="AM138">
        <v>1</v>
      </c>
      <c r="AN138">
        <v>46.045299999415903</v>
      </c>
      <c r="AO138">
        <v>88</v>
      </c>
      <c r="AP138">
        <v>105</v>
      </c>
      <c r="AQ138">
        <v>168</v>
      </c>
      <c r="AR138">
        <v>145</v>
      </c>
      <c r="AS138">
        <v>6</v>
      </c>
      <c r="AT138">
        <v>11</v>
      </c>
      <c r="AU138">
        <v>1</v>
      </c>
      <c r="AV138">
        <v>45.791999995708501</v>
      </c>
      <c r="AW138">
        <v>88</v>
      </c>
      <c r="AX138">
        <v>105</v>
      </c>
      <c r="AY138">
        <v>168</v>
      </c>
      <c r="AZ138">
        <v>145</v>
      </c>
      <c r="BA138">
        <v>6</v>
      </c>
      <c r="BB138">
        <v>11</v>
      </c>
      <c r="BC138">
        <v>0</v>
      </c>
      <c r="BD138">
        <v>300001.336599998</v>
      </c>
      <c r="BE138">
        <v>-2</v>
      </c>
      <c r="BF138">
        <v>20</v>
      </c>
      <c r="BG138">
        <v>324</v>
      </c>
      <c r="BH138">
        <v>551489</v>
      </c>
      <c r="BI138">
        <v>552988</v>
      </c>
      <c r="BJ138">
        <v>19</v>
      </c>
      <c r="BK138">
        <v>0</v>
      </c>
      <c r="BL138">
        <v>-1</v>
      </c>
      <c r="BM138">
        <f>IF(AND(AU138=1, Sheet3!B138=1, Sheet4!B138=1),AV138,-1)</f>
        <v>45.791999995708501</v>
      </c>
      <c r="BN138">
        <f t="shared" si="2"/>
        <v>88</v>
      </c>
    </row>
    <row r="139" spans="2:66" x14ac:dyDescent="0.25">
      <c r="B139">
        <v>8</v>
      </c>
      <c r="C139">
        <v>8</v>
      </c>
      <c r="D139">
        <v>17</v>
      </c>
      <c r="E139">
        <v>6</v>
      </c>
      <c r="F139">
        <v>7</v>
      </c>
      <c r="G139">
        <v>0</v>
      </c>
      <c r="H139">
        <v>300326.67389999301</v>
      </c>
      <c r="I139">
        <v>-2</v>
      </c>
      <c r="J139">
        <v>470312</v>
      </c>
      <c r="K139">
        <v>816911</v>
      </c>
      <c r="L139">
        <v>0</v>
      </c>
      <c r="M139">
        <v>9</v>
      </c>
      <c r="N139">
        <v>-1</v>
      </c>
      <c r="O139">
        <v>0</v>
      </c>
      <c r="P139">
        <v>300023.83760000003</v>
      </c>
      <c r="Q139">
        <v>-2</v>
      </c>
      <c r="R139">
        <v>162303</v>
      </c>
      <c r="S139">
        <v>127739</v>
      </c>
      <c r="T139">
        <v>0</v>
      </c>
      <c r="U139">
        <v>0</v>
      </c>
      <c r="V139">
        <v>1509093</v>
      </c>
      <c r="W139">
        <v>0</v>
      </c>
      <c r="X139">
        <v>0</v>
      </c>
      <c r="Y139">
        <v>162279</v>
      </c>
      <c r="Z139">
        <v>90878</v>
      </c>
      <c r="AA139">
        <v>35638</v>
      </c>
      <c r="AB139">
        <v>127567</v>
      </c>
      <c r="AC139">
        <v>3</v>
      </c>
      <c r="AD139">
        <v>-1</v>
      </c>
      <c r="AE139">
        <v>0</v>
      </c>
      <c r="AF139">
        <v>300002.39220000099</v>
      </c>
      <c r="AG139">
        <v>-2</v>
      </c>
      <c r="AH139">
        <v>720</v>
      </c>
      <c r="AI139">
        <v>1162</v>
      </c>
      <c r="AJ139">
        <v>795</v>
      </c>
      <c r="AK139">
        <v>10</v>
      </c>
      <c r="AL139">
        <v>-1</v>
      </c>
      <c r="AM139">
        <v>1</v>
      </c>
      <c r="AN139">
        <v>2064.6093999967002</v>
      </c>
      <c r="AO139">
        <v>116</v>
      </c>
      <c r="AP139">
        <v>606</v>
      </c>
      <c r="AQ139">
        <v>935</v>
      </c>
      <c r="AR139">
        <v>892</v>
      </c>
      <c r="AS139">
        <v>10</v>
      </c>
      <c r="AT139">
        <v>13</v>
      </c>
      <c r="AU139">
        <v>1</v>
      </c>
      <c r="AV139">
        <v>2132.6801000013902</v>
      </c>
      <c r="AW139">
        <v>116</v>
      </c>
      <c r="AX139">
        <v>606</v>
      </c>
      <c r="AY139">
        <v>935</v>
      </c>
      <c r="AZ139">
        <v>882</v>
      </c>
      <c r="BA139">
        <v>10</v>
      </c>
      <c r="BB139">
        <v>13</v>
      </c>
      <c r="BC139">
        <v>0</v>
      </c>
      <c r="BD139">
        <v>300000.27440000302</v>
      </c>
      <c r="BE139">
        <v>-2</v>
      </c>
      <c r="BF139">
        <v>201</v>
      </c>
      <c r="BG139">
        <v>3401</v>
      </c>
      <c r="BH139">
        <v>2199559</v>
      </c>
      <c r="BI139">
        <v>2201298</v>
      </c>
      <c r="BJ139">
        <v>200</v>
      </c>
      <c r="BK139">
        <v>0</v>
      </c>
      <c r="BL139">
        <v>-1</v>
      </c>
      <c r="BM139">
        <f>IF(AND(AU139=1, Sheet3!B139=1, Sheet4!B139=1),AV139,-1)</f>
        <v>-1</v>
      </c>
      <c r="BN139">
        <f t="shared" si="2"/>
        <v>116</v>
      </c>
    </row>
    <row r="140" spans="2:66" x14ac:dyDescent="0.25">
      <c r="B140">
        <v>8</v>
      </c>
      <c r="C140">
        <v>8</v>
      </c>
      <c r="D140">
        <v>17</v>
      </c>
      <c r="E140">
        <v>6</v>
      </c>
      <c r="F140">
        <v>8</v>
      </c>
      <c r="G140">
        <v>0</v>
      </c>
      <c r="H140">
        <v>300022.11310000002</v>
      </c>
      <c r="I140">
        <v>-2</v>
      </c>
      <c r="J140">
        <v>454751</v>
      </c>
      <c r="K140">
        <v>817851</v>
      </c>
      <c r="L140">
        <v>0</v>
      </c>
      <c r="M140">
        <v>6</v>
      </c>
      <c r="N140">
        <v>-1</v>
      </c>
      <c r="O140">
        <v>0</v>
      </c>
      <c r="P140">
        <v>300024.48699999601</v>
      </c>
      <c r="Q140">
        <v>-2</v>
      </c>
      <c r="R140">
        <v>196632</v>
      </c>
      <c r="S140">
        <v>186557</v>
      </c>
      <c r="T140">
        <v>0</v>
      </c>
      <c r="U140">
        <v>0</v>
      </c>
      <c r="V140">
        <v>1583068</v>
      </c>
      <c r="W140">
        <v>0</v>
      </c>
      <c r="X140">
        <v>0</v>
      </c>
      <c r="Y140">
        <v>192328</v>
      </c>
      <c r="Z140">
        <v>180557</v>
      </c>
      <c r="AA140">
        <v>5679</v>
      </c>
      <c r="AB140">
        <v>183255</v>
      </c>
      <c r="AC140">
        <v>1</v>
      </c>
      <c r="AD140">
        <v>-1</v>
      </c>
      <c r="AE140">
        <v>1</v>
      </c>
      <c r="AF140">
        <v>204.544399999082</v>
      </c>
      <c r="AG140">
        <v>124</v>
      </c>
      <c r="AH140">
        <v>125</v>
      </c>
      <c r="AI140">
        <v>175</v>
      </c>
      <c r="AJ140">
        <v>152</v>
      </c>
      <c r="AK140">
        <v>9</v>
      </c>
      <c r="AL140">
        <v>12</v>
      </c>
      <c r="AM140">
        <v>1</v>
      </c>
      <c r="AN140">
        <v>176.44399999827101</v>
      </c>
      <c r="AO140">
        <v>124</v>
      </c>
      <c r="AP140">
        <v>103</v>
      </c>
      <c r="AQ140">
        <v>152</v>
      </c>
      <c r="AR140">
        <v>154</v>
      </c>
      <c r="AS140">
        <v>9</v>
      </c>
      <c r="AT140">
        <v>12</v>
      </c>
      <c r="AU140">
        <v>1</v>
      </c>
      <c r="AV140">
        <v>166.58720000088201</v>
      </c>
      <c r="AW140">
        <v>124</v>
      </c>
      <c r="AX140">
        <v>103</v>
      </c>
      <c r="AY140">
        <v>152</v>
      </c>
      <c r="AZ140">
        <v>153</v>
      </c>
      <c r="BA140">
        <v>9</v>
      </c>
      <c r="BB140">
        <v>12</v>
      </c>
      <c r="BC140">
        <v>0</v>
      </c>
      <c r="BD140">
        <v>300004.19170000398</v>
      </c>
      <c r="BE140">
        <v>-2</v>
      </c>
      <c r="BF140">
        <v>3</v>
      </c>
      <c r="BG140">
        <v>35</v>
      </c>
      <c r="BH140">
        <v>379205</v>
      </c>
      <c r="BI140">
        <v>379384</v>
      </c>
      <c r="BJ140">
        <v>2</v>
      </c>
      <c r="BK140">
        <v>0</v>
      </c>
      <c r="BL140">
        <v>-1</v>
      </c>
      <c r="BM140">
        <f>IF(AND(AU140=1, Sheet3!B140=1, Sheet4!B140=1),AV140,-1)</f>
        <v>166.58720000088201</v>
      </c>
      <c r="BN140">
        <f t="shared" si="2"/>
        <v>124</v>
      </c>
    </row>
    <row r="141" spans="2:66" x14ac:dyDescent="0.25">
      <c r="B141">
        <v>8</v>
      </c>
      <c r="C141">
        <v>8</v>
      </c>
      <c r="D141">
        <v>17</v>
      </c>
      <c r="E141">
        <v>6</v>
      </c>
      <c r="F141">
        <v>9</v>
      </c>
      <c r="G141">
        <v>0</v>
      </c>
      <c r="H141">
        <v>301071.22280000203</v>
      </c>
      <c r="I141">
        <v>-2</v>
      </c>
      <c r="J141">
        <v>454159</v>
      </c>
      <c r="K141">
        <v>860246</v>
      </c>
      <c r="L141">
        <v>0</v>
      </c>
      <c r="M141">
        <v>6</v>
      </c>
      <c r="N141">
        <v>-1</v>
      </c>
      <c r="O141">
        <v>0</v>
      </c>
      <c r="P141">
        <v>300003.41260000301</v>
      </c>
      <c r="Q141">
        <v>-2</v>
      </c>
      <c r="R141">
        <v>185908</v>
      </c>
      <c r="S141">
        <v>159036</v>
      </c>
      <c r="T141">
        <v>0</v>
      </c>
      <c r="U141">
        <v>0</v>
      </c>
      <c r="V141">
        <v>1984167</v>
      </c>
      <c r="W141">
        <v>0</v>
      </c>
      <c r="X141">
        <v>0</v>
      </c>
      <c r="Y141">
        <v>185782</v>
      </c>
      <c r="Z141">
        <v>76684</v>
      </c>
      <c r="AA141">
        <v>64539</v>
      </c>
      <c r="AB141">
        <v>158947</v>
      </c>
      <c r="AC141">
        <v>3</v>
      </c>
      <c r="AD141">
        <v>-1</v>
      </c>
      <c r="AE141">
        <v>1</v>
      </c>
      <c r="AF141">
        <v>14926.705400004999</v>
      </c>
      <c r="AG141">
        <v>104</v>
      </c>
      <c r="AH141">
        <v>321</v>
      </c>
      <c r="AI141">
        <v>523</v>
      </c>
      <c r="AJ141">
        <v>354</v>
      </c>
      <c r="AK141">
        <v>8</v>
      </c>
      <c r="AL141">
        <v>13</v>
      </c>
      <c r="AM141">
        <v>1</v>
      </c>
      <c r="AN141">
        <v>190.24800000339701</v>
      </c>
      <c r="AO141">
        <v>104</v>
      </c>
      <c r="AP141">
        <v>137</v>
      </c>
      <c r="AQ141">
        <v>247</v>
      </c>
      <c r="AR141">
        <v>222</v>
      </c>
      <c r="AS141">
        <v>8</v>
      </c>
      <c r="AT141">
        <v>14</v>
      </c>
      <c r="AU141">
        <v>1</v>
      </c>
      <c r="AV141">
        <v>178.11250000447001</v>
      </c>
      <c r="AW141">
        <v>104</v>
      </c>
      <c r="AX141">
        <v>137</v>
      </c>
      <c r="AY141">
        <v>247</v>
      </c>
      <c r="AZ141">
        <v>221</v>
      </c>
      <c r="BA141">
        <v>8</v>
      </c>
      <c r="BB141">
        <v>14</v>
      </c>
      <c r="BC141">
        <v>0</v>
      </c>
      <c r="BD141">
        <v>300000.953499995</v>
      </c>
      <c r="BE141">
        <v>-2</v>
      </c>
      <c r="BF141">
        <v>105</v>
      </c>
      <c r="BG141">
        <v>1769</v>
      </c>
      <c r="BH141">
        <v>1091633</v>
      </c>
      <c r="BI141">
        <v>1092719</v>
      </c>
      <c r="BJ141">
        <v>104</v>
      </c>
      <c r="BK141">
        <v>0</v>
      </c>
      <c r="BL141">
        <v>-1</v>
      </c>
      <c r="BM141">
        <f>IF(AND(AU141=1, Sheet3!B141=1, Sheet4!B141=1),AV141,-1)</f>
        <v>178.11250000447001</v>
      </c>
      <c r="BN141">
        <f t="shared" si="2"/>
        <v>104</v>
      </c>
    </row>
    <row r="142" spans="2:66" x14ac:dyDescent="0.25">
      <c r="B142">
        <v>8</v>
      </c>
      <c r="C142">
        <v>8</v>
      </c>
      <c r="D142">
        <v>18</v>
      </c>
      <c r="E142">
        <v>6</v>
      </c>
      <c r="F142">
        <v>0</v>
      </c>
      <c r="G142">
        <v>0</v>
      </c>
      <c r="H142">
        <v>300292.93</v>
      </c>
      <c r="I142">
        <v>-2</v>
      </c>
      <c r="J142">
        <v>361595</v>
      </c>
      <c r="K142">
        <v>698875</v>
      </c>
      <c r="L142">
        <v>0</v>
      </c>
      <c r="M142">
        <v>11</v>
      </c>
      <c r="N142">
        <v>-1</v>
      </c>
      <c r="O142">
        <v>0</v>
      </c>
      <c r="P142">
        <v>300018.67430000001</v>
      </c>
      <c r="Q142">
        <v>-2</v>
      </c>
      <c r="R142">
        <v>374735</v>
      </c>
      <c r="S142">
        <v>300072</v>
      </c>
      <c r="T142">
        <v>0</v>
      </c>
      <c r="U142">
        <v>0</v>
      </c>
      <c r="V142">
        <v>2428048</v>
      </c>
      <c r="W142">
        <v>0</v>
      </c>
      <c r="X142">
        <v>0</v>
      </c>
      <c r="Y142">
        <v>374218</v>
      </c>
      <c r="Z142">
        <v>219672</v>
      </c>
      <c r="AA142">
        <v>78295</v>
      </c>
      <c r="AB142">
        <v>300072</v>
      </c>
      <c r="AC142">
        <v>8</v>
      </c>
      <c r="AD142">
        <v>-1</v>
      </c>
      <c r="AE142">
        <v>0</v>
      </c>
      <c r="AF142">
        <v>300003.183399998</v>
      </c>
      <c r="AG142">
        <v>-2</v>
      </c>
      <c r="AH142">
        <v>661</v>
      </c>
      <c r="AI142">
        <v>1214</v>
      </c>
      <c r="AJ142">
        <v>736</v>
      </c>
      <c r="AK142">
        <v>10</v>
      </c>
      <c r="AL142">
        <v>-1</v>
      </c>
      <c r="AM142">
        <v>0</v>
      </c>
      <c r="AN142">
        <v>300008.93859999598</v>
      </c>
      <c r="AO142">
        <v>-2</v>
      </c>
      <c r="AP142">
        <v>756</v>
      </c>
      <c r="AQ142">
        <v>1421</v>
      </c>
      <c r="AR142">
        <v>1150</v>
      </c>
      <c r="AS142">
        <v>10</v>
      </c>
      <c r="AT142">
        <v>-1</v>
      </c>
      <c r="AU142">
        <v>0</v>
      </c>
      <c r="AV142">
        <v>300007.37820000201</v>
      </c>
      <c r="AW142">
        <v>-2</v>
      </c>
      <c r="AX142">
        <v>725</v>
      </c>
      <c r="AY142">
        <v>1372</v>
      </c>
      <c r="AZ142">
        <v>1135</v>
      </c>
      <c r="BA142">
        <v>12</v>
      </c>
      <c r="BB142">
        <v>-1</v>
      </c>
      <c r="BC142">
        <v>0</v>
      </c>
      <c r="BD142">
        <v>300009.83269999898</v>
      </c>
      <c r="BE142">
        <v>-2</v>
      </c>
      <c r="BF142">
        <v>15952</v>
      </c>
      <c r="BG142">
        <v>287119</v>
      </c>
      <c r="BH142">
        <v>15951</v>
      </c>
      <c r="BI142">
        <v>0</v>
      </c>
      <c r="BJ142">
        <v>15951</v>
      </c>
      <c r="BK142">
        <v>0</v>
      </c>
      <c r="BL142">
        <v>-1</v>
      </c>
      <c r="BM142">
        <f>IF(AND(AU142=1, Sheet3!B142=1, Sheet4!B142=1),AV142,-1)</f>
        <v>-1</v>
      </c>
      <c r="BN142">
        <f t="shared" si="2"/>
        <v>-2</v>
      </c>
    </row>
    <row r="143" spans="2:66" x14ac:dyDescent="0.25">
      <c r="B143">
        <v>8</v>
      </c>
      <c r="C143">
        <v>8</v>
      </c>
      <c r="D143">
        <v>18</v>
      </c>
      <c r="E143">
        <v>6</v>
      </c>
      <c r="F143">
        <v>1</v>
      </c>
      <c r="G143">
        <v>0</v>
      </c>
      <c r="H143">
        <v>300224.18980000197</v>
      </c>
      <c r="I143">
        <v>-2</v>
      </c>
      <c r="J143">
        <v>371357</v>
      </c>
      <c r="K143">
        <v>691621</v>
      </c>
      <c r="L143">
        <v>0</v>
      </c>
      <c r="M143">
        <v>7</v>
      </c>
      <c r="N143">
        <v>-1</v>
      </c>
      <c r="O143">
        <v>0</v>
      </c>
      <c r="P143">
        <v>300020.68789999897</v>
      </c>
      <c r="Q143">
        <v>-2</v>
      </c>
      <c r="R143">
        <v>262488</v>
      </c>
      <c r="S143">
        <v>151805</v>
      </c>
      <c r="T143">
        <v>0</v>
      </c>
      <c r="U143">
        <v>0</v>
      </c>
      <c r="V143">
        <v>2422962</v>
      </c>
      <c r="W143">
        <v>0</v>
      </c>
      <c r="X143">
        <v>0</v>
      </c>
      <c r="Y143">
        <v>262434</v>
      </c>
      <c r="Z143">
        <v>83121</v>
      </c>
      <c r="AA143">
        <v>67387</v>
      </c>
      <c r="AB143">
        <v>151805</v>
      </c>
      <c r="AC143">
        <v>4</v>
      </c>
      <c r="AD143">
        <v>-1</v>
      </c>
      <c r="AE143">
        <v>0</v>
      </c>
      <c r="AF143">
        <v>300013.45849999803</v>
      </c>
      <c r="AG143">
        <v>-2</v>
      </c>
      <c r="AH143">
        <v>865</v>
      </c>
      <c r="AI143">
        <v>1357</v>
      </c>
      <c r="AJ143">
        <v>878</v>
      </c>
      <c r="AK143">
        <v>11</v>
      </c>
      <c r="AL143">
        <v>-1</v>
      </c>
      <c r="AM143">
        <v>0</v>
      </c>
      <c r="AN143">
        <v>300008.56719999801</v>
      </c>
      <c r="AO143">
        <v>-2</v>
      </c>
      <c r="AP143">
        <v>822</v>
      </c>
      <c r="AQ143">
        <v>1382</v>
      </c>
      <c r="AR143">
        <v>1129</v>
      </c>
      <c r="AS143">
        <v>11</v>
      </c>
      <c r="AT143">
        <v>-1</v>
      </c>
      <c r="AU143">
        <v>0</v>
      </c>
      <c r="AV143">
        <v>300007.34539999801</v>
      </c>
      <c r="AW143">
        <v>-2</v>
      </c>
      <c r="AX143">
        <v>847</v>
      </c>
      <c r="AY143">
        <v>1430</v>
      </c>
      <c r="AZ143">
        <v>1145</v>
      </c>
      <c r="BA143">
        <v>12</v>
      </c>
      <c r="BB143">
        <v>-1</v>
      </c>
      <c r="BC143">
        <v>0</v>
      </c>
      <c r="BD143">
        <v>300002.78230000299</v>
      </c>
      <c r="BE143">
        <v>-2</v>
      </c>
      <c r="BF143">
        <v>380</v>
      </c>
      <c r="BG143">
        <v>6823</v>
      </c>
      <c r="BH143">
        <v>110036</v>
      </c>
      <c r="BI143">
        <v>110088</v>
      </c>
      <c r="BJ143">
        <v>379</v>
      </c>
      <c r="BK143">
        <v>0</v>
      </c>
      <c r="BL143">
        <v>-1</v>
      </c>
      <c r="BM143">
        <f>IF(AND(AU143=1, Sheet3!B143=1, Sheet4!B143=1),AV143,-1)</f>
        <v>-1</v>
      </c>
      <c r="BN143">
        <f t="shared" si="2"/>
        <v>-2</v>
      </c>
    </row>
    <row r="144" spans="2:66" x14ac:dyDescent="0.25">
      <c r="B144">
        <v>8</v>
      </c>
      <c r="C144">
        <v>8</v>
      </c>
      <c r="D144">
        <v>18</v>
      </c>
      <c r="E144">
        <v>6</v>
      </c>
      <c r="F144">
        <v>2</v>
      </c>
      <c r="G144">
        <v>1</v>
      </c>
      <c r="H144">
        <v>210.66190000623499</v>
      </c>
      <c r="I144">
        <v>93</v>
      </c>
      <c r="J144">
        <v>544</v>
      </c>
      <c r="K144">
        <v>1022</v>
      </c>
      <c r="L144">
        <v>0</v>
      </c>
      <c r="M144">
        <v>4</v>
      </c>
      <c r="N144">
        <v>9</v>
      </c>
      <c r="O144">
        <v>1</v>
      </c>
      <c r="P144">
        <v>261478.49119999999</v>
      </c>
      <c r="Q144">
        <v>93</v>
      </c>
      <c r="R144">
        <v>261542</v>
      </c>
      <c r="S144">
        <v>218293</v>
      </c>
      <c r="T144">
        <v>0</v>
      </c>
      <c r="U144">
        <v>0</v>
      </c>
      <c r="V144">
        <v>628303</v>
      </c>
      <c r="W144">
        <v>0</v>
      </c>
      <c r="X144">
        <v>0</v>
      </c>
      <c r="Y144">
        <v>260756</v>
      </c>
      <c r="Z144">
        <v>41549</v>
      </c>
      <c r="AA144">
        <v>175256</v>
      </c>
      <c r="AB144">
        <v>218279</v>
      </c>
      <c r="AC144">
        <v>4</v>
      </c>
      <c r="AD144">
        <v>9</v>
      </c>
      <c r="AE144">
        <v>1</v>
      </c>
      <c r="AF144">
        <v>23.298199996352199</v>
      </c>
      <c r="AG144">
        <v>93</v>
      </c>
      <c r="AH144">
        <v>28</v>
      </c>
      <c r="AI144">
        <v>47</v>
      </c>
      <c r="AJ144">
        <v>39</v>
      </c>
      <c r="AK144">
        <v>4</v>
      </c>
      <c r="AL144">
        <v>9</v>
      </c>
      <c r="AM144">
        <v>1</v>
      </c>
      <c r="AN144">
        <v>12.3199000060558</v>
      </c>
      <c r="AO144">
        <v>93</v>
      </c>
      <c r="AP144">
        <v>12</v>
      </c>
      <c r="AQ144">
        <v>21</v>
      </c>
      <c r="AR144">
        <v>33</v>
      </c>
      <c r="AS144">
        <v>4</v>
      </c>
      <c r="AT144">
        <v>9</v>
      </c>
      <c r="AU144">
        <v>1</v>
      </c>
      <c r="AV144">
        <v>6.99390000104904</v>
      </c>
      <c r="AW144">
        <v>93</v>
      </c>
      <c r="AX144">
        <v>11</v>
      </c>
      <c r="AY144">
        <v>19</v>
      </c>
      <c r="AZ144">
        <v>31</v>
      </c>
      <c r="BA144">
        <v>4</v>
      </c>
      <c r="BB144">
        <v>9</v>
      </c>
      <c r="BC144">
        <v>0</v>
      </c>
      <c r="BD144">
        <v>300003.67700000101</v>
      </c>
      <c r="BE144">
        <v>-2</v>
      </c>
      <c r="BF144">
        <v>271</v>
      </c>
      <c r="BG144">
        <v>4861</v>
      </c>
      <c r="BH144">
        <v>1135086</v>
      </c>
      <c r="BI144">
        <v>1135150</v>
      </c>
      <c r="BJ144">
        <v>270</v>
      </c>
      <c r="BK144">
        <v>0</v>
      </c>
      <c r="BL144">
        <v>-1</v>
      </c>
      <c r="BM144">
        <f>IF(AND(AU144=1, Sheet3!B144=1, Sheet4!B144=1),AV144,-1)</f>
        <v>6.99390000104904</v>
      </c>
      <c r="BN144">
        <f t="shared" si="2"/>
        <v>93</v>
      </c>
    </row>
    <row r="145" spans="2:66" x14ac:dyDescent="0.25">
      <c r="B145">
        <v>8</v>
      </c>
      <c r="C145">
        <v>8</v>
      </c>
      <c r="D145">
        <v>18</v>
      </c>
      <c r="E145">
        <v>6</v>
      </c>
      <c r="F145">
        <v>3</v>
      </c>
      <c r="G145">
        <v>1</v>
      </c>
      <c r="H145">
        <v>111210.707099997</v>
      </c>
      <c r="I145">
        <v>92</v>
      </c>
      <c r="J145">
        <v>214403</v>
      </c>
      <c r="K145">
        <v>354738</v>
      </c>
      <c r="L145">
        <v>0</v>
      </c>
      <c r="M145">
        <v>8</v>
      </c>
      <c r="N145">
        <v>14</v>
      </c>
      <c r="O145">
        <v>0</v>
      </c>
      <c r="P145">
        <v>300002.16270000499</v>
      </c>
      <c r="Q145">
        <v>-2</v>
      </c>
      <c r="R145">
        <v>277414</v>
      </c>
      <c r="S145">
        <v>221439</v>
      </c>
      <c r="T145">
        <v>0</v>
      </c>
      <c r="U145">
        <v>0</v>
      </c>
      <c r="V145">
        <v>2253642</v>
      </c>
      <c r="W145">
        <v>0</v>
      </c>
      <c r="X145">
        <v>0</v>
      </c>
      <c r="Y145">
        <v>272286</v>
      </c>
      <c r="Z145">
        <v>80837</v>
      </c>
      <c r="AA145">
        <v>54472</v>
      </c>
      <c r="AB145">
        <v>221384</v>
      </c>
      <c r="AC145">
        <v>3</v>
      </c>
      <c r="AD145">
        <v>-1</v>
      </c>
      <c r="AE145">
        <v>1</v>
      </c>
      <c r="AF145">
        <v>7872.6186999976599</v>
      </c>
      <c r="AG145">
        <v>92</v>
      </c>
      <c r="AH145">
        <v>703</v>
      </c>
      <c r="AI145">
        <v>987</v>
      </c>
      <c r="AJ145">
        <v>762</v>
      </c>
      <c r="AK145">
        <v>8</v>
      </c>
      <c r="AL145">
        <v>14</v>
      </c>
      <c r="AM145">
        <v>1</v>
      </c>
      <c r="AN145">
        <v>284.94590000063198</v>
      </c>
      <c r="AO145">
        <v>92</v>
      </c>
      <c r="AP145">
        <v>295</v>
      </c>
      <c r="AQ145">
        <v>438</v>
      </c>
      <c r="AR145">
        <v>410</v>
      </c>
      <c r="AS145">
        <v>8</v>
      </c>
      <c r="AT145">
        <v>14</v>
      </c>
      <c r="AU145">
        <v>1</v>
      </c>
      <c r="AV145">
        <v>299.99589999765197</v>
      </c>
      <c r="AW145">
        <v>92</v>
      </c>
      <c r="AX145">
        <v>295</v>
      </c>
      <c r="AY145">
        <v>438</v>
      </c>
      <c r="AZ145">
        <v>410</v>
      </c>
      <c r="BA145">
        <v>8</v>
      </c>
      <c r="BB145">
        <v>14</v>
      </c>
      <c r="BC145">
        <v>0</v>
      </c>
      <c r="BD145">
        <v>300000.208099999</v>
      </c>
      <c r="BE145">
        <v>-2</v>
      </c>
      <c r="BF145">
        <v>24</v>
      </c>
      <c r="BG145">
        <v>415</v>
      </c>
      <c r="BH145">
        <v>502084</v>
      </c>
      <c r="BI145">
        <v>503792</v>
      </c>
      <c r="BJ145">
        <v>23</v>
      </c>
      <c r="BK145">
        <v>0</v>
      </c>
      <c r="BL145">
        <v>-1</v>
      </c>
      <c r="BM145">
        <f>IF(AND(AU145=1, Sheet3!B145=1, Sheet4!B145=1),AV145,-1)</f>
        <v>299.99589999765197</v>
      </c>
      <c r="BN145">
        <f t="shared" si="2"/>
        <v>92</v>
      </c>
    </row>
    <row r="146" spans="2:66" x14ac:dyDescent="0.25">
      <c r="B146">
        <v>8</v>
      </c>
      <c r="C146">
        <v>8</v>
      </c>
      <c r="D146">
        <v>18</v>
      </c>
      <c r="E146">
        <v>6</v>
      </c>
      <c r="F146">
        <v>4</v>
      </c>
      <c r="G146">
        <v>0</v>
      </c>
      <c r="H146">
        <v>304164.70309999603</v>
      </c>
      <c r="I146">
        <v>-2</v>
      </c>
      <c r="J146">
        <v>362163</v>
      </c>
      <c r="K146">
        <v>677582</v>
      </c>
      <c r="L146">
        <v>0</v>
      </c>
      <c r="M146">
        <v>6</v>
      </c>
      <c r="N146">
        <v>-1</v>
      </c>
      <c r="O146">
        <v>0</v>
      </c>
      <c r="P146">
        <v>300015.11079999799</v>
      </c>
      <c r="Q146">
        <v>-2</v>
      </c>
      <c r="R146">
        <v>12681</v>
      </c>
      <c r="S146">
        <v>7452</v>
      </c>
      <c r="T146">
        <v>0</v>
      </c>
      <c r="U146">
        <v>0</v>
      </c>
      <c r="V146">
        <v>39548</v>
      </c>
      <c r="W146">
        <v>0</v>
      </c>
      <c r="X146">
        <v>0</v>
      </c>
      <c r="Y146">
        <v>12679</v>
      </c>
      <c r="Z146">
        <v>4543</v>
      </c>
      <c r="AA146">
        <v>2606</v>
      </c>
      <c r="AB146">
        <v>7452</v>
      </c>
      <c r="AC146">
        <v>4</v>
      </c>
      <c r="AD146">
        <v>-1</v>
      </c>
      <c r="AE146">
        <v>0</v>
      </c>
      <c r="AF146">
        <v>300006.70080000203</v>
      </c>
      <c r="AG146">
        <v>-2</v>
      </c>
      <c r="AH146">
        <v>923</v>
      </c>
      <c r="AI146">
        <v>1586</v>
      </c>
      <c r="AJ146">
        <v>994</v>
      </c>
      <c r="AK146">
        <v>6</v>
      </c>
      <c r="AL146">
        <v>-1</v>
      </c>
      <c r="AM146">
        <v>0</v>
      </c>
      <c r="AN146">
        <v>300003.35320000403</v>
      </c>
      <c r="AO146">
        <v>-2</v>
      </c>
      <c r="AP146">
        <v>1078</v>
      </c>
      <c r="AQ146">
        <v>1956</v>
      </c>
      <c r="AR146">
        <v>1460</v>
      </c>
      <c r="AS146">
        <v>7</v>
      </c>
      <c r="AT146">
        <v>-1</v>
      </c>
      <c r="AU146">
        <v>0</v>
      </c>
      <c r="AV146">
        <v>300002.447899997</v>
      </c>
      <c r="AW146">
        <v>-2</v>
      </c>
      <c r="AX146">
        <v>1079</v>
      </c>
      <c r="AY146">
        <v>1958</v>
      </c>
      <c r="AZ146">
        <v>1461</v>
      </c>
      <c r="BA146">
        <v>7</v>
      </c>
      <c r="BB146">
        <v>-1</v>
      </c>
      <c r="BC146">
        <v>0</v>
      </c>
      <c r="BD146">
        <v>300000.54610000597</v>
      </c>
      <c r="BE146">
        <v>-2</v>
      </c>
      <c r="BF146">
        <v>368</v>
      </c>
      <c r="BG146">
        <v>6607</v>
      </c>
      <c r="BH146">
        <v>75024</v>
      </c>
      <c r="BI146">
        <v>74854</v>
      </c>
      <c r="BJ146">
        <v>367</v>
      </c>
      <c r="BK146">
        <v>0</v>
      </c>
      <c r="BL146">
        <v>-1</v>
      </c>
      <c r="BM146">
        <f>IF(AND(AU146=1, Sheet3!B146=1, Sheet4!B146=1),AV146,-1)</f>
        <v>-1</v>
      </c>
      <c r="BN146">
        <f t="shared" si="2"/>
        <v>-2</v>
      </c>
    </row>
    <row r="147" spans="2:66" x14ac:dyDescent="0.25">
      <c r="B147">
        <v>8</v>
      </c>
      <c r="C147">
        <v>8</v>
      </c>
      <c r="D147">
        <v>18</v>
      </c>
      <c r="E147">
        <v>6</v>
      </c>
      <c r="F147">
        <v>5</v>
      </c>
      <c r="G147">
        <v>0</v>
      </c>
      <c r="H147">
        <v>300872.596999995</v>
      </c>
      <c r="I147">
        <v>-2</v>
      </c>
      <c r="J147">
        <v>313206</v>
      </c>
      <c r="K147">
        <v>575277</v>
      </c>
      <c r="L147">
        <v>0</v>
      </c>
      <c r="M147">
        <v>8</v>
      </c>
      <c r="N147">
        <v>-1</v>
      </c>
      <c r="O147">
        <v>0</v>
      </c>
      <c r="P147">
        <v>300005.96830000001</v>
      </c>
      <c r="Q147">
        <v>-2</v>
      </c>
      <c r="R147">
        <v>131833</v>
      </c>
      <c r="S147">
        <v>90701</v>
      </c>
      <c r="T147">
        <v>0</v>
      </c>
      <c r="U147">
        <v>0</v>
      </c>
      <c r="V147">
        <v>287374</v>
      </c>
      <c r="W147">
        <v>0</v>
      </c>
      <c r="X147">
        <v>0</v>
      </c>
      <c r="Y147">
        <v>131635</v>
      </c>
      <c r="Z147">
        <v>55870</v>
      </c>
      <c r="AA147">
        <v>34382</v>
      </c>
      <c r="AB147">
        <v>90701</v>
      </c>
      <c r="AC147">
        <v>4</v>
      </c>
      <c r="AD147">
        <v>-1</v>
      </c>
      <c r="AE147">
        <v>1</v>
      </c>
      <c r="AF147">
        <v>12839.3093999997</v>
      </c>
      <c r="AG147">
        <v>113</v>
      </c>
      <c r="AH147">
        <v>453</v>
      </c>
      <c r="AI147">
        <v>689</v>
      </c>
      <c r="AJ147">
        <v>493</v>
      </c>
      <c r="AK147">
        <v>12</v>
      </c>
      <c r="AL147">
        <v>10</v>
      </c>
      <c r="AM147">
        <v>1</v>
      </c>
      <c r="AN147">
        <v>10291.3368000016</v>
      </c>
      <c r="AO147">
        <v>113</v>
      </c>
      <c r="AP147">
        <v>424</v>
      </c>
      <c r="AQ147">
        <v>637</v>
      </c>
      <c r="AR147">
        <v>590</v>
      </c>
      <c r="AS147">
        <v>12</v>
      </c>
      <c r="AT147">
        <v>10</v>
      </c>
      <c r="AU147">
        <v>1</v>
      </c>
      <c r="AV147">
        <v>10939.9355999976</v>
      </c>
      <c r="AW147">
        <v>113</v>
      </c>
      <c r="AX147">
        <v>424</v>
      </c>
      <c r="AY147">
        <v>637</v>
      </c>
      <c r="AZ147">
        <v>588</v>
      </c>
      <c r="BA147">
        <v>12</v>
      </c>
      <c r="BB147">
        <v>10</v>
      </c>
      <c r="BC147">
        <v>0</v>
      </c>
      <c r="BD147">
        <v>300000.60930000199</v>
      </c>
      <c r="BE147">
        <v>-2</v>
      </c>
      <c r="BF147">
        <v>2074</v>
      </c>
      <c r="BG147">
        <v>37315</v>
      </c>
      <c r="BH147">
        <v>527254</v>
      </c>
      <c r="BI147">
        <v>525980</v>
      </c>
      <c r="BJ147">
        <v>2073</v>
      </c>
      <c r="BK147">
        <v>0</v>
      </c>
      <c r="BL147">
        <v>-1</v>
      </c>
      <c r="BM147">
        <f>IF(AND(AU147=1, Sheet3!B147=1, Sheet4!B147=1),AV147,-1)</f>
        <v>-1</v>
      </c>
      <c r="BN147">
        <f t="shared" si="2"/>
        <v>113</v>
      </c>
    </row>
    <row r="148" spans="2:66" x14ac:dyDescent="0.25">
      <c r="B148">
        <v>8</v>
      </c>
      <c r="C148">
        <v>8</v>
      </c>
      <c r="D148">
        <v>18</v>
      </c>
      <c r="E148">
        <v>6</v>
      </c>
      <c r="F148">
        <v>6</v>
      </c>
      <c r="G148">
        <v>0</v>
      </c>
      <c r="H148">
        <v>300032.06149999797</v>
      </c>
      <c r="I148">
        <v>-2</v>
      </c>
      <c r="J148">
        <v>465011</v>
      </c>
      <c r="K148">
        <v>820889</v>
      </c>
      <c r="L148">
        <v>0</v>
      </c>
      <c r="M148">
        <v>6</v>
      </c>
      <c r="N148">
        <v>-1</v>
      </c>
      <c r="O148">
        <v>0</v>
      </c>
      <c r="P148">
        <v>300011.89189999597</v>
      </c>
      <c r="Q148">
        <v>-2</v>
      </c>
      <c r="R148">
        <v>133576</v>
      </c>
      <c r="S148">
        <v>120702</v>
      </c>
      <c r="T148">
        <v>0</v>
      </c>
      <c r="U148">
        <v>0</v>
      </c>
      <c r="V148">
        <v>2162277</v>
      </c>
      <c r="W148">
        <v>0</v>
      </c>
      <c r="X148">
        <v>0</v>
      </c>
      <c r="Y148">
        <v>133570</v>
      </c>
      <c r="Z148">
        <v>108407</v>
      </c>
      <c r="AA148">
        <v>12078</v>
      </c>
      <c r="AB148">
        <v>120702</v>
      </c>
      <c r="AC148">
        <v>2</v>
      </c>
      <c r="AD148">
        <v>-1</v>
      </c>
      <c r="AE148">
        <v>0</v>
      </c>
      <c r="AF148">
        <v>300007.47729999601</v>
      </c>
      <c r="AG148">
        <v>-2</v>
      </c>
      <c r="AH148">
        <v>797</v>
      </c>
      <c r="AI148">
        <v>1136</v>
      </c>
      <c r="AJ148">
        <v>890</v>
      </c>
      <c r="AK148">
        <v>4</v>
      </c>
      <c r="AL148">
        <v>-1</v>
      </c>
      <c r="AM148">
        <v>0</v>
      </c>
      <c r="AN148">
        <v>300003.19659999799</v>
      </c>
      <c r="AO148">
        <v>-1</v>
      </c>
      <c r="AP148">
        <v>992</v>
      </c>
      <c r="AQ148">
        <v>1490</v>
      </c>
      <c r="AR148">
        <v>1217</v>
      </c>
      <c r="AS148">
        <v>-1</v>
      </c>
      <c r="AT148">
        <v>-1</v>
      </c>
      <c r="AU148">
        <v>0</v>
      </c>
      <c r="AV148">
        <v>300004.85339999897</v>
      </c>
      <c r="AW148">
        <v>-1</v>
      </c>
      <c r="AX148">
        <v>992</v>
      </c>
      <c r="AY148">
        <v>1490</v>
      </c>
      <c r="AZ148">
        <v>1217</v>
      </c>
      <c r="BA148">
        <v>-1</v>
      </c>
      <c r="BB148">
        <v>-1</v>
      </c>
      <c r="BC148">
        <v>0</v>
      </c>
      <c r="BD148">
        <v>300044.83370000101</v>
      </c>
      <c r="BE148">
        <v>-2</v>
      </c>
      <c r="BF148">
        <v>28</v>
      </c>
      <c r="BG148">
        <v>487</v>
      </c>
      <c r="BH148">
        <v>666505</v>
      </c>
      <c r="BI148">
        <v>666510</v>
      </c>
      <c r="BJ148">
        <v>27</v>
      </c>
      <c r="BK148">
        <v>0</v>
      </c>
      <c r="BL148">
        <v>-1</v>
      </c>
      <c r="BM148">
        <f>IF(AND(AU148=1, Sheet3!B148=1, Sheet4!B148=1),AV148,-1)</f>
        <v>-1</v>
      </c>
      <c r="BN148">
        <f t="shared" si="2"/>
        <v>-1</v>
      </c>
    </row>
    <row r="149" spans="2:66" x14ac:dyDescent="0.25">
      <c r="B149">
        <v>8</v>
      </c>
      <c r="C149">
        <v>8</v>
      </c>
      <c r="D149">
        <v>18</v>
      </c>
      <c r="E149">
        <v>6</v>
      </c>
      <c r="F149">
        <v>7</v>
      </c>
      <c r="G149">
        <v>0</v>
      </c>
      <c r="H149">
        <v>300525.73099999898</v>
      </c>
      <c r="I149">
        <v>-2</v>
      </c>
      <c r="J149">
        <v>430288</v>
      </c>
      <c r="K149">
        <v>813694</v>
      </c>
      <c r="L149">
        <v>0</v>
      </c>
      <c r="M149">
        <v>7</v>
      </c>
      <c r="N149">
        <v>-1</v>
      </c>
      <c r="O149">
        <v>0</v>
      </c>
      <c r="P149">
        <v>300022.15529999899</v>
      </c>
      <c r="Q149">
        <v>-2</v>
      </c>
      <c r="R149">
        <v>358031</v>
      </c>
      <c r="S149">
        <v>246433</v>
      </c>
      <c r="T149">
        <v>0</v>
      </c>
      <c r="U149">
        <v>0</v>
      </c>
      <c r="V149">
        <v>1256131</v>
      </c>
      <c r="W149">
        <v>0</v>
      </c>
      <c r="X149">
        <v>0</v>
      </c>
      <c r="Y149">
        <v>358029</v>
      </c>
      <c r="Z149">
        <v>135131</v>
      </c>
      <c r="AA149">
        <v>5879</v>
      </c>
      <c r="AB149">
        <v>246433</v>
      </c>
      <c r="AC149">
        <v>4</v>
      </c>
      <c r="AD149">
        <v>-1</v>
      </c>
      <c r="AE149">
        <v>0</v>
      </c>
      <c r="AF149">
        <v>300004.97900000197</v>
      </c>
      <c r="AG149">
        <v>-2</v>
      </c>
      <c r="AH149">
        <v>825</v>
      </c>
      <c r="AI149">
        <v>1383</v>
      </c>
      <c r="AJ149">
        <v>937</v>
      </c>
      <c r="AK149">
        <v>9</v>
      </c>
      <c r="AL149">
        <v>-1</v>
      </c>
      <c r="AM149">
        <v>0</v>
      </c>
      <c r="AN149">
        <v>300010.85849999601</v>
      </c>
      <c r="AO149">
        <v>-2</v>
      </c>
      <c r="AP149">
        <v>1025</v>
      </c>
      <c r="AQ149">
        <v>1787</v>
      </c>
      <c r="AR149">
        <v>1571</v>
      </c>
      <c r="AS149">
        <v>7</v>
      </c>
      <c r="AT149">
        <v>-1</v>
      </c>
      <c r="AU149">
        <v>0</v>
      </c>
      <c r="AV149">
        <v>300001.9877</v>
      </c>
      <c r="AW149">
        <v>-2</v>
      </c>
      <c r="AX149">
        <v>1023</v>
      </c>
      <c r="AY149">
        <v>1785</v>
      </c>
      <c r="AZ149">
        <v>1567</v>
      </c>
      <c r="BA149">
        <v>7</v>
      </c>
      <c r="BB149">
        <v>-1</v>
      </c>
      <c r="BC149">
        <v>0</v>
      </c>
      <c r="BD149">
        <v>300038.79119999701</v>
      </c>
      <c r="BE149">
        <v>-2</v>
      </c>
      <c r="BF149">
        <v>825</v>
      </c>
      <c r="BG149">
        <v>14833</v>
      </c>
      <c r="BH149">
        <v>1247552</v>
      </c>
      <c r="BI149">
        <v>1247624</v>
      </c>
      <c r="BJ149">
        <v>824</v>
      </c>
      <c r="BK149">
        <v>0</v>
      </c>
      <c r="BL149">
        <v>-1</v>
      </c>
      <c r="BM149">
        <f>IF(AND(AU149=1, Sheet3!B149=1, Sheet4!B149=1),AV149,-1)</f>
        <v>-1</v>
      </c>
      <c r="BN149">
        <f t="shared" si="2"/>
        <v>-2</v>
      </c>
    </row>
    <row r="150" spans="2:66" x14ac:dyDescent="0.25">
      <c r="B150">
        <v>8</v>
      </c>
      <c r="C150">
        <v>8</v>
      </c>
      <c r="D150">
        <v>18</v>
      </c>
      <c r="E150">
        <v>6</v>
      </c>
      <c r="F150">
        <v>8</v>
      </c>
      <c r="G150">
        <v>0</v>
      </c>
      <c r="H150">
        <v>301031.75189999503</v>
      </c>
      <c r="I150">
        <v>-2</v>
      </c>
      <c r="J150">
        <v>485341</v>
      </c>
      <c r="K150">
        <v>855637</v>
      </c>
      <c r="L150">
        <v>0</v>
      </c>
      <c r="M150">
        <v>8</v>
      </c>
      <c r="N150">
        <v>-1</v>
      </c>
      <c r="O150">
        <v>0</v>
      </c>
      <c r="P150">
        <v>300004.438999996</v>
      </c>
      <c r="Q150">
        <v>-2</v>
      </c>
      <c r="R150">
        <v>154380</v>
      </c>
      <c r="S150">
        <v>112409</v>
      </c>
      <c r="T150">
        <v>0</v>
      </c>
      <c r="U150">
        <v>0</v>
      </c>
      <c r="V150">
        <v>1705674</v>
      </c>
      <c r="W150">
        <v>0</v>
      </c>
      <c r="X150">
        <v>0</v>
      </c>
      <c r="Y150">
        <v>153860</v>
      </c>
      <c r="Z150">
        <v>57735</v>
      </c>
      <c r="AA150">
        <v>37642</v>
      </c>
      <c r="AB150">
        <v>112375</v>
      </c>
      <c r="AC150">
        <v>5</v>
      </c>
      <c r="AD150">
        <v>-1</v>
      </c>
      <c r="AE150">
        <v>0</v>
      </c>
      <c r="AF150">
        <v>300006.95139999699</v>
      </c>
      <c r="AG150">
        <v>-2</v>
      </c>
      <c r="AH150">
        <v>643</v>
      </c>
      <c r="AI150">
        <v>1078</v>
      </c>
      <c r="AJ150">
        <v>682</v>
      </c>
      <c r="AK150">
        <v>6</v>
      </c>
      <c r="AL150">
        <v>-1</v>
      </c>
      <c r="AM150">
        <v>0</v>
      </c>
      <c r="AN150">
        <v>300002.28680000501</v>
      </c>
      <c r="AO150">
        <v>-2</v>
      </c>
      <c r="AP150">
        <v>928</v>
      </c>
      <c r="AQ150">
        <v>1596</v>
      </c>
      <c r="AR150">
        <v>1201</v>
      </c>
      <c r="AS150">
        <v>6</v>
      </c>
      <c r="AT150">
        <v>-1</v>
      </c>
      <c r="AU150">
        <v>0</v>
      </c>
      <c r="AV150">
        <v>300002.7108</v>
      </c>
      <c r="AW150">
        <v>-2</v>
      </c>
      <c r="AX150">
        <v>928</v>
      </c>
      <c r="AY150">
        <v>1596</v>
      </c>
      <c r="AZ150">
        <v>1199</v>
      </c>
      <c r="BA150">
        <v>6</v>
      </c>
      <c r="BB150">
        <v>-1</v>
      </c>
      <c r="BC150">
        <v>0</v>
      </c>
      <c r="BD150">
        <v>300002.02540000499</v>
      </c>
      <c r="BE150">
        <v>-2</v>
      </c>
      <c r="BF150">
        <v>6385</v>
      </c>
      <c r="BG150">
        <v>114913</v>
      </c>
      <c r="BH150">
        <v>883052</v>
      </c>
      <c r="BI150">
        <v>876668</v>
      </c>
      <c r="BJ150">
        <v>6384</v>
      </c>
      <c r="BK150">
        <v>0</v>
      </c>
      <c r="BL150">
        <v>-1</v>
      </c>
      <c r="BM150">
        <f>IF(AND(AU150=1, Sheet3!B150=1, Sheet4!B150=1),AV150,-1)</f>
        <v>-1</v>
      </c>
      <c r="BN150">
        <f t="shared" si="2"/>
        <v>-2</v>
      </c>
    </row>
    <row r="151" spans="2:66" x14ac:dyDescent="0.25">
      <c r="B151">
        <v>8</v>
      </c>
      <c r="C151">
        <v>8</v>
      </c>
      <c r="D151">
        <v>18</v>
      </c>
      <c r="E151">
        <v>6</v>
      </c>
      <c r="F151">
        <v>9</v>
      </c>
      <c r="G151">
        <v>0</v>
      </c>
      <c r="H151">
        <v>303205.02549999999</v>
      </c>
      <c r="I151">
        <v>-2</v>
      </c>
      <c r="J151">
        <v>553579</v>
      </c>
      <c r="K151">
        <v>977449</v>
      </c>
      <c r="L151">
        <v>0</v>
      </c>
      <c r="M151">
        <v>8</v>
      </c>
      <c r="N151">
        <v>-1</v>
      </c>
      <c r="O151">
        <v>0</v>
      </c>
      <c r="P151">
        <v>300027.705300003</v>
      </c>
      <c r="Q151">
        <v>-2</v>
      </c>
      <c r="R151">
        <v>42364</v>
      </c>
      <c r="S151">
        <v>29446</v>
      </c>
      <c r="T151">
        <v>0</v>
      </c>
      <c r="U151">
        <v>0</v>
      </c>
      <c r="V151">
        <v>175712</v>
      </c>
      <c r="W151">
        <v>0</v>
      </c>
      <c r="X151">
        <v>0</v>
      </c>
      <c r="Y151">
        <v>42362</v>
      </c>
      <c r="Z151">
        <v>18306</v>
      </c>
      <c r="AA151">
        <v>11107</v>
      </c>
      <c r="AB151">
        <v>29446</v>
      </c>
      <c r="AC151">
        <v>4</v>
      </c>
      <c r="AD151">
        <v>-1</v>
      </c>
      <c r="AE151">
        <v>1</v>
      </c>
      <c r="AF151">
        <v>16534.691200002999</v>
      </c>
      <c r="AG151">
        <v>100</v>
      </c>
      <c r="AH151">
        <v>623</v>
      </c>
      <c r="AI151">
        <v>926</v>
      </c>
      <c r="AJ151">
        <v>676</v>
      </c>
      <c r="AK151">
        <v>9</v>
      </c>
      <c r="AL151">
        <v>11</v>
      </c>
      <c r="AM151">
        <v>1</v>
      </c>
      <c r="AN151">
        <v>449.71159999817598</v>
      </c>
      <c r="AO151">
        <v>100</v>
      </c>
      <c r="AP151">
        <v>482</v>
      </c>
      <c r="AQ151">
        <v>733</v>
      </c>
      <c r="AR151">
        <v>706</v>
      </c>
      <c r="AS151">
        <v>9</v>
      </c>
      <c r="AT151">
        <v>11</v>
      </c>
      <c r="AU151">
        <v>1</v>
      </c>
      <c r="AV151">
        <v>460.66799999773502</v>
      </c>
      <c r="AW151">
        <v>100</v>
      </c>
      <c r="AX151">
        <v>482</v>
      </c>
      <c r="AY151">
        <v>733</v>
      </c>
      <c r="AZ151">
        <v>706</v>
      </c>
      <c r="BA151">
        <v>9</v>
      </c>
      <c r="BB151">
        <v>11</v>
      </c>
      <c r="BC151">
        <v>0</v>
      </c>
      <c r="BD151">
        <v>300015.97760000097</v>
      </c>
      <c r="BE151">
        <v>-2</v>
      </c>
      <c r="BF151">
        <v>2241</v>
      </c>
      <c r="BG151">
        <v>40321</v>
      </c>
      <c r="BH151">
        <v>475636</v>
      </c>
      <c r="BI151">
        <v>473684</v>
      </c>
      <c r="BJ151">
        <v>2240</v>
      </c>
      <c r="BK151">
        <v>0</v>
      </c>
      <c r="BL151">
        <v>-1</v>
      </c>
      <c r="BM151">
        <f>IF(AND(AU151=1, Sheet3!B151=1, Sheet4!B151=1),AV151,-1)</f>
        <v>460.66799999773502</v>
      </c>
      <c r="BN151">
        <f t="shared" si="2"/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9FC0-6D9C-447A-8969-262E8EEC549E}">
  <dimension ref="A1:N41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13</v>
      </c>
    </row>
    <row r="2" spans="1:14" x14ac:dyDescent="0.25">
      <c r="B2">
        <v>12</v>
      </c>
      <c r="C2">
        <v>12</v>
      </c>
      <c r="D2">
        <v>15</v>
      </c>
      <c r="E2">
        <v>14</v>
      </c>
      <c r="F2">
        <v>0</v>
      </c>
      <c r="G2">
        <v>1</v>
      </c>
      <c r="H2">
        <v>130.07069999999999</v>
      </c>
      <c r="I2">
        <v>129</v>
      </c>
      <c r="J2">
        <v>5</v>
      </c>
      <c r="K2">
        <v>8</v>
      </c>
      <c r="L2">
        <v>17</v>
      </c>
      <c r="M2">
        <v>2</v>
      </c>
      <c r="N2">
        <v>18</v>
      </c>
    </row>
    <row r="3" spans="1:14" x14ac:dyDescent="0.25">
      <c r="B3">
        <v>12</v>
      </c>
      <c r="C3">
        <v>12</v>
      </c>
      <c r="D3">
        <v>15</v>
      </c>
      <c r="E3">
        <v>14</v>
      </c>
      <c r="F3">
        <v>1</v>
      </c>
      <c r="G3">
        <v>1</v>
      </c>
      <c r="H3">
        <v>8.1986000000000008</v>
      </c>
      <c r="I3">
        <v>135</v>
      </c>
      <c r="J3">
        <v>7</v>
      </c>
      <c r="K3">
        <v>10</v>
      </c>
      <c r="L3">
        <v>18</v>
      </c>
      <c r="M3">
        <v>3</v>
      </c>
      <c r="N3">
        <v>21</v>
      </c>
    </row>
    <row r="4" spans="1:14" x14ac:dyDescent="0.25">
      <c r="B4">
        <v>12</v>
      </c>
      <c r="C4">
        <v>12</v>
      </c>
      <c r="D4">
        <v>15</v>
      </c>
      <c r="E4">
        <v>14</v>
      </c>
      <c r="F4">
        <v>2</v>
      </c>
      <c r="G4">
        <v>1</v>
      </c>
      <c r="H4">
        <v>24.031000000000098</v>
      </c>
      <c r="I4">
        <v>116</v>
      </c>
      <c r="J4">
        <v>14</v>
      </c>
      <c r="K4">
        <v>18</v>
      </c>
      <c r="L4">
        <v>25</v>
      </c>
      <c r="M4">
        <v>6</v>
      </c>
      <c r="N4">
        <v>16</v>
      </c>
    </row>
    <row r="5" spans="1:14" x14ac:dyDescent="0.25">
      <c r="B5">
        <v>12</v>
      </c>
      <c r="C5">
        <v>12</v>
      </c>
      <c r="D5">
        <v>15</v>
      </c>
      <c r="E5">
        <v>14</v>
      </c>
      <c r="F5">
        <v>3</v>
      </c>
      <c r="G5">
        <v>1</v>
      </c>
      <c r="H5">
        <v>13.0932</v>
      </c>
      <c r="I5">
        <v>140</v>
      </c>
      <c r="J5">
        <v>13</v>
      </c>
      <c r="K5">
        <v>19</v>
      </c>
      <c r="L5">
        <v>26</v>
      </c>
      <c r="M5">
        <v>3</v>
      </c>
      <c r="N5">
        <v>18</v>
      </c>
    </row>
    <row r="6" spans="1:14" x14ac:dyDescent="0.25">
      <c r="B6">
        <v>12</v>
      </c>
      <c r="C6">
        <v>12</v>
      </c>
      <c r="D6">
        <v>15</v>
      </c>
      <c r="E6">
        <v>14</v>
      </c>
      <c r="F6">
        <v>4</v>
      </c>
      <c r="G6">
        <v>1</v>
      </c>
      <c r="H6">
        <v>4.3992999999998101</v>
      </c>
      <c r="I6">
        <v>138</v>
      </c>
      <c r="J6">
        <v>6</v>
      </c>
      <c r="K6">
        <v>8</v>
      </c>
      <c r="L6">
        <v>17</v>
      </c>
      <c r="M6">
        <v>3</v>
      </c>
      <c r="N6">
        <v>17</v>
      </c>
    </row>
    <row r="7" spans="1:14" x14ac:dyDescent="0.25">
      <c r="B7">
        <v>12</v>
      </c>
      <c r="C7">
        <v>12</v>
      </c>
      <c r="D7">
        <v>15</v>
      </c>
      <c r="E7">
        <v>14</v>
      </c>
      <c r="F7">
        <v>5</v>
      </c>
      <c r="G7">
        <v>1</v>
      </c>
      <c r="H7">
        <v>4.2151999999998697</v>
      </c>
      <c r="I7">
        <v>110</v>
      </c>
      <c r="J7">
        <v>6</v>
      </c>
      <c r="K7">
        <v>8</v>
      </c>
      <c r="L7">
        <v>14</v>
      </c>
      <c r="M7">
        <v>1</v>
      </c>
      <c r="N7">
        <v>14</v>
      </c>
    </row>
    <row r="8" spans="1:14" x14ac:dyDescent="0.25">
      <c r="B8">
        <v>12</v>
      </c>
      <c r="C8">
        <v>12</v>
      </c>
      <c r="D8">
        <v>15</v>
      </c>
      <c r="E8">
        <v>14</v>
      </c>
      <c r="F8">
        <v>6</v>
      </c>
      <c r="G8">
        <v>1</v>
      </c>
      <c r="H8">
        <v>2.1889000000001002</v>
      </c>
      <c r="I8">
        <v>125</v>
      </c>
      <c r="J8">
        <v>2</v>
      </c>
      <c r="K8">
        <v>3</v>
      </c>
      <c r="L8">
        <v>13</v>
      </c>
      <c r="M8">
        <v>1</v>
      </c>
      <c r="N8">
        <v>21</v>
      </c>
    </row>
    <row r="9" spans="1:14" x14ac:dyDescent="0.25">
      <c r="B9">
        <v>12</v>
      </c>
      <c r="C9">
        <v>12</v>
      </c>
      <c r="D9">
        <v>15</v>
      </c>
      <c r="E9">
        <v>14</v>
      </c>
      <c r="F9">
        <v>7</v>
      </c>
      <c r="G9">
        <v>1</v>
      </c>
      <c r="H9">
        <v>1.14930000000004</v>
      </c>
      <c r="I9">
        <v>114</v>
      </c>
      <c r="J9">
        <v>1</v>
      </c>
      <c r="K9">
        <v>1</v>
      </c>
      <c r="L9">
        <v>9</v>
      </c>
      <c r="M9">
        <v>0</v>
      </c>
      <c r="N9">
        <v>15</v>
      </c>
    </row>
    <row r="10" spans="1:14" x14ac:dyDescent="0.25">
      <c r="B10">
        <v>12</v>
      </c>
      <c r="C10">
        <v>12</v>
      </c>
      <c r="D10">
        <v>15</v>
      </c>
      <c r="E10">
        <v>14</v>
      </c>
      <c r="F10">
        <v>8</v>
      </c>
      <c r="G10">
        <v>1</v>
      </c>
      <c r="H10">
        <v>2.1566999999999998</v>
      </c>
      <c r="I10">
        <v>126</v>
      </c>
      <c r="J10">
        <v>3</v>
      </c>
      <c r="K10">
        <v>3</v>
      </c>
      <c r="L10">
        <v>10</v>
      </c>
      <c r="M10">
        <v>2</v>
      </c>
      <c r="N10">
        <v>22</v>
      </c>
    </row>
    <row r="11" spans="1:14" x14ac:dyDescent="0.25">
      <c r="B11">
        <v>12</v>
      </c>
      <c r="C11">
        <v>12</v>
      </c>
      <c r="D11">
        <v>15</v>
      </c>
      <c r="E11">
        <v>14</v>
      </c>
      <c r="F11">
        <v>9</v>
      </c>
      <c r="G11">
        <v>1</v>
      </c>
      <c r="H11">
        <v>1.4101000000000601</v>
      </c>
      <c r="I11">
        <v>108</v>
      </c>
      <c r="J11">
        <v>2</v>
      </c>
      <c r="K11">
        <v>2</v>
      </c>
      <c r="L11">
        <v>11</v>
      </c>
      <c r="M11">
        <v>0</v>
      </c>
      <c r="N11">
        <v>16</v>
      </c>
    </row>
    <row r="12" spans="1:14" x14ac:dyDescent="0.25">
      <c r="B12">
        <v>18</v>
      </c>
      <c r="C12">
        <v>18</v>
      </c>
      <c r="D12">
        <v>15</v>
      </c>
      <c r="E12">
        <v>32</v>
      </c>
      <c r="F12">
        <v>0</v>
      </c>
      <c r="G12">
        <v>1</v>
      </c>
      <c r="H12">
        <v>5.5293000000001502</v>
      </c>
      <c r="I12">
        <v>203</v>
      </c>
      <c r="J12">
        <v>5</v>
      </c>
      <c r="K12">
        <v>9</v>
      </c>
      <c r="L12">
        <v>13</v>
      </c>
      <c r="M12">
        <v>2</v>
      </c>
      <c r="N12">
        <v>23</v>
      </c>
    </row>
    <row r="13" spans="1:14" x14ac:dyDescent="0.25">
      <c r="B13">
        <v>18</v>
      </c>
      <c r="C13">
        <v>18</v>
      </c>
      <c r="D13">
        <v>15</v>
      </c>
      <c r="E13">
        <v>32</v>
      </c>
      <c r="F13">
        <v>1</v>
      </c>
      <c r="G13">
        <v>1</v>
      </c>
      <c r="H13">
        <v>2.4320000000002402</v>
      </c>
      <c r="I13">
        <v>170</v>
      </c>
      <c r="J13">
        <v>4</v>
      </c>
      <c r="K13">
        <v>7</v>
      </c>
      <c r="L13">
        <v>11</v>
      </c>
      <c r="M13">
        <v>2</v>
      </c>
      <c r="N13">
        <v>22</v>
      </c>
    </row>
    <row r="14" spans="1:14" x14ac:dyDescent="0.25">
      <c r="B14">
        <v>18</v>
      </c>
      <c r="C14">
        <v>18</v>
      </c>
      <c r="D14">
        <v>15</v>
      </c>
      <c r="E14">
        <v>32</v>
      </c>
      <c r="F14">
        <v>2</v>
      </c>
      <c r="G14">
        <v>1</v>
      </c>
      <c r="H14">
        <v>3.3108000000001998</v>
      </c>
      <c r="I14">
        <v>180</v>
      </c>
      <c r="J14">
        <v>3</v>
      </c>
      <c r="K14">
        <v>3</v>
      </c>
      <c r="L14">
        <v>10</v>
      </c>
      <c r="M14">
        <v>2</v>
      </c>
      <c r="N14">
        <v>30</v>
      </c>
    </row>
    <row r="15" spans="1:14" x14ac:dyDescent="0.25">
      <c r="B15">
        <v>18</v>
      </c>
      <c r="C15">
        <v>18</v>
      </c>
      <c r="D15">
        <v>15</v>
      </c>
      <c r="E15">
        <v>32</v>
      </c>
      <c r="F15">
        <v>3</v>
      </c>
      <c r="G15">
        <v>1</v>
      </c>
      <c r="H15">
        <v>17.780100000000399</v>
      </c>
      <c r="I15">
        <v>159</v>
      </c>
      <c r="J15">
        <v>25</v>
      </c>
      <c r="K15">
        <v>51</v>
      </c>
      <c r="L15">
        <v>54</v>
      </c>
      <c r="M15">
        <v>1</v>
      </c>
      <c r="N15">
        <v>20</v>
      </c>
    </row>
    <row r="16" spans="1:14" x14ac:dyDescent="0.25">
      <c r="B16">
        <v>18</v>
      </c>
      <c r="C16">
        <v>18</v>
      </c>
      <c r="D16">
        <v>15</v>
      </c>
      <c r="E16">
        <v>32</v>
      </c>
      <c r="F16">
        <v>4</v>
      </c>
      <c r="G16">
        <v>1</v>
      </c>
      <c r="H16">
        <v>41.1783</v>
      </c>
      <c r="I16">
        <v>179</v>
      </c>
      <c r="J16">
        <v>21</v>
      </c>
      <c r="K16">
        <v>26</v>
      </c>
      <c r="L16">
        <v>37</v>
      </c>
      <c r="M16">
        <v>4</v>
      </c>
      <c r="N16">
        <v>29</v>
      </c>
    </row>
    <row r="17" spans="2:14" x14ac:dyDescent="0.25">
      <c r="B17">
        <v>18</v>
      </c>
      <c r="C17">
        <v>18</v>
      </c>
      <c r="D17">
        <v>15</v>
      </c>
      <c r="E17">
        <v>32</v>
      </c>
      <c r="F17">
        <v>5</v>
      </c>
      <c r="G17">
        <v>1</v>
      </c>
      <c r="H17">
        <v>0.98209999999971798</v>
      </c>
      <c r="I17">
        <v>187</v>
      </c>
      <c r="J17">
        <v>2</v>
      </c>
      <c r="K17">
        <v>3</v>
      </c>
      <c r="L17">
        <v>4</v>
      </c>
      <c r="M17">
        <v>1</v>
      </c>
      <c r="N17">
        <v>24</v>
      </c>
    </row>
    <row r="18" spans="2:14" x14ac:dyDescent="0.25">
      <c r="B18">
        <v>18</v>
      </c>
      <c r="C18">
        <v>18</v>
      </c>
      <c r="D18">
        <v>15</v>
      </c>
      <c r="E18">
        <v>32</v>
      </c>
      <c r="F18">
        <v>6</v>
      </c>
      <c r="G18">
        <v>1</v>
      </c>
      <c r="H18">
        <v>5.8434000000001998</v>
      </c>
      <c r="I18">
        <v>206</v>
      </c>
      <c r="J18">
        <v>7</v>
      </c>
      <c r="K18">
        <v>13</v>
      </c>
      <c r="L18">
        <v>19</v>
      </c>
      <c r="M18">
        <v>4</v>
      </c>
      <c r="N18">
        <v>21</v>
      </c>
    </row>
    <row r="19" spans="2:14" x14ac:dyDescent="0.25">
      <c r="B19">
        <v>18</v>
      </c>
      <c r="C19">
        <v>18</v>
      </c>
      <c r="D19">
        <v>15</v>
      </c>
      <c r="E19">
        <v>32</v>
      </c>
      <c r="F19">
        <v>7</v>
      </c>
      <c r="G19">
        <v>1</v>
      </c>
      <c r="H19">
        <v>1.2907999999997599</v>
      </c>
      <c r="I19">
        <v>154</v>
      </c>
      <c r="J19">
        <v>1</v>
      </c>
      <c r="K19">
        <v>1</v>
      </c>
      <c r="L19">
        <v>5</v>
      </c>
      <c r="M19">
        <v>0</v>
      </c>
      <c r="N19">
        <v>22</v>
      </c>
    </row>
    <row r="20" spans="2:14" x14ac:dyDescent="0.25">
      <c r="B20">
        <v>18</v>
      </c>
      <c r="C20">
        <v>18</v>
      </c>
      <c r="D20">
        <v>15</v>
      </c>
      <c r="E20">
        <v>32</v>
      </c>
      <c r="F20">
        <v>8</v>
      </c>
      <c r="G20">
        <v>1</v>
      </c>
      <c r="H20">
        <v>1.5598000000000001</v>
      </c>
      <c r="I20">
        <v>206</v>
      </c>
      <c r="J20">
        <v>1</v>
      </c>
      <c r="K20">
        <v>1</v>
      </c>
      <c r="L20">
        <v>8</v>
      </c>
      <c r="M20">
        <v>0</v>
      </c>
      <c r="N20">
        <v>23</v>
      </c>
    </row>
    <row r="21" spans="2:14" x14ac:dyDescent="0.25">
      <c r="B21">
        <v>18</v>
      </c>
      <c r="C21">
        <v>18</v>
      </c>
      <c r="D21">
        <v>15</v>
      </c>
      <c r="E21">
        <v>32</v>
      </c>
      <c r="F21">
        <v>9</v>
      </c>
      <c r="G21">
        <v>1</v>
      </c>
      <c r="H21">
        <v>2.3876999999997701</v>
      </c>
      <c r="I21">
        <v>186</v>
      </c>
      <c r="J21">
        <v>1</v>
      </c>
      <c r="K21">
        <v>1</v>
      </c>
      <c r="L21">
        <v>11</v>
      </c>
      <c r="M21">
        <v>0</v>
      </c>
      <c r="N21">
        <v>22</v>
      </c>
    </row>
    <row r="22" spans="2:14" x14ac:dyDescent="0.25">
      <c r="B22">
        <v>24</v>
      </c>
      <c r="C22">
        <v>24</v>
      </c>
      <c r="D22">
        <v>15</v>
      </c>
      <c r="E22">
        <v>57</v>
      </c>
      <c r="F22">
        <v>0</v>
      </c>
      <c r="G22">
        <v>1</v>
      </c>
      <c r="H22">
        <v>0.90480000000024996</v>
      </c>
      <c r="I22">
        <v>204</v>
      </c>
      <c r="J22">
        <v>1</v>
      </c>
      <c r="K22">
        <v>1</v>
      </c>
      <c r="L22">
        <v>2</v>
      </c>
      <c r="M22">
        <v>0</v>
      </c>
      <c r="N22">
        <v>28</v>
      </c>
    </row>
    <row r="23" spans="2:14" x14ac:dyDescent="0.25">
      <c r="B23">
        <v>24</v>
      </c>
      <c r="C23">
        <v>24</v>
      </c>
      <c r="D23">
        <v>15</v>
      </c>
      <c r="E23">
        <v>57</v>
      </c>
      <c r="F23">
        <v>1</v>
      </c>
      <c r="G23">
        <v>1</v>
      </c>
      <c r="H23">
        <v>5.13529999999992</v>
      </c>
      <c r="I23">
        <v>286</v>
      </c>
      <c r="J23">
        <v>3</v>
      </c>
      <c r="K23">
        <v>3</v>
      </c>
      <c r="L23">
        <v>6</v>
      </c>
      <c r="M23">
        <v>2</v>
      </c>
      <c r="N23">
        <v>34</v>
      </c>
    </row>
    <row r="24" spans="2:14" x14ac:dyDescent="0.25">
      <c r="B24">
        <v>24</v>
      </c>
      <c r="C24">
        <v>24</v>
      </c>
      <c r="D24">
        <v>15</v>
      </c>
      <c r="E24">
        <v>57</v>
      </c>
      <c r="F24">
        <v>2</v>
      </c>
      <c r="G24">
        <v>1</v>
      </c>
      <c r="H24">
        <v>4.74229999999989</v>
      </c>
      <c r="I24">
        <v>229</v>
      </c>
      <c r="J24">
        <v>1</v>
      </c>
      <c r="K24">
        <v>1</v>
      </c>
      <c r="L24">
        <v>8</v>
      </c>
      <c r="M24">
        <v>0</v>
      </c>
      <c r="N24">
        <v>37</v>
      </c>
    </row>
    <row r="25" spans="2:14" x14ac:dyDescent="0.25">
      <c r="B25">
        <v>24</v>
      </c>
      <c r="C25">
        <v>24</v>
      </c>
      <c r="D25">
        <v>15</v>
      </c>
      <c r="E25">
        <v>57</v>
      </c>
      <c r="F25">
        <v>3</v>
      </c>
      <c r="G25">
        <v>1</v>
      </c>
      <c r="H25">
        <v>7.7858999999998604</v>
      </c>
      <c r="I25">
        <v>272</v>
      </c>
      <c r="J25">
        <v>4</v>
      </c>
      <c r="K25">
        <v>7</v>
      </c>
      <c r="L25">
        <v>11</v>
      </c>
      <c r="M25">
        <v>0</v>
      </c>
      <c r="N25">
        <v>29</v>
      </c>
    </row>
    <row r="26" spans="2:14" x14ac:dyDescent="0.25">
      <c r="B26">
        <v>24</v>
      </c>
      <c r="C26">
        <v>24</v>
      </c>
      <c r="D26">
        <v>15</v>
      </c>
      <c r="E26">
        <v>57</v>
      </c>
      <c r="F26">
        <v>4</v>
      </c>
      <c r="G26">
        <v>1</v>
      </c>
      <c r="H26">
        <v>3.7012000000004299</v>
      </c>
      <c r="I26">
        <v>315</v>
      </c>
      <c r="J26">
        <v>1</v>
      </c>
      <c r="K26">
        <v>1</v>
      </c>
      <c r="L26">
        <v>12</v>
      </c>
      <c r="M26">
        <v>0</v>
      </c>
      <c r="N26">
        <v>39</v>
      </c>
    </row>
    <row r="27" spans="2:14" x14ac:dyDescent="0.25">
      <c r="B27">
        <v>24</v>
      </c>
      <c r="C27">
        <v>24</v>
      </c>
      <c r="D27">
        <v>15</v>
      </c>
      <c r="E27">
        <v>57</v>
      </c>
      <c r="F27">
        <v>5</v>
      </c>
      <c r="G27">
        <v>1</v>
      </c>
      <c r="H27">
        <v>22.819900000000398</v>
      </c>
      <c r="I27">
        <v>269</v>
      </c>
      <c r="J27">
        <v>17</v>
      </c>
      <c r="K27">
        <v>27</v>
      </c>
      <c r="L27">
        <v>30</v>
      </c>
      <c r="M27">
        <v>8</v>
      </c>
      <c r="N27">
        <v>38</v>
      </c>
    </row>
    <row r="28" spans="2:14" x14ac:dyDescent="0.25">
      <c r="B28">
        <v>24</v>
      </c>
      <c r="C28">
        <v>24</v>
      </c>
      <c r="D28">
        <v>15</v>
      </c>
      <c r="E28">
        <v>57</v>
      </c>
      <c r="F28">
        <v>6</v>
      </c>
      <c r="G28">
        <v>1</v>
      </c>
      <c r="H28">
        <v>2.25489999999991</v>
      </c>
      <c r="I28">
        <v>223</v>
      </c>
      <c r="J28">
        <v>1</v>
      </c>
      <c r="K28">
        <v>1</v>
      </c>
      <c r="L28">
        <v>9</v>
      </c>
      <c r="M28">
        <v>0</v>
      </c>
      <c r="N28">
        <v>34</v>
      </c>
    </row>
    <row r="29" spans="2:14" x14ac:dyDescent="0.25">
      <c r="B29">
        <v>24</v>
      </c>
      <c r="C29">
        <v>24</v>
      </c>
      <c r="D29">
        <v>15</v>
      </c>
      <c r="E29">
        <v>57</v>
      </c>
      <c r="F29">
        <v>7</v>
      </c>
      <c r="G29">
        <v>1</v>
      </c>
      <c r="H29">
        <v>0.23400000000037799</v>
      </c>
      <c r="I29">
        <v>208</v>
      </c>
      <c r="J29">
        <v>0</v>
      </c>
      <c r="K29">
        <v>1</v>
      </c>
      <c r="L29">
        <v>0</v>
      </c>
      <c r="M29">
        <v>0</v>
      </c>
      <c r="N29">
        <v>29</v>
      </c>
    </row>
    <row r="30" spans="2:14" x14ac:dyDescent="0.25">
      <c r="B30">
        <v>24</v>
      </c>
      <c r="C30">
        <v>24</v>
      </c>
      <c r="D30">
        <v>15</v>
      </c>
      <c r="E30">
        <v>57</v>
      </c>
      <c r="F30">
        <v>8</v>
      </c>
      <c r="G30">
        <v>1</v>
      </c>
      <c r="H30">
        <v>3.6357000000007198</v>
      </c>
      <c r="I30">
        <v>245</v>
      </c>
      <c r="J30">
        <v>5</v>
      </c>
      <c r="K30">
        <v>7</v>
      </c>
      <c r="L30">
        <v>12</v>
      </c>
      <c r="M30">
        <v>3</v>
      </c>
      <c r="N30">
        <v>32</v>
      </c>
    </row>
    <row r="31" spans="2:14" x14ac:dyDescent="0.25">
      <c r="B31">
        <v>24</v>
      </c>
      <c r="C31">
        <v>24</v>
      </c>
      <c r="D31">
        <v>15</v>
      </c>
      <c r="E31">
        <v>57</v>
      </c>
      <c r="F31">
        <v>9</v>
      </c>
      <c r="G31">
        <v>1</v>
      </c>
      <c r="H31">
        <v>28.856999999999999</v>
      </c>
      <c r="I31">
        <v>259</v>
      </c>
      <c r="J31">
        <v>27</v>
      </c>
      <c r="K31">
        <v>55</v>
      </c>
      <c r="L31">
        <v>45</v>
      </c>
      <c r="M31">
        <v>1</v>
      </c>
      <c r="N31">
        <v>27</v>
      </c>
    </row>
    <row r="32" spans="2:14" x14ac:dyDescent="0.25">
      <c r="B32">
        <v>30</v>
      </c>
      <c r="C32">
        <v>30</v>
      </c>
      <c r="D32">
        <v>15</v>
      </c>
      <c r="E32">
        <v>90</v>
      </c>
      <c r="F32">
        <v>0</v>
      </c>
      <c r="G32">
        <v>1</v>
      </c>
      <c r="H32">
        <v>8.3883000000005303</v>
      </c>
      <c r="I32">
        <v>332</v>
      </c>
      <c r="J32">
        <v>8</v>
      </c>
      <c r="K32">
        <v>15</v>
      </c>
      <c r="L32">
        <v>15</v>
      </c>
      <c r="M32">
        <v>1</v>
      </c>
      <c r="N32">
        <v>42</v>
      </c>
    </row>
    <row r="33" spans="2:14" x14ac:dyDescent="0.25">
      <c r="B33">
        <v>30</v>
      </c>
      <c r="C33">
        <v>30</v>
      </c>
      <c r="D33">
        <v>15</v>
      </c>
      <c r="E33">
        <v>90</v>
      </c>
      <c r="F33">
        <v>1</v>
      </c>
      <c r="G33">
        <v>1</v>
      </c>
      <c r="H33">
        <v>2.6310999999996101</v>
      </c>
      <c r="I33">
        <v>351</v>
      </c>
      <c r="J33">
        <v>1</v>
      </c>
      <c r="K33">
        <v>1</v>
      </c>
      <c r="L33">
        <v>8</v>
      </c>
      <c r="M33">
        <v>0</v>
      </c>
      <c r="N33">
        <v>38</v>
      </c>
    </row>
    <row r="34" spans="2:14" x14ac:dyDescent="0.25">
      <c r="B34">
        <v>30</v>
      </c>
      <c r="C34">
        <v>30</v>
      </c>
      <c r="D34">
        <v>15</v>
      </c>
      <c r="E34">
        <v>90</v>
      </c>
      <c r="F34">
        <v>2</v>
      </c>
      <c r="G34">
        <v>1</v>
      </c>
      <c r="H34">
        <v>3.1382000000003201</v>
      </c>
      <c r="I34">
        <v>348</v>
      </c>
      <c r="J34">
        <v>3</v>
      </c>
      <c r="K34">
        <v>5</v>
      </c>
      <c r="L34">
        <v>9</v>
      </c>
      <c r="M34">
        <v>2</v>
      </c>
      <c r="N34">
        <v>38</v>
      </c>
    </row>
    <row r="35" spans="2:14" x14ac:dyDescent="0.25">
      <c r="B35">
        <v>30</v>
      </c>
      <c r="C35">
        <v>30</v>
      </c>
      <c r="D35">
        <v>15</v>
      </c>
      <c r="E35">
        <v>90</v>
      </c>
      <c r="F35">
        <v>3</v>
      </c>
      <c r="G35">
        <v>1</v>
      </c>
      <c r="H35">
        <v>0.66379999999935502</v>
      </c>
      <c r="I35">
        <v>287</v>
      </c>
      <c r="J35">
        <v>1</v>
      </c>
      <c r="K35">
        <v>1</v>
      </c>
      <c r="L35">
        <v>2</v>
      </c>
      <c r="M35">
        <v>0</v>
      </c>
      <c r="N35">
        <v>45</v>
      </c>
    </row>
    <row r="36" spans="2:14" x14ac:dyDescent="0.25">
      <c r="B36">
        <v>30</v>
      </c>
      <c r="C36">
        <v>30</v>
      </c>
      <c r="D36">
        <v>15</v>
      </c>
      <c r="E36">
        <v>90</v>
      </c>
      <c r="F36">
        <v>4</v>
      </c>
      <c r="G36">
        <v>1</v>
      </c>
      <c r="H36">
        <v>1.8123999999997999</v>
      </c>
      <c r="I36">
        <v>258</v>
      </c>
      <c r="J36">
        <v>1</v>
      </c>
      <c r="K36">
        <v>1</v>
      </c>
      <c r="L36">
        <v>5</v>
      </c>
      <c r="M36">
        <v>0</v>
      </c>
      <c r="N36">
        <v>43</v>
      </c>
    </row>
    <row r="37" spans="2:14" x14ac:dyDescent="0.25">
      <c r="B37">
        <v>30</v>
      </c>
      <c r="C37">
        <v>30</v>
      </c>
      <c r="D37">
        <v>15</v>
      </c>
      <c r="E37">
        <v>90</v>
      </c>
      <c r="F37">
        <v>5</v>
      </c>
      <c r="G37">
        <v>1</v>
      </c>
      <c r="H37">
        <v>3.2038999999995199</v>
      </c>
      <c r="I37">
        <v>356</v>
      </c>
      <c r="J37">
        <v>1</v>
      </c>
      <c r="K37">
        <v>1</v>
      </c>
      <c r="L37">
        <v>9</v>
      </c>
      <c r="M37">
        <v>0</v>
      </c>
      <c r="N37">
        <v>41</v>
      </c>
    </row>
    <row r="38" spans="2:14" x14ac:dyDescent="0.25">
      <c r="B38">
        <v>30</v>
      </c>
      <c r="C38">
        <v>30</v>
      </c>
      <c r="D38">
        <v>15</v>
      </c>
      <c r="E38">
        <v>90</v>
      </c>
      <c r="F38">
        <v>6</v>
      </c>
      <c r="G38">
        <v>1</v>
      </c>
      <c r="H38">
        <v>4.2351000000007799</v>
      </c>
      <c r="I38">
        <v>338</v>
      </c>
      <c r="J38">
        <v>2</v>
      </c>
      <c r="K38">
        <v>3</v>
      </c>
      <c r="L38">
        <v>10</v>
      </c>
      <c r="M38">
        <v>0</v>
      </c>
      <c r="N38">
        <v>39</v>
      </c>
    </row>
    <row r="39" spans="2:14" x14ac:dyDescent="0.25">
      <c r="B39">
        <v>30</v>
      </c>
      <c r="C39">
        <v>30</v>
      </c>
      <c r="D39">
        <v>15</v>
      </c>
      <c r="E39">
        <v>90</v>
      </c>
      <c r="F39">
        <v>7</v>
      </c>
      <c r="G39">
        <v>1</v>
      </c>
      <c r="H39">
        <v>1.2734000000000401</v>
      </c>
      <c r="I39">
        <v>358</v>
      </c>
      <c r="J39">
        <v>1</v>
      </c>
      <c r="K39">
        <v>1</v>
      </c>
      <c r="L39">
        <v>2</v>
      </c>
      <c r="M39">
        <v>0</v>
      </c>
      <c r="N39">
        <v>51</v>
      </c>
    </row>
    <row r="40" spans="2:14" x14ac:dyDescent="0.25">
      <c r="B40">
        <v>30</v>
      </c>
      <c r="C40">
        <v>30</v>
      </c>
      <c r="D40">
        <v>15</v>
      </c>
      <c r="E40">
        <v>90</v>
      </c>
      <c r="F40">
        <v>8</v>
      </c>
      <c r="G40">
        <v>1</v>
      </c>
      <c r="H40">
        <v>0.86310000000048603</v>
      </c>
      <c r="I40">
        <v>320</v>
      </c>
      <c r="J40">
        <v>1</v>
      </c>
      <c r="K40">
        <v>1</v>
      </c>
      <c r="L40">
        <v>2</v>
      </c>
      <c r="M40">
        <v>0</v>
      </c>
      <c r="N40">
        <v>34</v>
      </c>
    </row>
    <row r="41" spans="2:14" x14ac:dyDescent="0.25">
      <c r="B41">
        <v>30</v>
      </c>
      <c r="C41">
        <v>30</v>
      </c>
      <c r="D41">
        <v>15</v>
      </c>
      <c r="E41">
        <v>90</v>
      </c>
      <c r="F41">
        <v>9</v>
      </c>
      <c r="G41">
        <v>1</v>
      </c>
      <c r="H41">
        <v>2.1689999999998699</v>
      </c>
      <c r="I41">
        <v>328</v>
      </c>
      <c r="J41">
        <v>1</v>
      </c>
      <c r="K41">
        <v>1</v>
      </c>
      <c r="L41">
        <v>4</v>
      </c>
      <c r="M41">
        <v>0</v>
      </c>
      <c r="N41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359-189C-4A60-98A4-25544E5A8F29}">
  <dimension ref="A1:AF41"/>
  <sheetViews>
    <sheetView topLeftCell="A7" workbookViewId="0">
      <selection activeCell="AI28" sqref="AI28"/>
    </sheetView>
  </sheetViews>
  <sheetFormatPr defaultRowHeight="15" x14ac:dyDescent="0.25"/>
  <cols>
    <col min="1" max="1" width="18.140625" customWidth="1"/>
  </cols>
  <sheetData>
    <row r="1" spans="1:32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71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91</v>
      </c>
    </row>
    <row r="2" spans="1:32" x14ac:dyDescent="0.25">
      <c r="A2" t="s">
        <v>309</v>
      </c>
      <c r="B2">
        <v>1</v>
      </c>
      <c r="C2">
        <v>2</v>
      </c>
      <c r="D2">
        <v>1</v>
      </c>
      <c r="E2">
        <v>0</v>
      </c>
      <c r="F2">
        <v>4</v>
      </c>
      <c r="G2">
        <v>17</v>
      </c>
      <c r="H2">
        <v>127</v>
      </c>
      <c r="I2" t="s">
        <v>94</v>
      </c>
      <c r="J2">
        <v>2.5891513824462802</v>
      </c>
      <c r="K2">
        <v>0.17094230651855399</v>
      </c>
      <c r="L2">
        <v>3.8984298706054597E-2</v>
      </c>
      <c r="M2">
        <v>2.9375</v>
      </c>
      <c r="N2">
        <v>2</v>
      </c>
      <c r="O2">
        <v>129</v>
      </c>
      <c r="P2">
        <v>19</v>
      </c>
      <c r="Q2" t="s">
        <v>94</v>
      </c>
      <c r="R2">
        <v>2</v>
      </c>
      <c r="S2">
        <v>2.5891513824462802</v>
      </c>
      <c r="T2">
        <v>0.17094230651855399</v>
      </c>
      <c r="U2">
        <v>3.8984298706054597E-2</v>
      </c>
      <c r="V2">
        <v>2.9375</v>
      </c>
      <c r="W2">
        <v>129</v>
      </c>
      <c r="X2">
        <v>19</v>
      </c>
      <c r="Y2">
        <v>19</v>
      </c>
      <c r="Z2" t="b">
        <v>1</v>
      </c>
      <c r="AA2" t="b">
        <v>0</v>
      </c>
      <c r="AB2">
        <v>19</v>
      </c>
      <c r="AC2">
        <v>2.5571606159210201</v>
      </c>
      <c r="AD2">
        <v>4.8993923664093</v>
      </c>
      <c r="AE2" t="b">
        <v>0</v>
      </c>
      <c r="AF2">
        <f>(1-T2/V2)*100</f>
        <v>94.180687437666251</v>
      </c>
    </row>
    <row r="3" spans="1:32" x14ac:dyDescent="0.25">
      <c r="A3" t="s">
        <v>310</v>
      </c>
      <c r="B3">
        <v>1</v>
      </c>
      <c r="C3">
        <v>3</v>
      </c>
      <c r="D3">
        <v>1</v>
      </c>
      <c r="E3">
        <v>0</v>
      </c>
      <c r="F3">
        <v>4</v>
      </c>
      <c r="G3">
        <v>20</v>
      </c>
      <c r="H3">
        <v>132</v>
      </c>
      <c r="I3" t="s">
        <v>94</v>
      </c>
      <c r="J3">
        <v>3.4748611450195299</v>
      </c>
      <c r="K3">
        <v>0.24691963195800701</v>
      </c>
      <c r="L3">
        <v>5.9967041015625E-3</v>
      </c>
      <c r="M3">
        <v>4.0625</v>
      </c>
      <c r="N3">
        <v>3</v>
      </c>
      <c r="O3">
        <v>135</v>
      </c>
      <c r="P3">
        <v>23</v>
      </c>
      <c r="Q3" t="s">
        <v>94</v>
      </c>
      <c r="R3">
        <v>3</v>
      </c>
      <c r="S3">
        <v>3.4748611450195299</v>
      </c>
      <c r="T3">
        <v>0.24691963195800701</v>
      </c>
      <c r="U3">
        <v>5.9967041015625E-3</v>
      </c>
      <c r="V3">
        <v>4.0625</v>
      </c>
      <c r="W3">
        <v>135</v>
      </c>
      <c r="X3">
        <v>23</v>
      </c>
      <c r="Y3">
        <v>23</v>
      </c>
      <c r="Z3" t="b">
        <v>1</v>
      </c>
      <c r="AA3" t="b">
        <v>0</v>
      </c>
      <c r="AB3">
        <v>23</v>
      </c>
      <c r="AC3">
        <v>3.4418716430664</v>
      </c>
      <c r="AD3">
        <v>6.5088641643524099</v>
      </c>
      <c r="AE3" t="b">
        <v>0</v>
      </c>
      <c r="AF3">
        <f t="shared" ref="AF3:AF41" si="0">(1-T3/V3)*100</f>
        <v>93.921978290264434</v>
      </c>
    </row>
    <row r="4" spans="1:32" x14ac:dyDescent="0.25">
      <c r="A4" t="s">
        <v>311</v>
      </c>
      <c r="B4">
        <v>1</v>
      </c>
      <c r="C4">
        <v>3</v>
      </c>
      <c r="D4">
        <v>1</v>
      </c>
      <c r="E4">
        <v>0</v>
      </c>
      <c r="F4">
        <v>4</v>
      </c>
      <c r="G4">
        <v>15</v>
      </c>
      <c r="H4">
        <v>110</v>
      </c>
      <c r="I4" t="s">
        <v>94</v>
      </c>
      <c r="J4">
        <v>3.01601219177246</v>
      </c>
      <c r="K4">
        <v>0.283905029296875</v>
      </c>
      <c r="L4">
        <v>5.9967041015625E-3</v>
      </c>
      <c r="M4">
        <v>3.6875</v>
      </c>
      <c r="N4">
        <v>3</v>
      </c>
      <c r="O4">
        <v>113</v>
      </c>
      <c r="P4">
        <v>21</v>
      </c>
      <c r="Q4" t="s">
        <v>94</v>
      </c>
      <c r="R4">
        <v>3</v>
      </c>
      <c r="S4">
        <v>3.01601219177246</v>
      </c>
      <c r="T4">
        <v>0.283905029296875</v>
      </c>
      <c r="U4">
        <v>5.9967041015625E-3</v>
      </c>
      <c r="V4">
        <v>3.6875</v>
      </c>
      <c r="W4">
        <v>113</v>
      </c>
      <c r="X4">
        <v>21</v>
      </c>
      <c r="Y4">
        <v>-1</v>
      </c>
      <c r="Z4" t="b">
        <v>0</v>
      </c>
      <c r="AA4" t="b">
        <v>1</v>
      </c>
      <c r="AB4">
        <v>18</v>
      </c>
      <c r="AC4">
        <v>6.8677473068237296</v>
      </c>
      <c r="AD4">
        <v>12.220989942550601</v>
      </c>
      <c r="AE4" t="b">
        <v>1</v>
      </c>
      <c r="AF4">
        <f t="shared" si="0"/>
        <v>92.300880561440678</v>
      </c>
    </row>
    <row r="5" spans="1:32" x14ac:dyDescent="0.25">
      <c r="A5" t="s">
        <v>312</v>
      </c>
      <c r="B5">
        <v>1</v>
      </c>
      <c r="C5">
        <v>3</v>
      </c>
      <c r="D5">
        <v>1</v>
      </c>
      <c r="E5">
        <v>0</v>
      </c>
      <c r="F5">
        <v>4</v>
      </c>
      <c r="G5">
        <v>16</v>
      </c>
      <c r="H5">
        <v>137</v>
      </c>
      <c r="I5" t="s">
        <v>94</v>
      </c>
      <c r="J5">
        <v>6.1529808044433496</v>
      </c>
      <c r="K5">
        <v>3.9007186889648402</v>
      </c>
      <c r="L5">
        <v>3.9983749389648403E-2</v>
      </c>
      <c r="M5">
        <v>16.46875</v>
      </c>
      <c r="N5">
        <v>3</v>
      </c>
      <c r="O5">
        <v>140</v>
      </c>
      <c r="P5">
        <v>19</v>
      </c>
      <c r="Q5" t="s">
        <v>94</v>
      </c>
      <c r="R5">
        <v>3</v>
      </c>
      <c r="S5">
        <v>6.1529808044433496</v>
      </c>
      <c r="T5">
        <v>3.9007186889648402</v>
      </c>
      <c r="U5">
        <v>3.9983749389648403E-2</v>
      </c>
      <c r="V5">
        <v>16.46875</v>
      </c>
      <c r="W5">
        <v>140</v>
      </c>
      <c r="X5">
        <v>19</v>
      </c>
      <c r="Y5">
        <v>19</v>
      </c>
      <c r="Z5" t="b">
        <v>1</v>
      </c>
      <c r="AA5" t="b">
        <v>0</v>
      </c>
      <c r="AB5">
        <v>19</v>
      </c>
      <c r="AC5">
        <v>6.1189928054809499</v>
      </c>
      <c r="AD5">
        <v>8.4002449512481601</v>
      </c>
      <c r="AE5" t="b">
        <v>0</v>
      </c>
      <c r="AF5">
        <f t="shared" si="0"/>
        <v>76.3144216229839</v>
      </c>
    </row>
    <row r="6" spans="1:32" x14ac:dyDescent="0.25">
      <c r="A6" t="s">
        <v>313</v>
      </c>
      <c r="B6">
        <v>1</v>
      </c>
      <c r="C6">
        <v>3</v>
      </c>
      <c r="D6">
        <v>1</v>
      </c>
      <c r="E6">
        <v>0</v>
      </c>
      <c r="F6">
        <v>4</v>
      </c>
      <c r="G6">
        <v>16</v>
      </c>
      <c r="H6">
        <v>135</v>
      </c>
      <c r="I6" t="s">
        <v>94</v>
      </c>
      <c r="J6">
        <v>2.8970527648925701</v>
      </c>
      <c r="K6">
        <v>0.61080169677734297</v>
      </c>
      <c r="L6">
        <v>7.9994201660156198E-3</v>
      </c>
      <c r="M6">
        <v>4.59375</v>
      </c>
      <c r="N6">
        <v>3</v>
      </c>
      <c r="O6">
        <v>138</v>
      </c>
      <c r="P6">
        <v>19</v>
      </c>
      <c r="Q6" t="s">
        <v>94</v>
      </c>
      <c r="R6">
        <v>3</v>
      </c>
      <c r="S6">
        <v>2.8970527648925701</v>
      </c>
      <c r="T6">
        <v>0.61080169677734297</v>
      </c>
      <c r="U6">
        <v>7.9994201660156198E-3</v>
      </c>
      <c r="V6">
        <v>4.59375</v>
      </c>
      <c r="W6">
        <v>138</v>
      </c>
      <c r="X6">
        <v>19</v>
      </c>
      <c r="Y6">
        <v>19</v>
      </c>
      <c r="Z6" t="b">
        <v>1</v>
      </c>
      <c r="AA6" t="b">
        <v>0</v>
      </c>
      <c r="AB6">
        <v>19</v>
      </c>
      <c r="AC6">
        <v>2.8630604743957502</v>
      </c>
      <c r="AD6">
        <v>5.0073559284210196</v>
      </c>
      <c r="AE6" t="b">
        <v>0</v>
      </c>
      <c r="AF6">
        <f t="shared" si="0"/>
        <v>86.703636532738116</v>
      </c>
    </row>
    <row r="7" spans="1:32" x14ac:dyDescent="0.25">
      <c r="A7" t="s">
        <v>314</v>
      </c>
      <c r="B7">
        <v>1</v>
      </c>
      <c r="C7">
        <v>2</v>
      </c>
      <c r="D7">
        <v>1</v>
      </c>
      <c r="E7">
        <v>0</v>
      </c>
      <c r="F7">
        <v>4</v>
      </c>
      <c r="G7">
        <v>13</v>
      </c>
      <c r="H7">
        <v>109</v>
      </c>
      <c r="I7" t="s">
        <v>94</v>
      </c>
      <c r="J7">
        <v>1.2215995788574201</v>
      </c>
      <c r="K7">
        <v>6.9974899291992104E-2</v>
      </c>
      <c r="L7">
        <v>1.0995864868164E-2</v>
      </c>
      <c r="M7">
        <v>1.359375</v>
      </c>
      <c r="N7">
        <v>1</v>
      </c>
      <c r="O7">
        <v>110</v>
      </c>
      <c r="P7">
        <v>14</v>
      </c>
      <c r="Q7" t="s">
        <v>94</v>
      </c>
      <c r="R7">
        <v>1</v>
      </c>
      <c r="S7">
        <v>1.2215995788574201</v>
      </c>
      <c r="T7">
        <v>6.9974899291992104E-2</v>
      </c>
      <c r="U7">
        <v>1.0995864868164E-2</v>
      </c>
      <c r="V7">
        <v>1.359375</v>
      </c>
      <c r="W7">
        <v>110</v>
      </c>
      <c r="X7">
        <v>14</v>
      </c>
      <c r="Y7">
        <v>14</v>
      </c>
      <c r="Z7" t="b">
        <v>1</v>
      </c>
      <c r="AA7" t="b">
        <v>0</v>
      </c>
      <c r="AB7">
        <v>14</v>
      </c>
      <c r="AC7">
        <v>1.1896100044250399</v>
      </c>
      <c r="AD7">
        <v>2.2952463626861501</v>
      </c>
      <c r="AE7" t="b">
        <v>0</v>
      </c>
      <c r="AF7">
        <f t="shared" si="0"/>
        <v>94.852421201508633</v>
      </c>
    </row>
    <row r="8" spans="1:32" x14ac:dyDescent="0.25">
      <c r="A8" t="s">
        <v>315</v>
      </c>
      <c r="B8">
        <v>1</v>
      </c>
      <c r="C8">
        <v>2</v>
      </c>
      <c r="D8">
        <v>1</v>
      </c>
      <c r="E8">
        <v>0</v>
      </c>
      <c r="F8">
        <v>4</v>
      </c>
      <c r="G8">
        <v>20</v>
      </c>
      <c r="H8">
        <v>124</v>
      </c>
      <c r="I8" t="s">
        <v>94</v>
      </c>
      <c r="J8">
        <v>3.0959873199462802</v>
      </c>
      <c r="K8">
        <v>0.20293617248535101</v>
      </c>
      <c r="L8">
        <v>4.9991607666015599E-3</v>
      </c>
      <c r="M8">
        <v>3.5625</v>
      </c>
      <c r="N8">
        <v>1</v>
      </c>
      <c r="O8">
        <v>125</v>
      </c>
      <c r="P8">
        <v>21</v>
      </c>
      <c r="Q8" t="s">
        <v>94</v>
      </c>
      <c r="R8">
        <v>1</v>
      </c>
      <c r="S8">
        <v>3.0959873199462802</v>
      </c>
      <c r="T8">
        <v>0.20293617248535101</v>
      </c>
      <c r="U8">
        <v>4.9991607666015599E-3</v>
      </c>
      <c r="V8">
        <v>3.5625</v>
      </c>
      <c r="W8">
        <v>125</v>
      </c>
      <c r="X8">
        <v>21</v>
      </c>
      <c r="Y8">
        <v>21</v>
      </c>
      <c r="Z8" t="b">
        <v>1</v>
      </c>
      <c r="AA8" t="b">
        <v>0</v>
      </c>
      <c r="AB8">
        <v>21</v>
      </c>
      <c r="AC8">
        <v>3.0619952678680402</v>
      </c>
      <c r="AD8">
        <v>6.1189920902252197</v>
      </c>
      <c r="AE8" t="b">
        <v>0</v>
      </c>
      <c r="AF8">
        <f t="shared" si="0"/>
        <v>94.303546035498925</v>
      </c>
    </row>
    <row r="9" spans="1:32" x14ac:dyDescent="0.25">
      <c r="A9" t="s">
        <v>316</v>
      </c>
      <c r="B9">
        <v>1</v>
      </c>
      <c r="C9">
        <v>1</v>
      </c>
      <c r="D9">
        <v>1</v>
      </c>
      <c r="E9">
        <v>0</v>
      </c>
      <c r="F9">
        <v>4</v>
      </c>
      <c r="G9">
        <v>14</v>
      </c>
      <c r="H9">
        <v>114</v>
      </c>
      <c r="I9" t="s">
        <v>94</v>
      </c>
      <c r="J9">
        <v>1.3385639190673799</v>
      </c>
      <c r="K9">
        <v>5.59844970703125E-2</v>
      </c>
      <c r="L9">
        <v>3.0002593994140599E-3</v>
      </c>
      <c r="M9">
        <v>1.484375</v>
      </c>
      <c r="N9">
        <v>0</v>
      </c>
      <c r="O9">
        <v>114</v>
      </c>
      <c r="P9">
        <v>14</v>
      </c>
      <c r="Q9" t="s">
        <v>94</v>
      </c>
      <c r="R9">
        <v>0</v>
      </c>
      <c r="S9">
        <v>1.3385639190673799</v>
      </c>
      <c r="T9">
        <v>5.59844970703125E-2</v>
      </c>
      <c r="U9">
        <v>3.0002593994140599E-3</v>
      </c>
      <c r="V9">
        <v>1.484375</v>
      </c>
      <c r="W9">
        <v>114</v>
      </c>
      <c r="X9">
        <v>14</v>
      </c>
      <c r="Y9">
        <v>14</v>
      </c>
      <c r="Z9" t="b">
        <v>1</v>
      </c>
      <c r="AA9" t="b">
        <v>0</v>
      </c>
      <c r="AB9">
        <v>14</v>
      </c>
      <c r="AC9">
        <v>1.3055720329284599</v>
      </c>
      <c r="AD9">
        <v>2.8090789318084699</v>
      </c>
      <c r="AE9" t="b">
        <v>0</v>
      </c>
      <c r="AF9">
        <f t="shared" si="0"/>
        <v>96.22841282894737</v>
      </c>
    </row>
    <row r="10" spans="1:32" x14ac:dyDescent="0.25">
      <c r="A10" t="s">
        <v>317</v>
      </c>
      <c r="B10">
        <v>1</v>
      </c>
      <c r="C10">
        <v>3</v>
      </c>
      <c r="D10">
        <v>1</v>
      </c>
      <c r="E10">
        <v>0</v>
      </c>
      <c r="F10">
        <v>4</v>
      </c>
      <c r="G10">
        <v>21</v>
      </c>
      <c r="H10">
        <v>124</v>
      </c>
      <c r="I10" t="s">
        <v>94</v>
      </c>
      <c r="J10">
        <v>3.6128158569335902</v>
      </c>
      <c r="K10">
        <v>0.236923217773437</v>
      </c>
      <c r="L10">
        <v>4.7983169555664E-2</v>
      </c>
      <c r="M10">
        <v>4.09375</v>
      </c>
      <c r="N10">
        <v>2</v>
      </c>
      <c r="O10">
        <v>126</v>
      </c>
      <c r="P10">
        <v>23</v>
      </c>
      <c r="Q10" t="s">
        <v>94</v>
      </c>
      <c r="R10">
        <v>2</v>
      </c>
      <c r="S10">
        <v>3.6128158569335902</v>
      </c>
      <c r="T10">
        <v>0.236923217773437</v>
      </c>
      <c r="U10">
        <v>4.7983169555664E-2</v>
      </c>
      <c r="V10">
        <v>4.09375</v>
      </c>
      <c r="W10">
        <v>126</v>
      </c>
      <c r="X10">
        <v>23</v>
      </c>
      <c r="Y10">
        <v>23</v>
      </c>
      <c r="Z10" t="b">
        <v>1</v>
      </c>
      <c r="AA10" t="b">
        <v>0</v>
      </c>
      <c r="AB10">
        <v>23</v>
      </c>
      <c r="AC10">
        <v>3.5798270702361998</v>
      </c>
      <c r="AD10">
        <v>7.0176982879638601</v>
      </c>
      <c r="AE10" t="b">
        <v>0</v>
      </c>
      <c r="AF10">
        <f t="shared" si="0"/>
        <v>94.21256261927482</v>
      </c>
    </row>
    <row r="11" spans="1:32" x14ac:dyDescent="0.25">
      <c r="A11" t="s">
        <v>318</v>
      </c>
      <c r="B11">
        <v>1</v>
      </c>
      <c r="C11">
        <v>1</v>
      </c>
      <c r="D11">
        <v>1</v>
      </c>
      <c r="E11">
        <v>0</v>
      </c>
      <c r="F11">
        <v>4</v>
      </c>
      <c r="G11">
        <v>15</v>
      </c>
      <c r="H11">
        <v>108</v>
      </c>
      <c r="I11" t="s">
        <v>94</v>
      </c>
      <c r="J11">
        <v>1.5634918212890601</v>
      </c>
      <c r="K11">
        <v>7.1979522705078097E-2</v>
      </c>
      <c r="L11">
        <v>3.0002593994140599E-3</v>
      </c>
      <c r="M11">
        <v>1.65625</v>
      </c>
      <c r="N11">
        <v>0</v>
      </c>
      <c r="O11">
        <v>108</v>
      </c>
      <c r="P11">
        <v>15</v>
      </c>
      <c r="Q11" t="s">
        <v>94</v>
      </c>
      <c r="R11">
        <v>0</v>
      </c>
      <c r="S11">
        <v>1.5634918212890601</v>
      </c>
      <c r="T11">
        <v>7.1979522705078097E-2</v>
      </c>
      <c r="U11">
        <v>3.0002593994140599E-3</v>
      </c>
      <c r="V11">
        <v>1.65625</v>
      </c>
      <c r="W11">
        <v>108</v>
      </c>
      <c r="X11">
        <v>15</v>
      </c>
      <c r="Y11">
        <v>15</v>
      </c>
      <c r="Z11" t="b">
        <v>1</v>
      </c>
      <c r="AA11" t="b">
        <v>0</v>
      </c>
      <c r="AB11">
        <v>15</v>
      </c>
      <c r="AC11">
        <v>1.5304982662200901</v>
      </c>
      <c r="AD11">
        <v>3.2199430465698198</v>
      </c>
      <c r="AE11" t="b">
        <v>0</v>
      </c>
      <c r="AF11">
        <f t="shared" si="0"/>
        <v>95.654066553655653</v>
      </c>
    </row>
    <row r="12" spans="1:32" x14ac:dyDescent="0.25">
      <c r="A12" t="s">
        <v>319</v>
      </c>
      <c r="B12">
        <v>1</v>
      </c>
      <c r="C12">
        <v>2</v>
      </c>
      <c r="D12">
        <v>1</v>
      </c>
      <c r="E12">
        <v>0</v>
      </c>
      <c r="F12">
        <v>4</v>
      </c>
      <c r="G12">
        <v>20</v>
      </c>
      <c r="H12">
        <v>201</v>
      </c>
      <c r="I12" t="s">
        <v>94</v>
      </c>
      <c r="J12">
        <v>4.9453773498535103</v>
      </c>
      <c r="K12">
        <v>0.37087821960449202</v>
      </c>
      <c r="L12">
        <v>8.8968276977538993E-2</v>
      </c>
      <c r="M12">
        <v>5.78125</v>
      </c>
      <c r="N12">
        <v>2</v>
      </c>
      <c r="O12">
        <v>203</v>
      </c>
      <c r="P12">
        <v>22</v>
      </c>
      <c r="Q12" t="s">
        <v>94</v>
      </c>
      <c r="R12">
        <v>2</v>
      </c>
      <c r="S12">
        <v>4.9453773498535103</v>
      </c>
      <c r="T12">
        <v>0.37087821960449202</v>
      </c>
      <c r="U12">
        <v>8.8968276977538993E-2</v>
      </c>
      <c r="V12">
        <v>5.78125</v>
      </c>
      <c r="W12">
        <v>203</v>
      </c>
      <c r="X12">
        <v>22</v>
      </c>
      <c r="Y12">
        <v>22</v>
      </c>
      <c r="Z12" t="b">
        <v>1</v>
      </c>
      <c r="AA12" t="b">
        <v>0</v>
      </c>
      <c r="AB12">
        <v>22</v>
      </c>
      <c r="AC12">
        <v>4.8694033622741699</v>
      </c>
      <c r="AD12">
        <v>9.1609940528869593</v>
      </c>
      <c r="AE12" t="b">
        <v>0</v>
      </c>
      <c r="AF12">
        <f t="shared" si="0"/>
        <v>93.58480917440879</v>
      </c>
    </row>
    <row r="13" spans="1:32" x14ac:dyDescent="0.25">
      <c r="A13" t="s">
        <v>320</v>
      </c>
      <c r="B13">
        <v>1</v>
      </c>
      <c r="C13">
        <v>2</v>
      </c>
      <c r="D13">
        <v>1</v>
      </c>
      <c r="E13">
        <v>0</v>
      </c>
      <c r="F13">
        <v>4</v>
      </c>
      <c r="G13">
        <v>21</v>
      </c>
      <c r="H13">
        <v>168</v>
      </c>
      <c r="I13" t="s">
        <v>94</v>
      </c>
      <c r="J13">
        <v>5.9210567474365199</v>
      </c>
      <c r="K13">
        <v>0.40786552429199202</v>
      </c>
      <c r="L13">
        <v>9.4968795776367104E-2</v>
      </c>
      <c r="M13">
        <v>6.6875</v>
      </c>
      <c r="N13">
        <v>2</v>
      </c>
      <c r="O13">
        <v>170</v>
      </c>
      <c r="P13">
        <v>23</v>
      </c>
      <c r="Q13" t="s">
        <v>94</v>
      </c>
      <c r="R13">
        <v>2</v>
      </c>
      <c r="S13">
        <v>5.9210567474365199</v>
      </c>
      <c r="T13">
        <v>0.40786552429199202</v>
      </c>
      <c r="U13">
        <v>9.4968795776367104E-2</v>
      </c>
      <c r="V13">
        <v>6.6875</v>
      </c>
      <c r="W13">
        <v>170</v>
      </c>
      <c r="X13">
        <v>23</v>
      </c>
      <c r="Y13">
        <v>23</v>
      </c>
      <c r="Z13" t="b">
        <v>1</v>
      </c>
      <c r="AA13" t="b">
        <v>0</v>
      </c>
      <c r="AB13">
        <v>23</v>
      </c>
      <c r="AC13">
        <v>5.8450832366943297</v>
      </c>
      <c r="AD13">
        <v>11.104356765746999</v>
      </c>
      <c r="AE13" t="b">
        <v>0</v>
      </c>
      <c r="AF13">
        <f t="shared" si="0"/>
        <v>93.901076272269279</v>
      </c>
    </row>
    <row r="14" spans="1:32" x14ac:dyDescent="0.25">
      <c r="A14" t="s">
        <v>321</v>
      </c>
      <c r="B14">
        <v>1</v>
      </c>
      <c r="C14">
        <v>1</v>
      </c>
      <c r="D14">
        <v>1</v>
      </c>
      <c r="E14">
        <v>0</v>
      </c>
      <c r="F14">
        <v>4</v>
      </c>
      <c r="G14">
        <v>29</v>
      </c>
      <c r="H14">
        <v>178</v>
      </c>
      <c r="I14" t="s">
        <v>94</v>
      </c>
      <c r="J14">
        <v>11.3382816314697</v>
      </c>
      <c r="K14">
        <v>0.70476913452148404</v>
      </c>
      <c r="L14">
        <v>0.137954711914062</v>
      </c>
      <c r="M14">
        <v>12.796875</v>
      </c>
      <c r="N14">
        <v>2</v>
      </c>
      <c r="O14">
        <v>180</v>
      </c>
      <c r="P14">
        <v>31</v>
      </c>
      <c r="Q14" t="s">
        <v>94</v>
      </c>
      <c r="R14">
        <v>2</v>
      </c>
      <c r="S14">
        <v>11.3382816314697</v>
      </c>
      <c r="T14">
        <v>0.70476913452148404</v>
      </c>
      <c r="U14">
        <v>0.137954711914062</v>
      </c>
      <c r="V14">
        <v>12.796875</v>
      </c>
      <c r="W14">
        <v>180</v>
      </c>
      <c r="X14">
        <v>31</v>
      </c>
      <c r="Y14">
        <v>31</v>
      </c>
      <c r="Z14" t="b">
        <v>1</v>
      </c>
      <c r="AA14" t="b">
        <v>0</v>
      </c>
      <c r="AB14">
        <v>31</v>
      </c>
      <c r="AC14">
        <v>11.2603068351745</v>
      </c>
      <c r="AD14">
        <v>22.049765110015802</v>
      </c>
      <c r="AE14" t="b">
        <v>0</v>
      </c>
      <c r="AF14">
        <f t="shared" si="0"/>
        <v>94.492646567841888</v>
      </c>
    </row>
    <row r="15" spans="1:32" x14ac:dyDescent="0.25">
      <c r="A15" t="s">
        <v>322</v>
      </c>
      <c r="B15">
        <v>1</v>
      </c>
      <c r="C15">
        <v>3</v>
      </c>
      <c r="D15">
        <v>1</v>
      </c>
      <c r="E15">
        <v>0</v>
      </c>
      <c r="F15">
        <v>4</v>
      </c>
      <c r="G15">
        <v>19</v>
      </c>
      <c r="H15">
        <v>158</v>
      </c>
      <c r="I15" t="s">
        <v>94</v>
      </c>
      <c r="J15">
        <v>4.6174850463867099</v>
      </c>
      <c r="K15">
        <v>0.30090141296386702</v>
      </c>
      <c r="L15">
        <v>2.3990631103515601E-2</v>
      </c>
      <c r="M15">
        <v>5.234375</v>
      </c>
      <c r="N15">
        <v>1</v>
      </c>
      <c r="O15">
        <v>159</v>
      </c>
      <c r="P15">
        <v>20</v>
      </c>
      <c r="Q15" t="s">
        <v>94</v>
      </c>
      <c r="R15">
        <v>1</v>
      </c>
      <c r="S15">
        <v>4.6174850463867099</v>
      </c>
      <c r="T15">
        <v>0.30090141296386702</v>
      </c>
      <c r="U15">
        <v>2.3990631103515601E-2</v>
      </c>
      <c r="V15">
        <v>5.234375</v>
      </c>
      <c r="W15">
        <v>159</v>
      </c>
      <c r="X15">
        <v>20</v>
      </c>
      <c r="Y15">
        <v>20</v>
      </c>
      <c r="Z15" t="b">
        <v>1</v>
      </c>
      <c r="AA15" t="b">
        <v>0</v>
      </c>
      <c r="AB15">
        <v>20</v>
      </c>
      <c r="AC15">
        <v>4.5425102710723797</v>
      </c>
      <c r="AD15">
        <v>8.8890836238860995</v>
      </c>
      <c r="AE15" t="b">
        <v>0</v>
      </c>
      <c r="AF15">
        <f t="shared" si="0"/>
        <v>94.251435692630608</v>
      </c>
    </row>
    <row r="16" spans="1:32" x14ac:dyDescent="0.25">
      <c r="A16" t="s">
        <v>323</v>
      </c>
      <c r="B16">
        <v>1</v>
      </c>
      <c r="C16">
        <v>4</v>
      </c>
      <c r="D16">
        <v>1</v>
      </c>
      <c r="E16">
        <v>0</v>
      </c>
      <c r="F16">
        <v>4</v>
      </c>
      <c r="G16">
        <v>28</v>
      </c>
      <c r="H16">
        <v>175</v>
      </c>
      <c r="I16" t="s">
        <v>94</v>
      </c>
      <c r="J16">
        <v>26.750225067138601</v>
      </c>
      <c r="K16">
        <v>14.976087570190399</v>
      </c>
      <c r="L16">
        <v>4.2985916137695299E-2</v>
      </c>
      <c r="M16">
        <v>65.765625</v>
      </c>
      <c r="N16">
        <v>4</v>
      </c>
      <c r="O16">
        <v>179</v>
      </c>
      <c r="P16">
        <v>33</v>
      </c>
      <c r="Q16" t="s">
        <v>94</v>
      </c>
      <c r="R16">
        <v>4</v>
      </c>
      <c r="S16">
        <v>26.750225067138601</v>
      </c>
      <c r="T16">
        <v>14.976087570190399</v>
      </c>
      <c r="U16">
        <v>4.2985916137695299E-2</v>
      </c>
      <c r="V16">
        <v>65.765625</v>
      </c>
      <c r="W16">
        <v>179</v>
      </c>
      <c r="X16">
        <v>33</v>
      </c>
      <c r="Y16">
        <v>-1</v>
      </c>
      <c r="Z16" t="b">
        <v>0</v>
      </c>
      <c r="AA16" t="b">
        <v>0</v>
      </c>
      <c r="AB16">
        <v>32</v>
      </c>
      <c r="AC16">
        <v>49.1988587379455</v>
      </c>
      <c r="AD16">
        <v>49.950611829757598</v>
      </c>
      <c r="AE16" t="b">
        <v>1</v>
      </c>
      <c r="AF16">
        <f t="shared" si="0"/>
        <v>77.228092076688398</v>
      </c>
    </row>
    <row r="17" spans="1:32" x14ac:dyDescent="0.25">
      <c r="A17" t="s">
        <v>324</v>
      </c>
      <c r="B17">
        <v>1</v>
      </c>
      <c r="C17">
        <v>1</v>
      </c>
      <c r="D17">
        <v>1</v>
      </c>
      <c r="E17">
        <v>0</v>
      </c>
      <c r="F17">
        <v>4</v>
      </c>
      <c r="G17">
        <v>23</v>
      </c>
      <c r="H17">
        <v>186</v>
      </c>
      <c r="I17" t="s">
        <v>94</v>
      </c>
      <c r="J17">
        <v>6.0850028991699201</v>
      </c>
      <c r="K17">
        <v>0.33688926696777299</v>
      </c>
      <c r="L17">
        <v>2.6988983154296799E-2</v>
      </c>
      <c r="M17">
        <v>6.703125</v>
      </c>
      <c r="N17">
        <v>1</v>
      </c>
      <c r="O17">
        <v>187</v>
      </c>
      <c r="P17">
        <v>24</v>
      </c>
      <c r="Q17" t="s">
        <v>94</v>
      </c>
      <c r="R17">
        <v>1</v>
      </c>
      <c r="S17">
        <v>6.0850028991699201</v>
      </c>
      <c r="T17">
        <v>0.33688926696777299</v>
      </c>
      <c r="U17">
        <v>2.6988983154296799E-2</v>
      </c>
      <c r="V17">
        <v>6.703125</v>
      </c>
      <c r="W17">
        <v>187</v>
      </c>
      <c r="X17">
        <v>24</v>
      </c>
      <c r="Y17">
        <v>24</v>
      </c>
      <c r="Z17" t="b">
        <v>1</v>
      </c>
      <c r="AA17" t="b">
        <v>0</v>
      </c>
      <c r="AB17">
        <v>24</v>
      </c>
      <c r="AC17">
        <v>6.0100293159484801</v>
      </c>
      <c r="AD17">
        <v>11.9650740623474</v>
      </c>
      <c r="AE17" t="b">
        <v>0</v>
      </c>
      <c r="AF17">
        <f t="shared" si="0"/>
        <v>94.974146133814102</v>
      </c>
    </row>
    <row r="18" spans="1:32" x14ac:dyDescent="0.25">
      <c r="A18" t="s">
        <v>325</v>
      </c>
      <c r="B18">
        <v>1</v>
      </c>
      <c r="C18">
        <v>3</v>
      </c>
      <c r="D18">
        <v>1</v>
      </c>
      <c r="E18">
        <v>0</v>
      </c>
      <c r="F18">
        <v>4</v>
      </c>
      <c r="G18">
        <v>20</v>
      </c>
      <c r="H18">
        <v>202</v>
      </c>
      <c r="I18" t="s">
        <v>94</v>
      </c>
      <c r="J18">
        <v>6.9147319793701101</v>
      </c>
      <c r="K18">
        <v>0.52782630920410101</v>
      </c>
      <c r="L18">
        <v>0.13595390319824199</v>
      </c>
      <c r="M18">
        <v>8.140625</v>
      </c>
      <c r="N18">
        <v>4</v>
      </c>
      <c r="O18">
        <v>206</v>
      </c>
      <c r="P18">
        <v>24</v>
      </c>
      <c r="Q18" t="s">
        <v>94</v>
      </c>
      <c r="R18">
        <v>4</v>
      </c>
      <c r="S18">
        <v>6.9147319793701101</v>
      </c>
      <c r="T18">
        <v>0.52782630920410101</v>
      </c>
      <c r="U18">
        <v>0.13595390319824199</v>
      </c>
      <c r="V18">
        <v>8.140625</v>
      </c>
      <c r="W18">
        <v>206</v>
      </c>
      <c r="X18">
        <v>24</v>
      </c>
      <c r="Y18">
        <v>24</v>
      </c>
      <c r="Z18" t="b">
        <v>1</v>
      </c>
      <c r="AA18" t="b">
        <v>0</v>
      </c>
      <c r="AB18">
        <v>24</v>
      </c>
      <c r="AC18">
        <v>6.8397567272186199</v>
      </c>
      <c r="AD18">
        <v>11.776136875152501</v>
      </c>
      <c r="AE18" t="b">
        <v>0</v>
      </c>
      <c r="AF18">
        <f t="shared" si="0"/>
        <v>93.516145146053262</v>
      </c>
    </row>
    <row r="19" spans="1:32" x14ac:dyDescent="0.25">
      <c r="A19" t="s">
        <v>326</v>
      </c>
      <c r="B19">
        <v>1</v>
      </c>
      <c r="C19">
        <v>1</v>
      </c>
      <c r="D19">
        <v>1</v>
      </c>
      <c r="E19">
        <v>0</v>
      </c>
      <c r="F19">
        <v>4</v>
      </c>
      <c r="G19">
        <v>21</v>
      </c>
      <c r="H19">
        <v>154</v>
      </c>
      <c r="I19" t="s">
        <v>94</v>
      </c>
      <c r="J19">
        <v>4.0776634216308496</v>
      </c>
      <c r="K19">
        <v>0.164947509765625</v>
      </c>
      <c r="L19">
        <v>9.9945068359375E-3</v>
      </c>
      <c r="M19">
        <v>4.359375</v>
      </c>
      <c r="N19">
        <v>0</v>
      </c>
      <c r="O19">
        <v>154</v>
      </c>
      <c r="P19">
        <v>21</v>
      </c>
      <c r="Q19" t="s">
        <v>94</v>
      </c>
      <c r="R19">
        <v>0</v>
      </c>
      <c r="S19">
        <v>4.0776634216308496</v>
      </c>
      <c r="T19">
        <v>0.164947509765625</v>
      </c>
      <c r="U19">
        <v>9.9945068359375E-3</v>
      </c>
      <c r="V19">
        <v>4.359375</v>
      </c>
      <c r="W19">
        <v>154</v>
      </c>
      <c r="X19">
        <v>21</v>
      </c>
      <c r="Y19">
        <v>21</v>
      </c>
      <c r="Z19" t="b">
        <v>1</v>
      </c>
      <c r="AA19" t="b">
        <v>0</v>
      </c>
      <c r="AB19">
        <v>21</v>
      </c>
      <c r="AC19">
        <v>3.9976890087127601</v>
      </c>
      <c r="AD19">
        <v>8.2432956695556605</v>
      </c>
      <c r="AE19" t="b">
        <v>0</v>
      </c>
      <c r="AF19">
        <f t="shared" si="0"/>
        <v>96.216257840501797</v>
      </c>
    </row>
    <row r="20" spans="1:32" x14ac:dyDescent="0.25">
      <c r="A20" t="s">
        <v>327</v>
      </c>
      <c r="B20">
        <v>1</v>
      </c>
      <c r="C20">
        <v>1</v>
      </c>
      <c r="D20">
        <v>1</v>
      </c>
      <c r="E20">
        <v>0</v>
      </c>
      <c r="F20">
        <v>4</v>
      </c>
      <c r="G20">
        <v>22</v>
      </c>
      <c r="H20">
        <v>206</v>
      </c>
      <c r="I20" t="s">
        <v>94</v>
      </c>
      <c r="J20">
        <v>4.7544384002685502</v>
      </c>
      <c r="K20">
        <v>0.21492958068847601</v>
      </c>
      <c r="L20">
        <v>1.4993667602539E-2</v>
      </c>
      <c r="M20">
        <v>5.15625</v>
      </c>
      <c r="N20">
        <v>0</v>
      </c>
      <c r="O20">
        <v>206</v>
      </c>
      <c r="P20">
        <v>22</v>
      </c>
      <c r="Q20" t="s">
        <v>94</v>
      </c>
      <c r="R20">
        <v>0</v>
      </c>
      <c r="S20">
        <v>4.7544384002685502</v>
      </c>
      <c r="T20">
        <v>0.21492958068847601</v>
      </c>
      <c r="U20">
        <v>1.4993667602539E-2</v>
      </c>
      <c r="V20">
        <v>5.15625</v>
      </c>
      <c r="W20">
        <v>206</v>
      </c>
      <c r="X20">
        <v>22</v>
      </c>
      <c r="Y20">
        <v>22</v>
      </c>
      <c r="Z20" t="b">
        <v>1</v>
      </c>
      <c r="AA20" t="b">
        <v>0</v>
      </c>
      <c r="AB20">
        <v>22</v>
      </c>
      <c r="AC20">
        <v>4.6764659881591797</v>
      </c>
      <c r="AD20">
        <v>9.8337733745574898</v>
      </c>
      <c r="AE20" t="b">
        <v>0</v>
      </c>
      <c r="AF20">
        <f t="shared" si="0"/>
        <v>95.83166873816289</v>
      </c>
    </row>
    <row r="21" spans="1:32" x14ac:dyDescent="0.25">
      <c r="A21" t="s">
        <v>328</v>
      </c>
      <c r="B21">
        <v>1</v>
      </c>
      <c r="C21">
        <v>1</v>
      </c>
      <c r="D21">
        <v>1</v>
      </c>
      <c r="E21">
        <v>0</v>
      </c>
      <c r="F21">
        <v>4</v>
      </c>
      <c r="G21">
        <v>21</v>
      </c>
      <c r="H21">
        <v>186</v>
      </c>
      <c r="I21" t="s">
        <v>94</v>
      </c>
      <c r="J21">
        <v>4.9253845214843697</v>
      </c>
      <c r="K21">
        <v>0.25391769409179599</v>
      </c>
      <c r="L21">
        <v>1.3996124267578101E-2</v>
      </c>
      <c r="M21">
        <v>5.40625</v>
      </c>
      <c r="N21">
        <v>0</v>
      </c>
      <c r="O21">
        <v>186</v>
      </c>
      <c r="P21">
        <v>21</v>
      </c>
      <c r="Q21" t="s">
        <v>94</v>
      </c>
      <c r="R21">
        <v>0</v>
      </c>
      <c r="S21">
        <v>4.9253845214843697</v>
      </c>
      <c r="T21">
        <v>0.25391769409179599</v>
      </c>
      <c r="U21">
        <v>1.3996124267578101E-2</v>
      </c>
      <c r="V21">
        <v>5.40625</v>
      </c>
      <c r="W21">
        <v>186</v>
      </c>
      <c r="X21">
        <v>21</v>
      </c>
      <c r="Y21">
        <v>21</v>
      </c>
      <c r="Z21" t="b">
        <v>1</v>
      </c>
      <c r="AA21" t="b">
        <v>0</v>
      </c>
      <c r="AB21">
        <v>21</v>
      </c>
      <c r="AC21">
        <v>4.8504092693328804</v>
      </c>
      <c r="AD21">
        <v>10.189656734466499</v>
      </c>
      <c r="AE21" t="b">
        <v>0</v>
      </c>
      <c r="AF21">
        <f t="shared" si="0"/>
        <v>95.303256525469664</v>
      </c>
    </row>
    <row r="22" spans="1:32" x14ac:dyDescent="0.25">
      <c r="A22" t="s">
        <v>329</v>
      </c>
      <c r="B22">
        <v>1</v>
      </c>
      <c r="C22">
        <v>1</v>
      </c>
      <c r="D22">
        <v>1</v>
      </c>
      <c r="E22">
        <v>0</v>
      </c>
      <c r="F22">
        <v>4</v>
      </c>
      <c r="G22">
        <v>27</v>
      </c>
      <c r="H22">
        <v>204</v>
      </c>
      <c r="I22" t="s">
        <v>94</v>
      </c>
      <c r="J22">
        <v>9.7947902679443306</v>
      </c>
      <c r="K22">
        <v>0.473846435546875</v>
      </c>
      <c r="L22">
        <v>1.9992828369140601E-2</v>
      </c>
      <c r="M22">
        <v>10.640625</v>
      </c>
      <c r="N22">
        <v>0</v>
      </c>
      <c r="O22">
        <v>204</v>
      </c>
      <c r="P22">
        <v>27</v>
      </c>
      <c r="Q22" t="s">
        <v>94</v>
      </c>
      <c r="R22">
        <v>0</v>
      </c>
      <c r="S22">
        <v>9.7947902679443306</v>
      </c>
      <c r="T22">
        <v>0.473846435546875</v>
      </c>
      <c r="U22">
        <v>1.9992828369140601E-2</v>
      </c>
      <c r="V22">
        <v>10.640625</v>
      </c>
      <c r="W22">
        <v>204</v>
      </c>
      <c r="X22">
        <v>27</v>
      </c>
      <c r="Y22">
        <v>27</v>
      </c>
      <c r="Z22" t="b">
        <v>1</v>
      </c>
      <c r="AA22" t="b">
        <v>0</v>
      </c>
      <c r="AB22">
        <v>27</v>
      </c>
      <c r="AC22">
        <v>9.6588318347930908</v>
      </c>
      <c r="AD22">
        <v>20.500273466110201</v>
      </c>
      <c r="AE22" t="b">
        <v>0</v>
      </c>
      <c r="AF22">
        <f t="shared" si="0"/>
        <v>95.54681763950073</v>
      </c>
    </row>
    <row r="23" spans="1:32" x14ac:dyDescent="0.25">
      <c r="A23" t="s">
        <v>330</v>
      </c>
      <c r="B23">
        <v>1</v>
      </c>
      <c r="C23">
        <v>2</v>
      </c>
      <c r="D23">
        <v>1</v>
      </c>
      <c r="E23">
        <v>0</v>
      </c>
      <c r="F23">
        <v>4</v>
      </c>
      <c r="G23">
        <v>33</v>
      </c>
      <c r="H23">
        <v>284</v>
      </c>
      <c r="I23" t="s">
        <v>94</v>
      </c>
      <c r="J23">
        <v>21.6369018554687</v>
      </c>
      <c r="K23">
        <v>1.4825134277343699</v>
      </c>
      <c r="L23">
        <v>0.242919921875</v>
      </c>
      <c r="M23">
        <v>24.671875</v>
      </c>
      <c r="N23">
        <v>2</v>
      </c>
      <c r="O23">
        <v>286</v>
      </c>
      <c r="P23">
        <v>35</v>
      </c>
      <c r="Q23" t="s">
        <v>94</v>
      </c>
      <c r="R23">
        <v>2</v>
      </c>
      <c r="S23">
        <v>21.6369018554687</v>
      </c>
      <c r="T23">
        <v>1.4825134277343699</v>
      </c>
      <c r="U23">
        <v>0.242919921875</v>
      </c>
      <c r="V23">
        <v>24.671875</v>
      </c>
      <c r="W23">
        <v>286</v>
      </c>
      <c r="X23">
        <v>35</v>
      </c>
      <c r="Y23">
        <v>35</v>
      </c>
      <c r="Z23" t="b">
        <v>1</v>
      </c>
      <c r="AA23" t="b">
        <v>0</v>
      </c>
      <c r="AB23">
        <v>35</v>
      </c>
      <c r="AC23">
        <v>21.4999468326568</v>
      </c>
      <c r="AD23">
        <v>42.999891757965003</v>
      </c>
      <c r="AE23" t="b">
        <v>0</v>
      </c>
      <c r="AF23">
        <f t="shared" si="0"/>
        <v>93.9910792036099</v>
      </c>
    </row>
    <row r="24" spans="1:32" x14ac:dyDescent="0.25">
      <c r="A24" t="s">
        <v>331</v>
      </c>
      <c r="B24">
        <v>1</v>
      </c>
      <c r="C24">
        <v>1</v>
      </c>
      <c r="D24">
        <v>1</v>
      </c>
      <c r="E24">
        <v>0</v>
      </c>
      <c r="F24">
        <v>4</v>
      </c>
      <c r="G24">
        <v>36</v>
      </c>
      <c r="H24">
        <v>229</v>
      </c>
      <c r="I24" t="s">
        <v>94</v>
      </c>
      <c r="J24">
        <v>22.031772613525298</v>
      </c>
      <c r="K24">
        <v>1.0146675109863199</v>
      </c>
      <c r="L24">
        <v>3.79886627197265E-2</v>
      </c>
      <c r="M24">
        <v>23.953125</v>
      </c>
      <c r="N24">
        <v>0</v>
      </c>
      <c r="O24">
        <v>229</v>
      </c>
      <c r="P24">
        <v>36</v>
      </c>
      <c r="Q24" t="s">
        <v>94</v>
      </c>
      <c r="R24">
        <v>0</v>
      </c>
      <c r="S24">
        <v>22.031772613525298</v>
      </c>
      <c r="T24">
        <v>1.0146675109863199</v>
      </c>
      <c r="U24">
        <v>3.79886627197265E-2</v>
      </c>
      <c r="V24">
        <v>23.953125</v>
      </c>
      <c r="W24">
        <v>229</v>
      </c>
      <c r="X24">
        <v>36</v>
      </c>
      <c r="Y24">
        <v>36</v>
      </c>
      <c r="Z24" t="b">
        <v>1</v>
      </c>
      <c r="AA24" t="b">
        <v>0</v>
      </c>
      <c r="AB24">
        <v>36</v>
      </c>
      <c r="AC24">
        <v>21.895816326141301</v>
      </c>
      <c r="AD24">
        <v>47.253495693206702</v>
      </c>
      <c r="AE24" t="b">
        <v>0</v>
      </c>
      <c r="AF24">
        <f t="shared" si="0"/>
        <v>95.763945159613542</v>
      </c>
    </row>
    <row r="25" spans="1:32" x14ac:dyDescent="0.25">
      <c r="A25" t="s">
        <v>332</v>
      </c>
      <c r="B25">
        <v>1</v>
      </c>
      <c r="C25">
        <v>1</v>
      </c>
      <c r="D25">
        <v>1</v>
      </c>
      <c r="E25">
        <v>0</v>
      </c>
      <c r="F25">
        <v>4</v>
      </c>
      <c r="G25">
        <v>28</v>
      </c>
      <c r="H25">
        <v>272</v>
      </c>
      <c r="I25" t="s">
        <v>94</v>
      </c>
      <c r="J25">
        <v>11.8841037750244</v>
      </c>
      <c r="K25">
        <v>0.58880996704101496</v>
      </c>
      <c r="L25">
        <v>1.29966735839843E-2</v>
      </c>
      <c r="M25">
        <v>12.90625</v>
      </c>
      <c r="N25">
        <v>0</v>
      </c>
      <c r="O25">
        <v>272</v>
      </c>
      <c r="P25">
        <v>28</v>
      </c>
      <c r="Q25" t="s">
        <v>94</v>
      </c>
      <c r="R25">
        <v>0</v>
      </c>
      <c r="S25">
        <v>11.8841037750244</v>
      </c>
      <c r="T25">
        <v>0.58880996704101496</v>
      </c>
      <c r="U25">
        <v>1.29966735839843E-2</v>
      </c>
      <c r="V25">
        <v>12.90625</v>
      </c>
      <c r="W25">
        <v>272</v>
      </c>
      <c r="X25">
        <v>28</v>
      </c>
      <c r="Y25">
        <v>28</v>
      </c>
      <c r="Z25" t="b">
        <v>1</v>
      </c>
      <c r="AA25" t="b">
        <v>0</v>
      </c>
      <c r="AB25">
        <v>28</v>
      </c>
      <c r="AC25">
        <v>11.7481462955474</v>
      </c>
      <c r="AD25">
        <v>25.1067631244659</v>
      </c>
      <c r="AE25" t="b">
        <v>0</v>
      </c>
      <c r="AF25">
        <f t="shared" si="0"/>
        <v>95.437792022926757</v>
      </c>
    </row>
    <row r="26" spans="1:32" x14ac:dyDescent="0.25">
      <c r="A26" t="s">
        <v>333</v>
      </c>
      <c r="B26">
        <v>1</v>
      </c>
      <c r="C26">
        <v>1</v>
      </c>
      <c r="D26">
        <v>1</v>
      </c>
      <c r="E26">
        <v>0</v>
      </c>
      <c r="F26">
        <v>4</v>
      </c>
      <c r="G26">
        <v>38</v>
      </c>
      <c r="H26">
        <v>315</v>
      </c>
      <c r="I26" t="s">
        <v>94</v>
      </c>
      <c r="J26">
        <v>23.662237167358398</v>
      </c>
      <c r="K26">
        <v>1.12263107299804</v>
      </c>
      <c r="L26">
        <v>3.8988113403320299E-2</v>
      </c>
      <c r="M26">
        <v>25.71875</v>
      </c>
      <c r="N26">
        <v>0</v>
      </c>
      <c r="O26">
        <v>315</v>
      </c>
      <c r="P26">
        <v>38</v>
      </c>
      <c r="Q26" t="s">
        <v>94</v>
      </c>
      <c r="R26">
        <v>0</v>
      </c>
      <c r="S26">
        <v>23.662237167358398</v>
      </c>
      <c r="T26">
        <v>1.12263107299804</v>
      </c>
      <c r="U26">
        <v>3.8988113403320299E-2</v>
      </c>
      <c r="V26">
        <v>25.71875</v>
      </c>
      <c r="W26">
        <v>315</v>
      </c>
      <c r="X26">
        <v>38</v>
      </c>
      <c r="Y26">
        <v>38</v>
      </c>
      <c r="Z26" t="b">
        <v>1</v>
      </c>
      <c r="AA26" t="b">
        <v>0</v>
      </c>
      <c r="AB26">
        <v>38</v>
      </c>
      <c r="AC26">
        <v>23.523282766342099</v>
      </c>
      <c r="AD26">
        <v>51.511099100112901</v>
      </c>
      <c r="AE26" t="b">
        <v>0</v>
      </c>
      <c r="AF26">
        <f t="shared" si="0"/>
        <v>95.634970311550759</v>
      </c>
    </row>
    <row r="27" spans="1:32" x14ac:dyDescent="0.25">
      <c r="A27" t="s">
        <v>334</v>
      </c>
      <c r="B27">
        <v>0</v>
      </c>
    </row>
    <row r="28" spans="1:32" x14ac:dyDescent="0.25">
      <c r="A28" t="s">
        <v>335</v>
      </c>
      <c r="B28">
        <v>1</v>
      </c>
      <c r="C28">
        <v>1</v>
      </c>
      <c r="D28">
        <v>1</v>
      </c>
      <c r="E28">
        <v>0</v>
      </c>
      <c r="F28">
        <v>4</v>
      </c>
      <c r="G28">
        <v>33</v>
      </c>
      <c r="H28">
        <v>223</v>
      </c>
      <c r="I28" t="s">
        <v>94</v>
      </c>
      <c r="J28">
        <v>17.053407669067301</v>
      </c>
      <c r="K28">
        <v>0.85072517395019498</v>
      </c>
      <c r="L28">
        <v>1.4997482299804601E-2</v>
      </c>
      <c r="M28">
        <v>18.5625</v>
      </c>
      <c r="N28">
        <v>0</v>
      </c>
      <c r="O28">
        <v>223</v>
      </c>
      <c r="P28">
        <v>33</v>
      </c>
      <c r="Q28" t="s">
        <v>94</v>
      </c>
      <c r="R28">
        <v>0</v>
      </c>
      <c r="S28">
        <v>17.053407669067301</v>
      </c>
      <c r="T28">
        <v>0.85072517395019498</v>
      </c>
      <c r="U28">
        <v>1.4997482299804601E-2</v>
      </c>
      <c r="V28">
        <v>18.5625</v>
      </c>
      <c r="W28">
        <v>223</v>
      </c>
      <c r="X28">
        <v>33</v>
      </c>
      <c r="Y28">
        <v>33</v>
      </c>
      <c r="Z28" t="b">
        <v>1</v>
      </c>
      <c r="AA28" t="b">
        <v>0</v>
      </c>
      <c r="AB28">
        <v>33</v>
      </c>
      <c r="AC28">
        <v>16.913451194763098</v>
      </c>
      <c r="AD28">
        <v>36.452040433883603</v>
      </c>
      <c r="AE28" t="b">
        <v>0</v>
      </c>
      <c r="AF28">
        <f t="shared" si="0"/>
        <v>95.416968759864275</v>
      </c>
    </row>
    <row r="29" spans="1:32" x14ac:dyDescent="0.25">
      <c r="A29" t="s">
        <v>336</v>
      </c>
      <c r="B29">
        <v>1</v>
      </c>
      <c r="C29">
        <v>1</v>
      </c>
      <c r="D29">
        <v>1</v>
      </c>
      <c r="E29">
        <v>0</v>
      </c>
      <c r="F29">
        <v>4</v>
      </c>
      <c r="G29">
        <v>28</v>
      </c>
      <c r="H29">
        <v>208</v>
      </c>
      <c r="I29" t="s">
        <v>94</v>
      </c>
      <c r="J29">
        <v>11.1183528900146</v>
      </c>
      <c r="K29">
        <v>0.52682685852050704</v>
      </c>
      <c r="L29">
        <v>1.8993377685546799E-2</v>
      </c>
      <c r="M29">
        <v>12.0625</v>
      </c>
      <c r="N29">
        <v>0</v>
      </c>
      <c r="O29">
        <v>208</v>
      </c>
      <c r="P29">
        <v>28</v>
      </c>
      <c r="Q29" t="s">
        <v>94</v>
      </c>
      <c r="R29">
        <v>0</v>
      </c>
      <c r="S29">
        <v>11.1183528900146</v>
      </c>
      <c r="T29">
        <v>0.52682685852050704</v>
      </c>
      <c r="U29">
        <v>1.8993377685546799E-2</v>
      </c>
      <c r="V29">
        <v>12.0625</v>
      </c>
      <c r="W29">
        <v>208</v>
      </c>
      <c r="X29">
        <v>28</v>
      </c>
      <c r="Y29">
        <v>28</v>
      </c>
      <c r="Z29" t="b">
        <v>1</v>
      </c>
      <c r="AA29" t="b">
        <v>0</v>
      </c>
      <c r="AB29">
        <v>28</v>
      </c>
      <c r="AC29">
        <v>10.9793987274169</v>
      </c>
      <c r="AD29">
        <v>23.461302518844601</v>
      </c>
      <c r="AE29" t="b">
        <v>0</v>
      </c>
      <c r="AF29">
        <f t="shared" si="0"/>
        <v>95.632523452679735</v>
      </c>
    </row>
    <row r="30" spans="1:32" x14ac:dyDescent="0.25">
      <c r="A30" t="s">
        <v>337</v>
      </c>
      <c r="B30">
        <v>1</v>
      </c>
      <c r="C30">
        <v>3</v>
      </c>
      <c r="D30">
        <v>1</v>
      </c>
      <c r="E30">
        <v>0</v>
      </c>
      <c r="F30">
        <v>4</v>
      </c>
      <c r="G30">
        <v>31</v>
      </c>
      <c r="H30">
        <v>242</v>
      </c>
      <c r="I30" t="s">
        <v>94</v>
      </c>
      <c r="J30">
        <v>21.895816802978501</v>
      </c>
      <c r="K30">
        <v>1.90237617492675</v>
      </c>
      <c r="L30">
        <v>3.6985397338867097E-2</v>
      </c>
      <c r="M30">
        <v>26.15625</v>
      </c>
      <c r="N30">
        <v>3</v>
      </c>
      <c r="O30">
        <v>245</v>
      </c>
      <c r="P30">
        <v>35</v>
      </c>
      <c r="Q30" t="s">
        <v>94</v>
      </c>
      <c r="R30">
        <v>3</v>
      </c>
      <c r="S30">
        <v>21.895816802978501</v>
      </c>
      <c r="T30">
        <v>1.90237617492675</v>
      </c>
      <c r="U30">
        <v>3.6985397338867097E-2</v>
      </c>
      <c r="V30">
        <v>26.15625</v>
      </c>
      <c r="W30">
        <v>245</v>
      </c>
      <c r="X30">
        <v>35</v>
      </c>
      <c r="Y30">
        <v>-1</v>
      </c>
      <c r="Z30" t="b">
        <v>0</v>
      </c>
      <c r="AA30" t="b">
        <v>0</v>
      </c>
      <c r="AB30">
        <v>34</v>
      </c>
      <c r="AC30">
        <v>60.594120502471903</v>
      </c>
      <c r="AD30">
        <v>62.550477981567298</v>
      </c>
      <c r="AE30" t="b">
        <v>1</v>
      </c>
      <c r="AF30">
        <f t="shared" si="0"/>
        <v>92.726877228475985</v>
      </c>
    </row>
    <row r="31" spans="1:32" x14ac:dyDescent="0.25">
      <c r="A31" t="s">
        <v>338</v>
      </c>
      <c r="B31">
        <v>1</v>
      </c>
      <c r="C31">
        <v>2</v>
      </c>
      <c r="D31">
        <v>1</v>
      </c>
      <c r="E31">
        <v>0</v>
      </c>
      <c r="F31">
        <v>4</v>
      </c>
      <c r="G31">
        <v>26</v>
      </c>
      <c r="H31">
        <v>258</v>
      </c>
      <c r="I31" t="s">
        <v>94</v>
      </c>
      <c r="J31">
        <v>10.3927860260009</v>
      </c>
      <c r="K31">
        <v>0.92869567871093694</v>
      </c>
      <c r="L31">
        <v>8.8972091674804604E-2</v>
      </c>
      <c r="M31">
        <v>11.96875</v>
      </c>
      <c r="N31">
        <v>1</v>
      </c>
      <c r="O31">
        <v>259</v>
      </c>
      <c r="P31">
        <v>27</v>
      </c>
      <c r="Q31" t="s">
        <v>94</v>
      </c>
      <c r="R31">
        <v>1</v>
      </c>
      <c r="S31">
        <v>10.3927860260009</v>
      </c>
      <c r="T31">
        <v>0.92869567871093694</v>
      </c>
      <c r="U31">
        <v>8.8972091674804604E-2</v>
      </c>
      <c r="V31">
        <v>11.96875</v>
      </c>
      <c r="W31">
        <v>259</v>
      </c>
      <c r="X31">
        <v>27</v>
      </c>
      <c r="Y31">
        <v>27</v>
      </c>
      <c r="Z31" t="b">
        <v>1</v>
      </c>
      <c r="AA31" t="b">
        <v>0</v>
      </c>
      <c r="AB31">
        <v>27</v>
      </c>
      <c r="AC31">
        <v>10.2538313865661</v>
      </c>
      <c r="AD31">
        <v>20.4444868564605</v>
      </c>
      <c r="AE31" t="b">
        <v>0</v>
      </c>
      <c r="AF31">
        <f t="shared" si="0"/>
        <v>92.240662736618802</v>
      </c>
    </row>
    <row r="32" spans="1:32" x14ac:dyDescent="0.25">
      <c r="A32" t="s">
        <v>339</v>
      </c>
      <c r="B32">
        <v>1</v>
      </c>
      <c r="C32">
        <v>2</v>
      </c>
      <c r="D32">
        <v>1</v>
      </c>
      <c r="E32">
        <v>0</v>
      </c>
      <c r="F32">
        <v>4</v>
      </c>
      <c r="G32">
        <v>41</v>
      </c>
      <c r="H32">
        <v>331</v>
      </c>
      <c r="I32" t="s">
        <v>94</v>
      </c>
      <c r="J32">
        <v>43.886598587036097</v>
      </c>
      <c r="K32">
        <v>2.76009178161621</v>
      </c>
      <c r="L32">
        <v>0.15694618225097601</v>
      </c>
      <c r="M32">
        <v>48.546875</v>
      </c>
      <c r="N32">
        <v>1</v>
      </c>
      <c r="O32">
        <v>332</v>
      </c>
      <c r="P32">
        <v>42</v>
      </c>
      <c r="Q32" t="s">
        <v>94</v>
      </c>
      <c r="R32">
        <v>1</v>
      </c>
      <c r="S32">
        <v>43.886598587036097</v>
      </c>
      <c r="T32">
        <v>2.76009178161621</v>
      </c>
      <c r="U32">
        <v>0.15694618225097601</v>
      </c>
      <c r="V32">
        <v>48.546875</v>
      </c>
      <c r="W32">
        <v>332</v>
      </c>
      <c r="X32">
        <v>42</v>
      </c>
      <c r="Y32">
        <v>42</v>
      </c>
      <c r="Z32" t="b">
        <v>1</v>
      </c>
      <c r="AA32" t="b">
        <v>0</v>
      </c>
      <c r="AB32">
        <v>42</v>
      </c>
      <c r="AC32">
        <v>43.669673204421997</v>
      </c>
      <c r="AD32">
        <v>95.317727327346802</v>
      </c>
      <c r="AE32" t="b">
        <v>0</v>
      </c>
      <c r="AF32">
        <f t="shared" si="0"/>
        <v>94.314584035293294</v>
      </c>
    </row>
    <row r="33" spans="1:32" x14ac:dyDescent="0.25">
      <c r="A33" t="s">
        <v>340</v>
      </c>
      <c r="B33">
        <v>1</v>
      </c>
      <c r="C33">
        <v>1</v>
      </c>
      <c r="D33">
        <v>1</v>
      </c>
      <c r="E33">
        <v>0</v>
      </c>
      <c r="F33">
        <v>4</v>
      </c>
      <c r="G33">
        <v>37</v>
      </c>
      <c r="H33">
        <v>351</v>
      </c>
      <c r="I33" t="s">
        <v>94</v>
      </c>
      <c r="J33">
        <v>30.0971279144287</v>
      </c>
      <c r="K33">
        <v>1.5714855194091699</v>
      </c>
      <c r="L33">
        <v>4.498291015625E-2</v>
      </c>
      <c r="M33">
        <v>32.8125</v>
      </c>
      <c r="N33">
        <v>0</v>
      </c>
      <c r="O33">
        <v>351</v>
      </c>
      <c r="P33">
        <v>37</v>
      </c>
      <c r="Q33" t="s">
        <v>94</v>
      </c>
      <c r="R33">
        <v>0</v>
      </c>
      <c r="S33">
        <v>30.0971279144287</v>
      </c>
      <c r="T33">
        <v>1.5714855194091699</v>
      </c>
      <c r="U33">
        <v>4.498291015625E-2</v>
      </c>
      <c r="V33">
        <v>32.8125</v>
      </c>
      <c r="W33">
        <v>351</v>
      </c>
      <c r="X33">
        <v>37</v>
      </c>
      <c r="Y33">
        <v>37</v>
      </c>
      <c r="Z33" t="b">
        <v>1</v>
      </c>
      <c r="AA33" t="b">
        <v>0</v>
      </c>
      <c r="AB33">
        <v>37</v>
      </c>
      <c r="AC33">
        <v>29.8722002506256</v>
      </c>
      <c r="AD33">
        <v>66.436203002929602</v>
      </c>
      <c r="AE33" t="b">
        <v>0</v>
      </c>
      <c r="AF33">
        <f t="shared" si="0"/>
        <v>95.210710797991112</v>
      </c>
    </row>
    <row r="34" spans="1:32" x14ac:dyDescent="0.25">
      <c r="A34" t="s">
        <v>341</v>
      </c>
      <c r="B34">
        <v>1</v>
      </c>
      <c r="C34">
        <v>4</v>
      </c>
      <c r="D34">
        <v>1</v>
      </c>
      <c r="E34">
        <v>0</v>
      </c>
      <c r="F34">
        <v>4</v>
      </c>
      <c r="G34">
        <v>37</v>
      </c>
      <c r="H34">
        <v>346</v>
      </c>
      <c r="I34" t="s">
        <v>94</v>
      </c>
      <c r="J34">
        <v>32.792243957519503</v>
      </c>
      <c r="K34">
        <v>2.6861190795898402</v>
      </c>
      <c r="L34">
        <v>5.39798736572265E-2</v>
      </c>
      <c r="M34">
        <v>38.53125</v>
      </c>
      <c r="N34">
        <v>2</v>
      </c>
      <c r="O34">
        <v>348</v>
      </c>
      <c r="P34">
        <v>39</v>
      </c>
      <c r="Q34" t="s">
        <v>94</v>
      </c>
      <c r="R34">
        <v>2</v>
      </c>
      <c r="S34">
        <v>32.792243957519503</v>
      </c>
      <c r="T34">
        <v>2.6861190795898402</v>
      </c>
      <c r="U34">
        <v>5.39798736572265E-2</v>
      </c>
      <c r="V34">
        <v>38.53125</v>
      </c>
      <c r="W34">
        <v>348</v>
      </c>
      <c r="X34">
        <v>39</v>
      </c>
      <c r="Y34">
        <v>39</v>
      </c>
      <c r="Z34" t="b">
        <v>1</v>
      </c>
      <c r="AA34" t="b">
        <v>0</v>
      </c>
      <c r="AB34">
        <v>39</v>
      </c>
      <c r="AC34">
        <v>32.573313236236501</v>
      </c>
      <c r="AD34">
        <v>66.500181674957204</v>
      </c>
      <c r="AE34" t="b">
        <v>0</v>
      </c>
      <c r="AF34">
        <f t="shared" si="0"/>
        <v>93.028725827504061</v>
      </c>
    </row>
    <row r="35" spans="1:32" x14ac:dyDescent="0.25">
      <c r="A35" t="s">
        <v>342</v>
      </c>
      <c r="B35">
        <v>1</v>
      </c>
      <c r="C35">
        <v>1</v>
      </c>
      <c r="D35">
        <v>1</v>
      </c>
      <c r="E35">
        <v>0</v>
      </c>
      <c r="F35">
        <v>4</v>
      </c>
      <c r="G35">
        <v>44</v>
      </c>
      <c r="H35">
        <v>287</v>
      </c>
      <c r="I35" t="s">
        <v>94</v>
      </c>
      <c r="J35">
        <v>40.344764709472599</v>
      </c>
      <c r="K35">
        <v>1.9743537902832</v>
      </c>
      <c r="L35">
        <v>5.2980422973632799E-2</v>
      </c>
      <c r="M35">
        <v>43.90625</v>
      </c>
      <c r="N35">
        <v>0</v>
      </c>
      <c r="O35">
        <v>287</v>
      </c>
      <c r="P35">
        <v>44</v>
      </c>
      <c r="Q35" t="s">
        <v>94</v>
      </c>
      <c r="R35">
        <v>0</v>
      </c>
      <c r="S35">
        <v>40.344764709472599</v>
      </c>
      <c r="T35">
        <v>1.9743537902832</v>
      </c>
      <c r="U35">
        <v>5.2980422973632799E-2</v>
      </c>
      <c r="V35">
        <v>43.90625</v>
      </c>
      <c r="W35">
        <v>287</v>
      </c>
      <c r="X35">
        <v>44</v>
      </c>
      <c r="Y35">
        <v>44</v>
      </c>
      <c r="Z35" t="b">
        <v>1</v>
      </c>
      <c r="AA35" t="b">
        <v>0</v>
      </c>
      <c r="AB35">
        <v>44</v>
      </c>
      <c r="AC35">
        <v>40.125835657119701</v>
      </c>
      <c r="AD35">
        <v>91.4280042648315</v>
      </c>
      <c r="AE35" t="b">
        <v>0</v>
      </c>
      <c r="AF35">
        <f t="shared" si="0"/>
        <v>95.50325115380339</v>
      </c>
    </row>
    <row r="36" spans="1:32" x14ac:dyDescent="0.25">
      <c r="A36" t="s">
        <v>343</v>
      </c>
      <c r="B36">
        <v>1</v>
      </c>
      <c r="C36">
        <v>1</v>
      </c>
      <c r="D36">
        <v>1</v>
      </c>
      <c r="E36">
        <v>0</v>
      </c>
      <c r="F36">
        <v>4</v>
      </c>
      <c r="G36">
        <v>42</v>
      </c>
      <c r="H36">
        <v>258</v>
      </c>
      <c r="I36" t="s">
        <v>94</v>
      </c>
      <c r="J36">
        <v>39.838930130004798</v>
      </c>
      <c r="K36">
        <v>2.0943145751953098</v>
      </c>
      <c r="L36">
        <v>6.4977645874023396E-2</v>
      </c>
      <c r="M36">
        <v>43.40625</v>
      </c>
      <c r="N36">
        <v>0</v>
      </c>
      <c r="O36">
        <v>258</v>
      </c>
      <c r="P36">
        <v>42</v>
      </c>
      <c r="Q36" t="s">
        <v>94</v>
      </c>
      <c r="R36">
        <v>0</v>
      </c>
      <c r="S36">
        <v>39.838930130004798</v>
      </c>
      <c r="T36">
        <v>2.0943145751953098</v>
      </c>
      <c r="U36">
        <v>6.4977645874023396E-2</v>
      </c>
      <c r="V36">
        <v>43.40625</v>
      </c>
      <c r="W36">
        <v>258</v>
      </c>
      <c r="X36">
        <v>42</v>
      </c>
      <c r="Y36">
        <v>42</v>
      </c>
      <c r="Z36" t="b">
        <v>1</v>
      </c>
      <c r="AA36" t="b">
        <v>0</v>
      </c>
      <c r="AB36">
        <v>42</v>
      </c>
      <c r="AC36">
        <v>39.620002031326202</v>
      </c>
      <c r="AD36">
        <v>90.014467716216998</v>
      </c>
      <c r="AE36" t="b">
        <v>0</v>
      </c>
      <c r="AF36">
        <f t="shared" si="0"/>
        <v>95.175085211933052</v>
      </c>
    </row>
    <row r="37" spans="1:32" x14ac:dyDescent="0.25">
      <c r="A37" t="s">
        <v>344</v>
      </c>
      <c r="B37">
        <v>1</v>
      </c>
      <c r="C37">
        <v>1</v>
      </c>
      <c r="D37">
        <v>1</v>
      </c>
      <c r="E37">
        <v>0</v>
      </c>
      <c r="F37">
        <v>4</v>
      </c>
      <c r="G37">
        <v>40</v>
      </c>
      <c r="H37">
        <v>356</v>
      </c>
      <c r="I37" t="s">
        <v>94</v>
      </c>
      <c r="J37">
        <v>34.9785251617431</v>
      </c>
      <c r="K37">
        <v>1.8513946533203101</v>
      </c>
      <c r="L37">
        <v>3.3987045288085903E-2</v>
      </c>
      <c r="M37">
        <v>38.15625</v>
      </c>
      <c r="N37">
        <v>0</v>
      </c>
      <c r="O37">
        <v>356</v>
      </c>
      <c r="P37">
        <v>40</v>
      </c>
      <c r="Q37" t="s">
        <v>94</v>
      </c>
      <c r="R37">
        <v>0</v>
      </c>
      <c r="S37">
        <v>34.9785251617431</v>
      </c>
      <c r="T37">
        <v>1.8513946533203101</v>
      </c>
      <c r="U37">
        <v>3.3987045288085903E-2</v>
      </c>
      <c r="V37">
        <v>38.15625</v>
      </c>
      <c r="W37">
        <v>356</v>
      </c>
      <c r="X37">
        <v>40</v>
      </c>
      <c r="Y37">
        <v>40</v>
      </c>
      <c r="Z37" t="b">
        <v>1</v>
      </c>
      <c r="AA37" t="b">
        <v>0</v>
      </c>
      <c r="AB37">
        <v>40</v>
      </c>
      <c r="AC37">
        <v>34.758597373962402</v>
      </c>
      <c r="AD37">
        <v>77.998394966125403</v>
      </c>
      <c r="AE37" t="b">
        <v>0</v>
      </c>
      <c r="AF37">
        <f t="shared" si="0"/>
        <v>95.147860040438175</v>
      </c>
    </row>
    <row r="38" spans="1:32" x14ac:dyDescent="0.25">
      <c r="A38" t="s">
        <v>345</v>
      </c>
      <c r="B38">
        <v>1</v>
      </c>
      <c r="C38">
        <v>1</v>
      </c>
      <c r="D38">
        <v>1</v>
      </c>
      <c r="E38">
        <v>0</v>
      </c>
      <c r="F38">
        <v>4</v>
      </c>
      <c r="G38">
        <v>38</v>
      </c>
      <c r="H38">
        <v>338</v>
      </c>
      <c r="I38" t="s">
        <v>94</v>
      </c>
      <c r="J38">
        <v>27.3120403289794</v>
      </c>
      <c r="K38">
        <v>1.47951507568359</v>
      </c>
      <c r="L38">
        <v>4.3983459472656201E-2</v>
      </c>
      <c r="M38">
        <v>29.875</v>
      </c>
      <c r="N38">
        <v>0</v>
      </c>
      <c r="O38">
        <v>338</v>
      </c>
      <c r="P38">
        <v>38</v>
      </c>
      <c r="Q38" t="s">
        <v>94</v>
      </c>
      <c r="R38">
        <v>0</v>
      </c>
      <c r="S38">
        <v>27.3120403289794</v>
      </c>
      <c r="T38">
        <v>1.47951507568359</v>
      </c>
      <c r="U38">
        <v>4.3983459472656201E-2</v>
      </c>
      <c r="V38">
        <v>29.875</v>
      </c>
      <c r="W38">
        <v>338</v>
      </c>
      <c r="X38">
        <v>38</v>
      </c>
      <c r="Y38">
        <v>38</v>
      </c>
      <c r="Z38" t="b">
        <v>1</v>
      </c>
      <c r="AA38" t="b">
        <v>0</v>
      </c>
      <c r="AB38">
        <v>38</v>
      </c>
      <c r="AC38">
        <v>27.0921115875244</v>
      </c>
      <c r="AD38">
        <v>59.610442161560002</v>
      </c>
      <c r="AE38" t="b">
        <v>0</v>
      </c>
      <c r="AF38">
        <f t="shared" si="0"/>
        <v>95.047648282230654</v>
      </c>
    </row>
    <row r="39" spans="1:32" x14ac:dyDescent="0.25">
      <c r="A39" t="s">
        <v>346</v>
      </c>
      <c r="B39">
        <v>1</v>
      </c>
      <c r="C39">
        <v>1</v>
      </c>
      <c r="D39">
        <v>1</v>
      </c>
      <c r="E39">
        <v>0</v>
      </c>
      <c r="F39">
        <v>4</v>
      </c>
      <c r="G39">
        <v>50</v>
      </c>
      <c r="H39">
        <v>358</v>
      </c>
      <c r="I39" t="s">
        <v>94</v>
      </c>
      <c r="J39">
        <v>60.601421356201101</v>
      </c>
      <c r="K39">
        <v>3.41987800598144</v>
      </c>
      <c r="L39">
        <v>0.12695503234863201</v>
      </c>
      <c r="M39">
        <v>65.78125</v>
      </c>
      <c r="N39">
        <v>0</v>
      </c>
      <c r="O39">
        <v>358</v>
      </c>
      <c r="P39">
        <v>50</v>
      </c>
      <c r="Q39" t="s">
        <v>94</v>
      </c>
      <c r="R39">
        <v>0</v>
      </c>
      <c r="S39">
        <v>60.601421356201101</v>
      </c>
      <c r="T39">
        <v>3.41987800598144</v>
      </c>
      <c r="U39">
        <v>0.12695503234863201</v>
      </c>
      <c r="V39">
        <v>65.78125</v>
      </c>
      <c r="W39">
        <v>358</v>
      </c>
      <c r="X39">
        <v>50</v>
      </c>
      <c r="Y39">
        <v>50</v>
      </c>
      <c r="Z39" t="b">
        <v>1</v>
      </c>
      <c r="AA39" t="b">
        <v>0</v>
      </c>
      <c r="AB39">
        <v>50</v>
      </c>
      <c r="AC39">
        <v>60.271122932433997</v>
      </c>
      <c r="AD39">
        <v>142.27566862106301</v>
      </c>
      <c r="AE39" t="b">
        <v>0</v>
      </c>
      <c r="AF39">
        <f t="shared" si="0"/>
        <v>94.801135572854818</v>
      </c>
    </row>
    <row r="40" spans="1:32" x14ac:dyDescent="0.25">
      <c r="A40" t="s">
        <v>347</v>
      </c>
      <c r="B40">
        <v>1</v>
      </c>
      <c r="C40">
        <v>1</v>
      </c>
      <c r="D40">
        <v>1</v>
      </c>
      <c r="E40">
        <v>0</v>
      </c>
      <c r="F40">
        <v>4</v>
      </c>
      <c r="G40">
        <v>33</v>
      </c>
      <c r="H40">
        <v>320</v>
      </c>
      <c r="I40" t="s">
        <v>94</v>
      </c>
      <c r="J40">
        <v>19.510602951049801</v>
      </c>
      <c r="K40">
        <v>1.1406269073486299</v>
      </c>
      <c r="L40">
        <v>2.899169921875E-2</v>
      </c>
      <c r="M40">
        <v>21.4375</v>
      </c>
      <c r="N40">
        <v>0</v>
      </c>
      <c r="O40">
        <v>320</v>
      </c>
      <c r="P40">
        <v>33</v>
      </c>
      <c r="Q40" t="s">
        <v>94</v>
      </c>
      <c r="R40">
        <v>0</v>
      </c>
      <c r="S40">
        <v>19.510602951049801</v>
      </c>
      <c r="T40">
        <v>1.1406269073486299</v>
      </c>
      <c r="U40">
        <v>2.899169921875E-2</v>
      </c>
      <c r="V40">
        <v>21.4375</v>
      </c>
      <c r="W40">
        <v>320</v>
      </c>
      <c r="X40">
        <v>33</v>
      </c>
      <c r="Y40">
        <v>33</v>
      </c>
      <c r="Z40" t="b">
        <v>1</v>
      </c>
      <c r="AA40" t="b">
        <v>0</v>
      </c>
      <c r="AB40">
        <v>33</v>
      </c>
      <c r="AC40">
        <v>19.2866737842559</v>
      </c>
      <c r="AD40">
        <v>43.178833723068202</v>
      </c>
      <c r="AE40" t="b">
        <v>0</v>
      </c>
      <c r="AF40">
        <f t="shared" si="0"/>
        <v>94.679291394292107</v>
      </c>
    </row>
    <row r="41" spans="1:32" x14ac:dyDescent="0.25">
      <c r="A41" t="s">
        <v>348</v>
      </c>
      <c r="B41">
        <v>1</v>
      </c>
      <c r="C41">
        <v>1</v>
      </c>
      <c r="D41">
        <v>1</v>
      </c>
      <c r="E41">
        <v>0</v>
      </c>
      <c r="F41">
        <v>4</v>
      </c>
      <c r="G41">
        <v>47</v>
      </c>
      <c r="H41">
        <v>328</v>
      </c>
      <c r="I41" t="s">
        <v>94</v>
      </c>
      <c r="J41">
        <v>55.168901443481403</v>
      </c>
      <c r="K41">
        <v>2.9180431365966699</v>
      </c>
      <c r="L41">
        <v>0.10296440124511699</v>
      </c>
      <c r="M41">
        <v>59.78125</v>
      </c>
      <c r="N41">
        <v>0</v>
      </c>
      <c r="O41">
        <v>328</v>
      </c>
      <c r="P41">
        <v>47</v>
      </c>
      <c r="Q41" t="s">
        <v>94</v>
      </c>
      <c r="R41">
        <v>0</v>
      </c>
      <c r="S41">
        <v>55.168901443481403</v>
      </c>
      <c r="T41">
        <v>2.9180431365966699</v>
      </c>
      <c r="U41">
        <v>0.10296440124511699</v>
      </c>
      <c r="V41">
        <v>59.78125</v>
      </c>
      <c r="W41">
        <v>328</v>
      </c>
      <c r="X41">
        <v>47</v>
      </c>
      <c r="Y41">
        <v>47</v>
      </c>
      <c r="Z41" t="b">
        <v>1</v>
      </c>
      <c r="AA41" t="b">
        <v>0</v>
      </c>
      <c r="AB41">
        <v>47</v>
      </c>
      <c r="AC41">
        <v>54.942975044250403</v>
      </c>
      <c r="AD41">
        <v>129.335565567016</v>
      </c>
      <c r="AE41" t="b">
        <v>0</v>
      </c>
      <c r="AF41">
        <f t="shared" si="0"/>
        <v>95.118798726027535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5BF9-C060-4B69-86DC-2EB993F5AA66}">
  <dimension ref="B2:E16"/>
  <sheetViews>
    <sheetView workbookViewId="0">
      <selection activeCell="C19" sqref="C19"/>
    </sheetView>
  </sheetViews>
  <sheetFormatPr defaultRowHeight="15" x14ac:dyDescent="0.25"/>
  <cols>
    <col min="2" max="3" width="13.28515625" customWidth="1"/>
    <col min="4" max="4" width="11.85546875" customWidth="1"/>
    <col min="5" max="5" width="12.85546875" customWidth="1"/>
  </cols>
  <sheetData>
    <row r="2" spans="2:5" x14ac:dyDescent="0.25">
      <c r="C2" t="s">
        <v>350</v>
      </c>
      <c r="D2" t="s">
        <v>349</v>
      </c>
      <c r="E2" t="s">
        <v>351</v>
      </c>
    </row>
    <row r="3" spans="2:5" x14ac:dyDescent="0.25">
      <c r="B3">
        <v>12</v>
      </c>
      <c r="C3">
        <f>AVERAGE((Sheet9!H2:H11))</f>
        <v>19.091299999999997</v>
      </c>
      <c r="D3">
        <f>AVERAGE((Sheet10!AD2:AD11))*1000</f>
        <v>5849.7806072235007</v>
      </c>
      <c r="E3">
        <f>AVERAGE((Sheet10!AF2:AF11))</f>
        <v>91.867261368397891</v>
      </c>
    </row>
    <row r="4" spans="2:5" x14ac:dyDescent="0.25">
      <c r="B4">
        <v>18</v>
      </c>
      <c r="C4">
        <f>AVERAGE((Sheet9!H12:H21))</f>
        <v>8.2294300000000433</v>
      </c>
      <c r="D4">
        <f>AVERAGE((Sheet10!AD12:AD21))*1000</f>
        <v>15316.274809837301</v>
      </c>
      <c r="E4">
        <f>AVERAGE((Sheet10!AF12:AF21))</f>
        <v>92.929953416784073</v>
      </c>
    </row>
    <row r="5" spans="2:5" x14ac:dyDescent="0.25">
      <c r="B5">
        <v>24</v>
      </c>
      <c r="C5">
        <f>AVERAGE((Sheet9!H22:H31))</f>
        <v>8.0071000000001753</v>
      </c>
      <c r="D5">
        <f>AVERAGE((Sheet10!AD22:AD31))*1000</f>
        <v>36697.758992512972</v>
      </c>
      <c r="E5">
        <f>AVERAGE((Sheet10!AF22:AF31))</f>
        <v>94.710181834982279</v>
      </c>
    </row>
    <row r="6" spans="2:5" x14ac:dyDescent="0.25">
      <c r="B6">
        <v>30</v>
      </c>
      <c r="C6">
        <f>AVERAGE((Sheet9!H32:H41))</f>
        <v>2.8378300000000314</v>
      </c>
      <c r="D6">
        <f>AVERAGE((Sheet10!AD32:AD41))*1000</f>
        <v>86209.548902511466</v>
      </c>
      <c r="E6">
        <f>AVERAGE((Sheet10!AF32:AF41))</f>
        <v>94.802709104236811</v>
      </c>
    </row>
    <row r="8" spans="2:5" x14ac:dyDescent="0.25">
      <c r="B8" t="s">
        <v>356</v>
      </c>
      <c r="C8" t="s">
        <v>353</v>
      </c>
      <c r="D8" t="s">
        <v>352</v>
      </c>
      <c r="E8" t="s">
        <v>355</v>
      </c>
    </row>
    <row r="9" spans="2:5" x14ac:dyDescent="0.25">
      <c r="B9">
        <v>0</v>
      </c>
      <c r="C9">
        <f>SUMIF(Sheet8!AG2:AG11,"&gt;0")</f>
        <v>535</v>
      </c>
      <c r="D9">
        <f>SUMIF(Sheet12!AG2:AG11,"&gt;0")</f>
        <v>535</v>
      </c>
      <c r="E9">
        <f>C9/D9</f>
        <v>1</v>
      </c>
    </row>
    <row r="10" spans="2:5" x14ac:dyDescent="0.25">
      <c r="B10">
        <v>5</v>
      </c>
      <c r="C10">
        <f>SUMIF(Sheet8!AG12:AG21,"&gt;0")</f>
        <v>524</v>
      </c>
      <c r="D10">
        <f>SUMIF(Sheet12!AG12:AG21,"&gt;0")</f>
        <v>519</v>
      </c>
      <c r="E10">
        <f t="shared" ref="E10:E15" si="0">C10/D10</f>
        <v>1.0096339113680155</v>
      </c>
    </row>
    <row r="11" spans="2:5" x14ac:dyDescent="0.25">
      <c r="B11">
        <v>10</v>
      </c>
      <c r="C11">
        <f>SUMIF(Sheet8!AG22:AG31,"&gt;0")</f>
        <v>544</v>
      </c>
      <c r="D11">
        <f>SUMIF(Sheet12!AG22:AG31,"&gt;0")</f>
        <v>540</v>
      </c>
      <c r="E11">
        <f t="shared" si="0"/>
        <v>1.0074074074074073</v>
      </c>
    </row>
    <row r="12" spans="2:5" x14ac:dyDescent="0.25">
      <c r="B12">
        <v>15</v>
      </c>
      <c r="C12">
        <f>SUMIF(Sheet8!AG32:AG41,"&gt;0")</f>
        <v>500</v>
      </c>
      <c r="D12">
        <f>SUMIF(Sheet12!AG32:AG41,"&gt;0")</f>
        <v>498</v>
      </c>
      <c r="E12">
        <f t="shared" si="0"/>
        <v>1.0040160642570282</v>
      </c>
    </row>
    <row r="13" spans="2:5" x14ac:dyDescent="0.25">
      <c r="B13">
        <v>20</v>
      </c>
      <c r="C13">
        <f>SUMIF(Sheet8!AG42:AG51,"&gt;0")</f>
        <v>608</v>
      </c>
      <c r="D13">
        <f>SUMIF(Sheet12!AG42:AG51,"&gt;0")</f>
        <v>602</v>
      </c>
      <c r="E13">
        <f t="shared" si="0"/>
        <v>1.0099667774086378</v>
      </c>
    </row>
    <row r="14" spans="2:5" x14ac:dyDescent="0.25">
      <c r="B14">
        <v>25</v>
      </c>
      <c r="C14">
        <f>SUMIF(Sheet8!AG52:AG61,"&gt;0")</f>
        <v>487</v>
      </c>
      <c r="D14">
        <f>SUMIF(Sheet12!AG52:AG61,"&gt;0")</f>
        <v>476</v>
      </c>
      <c r="E14">
        <f t="shared" si="0"/>
        <v>1.0231092436974789</v>
      </c>
    </row>
    <row r="15" spans="2:5" x14ac:dyDescent="0.25">
      <c r="B15">
        <v>30</v>
      </c>
      <c r="C15">
        <f>SUMIF(Sheet8!AG62:AG71,"&gt;0")</f>
        <v>207</v>
      </c>
      <c r="D15">
        <f>SUMIF(Sheet12!AG62:AG71,"&gt;0")</f>
        <v>198</v>
      </c>
      <c r="E15">
        <f t="shared" si="0"/>
        <v>1.0454545454545454</v>
      </c>
    </row>
    <row r="16" spans="2:5" x14ac:dyDescent="0.25">
      <c r="B16" t="s">
        <v>357</v>
      </c>
      <c r="C16">
        <f>SUM(C9:C15)</f>
        <v>3405</v>
      </c>
      <c r="D16">
        <f>SUM(D9:D15)</f>
        <v>3368</v>
      </c>
      <c r="E16">
        <f t="shared" ref="E16" si="1">C16/D16</f>
        <v>1.0109857482185274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57B9-6552-48D3-8AF4-88CEC6F77638}">
  <dimension ref="A1:AG151"/>
  <sheetViews>
    <sheetView topLeftCell="A111" workbookViewId="0">
      <selection activeCell="Q129" sqref="Q129:Q278"/>
    </sheetView>
  </sheetViews>
  <sheetFormatPr defaultRowHeight="15" x14ac:dyDescent="0.25"/>
  <cols>
    <col min="1" max="1" width="20.7109375" customWidth="1"/>
  </cols>
  <sheetData>
    <row r="1" spans="1:33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71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</row>
    <row r="2" spans="1:33" x14ac:dyDescent="0.25">
      <c r="A2" t="s">
        <v>93</v>
      </c>
      <c r="B2">
        <v>1</v>
      </c>
      <c r="C2">
        <v>1</v>
      </c>
      <c r="D2">
        <v>1</v>
      </c>
      <c r="E2">
        <v>0</v>
      </c>
      <c r="F2">
        <v>4</v>
      </c>
      <c r="G2">
        <v>5</v>
      </c>
      <c r="H2">
        <v>11</v>
      </c>
      <c r="I2" t="s">
        <v>94</v>
      </c>
      <c r="J2">
        <v>3.0988693237304601E-2</v>
      </c>
      <c r="K2">
        <v>9.9945068359375E-4</v>
      </c>
      <c r="L2">
        <v>0</v>
      </c>
      <c r="M2">
        <v>3.125E-2</v>
      </c>
      <c r="N2">
        <v>0</v>
      </c>
      <c r="O2">
        <v>11</v>
      </c>
      <c r="P2">
        <v>5</v>
      </c>
      <c r="Q2" t="s">
        <v>94</v>
      </c>
      <c r="R2">
        <v>0</v>
      </c>
      <c r="S2">
        <v>3.0988693237304601E-2</v>
      </c>
      <c r="T2">
        <v>9.9945068359375E-4</v>
      </c>
      <c r="U2">
        <v>0</v>
      </c>
      <c r="V2">
        <v>3.125E-2</v>
      </c>
      <c r="W2">
        <v>11</v>
      </c>
      <c r="X2">
        <v>5</v>
      </c>
      <c r="Y2">
        <v>5</v>
      </c>
      <c r="Z2" t="b">
        <v>1</v>
      </c>
      <c r="AA2" t="b">
        <v>0</v>
      </c>
      <c r="AB2">
        <v>5</v>
      </c>
      <c r="AC2">
        <v>2.39920616149902E-2</v>
      </c>
      <c r="AD2">
        <v>3.39887142181396E-2</v>
      </c>
      <c r="AE2" t="b">
        <v>0</v>
      </c>
      <c r="AF2">
        <f>IF(AND(Sheet1!AU2=1, B2=1, Sheet4!B2=1),AD2,-1)</f>
        <v>3.39887142181396E-2</v>
      </c>
      <c r="AG2">
        <f>IF(AND(Sheet4!B2=1, B2=1),O2,-1)</f>
        <v>11</v>
      </c>
    </row>
    <row r="3" spans="1:33" x14ac:dyDescent="0.25">
      <c r="A3" t="s">
        <v>95</v>
      </c>
      <c r="B3">
        <v>1</v>
      </c>
      <c r="C3">
        <v>1</v>
      </c>
      <c r="D3">
        <v>1</v>
      </c>
      <c r="E3">
        <v>0</v>
      </c>
      <c r="F3">
        <v>4</v>
      </c>
      <c r="G3">
        <v>11</v>
      </c>
      <c r="H3">
        <v>29</v>
      </c>
      <c r="I3" t="s">
        <v>94</v>
      </c>
      <c r="J3">
        <v>9.3969345092773396E-2</v>
      </c>
      <c r="K3">
        <v>3.997802734375E-3</v>
      </c>
      <c r="L3">
        <v>0</v>
      </c>
      <c r="M3">
        <v>9.375E-2</v>
      </c>
      <c r="N3">
        <v>0</v>
      </c>
      <c r="O3">
        <v>29</v>
      </c>
      <c r="P3">
        <v>11</v>
      </c>
      <c r="Q3" t="s">
        <v>94</v>
      </c>
      <c r="R3">
        <v>0</v>
      </c>
      <c r="S3">
        <v>9.3969345092773396E-2</v>
      </c>
      <c r="T3">
        <v>3.997802734375E-3</v>
      </c>
      <c r="U3">
        <v>0</v>
      </c>
      <c r="V3">
        <v>9.375E-2</v>
      </c>
      <c r="W3">
        <v>29</v>
      </c>
      <c r="X3">
        <v>11</v>
      </c>
      <c r="Y3">
        <v>11</v>
      </c>
      <c r="Z3" t="b">
        <v>1</v>
      </c>
      <c r="AA3" t="b">
        <v>0</v>
      </c>
      <c r="AB3">
        <v>11</v>
      </c>
      <c r="AC3">
        <v>8.9970588684082003E-2</v>
      </c>
      <c r="AD3">
        <v>0.101966857910156</v>
      </c>
      <c r="AE3" t="b">
        <v>0</v>
      </c>
      <c r="AF3">
        <f>IF(AND(Sheet1!AU3=1, B3=1, Sheet4!B3=1),AD3,-1)</f>
        <v>0.101966857910156</v>
      </c>
      <c r="AG3">
        <f>IF(AND(Sheet4!B3=1, B3=1),O3,-1)</f>
        <v>29</v>
      </c>
    </row>
    <row r="4" spans="1:33" x14ac:dyDescent="0.25">
      <c r="A4" t="s">
        <v>96</v>
      </c>
      <c r="B4">
        <v>1</v>
      </c>
      <c r="C4">
        <v>1</v>
      </c>
      <c r="D4">
        <v>1</v>
      </c>
      <c r="E4">
        <v>0</v>
      </c>
      <c r="F4">
        <v>4</v>
      </c>
      <c r="G4">
        <v>8</v>
      </c>
      <c r="H4">
        <v>21</v>
      </c>
      <c r="I4" t="s">
        <v>94</v>
      </c>
      <c r="J4">
        <v>5.1982879638671799E-2</v>
      </c>
      <c r="K4">
        <v>1.9989013671875E-3</v>
      </c>
      <c r="L4">
        <v>0</v>
      </c>
      <c r="M4">
        <v>4.6875E-2</v>
      </c>
      <c r="N4">
        <v>0</v>
      </c>
      <c r="O4">
        <v>21</v>
      </c>
      <c r="P4">
        <v>8</v>
      </c>
      <c r="Q4" t="s">
        <v>94</v>
      </c>
      <c r="R4">
        <v>0</v>
      </c>
      <c r="S4">
        <v>5.1982879638671799E-2</v>
      </c>
      <c r="T4">
        <v>1.9989013671875E-3</v>
      </c>
      <c r="U4">
        <v>0</v>
      </c>
      <c r="V4">
        <v>4.6875E-2</v>
      </c>
      <c r="W4">
        <v>21</v>
      </c>
      <c r="X4">
        <v>8</v>
      </c>
      <c r="Y4">
        <v>8</v>
      </c>
      <c r="Z4" t="b">
        <v>1</v>
      </c>
      <c r="AA4" t="b">
        <v>0</v>
      </c>
      <c r="AB4">
        <v>8</v>
      </c>
      <c r="AC4">
        <v>4.7984123229980399E-2</v>
      </c>
      <c r="AD4">
        <v>5.6981086730956997E-2</v>
      </c>
      <c r="AE4" t="b">
        <v>0</v>
      </c>
      <c r="AF4">
        <f>IF(AND(Sheet1!AU4=1, B4=1, Sheet4!B4=1),AD4,-1)</f>
        <v>5.6981086730956997E-2</v>
      </c>
      <c r="AG4">
        <f>IF(AND(Sheet4!B4=1, B4=1),O4,-1)</f>
        <v>21</v>
      </c>
    </row>
    <row r="5" spans="1:33" x14ac:dyDescent="0.25">
      <c r="A5" t="s">
        <v>97</v>
      </c>
      <c r="B5">
        <v>1</v>
      </c>
      <c r="C5">
        <v>1</v>
      </c>
      <c r="D5">
        <v>1</v>
      </c>
      <c r="E5">
        <v>0</v>
      </c>
      <c r="F5">
        <v>4</v>
      </c>
      <c r="G5">
        <v>5</v>
      </c>
      <c r="H5">
        <v>12</v>
      </c>
      <c r="I5" t="s">
        <v>94</v>
      </c>
      <c r="J5">
        <v>2.3992538452148399E-2</v>
      </c>
      <c r="K5">
        <v>9.9754333496093707E-4</v>
      </c>
      <c r="L5">
        <v>0</v>
      </c>
      <c r="M5">
        <v>6.25E-2</v>
      </c>
      <c r="N5">
        <v>0</v>
      </c>
      <c r="O5">
        <v>12</v>
      </c>
      <c r="P5">
        <v>5</v>
      </c>
      <c r="Q5" t="s">
        <v>94</v>
      </c>
      <c r="R5">
        <v>0</v>
      </c>
      <c r="S5">
        <v>2.3992538452148399E-2</v>
      </c>
      <c r="T5">
        <v>9.9754333496093707E-4</v>
      </c>
      <c r="U5">
        <v>0</v>
      </c>
      <c r="V5">
        <v>6.25E-2</v>
      </c>
      <c r="W5">
        <v>12</v>
      </c>
      <c r="X5">
        <v>5</v>
      </c>
      <c r="Y5">
        <v>5</v>
      </c>
      <c r="Z5" t="b">
        <v>1</v>
      </c>
      <c r="AA5" t="b">
        <v>0</v>
      </c>
      <c r="AB5">
        <v>5</v>
      </c>
      <c r="AC5">
        <v>1.8993854522704998E-2</v>
      </c>
      <c r="AD5">
        <v>2.79889106750488E-2</v>
      </c>
      <c r="AE5" t="b">
        <v>0</v>
      </c>
      <c r="AF5">
        <f>IF(AND(Sheet1!AU5=1, B5=1, Sheet4!B5=1),AD5,-1)</f>
        <v>2.79889106750488E-2</v>
      </c>
      <c r="AG5">
        <f>IF(AND(Sheet4!B5=1, B5=1),O5,-1)</f>
        <v>12</v>
      </c>
    </row>
    <row r="6" spans="1:33" x14ac:dyDescent="0.25">
      <c r="A6" t="s">
        <v>98</v>
      </c>
      <c r="B6">
        <v>1</v>
      </c>
      <c r="C6">
        <v>1</v>
      </c>
      <c r="D6">
        <v>1</v>
      </c>
      <c r="E6">
        <v>0</v>
      </c>
      <c r="F6">
        <v>4</v>
      </c>
      <c r="G6">
        <v>7</v>
      </c>
      <c r="H6">
        <v>15</v>
      </c>
      <c r="I6" t="s">
        <v>94</v>
      </c>
      <c r="J6">
        <v>4.3987274169921799E-2</v>
      </c>
      <c r="K6">
        <v>2.0008087158203099E-3</v>
      </c>
      <c r="L6">
        <v>0</v>
      </c>
      <c r="M6">
        <v>4.6875E-2</v>
      </c>
      <c r="N6">
        <v>0</v>
      </c>
      <c r="O6">
        <v>15</v>
      </c>
      <c r="P6">
        <v>7</v>
      </c>
      <c r="Q6" t="s">
        <v>94</v>
      </c>
      <c r="R6">
        <v>0</v>
      </c>
      <c r="S6">
        <v>4.3987274169921799E-2</v>
      </c>
      <c r="T6">
        <v>2.0008087158203099E-3</v>
      </c>
      <c r="U6">
        <v>0</v>
      </c>
      <c r="V6">
        <v>4.6875E-2</v>
      </c>
      <c r="W6">
        <v>15</v>
      </c>
      <c r="X6">
        <v>7</v>
      </c>
      <c r="Y6">
        <v>7</v>
      </c>
      <c r="Z6" t="b">
        <v>1</v>
      </c>
      <c r="AA6" t="b">
        <v>0</v>
      </c>
      <c r="AB6">
        <v>7</v>
      </c>
      <c r="AC6">
        <v>3.9987325668334898E-2</v>
      </c>
      <c r="AD6">
        <v>4.8985242843627902E-2</v>
      </c>
      <c r="AE6" t="b">
        <v>0</v>
      </c>
      <c r="AF6">
        <f>IF(AND(Sheet1!AU6=1, B6=1, Sheet4!B6=1),AD6,-1)</f>
        <v>4.8985242843627902E-2</v>
      </c>
      <c r="AG6">
        <f>IF(AND(Sheet4!B6=1, B6=1),O6,-1)</f>
        <v>15</v>
      </c>
    </row>
    <row r="7" spans="1:33" x14ac:dyDescent="0.25">
      <c r="A7" t="s">
        <v>99</v>
      </c>
      <c r="B7">
        <v>1</v>
      </c>
      <c r="C7">
        <v>1</v>
      </c>
      <c r="D7">
        <v>1</v>
      </c>
      <c r="E7">
        <v>0</v>
      </c>
      <c r="F7">
        <v>4</v>
      </c>
      <c r="G7">
        <v>6</v>
      </c>
      <c r="H7">
        <v>10</v>
      </c>
      <c r="I7" t="s">
        <v>94</v>
      </c>
      <c r="J7">
        <v>3.7986755371093701E-2</v>
      </c>
      <c r="K7">
        <v>9.9945068359375E-4</v>
      </c>
      <c r="L7">
        <v>0</v>
      </c>
      <c r="M7">
        <v>3.125E-2</v>
      </c>
      <c r="N7">
        <v>0</v>
      </c>
      <c r="O7">
        <v>10</v>
      </c>
      <c r="P7">
        <v>6</v>
      </c>
      <c r="Q7" t="s">
        <v>94</v>
      </c>
      <c r="R7">
        <v>0</v>
      </c>
      <c r="S7">
        <v>3.7986755371093701E-2</v>
      </c>
      <c r="T7">
        <v>9.9945068359375E-4</v>
      </c>
      <c r="U7">
        <v>0</v>
      </c>
      <c r="V7">
        <v>3.125E-2</v>
      </c>
      <c r="W7">
        <v>10</v>
      </c>
      <c r="X7">
        <v>6</v>
      </c>
      <c r="Y7">
        <v>6</v>
      </c>
      <c r="Z7" t="b">
        <v>1</v>
      </c>
      <c r="AA7" t="b">
        <v>0</v>
      </c>
      <c r="AB7">
        <v>6</v>
      </c>
      <c r="AC7">
        <v>3.1989336013793897E-2</v>
      </c>
      <c r="AD7">
        <v>4.1985511779785101E-2</v>
      </c>
      <c r="AE7" t="b">
        <v>0</v>
      </c>
      <c r="AF7">
        <f>IF(AND(Sheet1!AU7=1, B7=1, Sheet4!B7=1),AD7,-1)</f>
        <v>4.1985511779785101E-2</v>
      </c>
      <c r="AG7">
        <f>IF(AND(Sheet4!B7=1, B7=1),O7,-1)</f>
        <v>10</v>
      </c>
    </row>
    <row r="8" spans="1:33" x14ac:dyDescent="0.25">
      <c r="A8" t="s">
        <v>100</v>
      </c>
      <c r="B8">
        <v>1</v>
      </c>
      <c r="C8">
        <v>1</v>
      </c>
      <c r="D8">
        <v>1</v>
      </c>
      <c r="E8">
        <v>0</v>
      </c>
      <c r="F8">
        <v>4</v>
      </c>
      <c r="G8">
        <v>12</v>
      </c>
      <c r="H8">
        <v>28</v>
      </c>
      <c r="I8" t="s">
        <v>94</v>
      </c>
      <c r="J8">
        <v>9.3969345092773396E-2</v>
      </c>
      <c r="K8">
        <v>3.9997100830078099E-3</v>
      </c>
      <c r="L8">
        <v>9.9945068359375E-4</v>
      </c>
      <c r="M8">
        <v>0.109375</v>
      </c>
      <c r="N8">
        <v>0</v>
      </c>
      <c r="O8">
        <v>28</v>
      </c>
      <c r="P8">
        <v>12</v>
      </c>
      <c r="Q8" t="s">
        <v>94</v>
      </c>
      <c r="R8">
        <v>0</v>
      </c>
      <c r="S8">
        <v>9.3969345092773396E-2</v>
      </c>
      <c r="T8">
        <v>3.9997100830078099E-3</v>
      </c>
      <c r="U8">
        <v>9.9945068359375E-4</v>
      </c>
      <c r="V8">
        <v>0.109375</v>
      </c>
      <c r="W8">
        <v>28</v>
      </c>
      <c r="X8">
        <v>12</v>
      </c>
      <c r="Y8">
        <v>12</v>
      </c>
      <c r="Z8" t="b">
        <v>1</v>
      </c>
      <c r="AA8" t="b">
        <v>0</v>
      </c>
      <c r="AB8">
        <v>12</v>
      </c>
      <c r="AC8">
        <v>8.8970422744750893E-2</v>
      </c>
      <c r="AD8">
        <v>9.9967002868652302E-2</v>
      </c>
      <c r="AE8" t="b">
        <v>0</v>
      </c>
      <c r="AF8">
        <f>IF(AND(Sheet1!AU8=1, B8=1, Sheet4!B8=1),AD8,-1)</f>
        <v>9.9967002868652302E-2</v>
      </c>
      <c r="AG8">
        <f>IF(AND(Sheet4!B8=1, B8=1),O8,-1)</f>
        <v>28</v>
      </c>
    </row>
    <row r="9" spans="1:33" x14ac:dyDescent="0.25">
      <c r="A9" t="s">
        <v>101</v>
      </c>
      <c r="B9">
        <v>1</v>
      </c>
      <c r="C9">
        <v>1</v>
      </c>
      <c r="D9">
        <v>1</v>
      </c>
      <c r="E9">
        <v>0</v>
      </c>
      <c r="F9">
        <v>4</v>
      </c>
      <c r="G9">
        <v>6</v>
      </c>
      <c r="H9">
        <v>13</v>
      </c>
      <c r="I9" t="s">
        <v>94</v>
      </c>
      <c r="J9">
        <v>3.1991958618164E-2</v>
      </c>
      <c r="K9">
        <v>1.0013580322265599E-3</v>
      </c>
      <c r="L9">
        <v>0</v>
      </c>
      <c r="M9">
        <v>3.125E-2</v>
      </c>
      <c r="N9">
        <v>0</v>
      </c>
      <c r="O9">
        <v>13</v>
      </c>
      <c r="P9">
        <v>6</v>
      </c>
      <c r="Q9" t="s">
        <v>94</v>
      </c>
      <c r="R9">
        <v>0</v>
      </c>
      <c r="S9">
        <v>3.1991958618164E-2</v>
      </c>
      <c r="T9">
        <v>1.0013580322265599E-3</v>
      </c>
      <c r="U9">
        <v>0</v>
      </c>
      <c r="V9">
        <v>3.125E-2</v>
      </c>
      <c r="W9">
        <v>13</v>
      </c>
      <c r="X9">
        <v>6</v>
      </c>
      <c r="Y9">
        <v>6</v>
      </c>
      <c r="Z9" t="b">
        <v>1</v>
      </c>
      <c r="AA9" t="b">
        <v>0</v>
      </c>
      <c r="AB9">
        <v>6</v>
      </c>
      <c r="AC9">
        <v>2.7992248535156201E-2</v>
      </c>
      <c r="AD9">
        <v>3.59928607940673E-2</v>
      </c>
      <c r="AE9" t="b">
        <v>0</v>
      </c>
      <c r="AF9">
        <f>IF(AND(Sheet1!AU9=1, B9=1, Sheet4!B9=1),AD9,-1)</f>
        <v>3.59928607940673E-2</v>
      </c>
      <c r="AG9">
        <f>IF(AND(Sheet4!B9=1, B9=1),O9,-1)</f>
        <v>13</v>
      </c>
    </row>
    <row r="10" spans="1:33" x14ac:dyDescent="0.25">
      <c r="A10" t="s">
        <v>102</v>
      </c>
      <c r="B10">
        <v>1</v>
      </c>
      <c r="C10">
        <v>1</v>
      </c>
      <c r="D10">
        <v>1</v>
      </c>
      <c r="E10">
        <v>0</v>
      </c>
      <c r="F10">
        <v>4</v>
      </c>
      <c r="G10">
        <v>10</v>
      </c>
      <c r="H10">
        <v>24</v>
      </c>
      <c r="I10" t="s">
        <v>94</v>
      </c>
      <c r="J10">
        <v>7.0974349975585896E-2</v>
      </c>
      <c r="K10">
        <v>3.997802734375E-3</v>
      </c>
      <c r="L10">
        <v>9.9945068359375E-4</v>
      </c>
      <c r="M10">
        <v>0.109375</v>
      </c>
      <c r="N10">
        <v>0</v>
      </c>
      <c r="O10">
        <v>24</v>
      </c>
      <c r="P10">
        <v>10</v>
      </c>
      <c r="Q10" t="s">
        <v>94</v>
      </c>
      <c r="R10">
        <v>0</v>
      </c>
      <c r="S10">
        <v>7.0974349975585896E-2</v>
      </c>
      <c r="T10">
        <v>3.997802734375E-3</v>
      </c>
      <c r="U10">
        <v>9.9945068359375E-4</v>
      </c>
      <c r="V10">
        <v>0.109375</v>
      </c>
      <c r="W10">
        <v>24</v>
      </c>
      <c r="X10">
        <v>10</v>
      </c>
      <c r="Y10">
        <v>10</v>
      </c>
      <c r="Z10" t="b">
        <v>1</v>
      </c>
      <c r="AA10" t="b">
        <v>0</v>
      </c>
      <c r="AB10">
        <v>10</v>
      </c>
      <c r="AC10">
        <v>6.597900390625E-2</v>
      </c>
      <c r="AD10">
        <v>7.4974775314330999E-2</v>
      </c>
      <c r="AE10" t="b">
        <v>0</v>
      </c>
      <c r="AF10">
        <f>IF(AND(Sheet1!AU10=1, B10=1, Sheet4!B10=1),AD10,-1)</f>
        <v>7.4974775314330999E-2</v>
      </c>
      <c r="AG10">
        <f>IF(AND(Sheet4!B10=1, B10=1),O10,-1)</f>
        <v>24</v>
      </c>
    </row>
    <row r="11" spans="1:33" x14ac:dyDescent="0.25">
      <c r="A11" t="s">
        <v>103</v>
      </c>
      <c r="B11">
        <v>1</v>
      </c>
      <c r="C11">
        <v>1</v>
      </c>
      <c r="D11">
        <v>1</v>
      </c>
      <c r="E11">
        <v>0</v>
      </c>
      <c r="F11">
        <v>4</v>
      </c>
      <c r="G11">
        <v>10</v>
      </c>
      <c r="H11">
        <v>27</v>
      </c>
      <c r="I11" t="s">
        <v>94</v>
      </c>
      <c r="J11">
        <v>0.10796546936035099</v>
      </c>
      <c r="K11">
        <v>3.997802734375E-3</v>
      </c>
      <c r="L11">
        <v>0</v>
      </c>
      <c r="M11">
        <v>7.8125E-2</v>
      </c>
      <c r="N11">
        <v>0</v>
      </c>
      <c r="O11">
        <v>27</v>
      </c>
      <c r="P11">
        <v>10</v>
      </c>
      <c r="Q11" t="s">
        <v>94</v>
      </c>
      <c r="R11">
        <v>0</v>
      </c>
      <c r="S11">
        <v>0.10796546936035099</v>
      </c>
      <c r="T11">
        <v>3.997802734375E-3</v>
      </c>
      <c r="U11">
        <v>0</v>
      </c>
      <c r="V11">
        <v>7.8125E-2</v>
      </c>
      <c r="W11">
        <v>27</v>
      </c>
      <c r="X11">
        <v>10</v>
      </c>
      <c r="Y11">
        <v>10</v>
      </c>
      <c r="Z11" t="b">
        <v>1</v>
      </c>
      <c r="AA11" t="b">
        <v>0</v>
      </c>
      <c r="AB11">
        <v>10</v>
      </c>
      <c r="AC11">
        <v>0.10296678543090799</v>
      </c>
      <c r="AD11">
        <v>0.114962100982666</v>
      </c>
      <c r="AE11" t="b">
        <v>0</v>
      </c>
      <c r="AF11">
        <f>IF(AND(Sheet1!AU11=1, B11=1, Sheet4!B11=1),AD11,-1)</f>
        <v>0.114962100982666</v>
      </c>
      <c r="AG11">
        <f>IF(AND(Sheet4!B11=1, B11=1),O11,-1)</f>
        <v>27</v>
      </c>
    </row>
    <row r="12" spans="1:33" x14ac:dyDescent="0.25">
      <c r="A12" t="s">
        <v>104</v>
      </c>
      <c r="B12">
        <v>1</v>
      </c>
      <c r="C12">
        <v>3</v>
      </c>
      <c r="D12">
        <v>1</v>
      </c>
      <c r="E12">
        <v>0</v>
      </c>
      <c r="F12">
        <v>4</v>
      </c>
      <c r="G12">
        <v>10</v>
      </c>
      <c r="H12">
        <v>33</v>
      </c>
      <c r="I12" t="s">
        <v>94</v>
      </c>
      <c r="J12">
        <v>0.11996269226074199</v>
      </c>
      <c r="K12">
        <v>1.09977722167968E-2</v>
      </c>
      <c r="L12">
        <v>2.0008087158203099E-3</v>
      </c>
      <c r="M12">
        <v>0.15625</v>
      </c>
      <c r="N12">
        <v>2</v>
      </c>
      <c r="O12">
        <v>35</v>
      </c>
      <c r="P12">
        <v>11</v>
      </c>
      <c r="Q12" t="s">
        <v>94</v>
      </c>
      <c r="R12">
        <v>2</v>
      </c>
      <c r="S12">
        <v>0.11996269226074199</v>
      </c>
      <c r="T12">
        <v>1.09977722167968E-2</v>
      </c>
      <c r="U12">
        <v>2.0008087158203099E-3</v>
      </c>
      <c r="V12">
        <v>0.15625</v>
      </c>
      <c r="W12">
        <v>35</v>
      </c>
      <c r="X12">
        <v>11</v>
      </c>
      <c r="Y12">
        <v>-1</v>
      </c>
      <c r="Z12" t="b">
        <v>0</v>
      </c>
      <c r="AA12" t="b">
        <v>0</v>
      </c>
      <c r="AB12">
        <v>12</v>
      </c>
      <c r="AC12">
        <v>0.21992826461791901</v>
      </c>
      <c r="AD12">
        <v>0.23292350769042899</v>
      </c>
      <c r="AE12" t="b">
        <v>1</v>
      </c>
      <c r="AF12">
        <f>IF(AND(Sheet1!AU12=1, B12=1, Sheet4!B12=1),AD12,-1)</f>
        <v>0.23292350769042899</v>
      </c>
      <c r="AG12">
        <f>IF(AND(Sheet4!B12=1, B12=1),O12,-1)</f>
        <v>35</v>
      </c>
    </row>
    <row r="13" spans="1:33" x14ac:dyDescent="0.25">
      <c r="A13" t="s">
        <v>105</v>
      </c>
      <c r="B13">
        <v>1</v>
      </c>
      <c r="C13">
        <v>1</v>
      </c>
      <c r="D13">
        <v>1</v>
      </c>
      <c r="E13">
        <v>0</v>
      </c>
      <c r="F13">
        <v>4</v>
      </c>
      <c r="G13">
        <v>11</v>
      </c>
      <c r="H13">
        <v>41</v>
      </c>
      <c r="I13" t="s">
        <v>94</v>
      </c>
      <c r="J13">
        <v>0.10996437072753899</v>
      </c>
      <c r="K13">
        <v>4.9991607666015599E-3</v>
      </c>
      <c r="L13">
        <v>0</v>
      </c>
      <c r="M13">
        <v>0.125</v>
      </c>
      <c r="N13">
        <v>0</v>
      </c>
      <c r="O13">
        <v>41</v>
      </c>
      <c r="P13">
        <v>11</v>
      </c>
      <c r="Q13" t="s">
        <v>94</v>
      </c>
      <c r="R13">
        <v>0</v>
      </c>
      <c r="S13">
        <v>0.10996437072753899</v>
      </c>
      <c r="T13">
        <v>4.9991607666015599E-3</v>
      </c>
      <c r="U13">
        <v>0</v>
      </c>
      <c r="V13">
        <v>0.125</v>
      </c>
      <c r="W13">
        <v>41</v>
      </c>
      <c r="X13">
        <v>11</v>
      </c>
      <c r="Y13">
        <v>11</v>
      </c>
      <c r="Z13" t="b">
        <v>1</v>
      </c>
      <c r="AA13" t="b">
        <v>0</v>
      </c>
      <c r="AB13">
        <v>11</v>
      </c>
      <c r="AC13">
        <v>0.104965209960937</v>
      </c>
      <c r="AD13">
        <v>0.118960618972778</v>
      </c>
      <c r="AE13" t="b">
        <v>0</v>
      </c>
      <c r="AF13">
        <f>IF(AND(Sheet1!AU13=1, B13=1, Sheet4!B13=1),AD13,-1)</f>
        <v>0.118960618972778</v>
      </c>
      <c r="AG13">
        <f>IF(AND(Sheet4!B13=1, B13=1),O13,-1)</f>
        <v>41</v>
      </c>
    </row>
    <row r="14" spans="1:33" x14ac:dyDescent="0.25">
      <c r="A14" t="s">
        <v>106</v>
      </c>
      <c r="B14">
        <v>1</v>
      </c>
      <c r="C14">
        <v>1</v>
      </c>
      <c r="D14">
        <v>1</v>
      </c>
      <c r="E14">
        <v>0</v>
      </c>
      <c r="F14">
        <v>4</v>
      </c>
      <c r="G14">
        <v>6</v>
      </c>
      <c r="H14">
        <v>24</v>
      </c>
      <c r="I14" t="s">
        <v>94</v>
      </c>
      <c r="J14">
        <v>3.9987564086914E-2</v>
      </c>
      <c r="K14">
        <v>2.0008087158203099E-3</v>
      </c>
      <c r="L14">
        <v>1.0013580322265599E-3</v>
      </c>
      <c r="M14">
        <v>3.125E-2</v>
      </c>
      <c r="N14">
        <v>0</v>
      </c>
      <c r="O14">
        <v>24</v>
      </c>
      <c r="P14">
        <v>6</v>
      </c>
      <c r="Q14" t="s">
        <v>94</v>
      </c>
      <c r="R14">
        <v>0</v>
      </c>
      <c r="S14">
        <v>3.9987564086914E-2</v>
      </c>
      <c r="T14">
        <v>2.0008087158203099E-3</v>
      </c>
      <c r="U14">
        <v>1.0013580322265599E-3</v>
      </c>
      <c r="V14">
        <v>3.125E-2</v>
      </c>
      <c r="W14">
        <v>24</v>
      </c>
      <c r="X14">
        <v>6</v>
      </c>
      <c r="Y14">
        <v>6</v>
      </c>
      <c r="Z14" t="b">
        <v>1</v>
      </c>
      <c r="AA14" t="b">
        <v>0</v>
      </c>
      <c r="AB14">
        <v>6</v>
      </c>
      <c r="AC14">
        <v>3.3989906311035101E-2</v>
      </c>
      <c r="AD14">
        <v>4.3985605239868102E-2</v>
      </c>
      <c r="AE14" t="b">
        <v>0</v>
      </c>
      <c r="AF14">
        <f>IF(AND(Sheet1!AU14=1, B14=1, Sheet4!B14=1),AD14,-1)</f>
        <v>4.3985605239868102E-2</v>
      </c>
      <c r="AG14">
        <f>IF(AND(Sheet4!B14=1, B14=1),O14,-1)</f>
        <v>24</v>
      </c>
    </row>
    <row r="15" spans="1:33" x14ac:dyDescent="0.25">
      <c r="A15" t="s">
        <v>107</v>
      </c>
      <c r="B15">
        <v>1</v>
      </c>
      <c r="C15">
        <v>1</v>
      </c>
      <c r="D15">
        <v>1</v>
      </c>
      <c r="E15">
        <v>0</v>
      </c>
      <c r="F15">
        <v>4</v>
      </c>
      <c r="G15">
        <v>9</v>
      </c>
      <c r="H15">
        <v>23</v>
      </c>
      <c r="I15" t="s">
        <v>94</v>
      </c>
      <c r="J15">
        <v>7.4974060058593694E-2</v>
      </c>
      <c r="K15">
        <v>3.997802734375E-3</v>
      </c>
      <c r="L15">
        <v>9.9945068359375E-4</v>
      </c>
      <c r="M15">
        <v>7.8125E-2</v>
      </c>
      <c r="N15">
        <v>0</v>
      </c>
      <c r="O15">
        <v>23</v>
      </c>
      <c r="P15">
        <v>9</v>
      </c>
      <c r="Q15" t="s">
        <v>94</v>
      </c>
      <c r="R15">
        <v>0</v>
      </c>
      <c r="S15">
        <v>7.4974060058593694E-2</v>
      </c>
      <c r="T15">
        <v>3.997802734375E-3</v>
      </c>
      <c r="U15">
        <v>9.9945068359375E-4</v>
      </c>
      <c r="V15">
        <v>7.8125E-2</v>
      </c>
      <c r="W15">
        <v>23</v>
      </c>
      <c r="X15">
        <v>9</v>
      </c>
      <c r="Y15">
        <v>9</v>
      </c>
      <c r="Z15" t="b">
        <v>1</v>
      </c>
      <c r="AA15" t="b">
        <v>0</v>
      </c>
      <c r="AB15">
        <v>9</v>
      </c>
      <c r="AC15">
        <v>6.8978786468505804E-2</v>
      </c>
      <c r="AD15">
        <v>8.0972194671630804E-2</v>
      </c>
      <c r="AE15" t="b">
        <v>0</v>
      </c>
      <c r="AF15">
        <f>IF(AND(Sheet1!AU15=1, B15=1, Sheet4!B15=1),AD15,-1)</f>
        <v>8.0972194671630804E-2</v>
      </c>
      <c r="AG15">
        <f>IF(AND(Sheet4!B15=1, B15=1),O15,-1)</f>
        <v>23</v>
      </c>
    </row>
    <row r="16" spans="1:33" x14ac:dyDescent="0.25">
      <c r="A16" t="s">
        <v>108</v>
      </c>
      <c r="B16">
        <v>1</v>
      </c>
      <c r="C16">
        <v>1</v>
      </c>
      <c r="D16">
        <v>1</v>
      </c>
      <c r="E16">
        <v>0</v>
      </c>
      <c r="F16">
        <v>4</v>
      </c>
      <c r="G16">
        <v>10</v>
      </c>
      <c r="H16">
        <v>29</v>
      </c>
      <c r="I16" t="s">
        <v>94</v>
      </c>
      <c r="J16">
        <v>9.4968795776367104E-2</v>
      </c>
      <c r="K16">
        <v>3.9997100830078099E-3</v>
      </c>
      <c r="L16">
        <v>0</v>
      </c>
      <c r="M16">
        <v>9.375E-2</v>
      </c>
      <c r="N16">
        <v>0</v>
      </c>
      <c r="O16">
        <v>29</v>
      </c>
      <c r="P16">
        <v>10</v>
      </c>
      <c r="Q16" t="s">
        <v>94</v>
      </c>
      <c r="R16">
        <v>0</v>
      </c>
      <c r="S16">
        <v>9.4968795776367104E-2</v>
      </c>
      <c r="T16">
        <v>3.9997100830078099E-3</v>
      </c>
      <c r="U16">
        <v>0</v>
      </c>
      <c r="V16">
        <v>9.375E-2</v>
      </c>
      <c r="W16">
        <v>29</v>
      </c>
      <c r="X16">
        <v>10</v>
      </c>
      <c r="Y16">
        <v>10</v>
      </c>
      <c r="Z16" t="b">
        <v>1</v>
      </c>
      <c r="AA16" t="b">
        <v>0</v>
      </c>
      <c r="AB16">
        <v>10</v>
      </c>
      <c r="AC16">
        <v>9.0969800949096596E-2</v>
      </c>
      <c r="AD16">
        <v>0.102965354919433</v>
      </c>
      <c r="AE16" t="b">
        <v>0</v>
      </c>
      <c r="AF16">
        <f>IF(AND(Sheet1!AU16=1, B16=1, Sheet4!B16=1),AD16,-1)</f>
        <v>0.102965354919433</v>
      </c>
      <c r="AG16">
        <f>IF(AND(Sheet4!B16=1, B16=1),O16,-1)</f>
        <v>29</v>
      </c>
    </row>
    <row r="17" spans="1:33" x14ac:dyDescent="0.25">
      <c r="A17" t="s">
        <v>109</v>
      </c>
      <c r="B17">
        <v>1</v>
      </c>
      <c r="C17">
        <v>1</v>
      </c>
      <c r="D17">
        <v>1</v>
      </c>
      <c r="E17">
        <v>0</v>
      </c>
      <c r="F17">
        <v>4</v>
      </c>
      <c r="G17">
        <v>10</v>
      </c>
      <c r="H17">
        <v>31</v>
      </c>
      <c r="I17" t="s">
        <v>94</v>
      </c>
      <c r="J17">
        <v>9.0969085693359306E-2</v>
      </c>
      <c r="K17">
        <v>3.997802734375E-3</v>
      </c>
      <c r="L17">
        <v>0</v>
      </c>
      <c r="M17">
        <v>9.375E-2</v>
      </c>
      <c r="N17">
        <v>0</v>
      </c>
      <c r="O17">
        <v>31</v>
      </c>
      <c r="P17">
        <v>10</v>
      </c>
      <c r="Q17" t="s">
        <v>94</v>
      </c>
      <c r="R17">
        <v>0</v>
      </c>
      <c r="S17">
        <v>9.0969085693359306E-2</v>
      </c>
      <c r="T17">
        <v>3.997802734375E-3</v>
      </c>
      <c r="U17">
        <v>0</v>
      </c>
      <c r="V17">
        <v>9.375E-2</v>
      </c>
      <c r="W17">
        <v>31</v>
      </c>
      <c r="X17">
        <v>10</v>
      </c>
      <c r="Y17">
        <v>10</v>
      </c>
      <c r="Z17" t="b">
        <v>1</v>
      </c>
      <c r="AA17" t="b">
        <v>0</v>
      </c>
      <c r="AB17">
        <v>10</v>
      </c>
      <c r="AC17">
        <v>8.6971282958984306E-2</v>
      </c>
      <c r="AD17">
        <v>9.8967075347900293E-2</v>
      </c>
      <c r="AE17" t="b">
        <v>0</v>
      </c>
      <c r="AF17">
        <f>IF(AND(Sheet1!AU17=1, B17=1, Sheet4!B17=1),AD17,-1)</f>
        <v>9.8967075347900293E-2</v>
      </c>
      <c r="AG17">
        <f>IF(AND(Sheet4!B17=1, B17=1),O17,-1)</f>
        <v>31</v>
      </c>
    </row>
    <row r="18" spans="1:33" x14ac:dyDescent="0.25">
      <c r="A18" t="s">
        <v>110</v>
      </c>
      <c r="B18">
        <v>1</v>
      </c>
      <c r="C18">
        <v>1</v>
      </c>
      <c r="D18">
        <v>1</v>
      </c>
      <c r="E18">
        <v>0</v>
      </c>
      <c r="F18">
        <v>4</v>
      </c>
      <c r="G18">
        <v>11</v>
      </c>
      <c r="H18">
        <v>35</v>
      </c>
      <c r="I18" t="s">
        <v>94</v>
      </c>
      <c r="J18">
        <v>0.10396766662597599</v>
      </c>
      <c r="K18">
        <v>4.99725341796875E-3</v>
      </c>
      <c r="L18">
        <v>9.9945068359375E-4</v>
      </c>
      <c r="M18">
        <v>0.109375</v>
      </c>
      <c r="N18">
        <v>1</v>
      </c>
      <c r="O18">
        <v>36</v>
      </c>
      <c r="P18">
        <v>11</v>
      </c>
      <c r="Q18" t="s">
        <v>94</v>
      </c>
      <c r="R18">
        <v>1</v>
      </c>
      <c r="S18">
        <v>0.10396766662597599</v>
      </c>
      <c r="T18">
        <v>4.99725341796875E-3</v>
      </c>
      <c r="U18">
        <v>9.9945068359375E-4</v>
      </c>
      <c r="V18">
        <v>0.109375</v>
      </c>
      <c r="W18">
        <v>36</v>
      </c>
      <c r="X18">
        <v>11</v>
      </c>
      <c r="Y18">
        <v>-1</v>
      </c>
      <c r="Z18" t="b">
        <v>0</v>
      </c>
      <c r="AA18" t="b">
        <v>0</v>
      </c>
      <c r="AB18">
        <v>12</v>
      </c>
      <c r="AC18">
        <v>9.9968671798705999E-2</v>
      </c>
      <c r="AD18">
        <v>0.112962245941162</v>
      </c>
      <c r="AE18" t="b">
        <v>0</v>
      </c>
      <c r="AF18">
        <f>IF(AND(Sheet1!AU18=1, B18=1, Sheet4!B18=1),AD18,-1)</f>
        <v>0.112962245941162</v>
      </c>
      <c r="AG18">
        <f>IF(AND(Sheet4!B18=1, B18=1),O18,-1)</f>
        <v>36</v>
      </c>
    </row>
    <row r="19" spans="1:33" x14ac:dyDescent="0.25">
      <c r="A19" t="s">
        <v>111</v>
      </c>
      <c r="B19">
        <v>1</v>
      </c>
      <c r="C19">
        <v>1</v>
      </c>
      <c r="D19">
        <v>1</v>
      </c>
      <c r="E19">
        <v>0</v>
      </c>
      <c r="F19">
        <v>4</v>
      </c>
      <c r="G19">
        <v>10</v>
      </c>
      <c r="H19">
        <v>25</v>
      </c>
      <c r="I19" t="s">
        <v>94</v>
      </c>
      <c r="J19">
        <v>0.10296630859375</v>
      </c>
      <c r="K19">
        <v>3.9997100830078099E-3</v>
      </c>
      <c r="L19">
        <v>1.0013580322265599E-3</v>
      </c>
      <c r="M19">
        <v>0.140625</v>
      </c>
      <c r="N19">
        <v>0</v>
      </c>
      <c r="O19">
        <v>25</v>
      </c>
      <c r="P19">
        <v>10</v>
      </c>
      <c r="Q19" t="s">
        <v>94</v>
      </c>
      <c r="R19">
        <v>0</v>
      </c>
      <c r="S19">
        <v>0.10296630859375</v>
      </c>
      <c r="T19">
        <v>3.9997100830078099E-3</v>
      </c>
      <c r="U19">
        <v>1.0013580322265599E-3</v>
      </c>
      <c r="V19">
        <v>0.140625</v>
      </c>
      <c r="W19">
        <v>25</v>
      </c>
      <c r="X19">
        <v>10</v>
      </c>
      <c r="Y19">
        <v>10</v>
      </c>
      <c r="Z19" t="b">
        <v>1</v>
      </c>
      <c r="AA19" t="b">
        <v>0</v>
      </c>
      <c r="AB19">
        <v>10</v>
      </c>
      <c r="AC19">
        <v>9.8967552185058594E-2</v>
      </c>
      <c r="AD19">
        <v>0.111963748931884</v>
      </c>
      <c r="AE19" t="b">
        <v>0</v>
      </c>
      <c r="AF19">
        <f>IF(AND(Sheet1!AU19=1, B19=1, Sheet4!B19=1),AD19,-1)</f>
        <v>0.111963748931884</v>
      </c>
      <c r="AG19">
        <f>IF(AND(Sheet4!B19=1, B19=1),O19,-1)</f>
        <v>25</v>
      </c>
    </row>
    <row r="20" spans="1:33" x14ac:dyDescent="0.25">
      <c r="A20" t="s">
        <v>112</v>
      </c>
      <c r="B20">
        <v>1</v>
      </c>
      <c r="C20">
        <v>1</v>
      </c>
      <c r="D20">
        <v>1</v>
      </c>
      <c r="E20">
        <v>0</v>
      </c>
      <c r="F20">
        <v>4</v>
      </c>
      <c r="G20">
        <v>8</v>
      </c>
      <c r="H20">
        <v>20</v>
      </c>
      <c r="I20" t="s">
        <v>94</v>
      </c>
      <c r="J20">
        <v>6.1981201171875E-2</v>
      </c>
      <c r="K20">
        <v>3.0002593994140599E-3</v>
      </c>
      <c r="L20">
        <v>0</v>
      </c>
      <c r="M20">
        <v>6.25E-2</v>
      </c>
      <c r="N20">
        <v>2</v>
      </c>
      <c r="O20">
        <v>22</v>
      </c>
      <c r="P20">
        <v>8</v>
      </c>
      <c r="Q20" t="s">
        <v>94</v>
      </c>
      <c r="R20">
        <v>2</v>
      </c>
      <c r="S20">
        <v>6.1981201171875E-2</v>
      </c>
      <c r="T20">
        <v>3.0002593994140599E-3</v>
      </c>
      <c r="U20">
        <v>0</v>
      </c>
      <c r="V20">
        <v>6.25E-2</v>
      </c>
      <c r="W20">
        <v>22</v>
      </c>
      <c r="X20">
        <v>8</v>
      </c>
      <c r="Y20">
        <v>-1</v>
      </c>
      <c r="Z20" t="b">
        <v>0</v>
      </c>
      <c r="AA20" t="b">
        <v>0</v>
      </c>
      <c r="AB20">
        <v>10</v>
      </c>
      <c r="AC20">
        <v>5.6982755661010701E-2</v>
      </c>
      <c r="AD20">
        <v>6.79779052734375E-2</v>
      </c>
      <c r="AE20" t="b">
        <v>0</v>
      </c>
      <c r="AF20">
        <f>IF(AND(Sheet1!AU20=1, B20=1, Sheet4!B20=1),AD20,-1)</f>
        <v>6.79779052734375E-2</v>
      </c>
      <c r="AG20">
        <f>IF(AND(Sheet4!B20=1, B20=1),O20,-1)</f>
        <v>22</v>
      </c>
    </row>
    <row r="21" spans="1:33" x14ac:dyDescent="0.25">
      <c r="A21" t="s">
        <v>113</v>
      </c>
      <c r="B21">
        <v>1</v>
      </c>
      <c r="C21">
        <v>1</v>
      </c>
      <c r="D21">
        <v>1</v>
      </c>
      <c r="E21">
        <v>0</v>
      </c>
      <c r="F21">
        <v>4</v>
      </c>
      <c r="G21">
        <v>6</v>
      </c>
      <c r="H21">
        <v>23</v>
      </c>
      <c r="I21" t="s">
        <v>94</v>
      </c>
      <c r="J21">
        <v>4.0987014770507799E-2</v>
      </c>
      <c r="K21">
        <v>2.99835205078125E-3</v>
      </c>
      <c r="L21">
        <v>1.0013580322265599E-3</v>
      </c>
      <c r="M21">
        <v>3.125E-2</v>
      </c>
      <c r="N21">
        <v>2</v>
      </c>
      <c r="O21">
        <v>25</v>
      </c>
      <c r="P21">
        <v>6</v>
      </c>
      <c r="Q21" t="s">
        <v>94</v>
      </c>
      <c r="R21">
        <v>2</v>
      </c>
      <c r="S21">
        <v>4.0987014770507799E-2</v>
      </c>
      <c r="T21">
        <v>2.99835205078125E-3</v>
      </c>
      <c r="U21">
        <v>1.0013580322265599E-3</v>
      </c>
      <c r="V21">
        <v>3.125E-2</v>
      </c>
      <c r="W21">
        <v>25</v>
      </c>
      <c r="X21">
        <v>6</v>
      </c>
      <c r="Y21">
        <v>-1</v>
      </c>
      <c r="Z21" t="b">
        <v>0</v>
      </c>
      <c r="AA21" t="b">
        <v>0</v>
      </c>
      <c r="AB21">
        <v>8</v>
      </c>
      <c r="AC21">
        <v>3.4988641738891602E-2</v>
      </c>
      <c r="AD21">
        <v>4.4991254806518499E-2</v>
      </c>
      <c r="AE21" t="b">
        <v>0</v>
      </c>
      <c r="AF21">
        <f>IF(AND(Sheet1!AU21=1, B21=1, Sheet4!B21=1),AD21,-1)</f>
        <v>4.4991254806518499E-2</v>
      </c>
      <c r="AG21">
        <f>IF(AND(Sheet4!B21=1, B21=1),O21,-1)</f>
        <v>25</v>
      </c>
    </row>
    <row r="22" spans="1:33" x14ac:dyDescent="0.25">
      <c r="A22" t="s">
        <v>114</v>
      </c>
      <c r="B22">
        <v>1</v>
      </c>
      <c r="C22">
        <v>1</v>
      </c>
      <c r="D22">
        <v>1</v>
      </c>
      <c r="E22">
        <v>0</v>
      </c>
      <c r="F22">
        <v>4</v>
      </c>
      <c r="G22">
        <v>8</v>
      </c>
      <c r="H22">
        <v>37</v>
      </c>
      <c r="I22" t="s">
        <v>94</v>
      </c>
      <c r="J22">
        <v>7.0976257324218694E-2</v>
      </c>
      <c r="K22">
        <v>2.99835205078125E-3</v>
      </c>
      <c r="L22">
        <v>9.9945068359375E-4</v>
      </c>
      <c r="M22">
        <v>7.8125E-2</v>
      </c>
      <c r="N22">
        <v>0</v>
      </c>
      <c r="O22">
        <v>37</v>
      </c>
      <c r="P22">
        <v>8</v>
      </c>
      <c r="Q22" t="s">
        <v>94</v>
      </c>
      <c r="R22">
        <v>0</v>
      </c>
      <c r="S22">
        <v>7.0976257324218694E-2</v>
      </c>
      <c r="T22">
        <v>2.99835205078125E-3</v>
      </c>
      <c r="U22">
        <v>9.9945068359375E-4</v>
      </c>
      <c r="V22">
        <v>7.8125E-2</v>
      </c>
      <c r="W22">
        <v>37</v>
      </c>
      <c r="X22">
        <v>8</v>
      </c>
      <c r="Y22">
        <v>8</v>
      </c>
      <c r="Z22" t="b">
        <v>1</v>
      </c>
      <c r="AA22" t="b">
        <v>0</v>
      </c>
      <c r="AB22">
        <v>8</v>
      </c>
      <c r="AC22">
        <v>6.2980175018310505E-2</v>
      </c>
      <c r="AD22">
        <v>7.4975490570068304E-2</v>
      </c>
      <c r="AE22" t="b">
        <v>0</v>
      </c>
      <c r="AF22">
        <f>IF(AND(Sheet1!AU22=1, B22=1, Sheet4!B22=1),AD22,-1)</f>
        <v>7.4975490570068304E-2</v>
      </c>
      <c r="AG22">
        <f>IF(AND(Sheet4!B22=1, B22=1),O22,-1)</f>
        <v>37</v>
      </c>
    </row>
    <row r="23" spans="1:33" x14ac:dyDescent="0.25">
      <c r="A23" t="s">
        <v>115</v>
      </c>
      <c r="B23">
        <v>1</v>
      </c>
      <c r="C23">
        <v>3</v>
      </c>
      <c r="D23">
        <v>1</v>
      </c>
      <c r="E23">
        <v>0</v>
      </c>
      <c r="F23">
        <v>4</v>
      </c>
      <c r="G23">
        <v>6</v>
      </c>
      <c r="H23">
        <v>23</v>
      </c>
      <c r="I23" t="s">
        <v>94</v>
      </c>
      <c r="J23">
        <v>4.9983978271484299E-2</v>
      </c>
      <c r="K23">
        <v>2.99835205078125E-3</v>
      </c>
      <c r="L23">
        <v>0</v>
      </c>
      <c r="M23">
        <v>4.6875E-2</v>
      </c>
      <c r="N23">
        <v>1</v>
      </c>
      <c r="O23">
        <v>24</v>
      </c>
      <c r="P23">
        <v>6</v>
      </c>
      <c r="Q23" t="s">
        <v>94</v>
      </c>
      <c r="R23">
        <v>1</v>
      </c>
      <c r="S23">
        <v>4.9983978271484299E-2</v>
      </c>
      <c r="T23">
        <v>2.99835205078125E-3</v>
      </c>
      <c r="U23">
        <v>0</v>
      </c>
      <c r="V23">
        <v>4.6875E-2</v>
      </c>
      <c r="W23">
        <v>24</v>
      </c>
      <c r="X23">
        <v>6</v>
      </c>
      <c r="Y23">
        <v>-1</v>
      </c>
      <c r="Z23" t="b">
        <v>0</v>
      </c>
      <c r="AA23" t="b">
        <v>0</v>
      </c>
      <c r="AB23">
        <v>7</v>
      </c>
      <c r="AC23">
        <v>4.3986797332763602E-2</v>
      </c>
      <c r="AD23">
        <v>5.4981470108032199E-2</v>
      </c>
      <c r="AE23" t="b">
        <v>0</v>
      </c>
      <c r="AF23">
        <f>IF(AND(Sheet1!AU23=1, B23=1, Sheet4!B23=1),AD23,-1)</f>
        <v>5.4981470108032199E-2</v>
      </c>
      <c r="AG23">
        <f>IF(AND(Sheet4!B23=1, B23=1),O23,-1)</f>
        <v>24</v>
      </c>
    </row>
    <row r="24" spans="1:33" x14ac:dyDescent="0.25">
      <c r="A24" t="s">
        <v>116</v>
      </c>
      <c r="B24">
        <v>1</v>
      </c>
      <c r="C24">
        <v>1</v>
      </c>
      <c r="D24">
        <v>1</v>
      </c>
      <c r="E24">
        <v>0</v>
      </c>
      <c r="F24">
        <v>4</v>
      </c>
      <c r="G24">
        <v>9</v>
      </c>
      <c r="H24">
        <v>28</v>
      </c>
      <c r="I24" t="s">
        <v>94</v>
      </c>
      <c r="J24">
        <v>0.10596656799316399</v>
      </c>
      <c r="K24">
        <v>5.0010681152343698E-3</v>
      </c>
      <c r="L24">
        <v>0</v>
      </c>
      <c r="M24">
        <v>9.375E-2</v>
      </c>
      <c r="N24">
        <v>0</v>
      </c>
      <c r="O24">
        <v>28</v>
      </c>
      <c r="P24">
        <v>9</v>
      </c>
      <c r="Q24" t="s">
        <v>94</v>
      </c>
      <c r="R24">
        <v>0</v>
      </c>
      <c r="S24">
        <v>0.10596656799316399</v>
      </c>
      <c r="T24">
        <v>5.0010681152343698E-3</v>
      </c>
      <c r="U24">
        <v>0</v>
      </c>
      <c r="V24">
        <v>9.375E-2</v>
      </c>
      <c r="W24">
        <v>28</v>
      </c>
      <c r="X24">
        <v>9</v>
      </c>
      <c r="Y24">
        <v>9</v>
      </c>
      <c r="Z24" t="b">
        <v>1</v>
      </c>
      <c r="AA24" t="b">
        <v>0</v>
      </c>
      <c r="AB24">
        <v>9</v>
      </c>
      <c r="AC24">
        <v>9.9967479705810505E-2</v>
      </c>
      <c r="AD24">
        <v>0.11396288871765101</v>
      </c>
      <c r="AE24" t="b">
        <v>0</v>
      </c>
      <c r="AF24">
        <f>IF(AND(Sheet1!AU24=1, B24=1, Sheet4!B24=1),AD24,-1)</f>
        <v>0.11396288871765101</v>
      </c>
      <c r="AG24">
        <f>IF(AND(Sheet4!B24=1, B24=1),O24,-1)</f>
        <v>28</v>
      </c>
    </row>
    <row r="25" spans="1:33" x14ac:dyDescent="0.25">
      <c r="A25" t="s">
        <v>117</v>
      </c>
      <c r="B25">
        <v>1</v>
      </c>
      <c r="C25">
        <v>1</v>
      </c>
      <c r="D25">
        <v>1</v>
      </c>
      <c r="E25">
        <v>0</v>
      </c>
      <c r="F25">
        <v>4</v>
      </c>
      <c r="G25">
        <v>10</v>
      </c>
      <c r="H25">
        <v>37</v>
      </c>
      <c r="I25" t="s">
        <v>94</v>
      </c>
      <c r="J25">
        <v>0.11896324157714799</v>
      </c>
      <c r="K25">
        <v>5.0010681152343698E-3</v>
      </c>
      <c r="L25">
        <v>0</v>
      </c>
      <c r="M25">
        <v>0.140625</v>
      </c>
      <c r="N25">
        <v>0</v>
      </c>
      <c r="O25">
        <v>37</v>
      </c>
      <c r="P25">
        <v>10</v>
      </c>
      <c r="Q25" t="s">
        <v>94</v>
      </c>
      <c r="R25">
        <v>0</v>
      </c>
      <c r="S25">
        <v>0.11896324157714799</v>
      </c>
      <c r="T25">
        <v>5.0010681152343698E-3</v>
      </c>
      <c r="U25">
        <v>0</v>
      </c>
      <c r="V25">
        <v>0.140625</v>
      </c>
      <c r="W25">
        <v>37</v>
      </c>
      <c r="X25">
        <v>10</v>
      </c>
      <c r="Y25">
        <v>10</v>
      </c>
      <c r="Z25" t="b">
        <v>1</v>
      </c>
      <c r="AA25" t="b">
        <v>0</v>
      </c>
      <c r="AB25">
        <v>10</v>
      </c>
      <c r="AC25">
        <v>0.112962245941162</v>
      </c>
      <c r="AD25">
        <v>0.12695884704589799</v>
      </c>
      <c r="AE25" t="b">
        <v>0</v>
      </c>
      <c r="AF25">
        <f>IF(AND(Sheet1!AU25=1, B25=1, Sheet4!B25=1),AD25,-1)</f>
        <v>0.12695884704589799</v>
      </c>
      <c r="AG25">
        <f>IF(AND(Sheet4!B25=1, B25=1),O25,-1)</f>
        <v>37</v>
      </c>
    </row>
    <row r="26" spans="1:33" x14ac:dyDescent="0.25">
      <c r="A26" t="s">
        <v>118</v>
      </c>
      <c r="B26">
        <v>1</v>
      </c>
      <c r="C26">
        <v>1</v>
      </c>
      <c r="D26">
        <v>1</v>
      </c>
      <c r="E26">
        <v>0</v>
      </c>
      <c r="F26">
        <v>4</v>
      </c>
      <c r="G26">
        <v>11</v>
      </c>
      <c r="H26">
        <v>40</v>
      </c>
      <c r="I26" t="s">
        <v>94</v>
      </c>
      <c r="J26">
        <v>0.14995193481445299</v>
      </c>
      <c r="K26">
        <v>6.9999694824218698E-3</v>
      </c>
      <c r="L26">
        <v>0</v>
      </c>
      <c r="M26">
        <v>0.1875</v>
      </c>
      <c r="N26">
        <v>0</v>
      </c>
      <c r="O26">
        <v>40</v>
      </c>
      <c r="P26">
        <v>11</v>
      </c>
      <c r="Q26" t="s">
        <v>94</v>
      </c>
      <c r="R26">
        <v>0</v>
      </c>
      <c r="S26">
        <v>0.14995193481445299</v>
      </c>
      <c r="T26">
        <v>6.9999694824218698E-3</v>
      </c>
      <c r="U26">
        <v>0</v>
      </c>
      <c r="V26">
        <v>0.1875</v>
      </c>
      <c r="W26">
        <v>40</v>
      </c>
      <c r="X26">
        <v>11</v>
      </c>
      <c r="Y26">
        <v>11</v>
      </c>
      <c r="Z26" t="b">
        <v>1</v>
      </c>
      <c r="AA26" t="b">
        <v>0</v>
      </c>
      <c r="AB26">
        <v>11</v>
      </c>
      <c r="AC26">
        <v>0.14495182037353499</v>
      </c>
      <c r="AD26">
        <v>0.15994715690612701</v>
      </c>
      <c r="AE26" t="b">
        <v>0</v>
      </c>
      <c r="AF26">
        <f>IF(AND(Sheet1!AU26=1, B26=1, Sheet4!B26=1),AD26,-1)</f>
        <v>0.15994715690612701</v>
      </c>
      <c r="AG26">
        <f>IF(AND(Sheet4!B26=1, B26=1),O26,-1)</f>
        <v>40</v>
      </c>
    </row>
    <row r="27" spans="1:33" x14ac:dyDescent="0.25">
      <c r="A27" t="s">
        <v>119</v>
      </c>
      <c r="B27">
        <v>1</v>
      </c>
      <c r="C27">
        <v>2</v>
      </c>
      <c r="D27">
        <v>1</v>
      </c>
      <c r="E27">
        <v>0</v>
      </c>
      <c r="F27">
        <v>4</v>
      </c>
      <c r="G27">
        <v>9</v>
      </c>
      <c r="H27">
        <v>34</v>
      </c>
      <c r="I27" t="s">
        <v>94</v>
      </c>
      <c r="J27">
        <v>9.7967147827148396E-2</v>
      </c>
      <c r="K27">
        <v>6.9980621337890599E-3</v>
      </c>
      <c r="L27">
        <v>9.9945068359375E-4</v>
      </c>
      <c r="M27">
        <v>9.375E-2</v>
      </c>
      <c r="N27">
        <v>2</v>
      </c>
      <c r="O27">
        <v>36</v>
      </c>
      <c r="P27">
        <v>9</v>
      </c>
      <c r="Q27" t="s">
        <v>94</v>
      </c>
      <c r="R27">
        <v>2</v>
      </c>
      <c r="S27">
        <v>9.7967147827148396E-2</v>
      </c>
      <c r="T27">
        <v>6.9980621337890599E-3</v>
      </c>
      <c r="U27">
        <v>9.9945068359375E-4</v>
      </c>
      <c r="V27">
        <v>9.375E-2</v>
      </c>
      <c r="W27">
        <v>36</v>
      </c>
      <c r="X27">
        <v>9</v>
      </c>
      <c r="Y27">
        <v>-1</v>
      </c>
      <c r="Z27" t="b">
        <v>0</v>
      </c>
      <c r="AA27" t="b">
        <v>0</v>
      </c>
      <c r="AB27">
        <v>11</v>
      </c>
      <c r="AC27">
        <v>9.0969800949096596E-2</v>
      </c>
      <c r="AD27">
        <v>0.104965209960937</v>
      </c>
      <c r="AE27" t="b">
        <v>0</v>
      </c>
      <c r="AF27">
        <f>IF(AND(Sheet1!AU27=1, B27=1, Sheet4!B27=1),AD27,-1)</f>
        <v>0.104965209960937</v>
      </c>
      <c r="AG27">
        <f>IF(AND(Sheet4!B27=1, B27=1),O27,-1)</f>
        <v>36</v>
      </c>
    </row>
    <row r="28" spans="1:33" x14ac:dyDescent="0.25">
      <c r="A28" t="s">
        <v>120</v>
      </c>
      <c r="B28">
        <v>1</v>
      </c>
      <c r="C28">
        <v>2</v>
      </c>
      <c r="D28">
        <v>1</v>
      </c>
      <c r="E28">
        <v>0</v>
      </c>
      <c r="F28">
        <v>4</v>
      </c>
      <c r="G28">
        <v>7</v>
      </c>
      <c r="H28">
        <v>26</v>
      </c>
      <c r="I28" t="s">
        <v>94</v>
      </c>
      <c r="J28">
        <v>6.6978454589843694E-2</v>
      </c>
      <c r="K28">
        <v>3.9997100830078099E-3</v>
      </c>
      <c r="L28">
        <v>1.0013580322265599E-3</v>
      </c>
      <c r="M28">
        <v>0.109375</v>
      </c>
      <c r="N28">
        <v>1</v>
      </c>
      <c r="O28">
        <v>27</v>
      </c>
      <c r="P28">
        <v>7</v>
      </c>
      <c r="Q28" t="s">
        <v>94</v>
      </c>
      <c r="R28">
        <v>1</v>
      </c>
      <c r="S28">
        <v>6.6978454589843694E-2</v>
      </c>
      <c r="T28">
        <v>3.9997100830078099E-3</v>
      </c>
      <c r="U28">
        <v>1.0013580322265599E-3</v>
      </c>
      <c r="V28">
        <v>0.109375</v>
      </c>
      <c r="W28">
        <v>27</v>
      </c>
      <c r="X28">
        <v>7</v>
      </c>
      <c r="Y28">
        <v>-1</v>
      </c>
      <c r="Z28" t="b">
        <v>0</v>
      </c>
      <c r="AA28" t="b">
        <v>0</v>
      </c>
      <c r="AB28">
        <v>8</v>
      </c>
      <c r="AC28">
        <v>5.8980703353881801E-2</v>
      </c>
      <c r="AD28">
        <v>7.0976734161376898E-2</v>
      </c>
      <c r="AE28" t="b">
        <v>0</v>
      </c>
      <c r="AF28">
        <f>IF(AND(Sheet1!AU28=1, B28=1, Sheet4!B28=1),AD28,-1)</f>
        <v>7.0976734161376898E-2</v>
      </c>
      <c r="AG28">
        <f>IF(AND(Sheet4!B28=1, B28=1),O28,-1)</f>
        <v>27</v>
      </c>
    </row>
    <row r="29" spans="1:33" x14ac:dyDescent="0.25">
      <c r="A29" t="s">
        <v>121</v>
      </c>
      <c r="B29">
        <v>1</v>
      </c>
      <c r="C29">
        <v>1</v>
      </c>
      <c r="D29">
        <v>1</v>
      </c>
      <c r="E29">
        <v>0</v>
      </c>
      <c r="F29">
        <v>4</v>
      </c>
      <c r="G29">
        <v>10</v>
      </c>
      <c r="H29">
        <v>31</v>
      </c>
      <c r="I29" t="s">
        <v>94</v>
      </c>
      <c r="J29">
        <v>0.134956359863281</v>
      </c>
      <c r="K29">
        <v>5.0010681152343698E-3</v>
      </c>
      <c r="L29">
        <v>0</v>
      </c>
      <c r="M29">
        <v>0.125</v>
      </c>
      <c r="N29">
        <v>0</v>
      </c>
      <c r="O29">
        <v>31</v>
      </c>
      <c r="P29">
        <v>10</v>
      </c>
      <c r="Q29" t="s">
        <v>94</v>
      </c>
      <c r="R29">
        <v>0</v>
      </c>
      <c r="S29">
        <v>0.134956359863281</v>
      </c>
      <c r="T29">
        <v>5.0010681152343698E-3</v>
      </c>
      <c r="U29">
        <v>0</v>
      </c>
      <c r="V29">
        <v>0.125</v>
      </c>
      <c r="W29">
        <v>31</v>
      </c>
      <c r="X29">
        <v>10</v>
      </c>
      <c r="Y29">
        <v>10</v>
      </c>
      <c r="Z29" t="b">
        <v>1</v>
      </c>
      <c r="AA29" t="b">
        <v>0</v>
      </c>
      <c r="AB29">
        <v>10</v>
      </c>
      <c r="AC29">
        <v>0.12995672225952101</v>
      </c>
      <c r="AD29">
        <v>0.14295244216918901</v>
      </c>
      <c r="AE29" t="b">
        <v>0</v>
      </c>
      <c r="AF29">
        <f>IF(AND(Sheet1!AU29=1, B29=1, Sheet4!B29=1),AD29,-1)</f>
        <v>0.14295244216918901</v>
      </c>
      <c r="AG29">
        <f>IF(AND(Sheet4!B29=1, B29=1),O29,-1)</f>
        <v>31</v>
      </c>
    </row>
    <row r="30" spans="1:33" x14ac:dyDescent="0.25">
      <c r="A30" t="s">
        <v>122</v>
      </c>
      <c r="B30">
        <v>1</v>
      </c>
      <c r="C30">
        <v>1</v>
      </c>
      <c r="D30">
        <v>1</v>
      </c>
      <c r="E30">
        <v>0</v>
      </c>
      <c r="F30">
        <v>4</v>
      </c>
      <c r="G30">
        <v>8</v>
      </c>
      <c r="H30">
        <v>33</v>
      </c>
      <c r="I30" t="s">
        <v>94</v>
      </c>
      <c r="J30">
        <v>7.1977615356445299E-2</v>
      </c>
      <c r="K30">
        <v>3.0002593994140599E-3</v>
      </c>
      <c r="L30">
        <v>0</v>
      </c>
      <c r="M30">
        <v>7.8125E-2</v>
      </c>
      <c r="N30">
        <v>0</v>
      </c>
      <c r="O30">
        <v>33</v>
      </c>
      <c r="P30">
        <v>8</v>
      </c>
      <c r="Q30" t="s">
        <v>94</v>
      </c>
      <c r="R30">
        <v>0</v>
      </c>
      <c r="S30">
        <v>7.1977615356445299E-2</v>
      </c>
      <c r="T30">
        <v>3.0002593994140599E-3</v>
      </c>
      <c r="U30">
        <v>0</v>
      </c>
      <c r="V30">
        <v>7.8125E-2</v>
      </c>
      <c r="W30">
        <v>33</v>
      </c>
      <c r="X30">
        <v>8</v>
      </c>
      <c r="Y30">
        <v>8</v>
      </c>
      <c r="Z30" t="b">
        <v>1</v>
      </c>
      <c r="AA30" t="b">
        <v>0</v>
      </c>
      <c r="AB30">
        <v>8</v>
      </c>
      <c r="AC30">
        <v>6.5978765487670898E-2</v>
      </c>
      <c r="AD30">
        <v>7.6975107192993095E-2</v>
      </c>
      <c r="AE30" t="b">
        <v>0</v>
      </c>
      <c r="AF30">
        <f>IF(AND(Sheet1!AU30=1, B30=1, Sheet4!B30=1),AD30,-1)</f>
        <v>7.6975107192993095E-2</v>
      </c>
      <c r="AG30">
        <f>IF(AND(Sheet4!B30=1, B30=1),O30,-1)</f>
        <v>33</v>
      </c>
    </row>
    <row r="31" spans="1:33" x14ac:dyDescent="0.25">
      <c r="A31" t="s">
        <v>123</v>
      </c>
      <c r="B31">
        <v>1</v>
      </c>
      <c r="C31">
        <v>2</v>
      </c>
      <c r="D31">
        <v>1</v>
      </c>
      <c r="E31">
        <v>0</v>
      </c>
      <c r="F31">
        <v>4</v>
      </c>
      <c r="G31">
        <v>6</v>
      </c>
      <c r="H31">
        <v>24</v>
      </c>
      <c r="I31" t="s">
        <v>94</v>
      </c>
      <c r="J31">
        <v>5.2982330322265597E-2</v>
      </c>
      <c r="K31">
        <v>2.99835205078125E-3</v>
      </c>
      <c r="L31">
        <v>0</v>
      </c>
      <c r="M31">
        <v>4.6875E-2</v>
      </c>
      <c r="N31">
        <v>1</v>
      </c>
      <c r="O31">
        <v>25</v>
      </c>
      <c r="P31">
        <v>6</v>
      </c>
      <c r="Q31" t="s">
        <v>94</v>
      </c>
      <c r="R31">
        <v>1</v>
      </c>
      <c r="S31">
        <v>5.2982330322265597E-2</v>
      </c>
      <c r="T31">
        <v>2.99835205078125E-3</v>
      </c>
      <c r="U31">
        <v>0</v>
      </c>
      <c r="V31">
        <v>4.6875E-2</v>
      </c>
      <c r="W31">
        <v>25</v>
      </c>
      <c r="X31">
        <v>6</v>
      </c>
      <c r="Y31">
        <v>-1</v>
      </c>
      <c r="Z31" t="b">
        <v>0</v>
      </c>
      <c r="AA31" t="b">
        <v>0</v>
      </c>
      <c r="AB31">
        <v>7</v>
      </c>
      <c r="AC31">
        <v>4.5985460281372001E-2</v>
      </c>
      <c r="AD31">
        <v>5.6981325149536098E-2</v>
      </c>
      <c r="AE31" t="b">
        <v>0</v>
      </c>
      <c r="AF31">
        <f>IF(AND(Sheet1!AU31=1, B31=1, Sheet4!B31=1),AD31,-1)</f>
        <v>5.6981325149536098E-2</v>
      </c>
      <c r="AG31">
        <f>IF(AND(Sheet4!B31=1, B31=1),O31,-1)</f>
        <v>25</v>
      </c>
    </row>
    <row r="32" spans="1:33" x14ac:dyDescent="0.25">
      <c r="A32" t="s">
        <v>124</v>
      </c>
      <c r="B32">
        <v>1</v>
      </c>
      <c r="C32">
        <v>2</v>
      </c>
      <c r="D32">
        <v>1</v>
      </c>
      <c r="E32">
        <v>0</v>
      </c>
      <c r="F32">
        <v>4</v>
      </c>
      <c r="G32">
        <v>8</v>
      </c>
      <c r="H32">
        <v>25</v>
      </c>
      <c r="I32" t="s">
        <v>94</v>
      </c>
      <c r="J32">
        <v>9.7970962524413993E-2</v>
      </c>
      <c r="K32">
        <v>6.9999694824218698E-3</v>
      </c>
      <c r="L32">
        <v>0</v>
      </c>
      <c r="M32">
        <v>9.375E-2</v>
      </c>
      <c r="N32">
        <v>4</v>
      </c>
      <c r="O32">
        <v>29</v>
      </c>
      <c r="P32">
        <v>8</v>
      </c>
      <c r="Q32" t="s">
        <v>94</v>
      </c>
      <c r="R32">
        <v>4</v>
      </c>
      <c r="S32">
        <v>9.7970962524413993E-2</v>
      </c>
      <c r="T32">
        <v>6.9999694824218698E-3</v>
      </c>
      <c r="U32">
        <v>0</v>
      </c>
      <c r="V32">
        <v>9.375E-2</v>
      </c>
      <c r="W32">
        <v>29</v>
      </c>
      <c r="X32">
        <v>8</v>
      </c>
      <c r="Y32">
        <v>-1</v>
      </c>
      <c r="Z32" t="b">
        <v>0</v>
      </c>
      <c r="AA32" t="b">
        <v>0</v>
      </c>
      <c r="AB32">
        <v>12</v>
      </c>
      <c r="AC32">
        <v>9.0970516204833901E-2</v>
      </c>
      <c r="AD32">
        <v>0.10596489906311</v>
      </c>
      <c r="AE32" t="b">
        <v>0</v>
      </c>
      <c r="AF32">
        <f>IF(AND(Sheet1!AU32=1, B32=1, Sheet4!B32=1),AD32,-1)</f>
        <v>0.10596489906311</v>
      </c>
      <c r="AG32">
        <f>IF(AND(Sheet4!B32=1, B32=1),O32,-1)</f>
        <v>29</v>
      </c>
    </row>
    <row r="33" spans="1:33" x14ac:dyDescent="0.25">
      <c r="A33" t="s">
        <v>125</v>
      </c>
      <c r="B33">
        <v>1</v>
      </c>
      <c r="C33">
        <v>1</v>
      </c>
      <c r="D33">
        <v>1</v>
      </c>
      <c r="E33">
        <v>0</v>
      </c>
      <c r="F33">
        <v>4</v>
      </c>
      <c r="G33">
        <v>8</v>
      </c>
      <c r="H33">
        <v>40</v>
      </c>
      <c r="I33" t="s">
        <v>94</v>
      </c>
      <c r="J33">
        <v>8.8972091674804604E-2</v>
      </c>
      <c r="K33">
        <v>3.9997100830078099E-3</v>
      </c>
      <c r="L33">
        <v>1.0013580322265599E-3</v>
      </c>
      <c r="M33">
        <v>7.8125E-2</v>
      </c>
      <c r="N33">
        <v>0</v>
      </c>
      <c r="O33">
        <v>40</v>
      </c>
      <c r="P33">
        <v>8</v>
      </c>
      <c r="Q33" t="s">
        <v>94</v>
      </c>
      <c r="R33">
        <v>0</v>
      </c>
      <c r="S33">
        <v>8.8972091674804604E-2</v>
      </c>
      <c r="T33">
        <v>3.9997100830078099E-3</v>
      </c>
      <c r="U33">
        <v>1.0013580322265599E-3</v>
      </c>
      <c r="V33">
        <v>7.8125E-2</v>
      </c>
      <c r="W33">
        <v>40</v>
      </c>
      <c r="X33">
        <v>8</v>
      </c>
      <c r="Y33">
        <v>8</v>
      </c>
      <c r="Z33" t="b">
        <v>1</v>
      </c>
      <c r="AA33" t="b">
        <v>0</v>
      </c>
      <c r="AB33">
        <v>8</v>
      </c>
      <c r="AC33">
        <v>8.0974340438842704E-2</v>
      </c>
      <c r="AD33">
        <v>9.4968795776367104E-2</v>
      </c>
      <c r="AE33" t="b">
        <v>0</v>
      </c>
      <c r="AF33">
        <f>IF(AND(Sheet1!AU33=1, B33=1, Sheet4!B33=1),AD33,-1)</f>
        <v>9.4968795776367104E-2</v>
      </c>
      <c r="AG33">
        <f>IF(AND(Sheet4!B33=1, B33=1),O33,-1)</f>
        <v>40</v>
      </c>
    </row>
    <row r="34" spans="1:33" x14ac:dyDescent="0.25">
      <c r="A34" t="s">
        <v>126</v>
      </c>
      <c r="B34">
        <v>1</v>
      </c>
      <c r="C34">
        <v>1</v>
      </c>
      <c r="D34">
        <v>1</v>
      </c>
      <c r="E34">
        <v>0</v>
      </c>
      <c r="F34">
        <v>4</v>
      </c>
      <c r="G34">
        <v>8</v>
      </c>
      <c r="H34">
        <v>29</v>
      </c>
      <c r="I34" t="s">
        <v>94</v>
      </c>
      <c r="J34">
        <v>0.100967407226562</v>
      </c>
      <c r="K34">
        <v>4.99725341796875E-3</v>
      </c>
      <c r="L34">
        <v>9.9945068359375E-4</v>
      </c>
      <c r="M34">
        <v>0.125</v>
      </c>
      <c r="N34">
        <v>0</v>
      </c>
      <c r="O34">
        <v>29</v>
      </c>
      <c r="P34">
        <v>8</v>
      </c>
      <c r="Q34" t="s">
        <v>94</v>
      </c>
      <c r="R34">
        <v>0</v>
      </c>
      <c r="S34">
        <v>0.100967407226562</v>
      </c>
      <c r="T34">
        <v>4.99725341796875E-3</v>
      </c>
      <c r="U34">
        <v>9.9945068359375E-4</v>
      </c>
      <c r="V34">
        <v>0.125</v>
      </c>
      <c r="W34">
        <v>29</v>
      </c>
      <c r="X34">
        <v>8</v>
      </c>
      <c r="Y34">
        <v>8</v>
      </c>
      <c r="Z34" t="b">
        <v>1</v>
      </c>
      <c r="AA34" t="b">
        <v>0</v>
      </c>
      <c r="AB34">
        <v>8</v>
      </c>
      <c r="AC34">
        <v>9.29691791534423E-2</v>
      </c>
      <c r="AD34">
        <v>0.106965065002441</v>
      </c>
      <c r="AE34" t="b">
        <v>0</v>
      </c>
      <c r="AF34">
        <f>IF(AND(Sheet1!AU34=1, B34=1, Sheet4!B34=1),AD34,-1)</f>
        <v>0.106965065002441</v>
      </c>
      <c r="AG34">
        <f>IF(AND(Sheet4!B34=1, B34=1),O34,-1)</f>
        <v>29</v>
      </c>
    </row>
    <row r="35" spans="1:33" x14ac:dyDescent="0.25">
      <c r="A35" t="s">
        <v>127</v>
      </c>
      <c r="B35">
        <v>1</v>
      </c>
      <c r="C35">
        <v>2</v>
      </c>
      <c r="D35">
        <v>1</v>
      </c>
      <c r="E35">
        <v>0</v>
      </c>
      <c r="F35">
        <v>4</v>
      </c>
      <c r="G35">
        <v>10</v>
      </c>
      <c r="H35">
        <v>44</v>
      </c>
      <c r="I35" t="s">
        <v>94</v>
      </c>
      <c r="J35">
        <v>0.14095497131347601</v>
      </c>
      <c r="K35">
        <v>7.9994201660156198E-3</v>
      </c>
      <c r="L35">
        <v>1.0013580322265599E-3</v>
      </c>
      <c r="M35">
        <v>0.1875</v>
      </c>
      <c r="N35">
        <v>1</v>
      </c>
      <c r="O35">
        <v>45</v>
      </c>
      <c r="P35">
        <v>10</v>
      </c>
      <c r="Q35" t="s">
        <v>94</v>
      </c>
      <c r="R35">
        <v>1</v>
      </c>
      <c r="S35">
        <v>0.14095497131347601</v>
      </c>
      <c r="T35">
        <v>7.9994201660156198E-3</v>
      </c>
      <c r="U35">
        <v>1.0013580322265599E-3</v>
      </c>
      <c r="V35">
        <v>0.1875</v>
      </c>
      <c r="W35">
        <v>45</v>
      </c>
      <c r="X35">
        <v>10</v>
      </c>
      <c r="Y35">
        <v>-1</v>
      </c>
      <c r="Z35" t="b">
        <v>0</v>
      </c>
      <c r="AA35" t="b">
        <v>0</v>
      </c>
      <c r="AB35">
        <v>11</v>
      </c>
      <c r="AC35">
        <v>0.13395571708679199</v>
      </c>
      <c r="AD35">
        <v>0.150949716567993</v>
      </c>
      <c r="AE35" t="b">
        <v>0</v>
      </c>
      <c r="AF35">
        <f>IF(AND(Sheet1!AU35=1, B35=1, Sheet4!B35=1),AD35,-1)</f>
        <v>0.150949716567993</v>
      </c>
      <c r="AG35">
        <f>IF(AND(Sheet4!B35=1, B35=1),O35,-1)</f>
        <v>45</v>
      </c>
    </row>
    <row r="36" spans="1:33" x14ac:dyDescent="0.25">
      <c r="A36" t="s">
        <v>128</v>
      </c>
      <c r="B36">
        <v>1</v>
      </c>
      <c r="C36">
        <v>1</v>
      </c>
      <c r="D36">
        <v>1</v>
      </c>
      <c r="E36">
        <v>0</v>
      </c>
      <c r="F36">
        <v>4</v>
      </c>
      <c r="G36">
        <v>7</v>
      </c>
      <c r="H36">
        <v>29</v>
      </c>
      <c r="I36" t="s">
        <v>94</v>
      </c>
      <c r="J36">
        <v>7.0976257324218694E-2</v>
      </c>
      <c r="K36">
        <v>3.997802734375E-3</v>
      </c>
      <c r="L36">
        <v>0</v>
      </c>
      <c r="M36">
        <v>6.25E-2</v>
      </c>
      <c r="N36">
        <v>0</v>
      </c>
      <c r="O36">
        <v>29</v>
      </c>
      <c r="P36">
        <v>7</v>
      </c>
      <c r="Q36" t="s">
        <v>94</v>
      </c>
      <c r="R36">
        <v>0</v>
      </c>
      <c r="S36">
        <v>7.0976257324218694E-2</v>
      </c>
      <c r="T36">
        <v>3.997802734375E-3</v>
      </c>
      <c r="U36">
        <v>0</v>
      </c>
      <c r="V36">
        <v>6.25E-2</v>
      </c>
      <c r="W36">
        <v>29</v>
      </c>
      <c r="X36">
        <v>7</v>
      </c>
      <c r="Y36">
        <v>7</v>
      </c>
      <c r="Z36" t="b">
        <v>1</v>
      </c>
      <c r="AA36" t="b">
        <v>0</v>
      </c>
      <c r="AB36">
        <v>7</v>
      </c>
      <c r="AC36">
        <v>6.3979387283325195E-2</v>
      </c>
      <c r="AD36">
        <v>7.6975584030151298E-2</v>
      </c>
      <c r="AE36" t="b">
        <v>0</v>
      </c>
      <c r="AF36">
        <f>IF(AND(Sheet1!AU36=1, B36=1, Sheet4!B36=1),AD36,-1)</f>
        <v>7.6975584030151298E-2</v>
      </c>
      <c r="AG36">
        <f>IF(AND(Sheet4!B36=1, B36=1),O36,-1)</f>
        <v>29</v>
      </c>
    </row>
    <row r="37" spans="1:33" x14ac:dyDescent="0.25">
      <c r="A37" t="s">
        <v>129</v>
      </c>
      <c r="B37">
        <v>1</v>
      </c>
      <c r="C37">
        <v>1</v>
      </c>
      <c r="D37">
        <v>1</v>
      </c>
      <c r="E37">
        <v>0</v>
      </c>
      <c r="F37">
        <v>4</v>
      </c>
      <c r="G37">
        <v>10</v>
      </c>
      <c r="H37">
        <v>43</v>
      </c>
      <c r="I37" t="s">
        <v>94</v>
      </c>
      <c r="J37">
        <v>0.159950256347656</v>
      </c>
      <c r="K37">
        <v>7.9994201660156198E-3</v>
      </c>
      <c r="L37">
        <v>0</v>
      </c>
      <c r="M37">
        <v>0.21875</v>
      </c>
      <c r="N37">
        <v>0</v>
      </c>
      <c r="O37">
        <v>43</v>
      </c>
      <c r="P37">
        <v>10</v>
      </c>
      <c r="Q37" t="s">
        <v>94</v>
      </c>
      <c r="R37">
        <v>0</v>
      </c>
      <c r="S37">
        <v>0.159950256347656</v>
      </c>
      <c r="T37">
        <v>7.9994201660156198E-3</v>
      </c>
      <c r="U37">
        <v>0</v>
      </c>
      <c r="V37">
        <v>0.21875</v>
      </c>
      <c r="W37">
        <v>43</v>
      </c>
      <c r="X37">
        <v>10</v>
      </c>
      <c r="Y37">
        <v>10</v>
      </c>
      <c r="Z37" t="b">
        <v>1</v>
      </c>
      <c r="AA37" t="b">
        <v>0</v>
      </c>
      <c r="AB37">
        <v>10</v>
      </c>
      <c r="AC37">
        <v>0.153950691223144</v>
      </c>
      <c r="AD37">
        <v>0.17094349861145</v>
      </c>
      <c r="AE37" t="b">
        <v>0</v>
      </c>
      <c r="AF37">
        <f>IF(AND(Sheet1!AU37=1, B37=1, Sheet4!B37=1),AD37,-1)</f>
        <v>0.17094349861145</v>
      </c>
      <c r="AG37">
        <f>IF(AND(Sheet4!B37=1, B37=1),O37,-1)</f>
        <v>43</v>
      </c>
    </row>
    <row r="38" spans="1:33" x14ac:dyDescent="0.25">
      <c r="A38" t="s">
        <v>130</v>
      </c>
      <c r="B38">
        <v>1</v>
      </c>
      <c r="C38">
        <v>3</v>
      </c>
      <c r="D38">
        <v>1</v>
      </c>
      <c r="E38">
        <v>0</v>
      </c>
      <c r="F38">
        <v>4</v>
      </c>
      <c r="G38">
        <v>10</v>
      </c>
      <c r="H38">
        <v>41</v>
      </c>
      <c r="I38" t="s">
        <v>94</v>
      </c>
      <c r="J38">
        <v>0.140953063964843</v>
      </c>
      <c r="K38">
        <v>8.9988708496093698E-3</v>
      </c>
      <c r="L38">
        <v>1.9989013671875E-3</v>
      </c>
      <c r="M38">
        <v>0.140625</v>
      </c>
      <c r="N38">
        <v>2</v>
      </c>
      <c r="O38">
        <v>43</v>
      </c>
      <c r="P38">
        <v>10</v>
      </c>
      <c r="Q38" t="s">
        <v>94</v>
      </c>
      <c r="R38">
        <v>2</v>
      </c>
      <c r="S38">
        <v>0.140953063964843</v>
      </c>
      <c r="T38">
        <v>8.9988708496093698E-3</v>
      </c>
      <c r="U38">
        <v>1.9989013671875E-3</v>
      </c>
      <c r="V38">
        <v>0.140625</v>
      </c>
      <c r="W38">
        <v>43</v>
      </c>
      <c r="X38">
        <v>10</v>
      </c>
      <c r="Y38">
        <v>-1</v>
      </c>
      <c r="Z38" t="b">
        <v>0</v>
      </c>
      <c r="AA38" t="b">
        <v>0</v>
      </c>
      <c r="AB38">
        <v>12</v>
      </c>
      <c r="AC38">
        <v>0.131956577301025</v>
      </c>
      <c r="AD38">
        <v>0.149950981140136</v>
      </c>
      <c r="AE38" t="b">
        <v>0</v>
      </c>
      <c r="AF38">
        <f>IF(AND(Sheet1!AU38=1, B38=1, Sheet4!B38=1),AD38,-1)</f>
        <v>0.149950981140136</v>
      </c>
      <c r="AG38">
        <f>IF(AND(Sheet4!B38=1, B38=1),O38,-1)</f>
        <v>43</v>
      </c>
    </row>
    <row r="39" spans="1:33" x14ac:dyDescent="0.25">
      <c r="A39" t="s">
        <v>131</v>
      </c>
      <c r="B39">
        <v>1</v>
      </c>
      <c r="C39">
        <v>2</v>
      </c>
      <c r="D39">
        <v>1</v>
      </c>
      <c r="E39">
        <v>0</v>
      </c>
      <c r="F39">
        <v>4</v>
      </c>
      <c r="G39">
        <v>10</v>
      </c>
      <c r="H39">
        <v>35</v>
      </c>
      <c r="I39" t="s">
        <v>94</v>
      </c>
      <c r="J39">
        <v>0.15594863891601499</v>
      </c>
      <c r="K39">
        <v>9.9964141845703108E-3</v>
      </c>
      <c r="L39">
        <v>9.9945068359375E-4</v>
      </c>
      <c r="M39">
        <v>0.15625</v>
      </c>
      <c r="N39">
        <v>2</v>
      </c>
      <c r="O39">
        <v>37</v>
      </c>
      <c r="P39">
        <v>10</v>
      </c>
      <c r="Q39" t="s">
        <v>94</v>
      </c>
      <c r="R39">
        <v>2</v>
      </c>
      <c r="S39">
        <v>0.15594863891601499</v>
      </c>
      <c r="T39">
        <v>9.9964141845703108E-3</v>
      </c>
      <c r="U39">
        <v>9.9945068359375E-4</v>
      </c>
      <c r="V39">
        <v>0.15625</v>
      </c>
      <c r="W39">
        <v>37</v>
      </c>
      <c r="X39">
        <v>10</v>
      </c>
      <c r="Y39">
        <v>-1</v>
      </c>
      <c r="Z39" t="b">
        <v>0</v>
      </c>
      <c r="AA39" t="b">
        <v>0</v>
      </c>
      <c r="AB39">
        <v>12</v>
      </c>
      <c r="AC39">
        <v>0.148951530456542</v>
      </c>
      <c r="AD39">
        <v>0.166944980621337</v>
      </c>
      <c r="AE39" t="b">
        <v>0</v>
      </c>
      <c r="AF39">
        <f>IF(AND(Sheet1!AU39=1, B39=1, Sheet4!B39=1),AD39,-1)</f>
        <v>0.166944980621337</v>
      </c>
      <c r="AG39">
        <f>IF(AND(Sheet4!B39=1, B39=1),O39,-1)</f>
        <v>37</v>
      </c>
    </row>
    <row r="40" spans="1:33" x14ac:dyDescent="0.25">
      <c r="A40" t="s">
        <v>132</v>
      </c>
      <c r="B40">
        <v>1</v>
      </c>
      <c r="C40">
        <v>1</v>
      </c>
      <c r="D40">
        <v>1</v>
      </c>
      <c r="E40">
        <v>0</v>
      </c>
      <c r="F40">
        <v>4</v>
      </c>
      <c r="G40">
        <v>8</v>
      </c>
      <c r="H40">
        <v>35</v>
      </c>
      <c r="I40" t="s">
        <v>94</v>
      </c>
      <c r="J40">
        <v>9.3971252441406194E-2</v>
      </c>
      <c r="K40">
        <v>4.9991607666015599E-3</v>
      </c>
      <c r="L40">
        <v>1.0013580322265599E-3</v>
      </c>
      <c r="M40">
        <v>0.109375</v>
      </c>
      <c r="N40">
        <v>0</v>
      </c>
      <c r="O40">
        <v>35</v>
      </c>
      <c r="P40">
        <v>8</v>
      </c>
      <c r="Q40" t="s">
        <v>94</v>
      </c>
      <c r="R40">
        <v>0</v>
      </c>
      <c r="S40">
        <v>9.3971252441406194E-2</v>
      </c>
      <c r="T40">
        <v>4.9991607666015599E-3</v>
      </c>
      <c r="U40">
        <v>1.0013580322265599E-3</v>
      </c>
      <c r="V40">
        <v>0.109375</v>
      </c>
      <c r="W40">
        <v>35</v>
      </c>
      <c r="X40">
        <v>8</v>
      </c>
      <c r="Y40">
        <v>8</v>
      </c>
      <c r="Z40" t="b">
        <v>1</v>
      </c>
      <c r="AA40" t="b">
        <v>0</v>
      </c>
      <c r="AB40">
        <v>8</v>
      </c>
      <c r="AC40">
        <v>8.6971759796142495E-2</v>
      </c>
      <c r="AD40">
        <v>0.101966619491577</v>
      </c>
      <c r="AE40" t="b">
        <v>0</v>
      </c>
      <c r="AF40">
        <f>IF(AND(Sheet1!AU40=1, B40=1, Sheet4!B40=1),AD40,-1)</f>
        <v>0.101966619491577</v>
      </c>
      <c r="AG40">
        <f>IF(AND(Sheet4!B40=1, B40=1),O40,-1)</f>
        <v>35</v>
      </c>
    </row>
    <row r="41" spans="1:33" x14ac:dyDescent="0.25">
      <c r="A41" t="s">
        <v>133</v>
      </c>
      <c r="B41">
        <v>1</v>
      </c>
      <c r="C41">
        <v>1</v>
      </c>
      <c r="D41">
        <v>1</v>
      </c>
      <c r="E41">
        <v>0</v>
      </c>
      <c r="F41">
        <v>4</v>
      </c>
      <c r="G41">
        <v>5</v>
      </c>
      <c r="H41">
        <v>28</v>
      </c>
      <c r="I41" t="s">
        <v>94</v>
      </c>
      <c r="J41">
        <v>3.79886627197265E-2</v>
      </c>
      <c r="K41">
        <v>2.0008087158203099E-3</v>
      </c>
      <c r="L41">
        <v>1.0013580322265599E-3</v>
      </c>
      <c r="M41">
        <v>3.125E-2</v>
      </c>
      <c r="N41">
        <v>0</v>
      </c>
      <c r="O41">
        <v>28</v>
      </c>
      <c r="P41">
        <v>5</v>
      </c>
      <c r="Q41" t="s">
        <v>94</v>
      </c>
      <c r="R41">
        <v>0</v>
      </c>
      <c r="S41">
        <v>3.79886627197265E-2</v>
      </c>
      <c r="T41">
        <v>2.0008087158203099E-3</v>
      </c>
      <c r="U41">
        <v>1.0013580322265599E-3</v>
      </c>
      <c r="V41">
        <v>3.125E-2</v>
      </c>
      <c r="W41">
        <v>28</v>
      </c>
      <c r="X41">
        <v>5</v>
      </c>
      <c r="Y41">
        <v>5</v>
      </c>
      <c r="Z41" t="b">
        <v>1</v>
      </c>
      <c r="AA41" t="b">
        <v>0</v>
      </c>
      <c r="AB41">
        <v>5</v>
      </c>
      <c r="AC41">
        <v>2.8990507125854399E-2</v>
      </c>
      <c r="AD41">
        <v>3.9986848831176702E-2</v>
      </c>
      <c r="AE41" t="b">
        <v>0</v>
      </c>
      <c r="AF41">
        <f>IF(AND(Sheet1!AU41=1, B41=1, Sheet4!B41=1),AD41,-1)</f>
        <v>3.9986848831176702E-2</v>
      </c>
      <c r="AG41">
        <f>IF(AND(Sheet4!B41=1, B41=1),O41,-1)</f>
        <v>28</v>
      </c>
    </row>
    <row r="42" spans="1:33" x14ac:dyDescent="0.25">
      <c r="A42" t="s">
        <v>134</v>
      </c>
      <c r="B42">
        <v>1</v>
      </c>
      <c r="C42">
        <v>1</v>
      </c>
      <c r="D42">
        <v>1</v>
      </c>
      <c r="E42">
        <v>0</v>
      </c>
      <c r="F42">
        <v>4</v>
      </c>
      <c r="G42">
        <v>7</v>
      </c>
      <c r="H42">
        <v>36</v>
      </c>
      <c r="I42" t="s">
        <v>94</v>
      </c>
      <c r="J42">
        <v>8.0974578857421806E-2</v>
      </c>
      <c r="K42">
        <v>3.997802734375E-3</v>
      </c>
      <c r="L42">
        <v>9.9945068359375E-4</v>
      </c>
      <c r="M42">
        <v>7.8125E-2</v>
      </c>
      <c r="N42">
        <v>2</v>
      </c>
      <c r="O42">
        <v>38</v>
      </c>
      <c r="P42">
        <v>7</v>
      </c>
      <c r="Q42" t="s">
        <v>94</v>
      </c>
      <c r="R42">
        <v>2</v>
      </c>
      <c r="S42">
        <v>8.0974578857421806E-2</v>
      </c>
      <c r="T42">
        <v>3.997802734375E-3</v>
      </c>
      <c r="U42">
        <v>9.9945068359375E-4</v>
      </c>
      <c r="V42">
        <v>7.8125E-2</v>
      </c>
      <c r="W42">
        <v>38</v>
      </c>
      <c r="X42">
        <v>7</v>
      </c>
      <c r="Y42">
        <v>-1</v>
      </c>
      <c r="Z42" t="b">
        <v>0</v>
      </c>
      <c r="AA42" t="b">
        <v>0</v>
      </c>
      <c r="AB42">
        <v>9</v>
      </c>
      <c r="AC42">
        <v>7.3975801467895494E-2</v>
      </c>
      <c r="AD42">
        <v>8.7970972061157199E-2</v>
      </c>
      <c r="AE42" t="b">
        <v>0</v>
      </c>
      <c r="AF42">
        <f>IF(AND(Sheet1!AU42=1, B42=1, Sheet4!B42=1),AD42,-1)</f>
        <v>8.7970972061157199E-2</v>
      </c>
      <c r="AG42">
        <f>IF(AND(Sheet4!B42=1, B42=1),O42,-1)</f>
        <v>38</v>
      </c>
    </row>
    <row r="43" spans="1:33" x14ac:dyDescent="0.25">
      <c r="A43" t="s">
        <v>135</v>
      </c>
      <c r="B43">
        <v>1</v>
      </c>
      <c r="C43">
        <v>3</v>
      </c>
      <c r="D43">
        <v>1</v>
      </c>
      <c r="E43">
        <v>0</v>
      </c>
      <c r="F43">
        <v>4</v>
      </c>
      <c r="G43">
        <v>10</v>
      </c>
      <c r="H43">
        <v>38</v>
      </c>
      <c r="I43" t="s">
        <v>94</v>
      </c>
      <c r="J43">
        <v>0.165946960449218</v>
      </c>
      <c r="K43">
        <v>1.1997222900390601E-2</v>
      </c>
      <c r="L43">
        <v>9.9754333496093707E-4</v>
      </c>
      <c r="M43">
        <v>0.203125</v>
      </c>
      <c r="N43">
        <v>2</v>
      </c>
      <c r="O43">
        <v>40</v>
      </c>
      <c r="P43">
        <v>10</v>
      </c>
      <c r="Q43" t="s">
        <v>94</v>
      </c>
      <c r="R43">
        <v>2</v>
      </c>
      <c r="S43">
        <v>0.165946960449218</v>
      </c>
      <c r="T43">
        <v>1.1997222900390601E-2</v>
      </c>
      <c r="U43">
        <v>9.9754333496093707E-4</v>
      </c>
      <c r="V43">
        <v>0.203125</v>
      </c>
      <c r="W43">
        <v>40</v>
      </c>
      <c r="X43">
        <v>10</v>
      </c>
      <c r="Y43">
        <v>-1</v>
      </c>
      <c r="Z43" t="b">
        <v>0</v>
      </c>
      <c r="AA43" t="b">
        <v>0</v>
      </c>
      <c r="AB43">
        <v>12</v>
      </c>
      <c r="AC43">
        <v>0.15894818305969199</v>
      </c>
      <c r="AD43">
        <v>0.175942182540893</v>
      </c>
      <c r="AE43" t="b">
        <v>0</v>
      </c>
      <c r="AF43">
        <f>IF(AND(Sheet1!AU43=1, B43=1, Sheet4!B43=1),AD43,-1)</f>
        <v>0.175942182540893</v>
      </c>
      <c r="AG43">
        <f>IF(AND(Sheet4!B43=1, B43=1),O43,-1)</f>
        <v>40</v>
      </c>
    </row>
    <row r="44" spans="1:33" x14ac:dyDescent="0.25">
      <c r="A44" t="s">
        <v>136</v>
      </c>
      <c r="B44">
        <v>1</v>
      </c>
      <c r="C44">
        <v>1</v>
      </c>
      <c r="D44">
        <v>1</v>
      </c>
      <c r="E44">
        <v>0</v>
      </c>
      <c r="F44">
        <v>4</v>
      </c>
      <c r="G44">
        <v>8</v>
      </c>
      <c r="H44">
        <v>40</v>
      </c>
      <c r="I44" t="s">
        <v>94</v>
      </c>
      <c r="J44">
        <v>0.103965759277343</v>
      </c>
      <c r="K44">
        <v>4.99725341796875E-3</v>
      </c>
      <c r="L44">
        <v>0</v>
      </c>
      <c r="M44">
        <v>0.109375</v>
      </c>
      <c r="N44">
        <v>0</v>
      </c>
      <c r="O44">
        <v>40</v>
      </c>
      <c r="P44">
        <v>8</v>
      </c>
      <c r="Q44" t="s">
        <v>94</v>
      </c>
      <c r="R44">
        <v>0</v>
      </c>
      <c r="S44">
        <v>0.103965759277343</v>
      </c>
      <c r="T44">
        <v>4.99725341796875E-3</v>
      </c>
      <c r="U44">
        <v>0</v>
      </c>
      <c r="V44">
        <v>0.109375</v>
      </c>
      <c r="W44">
        <v>40</v>
      </c>
      <c r="X44">
        <v>8</v>
      </c>
      <c r="Y44">
        <v>8</v>
      </c>
      <c r="Z44" t="b">
        <v>1</v>
      </c>
      <c r="AA44" t="b">
        <v>0</v>
      </c>
      <c r="AB44">
        <v>8</v>
      </c>
      <c r="AC44">
        <v>9.6968889236450195E-2</v>
      </c>
      <c r="AD44">
        <v>0.110962867736816</v>
      </c>
      <c r="AE44" t="b">
        <v>0</v>
      </c>
      <c r="AF44">
        <f>IF(AND(Sheet1!AU44=1, B44=1, Sheet4!B44=1),AD44,-1)</f>
        <v>0.110962867736816</v>
      </c>
      <c r="AG44">
        <f>IF(AND(Sheet4!B44=1, B44=1),O44,-1)</f>
        <v>40</v>
      </c>
    </row>
    <row r="45" spans="1:33" x14ac:dyDescent="0.25">
      <c r="A45" t="s">
        <v>137</v>
      </c>
      <c r="B45">
        <v>1</v>
      </c>
      <c r="C45">
        <v>1</v>
      </c>
      <c r="D45">
        <v>1</v>
      </c>
      <c r="E45">
        <v>0</v>
      </c>
      <c r="F45">
        <v>4</v>
      </c>
      <c r="G45">
        <v>8</v>
      </c>
      <c r="H45">
        <v>38</v>
      </c>
      <c r="I45" t="s">
        <v>94</v>
      </c>
      <c r="J45">
        <v>0.11796379089355399</v>
      </c>
      <c r="K45">
        <v>4.0016174316406198E-3</v>
      </c>
      <c r="L45">
        <v>0</v>
      </c>
      <c r="M45">
        <v>0.109375</v>
      </c>
      <c r="N45">
        <v>0</v>
      </c>
      <c r="O45">
        <v>38</v>
      </c>
      <c r="P45">
        <v>8</v>
      </c>
      <c r="Q45" t="s">
        <v>94</v>
      </c>
      <c r="R45">
        <v>0</v>
      </c>
      <c r="S45">
        <v>0.11796379089355399</v>
      </c>
      <c r="T45">
        <v>4.0016174316406198E-3</v>
      </c>
      <c r="U45">
        <v>0</v>
      </c>
      <c r="V45">
        <v>0.109375</v>
      </c>
      <c r="W45">
        <v>38</v>
      </c>
      <c r="X45">
        <v>8</v>
      </c>
      <c r="Y45">
        <v>8</v>
      </c>
      <c r="Z45" t="b">
        <v>1</v>
      </c>
      <c r="AA45" t="b">
        <v>0</v>
      </c>
      <c r="AB45">
        <v>8</v>
      </c>
      <c r="AC45">
        <v>0.11096382141113199</v>
      </c>
      <c r="AD45">
        <v>0.124958753585815</v>
      </c>
      <c r="AE45" t="b">
        <v>0</v>
      </c>
      <c r="AF45">
        <f>IF(AND(Sheet1!AU45=1, B45=1, Sheet4!B45=1),AD45,-1)</f>
        <v>0.124958753585815</v>
      </c>
      <c r="AG45">
        <f>IF(AND(Sheet4!B45=1, B45=1),O45,-1)</f>
        <v>38</v>
      </c>
    </row>
    <row r="46" spans="1:33" x14ac:dyDescent="0.25">
      <c r="A46" t="s">
        <v>138</v>
      </c>
      <c r="B46">
        <v>1</v>
      </c>
      <c r="C46">
        <v>2</v>
      </c>
      <c r="D46">
        <v>1</v>
      </c>
      <c r="E46">
        <v>0</v>
      </c>
      <c r="F46">
        <v>4</v>
      </c>
      <c r="G46">
        <v>8</v>
      </c>
      <c r="H46">
        <v>40</v>
      </c>
      <c r="I46" t="s">
        <v>94</v>
      </c>
      <c r="J46">
        <v>0.138954162597656</v>
      </c>
      <c r="K46">
        <v>1.19953155517578E-2</v>
      </c>
      <c r="L46">
        <v>6.9942474365234297E-3</v>
      </c>
      <c r="M46">
        <v>0.1875</v>
      </c>
      <c r="N46">
        <v>4</v>
      </c>
      <c r="O46">
        <v>44</v>
      </c>
      <c r="P46">
        <v>9</v>
      </c>
      <c r="Q46" t="s">
        <v>94</v>
      </c>
      <c r="R46">
        <v>4</v>
      </c>
      <c r="S46">
        <v>0.138954162597656</v>
      </c>
      <c r="T46">
        <v>1.19953155517578E-2</v>
      </c>
      <c r="U46">
        <v>6.9942474365234297E-3</v>
      </c>
      <c r="V46">
        <v>0.1875</v>
      </c>
      <c r="W46">
        <v>44</v>
      </c>
      <c r="X46">
        <v>9</v>
      </c>
      <c r="Y46">
        <v>-1</v>
      </c>
      <c r="Z46" t="b">
        <v>0</v>
      </c>
      <c r="AA46" t="b">
        <v>1</v>
      </c>
      <c r="AB46">
        <v>12</v>
      </c>
      <c r="AC46">
        <v>0.245919704437255</v>
      </c>
      <c r="AD46">
        <v>0.26091480255126898</v>
      </c>
      <c r="AE46" t="b">
        <v>1</v>
      </c>
      <c r="AF46">
        <f>IF(AND(Sheet1!AU46=1, B46=1, Sheet4!B46=1),AD46,-1)</f>
        <v>0.26091480255126898</v>
      </c>
      <c r="AG46">
        <f>IF(AND(Sheet4!B46=1, B46=1),O46,-1)</f>
        <v>44</v>
      </c>
    </row>
    <row r="47" spans="1:33" x14ac:dyDescent="0.25">
      <c r="A47" t="s">
        <v>139</v>
      </c>
      <c r="B47">
        <v>1</v>
      </c>
      <c r="C47">
        <v>2</v>
      </c>
      <c r="D47">
        <v>1</v>
      </c>
      <c r="E47">
        <v>0</v>
      </c>
      <c r="F47">
        <v>4</v>
      </c>
      <c r="G47">
        <v>8</v>
      </c>
      <c r="H47">
        <v>45</v>
      </c>
      <c r="I47" t="s">
        <v>94</v>
      </c>
      <c r="J47">
        <v>0.11496353149414</v>
      </c>
      <c r="K47">
        <v>5.9986114501953099E-3</v>
      </c>
      <c r="L47">
        <v>9.9945068359375E-4</v>
      </c>
      <c r="M47">
        <v>0.109375</v>
      </c>
      <c r="N47">
        <v>3</v>
      </c>
      <c r="O47">
        <v>48</v>
      </c>
      <c r="P47">
        <v>8</v>
      </c>
      <c r="Q47" t="s">
        <v>94</v>
      </c>
      <c r="R47">
        <v>3</v>
      </c>
      <c r="S47">
        <v>0.11496353149414</v>
      </c>
      <c r="T47">
        <v>5.9986114501953099E-3</v>
      </c>
      <c r="U47">
        <v>9.9945068359375E-4</v>
      </c>
      <c r="V47">
        <v>0.109375</v>
      </c>
      <c r="W47">
        <v>48</v>
      </c>
      <c r="X47">
        <v>8</v>
      </c>
      <c r="Y47">
        <v>-1</v>
      </c>
      <c r="Z47" t="b">
        <v>0</v>
      </c>
      <c r="AA47" t="b">
        <v>0</v>
      </c>
      <c r="AB47">
        <v>11</v>
      </c>
      <c r="AC47">
        <v>0.106965541839599</v>
      </c>
      <c r="AD47">
        <v>0.122959613800048</v>
      </c>
      <c r="AE47" t="b">
        <v>0</v>
      </c>
      <c r="AF47">
        <f>IF(AND(Sheet1!AU47=1, B47=1, Sheet4!B47=1),AD47,-1)</f>
        <v>0.122959613800048</v>
      </c>
      <c r="AG47">
        <f>IF(AND(Sheet4!B47=1, B47=1),O47,-1)</f>
        <v>48</v>
      </c>
    </row>
    <row r="48" spans="1:33" x14ac:dyDescent="0.25">
      <c r="A48" t="s">
        <v>140</v>
      </c>
      <c r="B48">
        <v>1</v>
      </c>
      <c r="C48">
        <v>1</v>
      </c>
      <c r="D48">
        <v>1</v>
      </c>
      <c r="E48">
        <v>0</v>
      </c>
      <c r="F48">
        <v>4</v>
      </c>
      <c r="G48">
        <v>8</v>
      </c>
      <c r="H48">
        <v>38</v>
      </c>
      <c r="I48" t="s">
        <v>94</v>
      </c>
      <c r="J48">
        <v>0.10596656799316399</v>
      </c>
      <c r="K48">
        <v>5.0010681152343698E-3</v>
      </c>
      <c r="L48">
        <v>0</v>
      </c>
      <c r="M48">
        <v>0.109375</v>
      </c>
      <c r="N48">
        <v>0</v>
      </c>
      <c r="O48">
        <v>38</v>
      </c>
      <c r="P48">
        <v>8</v>
      </c>
      <c r="Q48" t="s">
        <v>94</v>
      </c>
      <c r="R48">
        <v>0</v>
      </c>
      <c r="S48">
        <v>0.10596656799316399</v>
      </c>
      <c r="T48">
        <v>5.0010681152343698E-3</v>
      </c>
      <c r="U48">
        <v>0</v>
      </c>
      <c r="V48">
        <v>0.109375</v>
      </c>
      <c r="W48">
        <v>38</v>
      </c>
      <c r="X48">
        <v>8</v>
      </c>
      <c r="Y48">
        <v>8</v>
      </c>
      <c r="Z48" t="b">
        <v>1</v>
      </c>
      <c r="AA48" t="b">
        <v>0</v>
      </c>
      <c r="AB48">
        <v>8</v>
      </c>
      <c r="AC48">
        <v>9.8966836929321206E-2</v>
      </c>
      <c r="AD48">
        <v>0.113962411880493</v>
      </c>
      <c r="AE48" t="b">
        <v>0</v>
      </c>
      <c r="AF48">
        <f>IF(AND(Sheet1!AU48=1, B48=1, Sheet4!B48=1),AD48,-1)</f>
        <v>0.113962411880493</v>
      </c>
      <c r="AG48">
        <f>IF(AND(Sheet4!B48=1, B48=1),O48,-1)</f>
        <v>38</v>
      </c>
    </row>
    <row r="49" spans="1:33" x14ac:dyDescent="0.25">
      <c r="A49" t="s">
        <v>141</v>
      </c>
      <c r="B49">
        <v>1</v>
      </c>
      <c r="C49">
        <v>1</v>
      </c>
      <c r="D49">
        <v>1</v>
      </c>
      <c r="E49">
        <v>0</v>
      </c>
      <c r="F49">
        <v>4</v>
      </c>
      <c r="G49">
        <v>10</v>
      </c>
      <c r="H49">
        <v>60</v>
      </c>
      <c r="I49" t="s">
        <v>94</v>
      </c>
      <c r="J49">
        <v>0.15495109558105399</v>
      </c>
      <c r="K49">
        <v>6.9999694824218698E-3</v>
      </c>
      <c r="L49">
        <v>9.9754333496093707E-4</v>
      </c>
      <c r="M49">
        <v>0.15625</v>
      </c>
      <c r="N49">
        <v>0</v>
      </c>
      <c r="O49">
        <v>60</v>
      </c>
      <c r="P49">
        <v>10</v>
      </c>
      <c r="Q49" t="s">
        <v>94</v>
      </c>
      <c r="R49">
        <v>0</v>
      </c>
      <c r="S49">
        <v>0.15495109558105399</v>
      </c>
      <c r="T49">
        <v>6.9999694824218698E-3</v>
      </c>
      <c r="U49">
        <v>9.9754333496093707E-4</v>
      </c>
      <c r="V49">
        <v>0.15625</v>
      </c>
      <c r="W49">
        <v>60</v>
      </c>
      <c r="X49">
        <v>10</v>
      </c>
      <c r="Y49">
        <v>10</v>
      </c>
      <c r="Z49" t="b">
        <v>1</v>
      </c>
      <c r="AA49" t="b">
        <v>0</v>
      </c>
      <c r="AB49">
        <v>10</v>
      </c>
      <c r="AC49">
        <v>0.146951913833618</v>
      </c>
      <c r="AD49">
        <v>0.16394543647766099</v>
      </c>
      <c r="AE49" t="b">
        <v>0</v>
      </c>
      <c r="AF49">
        <f>IF(AND(Sheet1!AU49=1, B49=1, Sheet4!B49=1),AD49,-1)</f>
        <v>0.16394543647766099</v>
      </c>
      <c r="AG49">
        <f>IF(AND(Sheet4!B49=1, B49=1),O49,-1)</f>
        <v>60</v>
      </c>
    </row>
    <row r="50" spans="1:33" x14ac:dyDescent="0.25">
      <c r="A50" t="s">
        <v>142</v>
      </c>
      <c r="B50">
        <v>1</v>
      </c>
      <c r="C50">
        <v>4</v>
      </c>
      <c r="D50">
        <v>1</v>
      </c>
      <c r="E50">
        <v>0</v>
      </c>
      <c r="F50">
        <v>4</v>
      </c>
      <c r="G50">
        <v>9</v>
      </c>
      <c r="H50">
        <v>39</v>
      </c>
      <c r="I50" t="s">
        <v>94</v>
      </c>
      <c r="J50">
        <v>0.13995742797851499</v>
      </c>
      <c r="K50">
        <v>7.9994201660156198E-3</v>
      </c>
      <c r="L50">
        <v>0</v>
      </c>
      <c r="M50">
        <v>0.140625</v>
      </c>
      <c r="N50">
        <v>1</v>
      </c>
      <c r="O50">
        <v>40</v>
      </c>
      <c r="P50">
        <v>9</v>
      </c>
      <c r="Q50" t="s">
        <v>94</v>
      </c>
      <c r="R50">
        <v>1</v>
      </c>
      <c r="S50">
        <v>0.13995742797851499</v>
      </c>
      <c r="T50">
        <v>7.9994201660156198E-3</v>
      </c>
      <c r="U50">
        <v>0</v>
      </c>
      <c r="V50">
        <v>0.140625</v>
      </c>
      <c r="W50">
        <v>40</v>
      </c>
      <c r="X50">
        <v>9</v>
      </c>
      <c r="Y50">
        <v>-1</v>
      </c>
      <c r="Z50" t="b">
        <v>0</v>
      </c>
      <c r="AA50" t="b">
        <v>0</v>
      </c>
      <c r="AB50">
        <v>10</v>
      </c>
      <c r="AC50">
        <v>0.13195753097534099</v>
      </c>
      <c r="AD50">
        <v>0.14595198631286599</v>
      </c>
      <c r="AE50" t="b">
        <v>0</v>
      </c>
      <c r="AF50">
        <f>IF(AND(Sheet1!AU50=1, B50=1, Sheet4!B50=1),AD50,-1)</f>
        <v>0.14595198631286599</v>
      </c>
      <c r="AG50">
        <f>IF(AND(Sheet4!B50=1, B50=1),O50,-1)</f>
        <v>40</v>
      </c>
    </row>
    <row r="51" spans="1:33" x14ac:dyDescent="0.25">
      <c r="A51" t="s">
        <v>143</v>
      </c>
      <c r="B51">
        <v>1</v>
      </c>
      <c r="C51">
        <v>3</v>
      </c>
      <c r="D51">
        <v>1</v>
      </c>
      <c r="E51">
        <v>0</v>
      </c>
      <c r="F51">
        <v>4</v>
      </c>
      <c r="G51">
        <v>9</v>
      </c>
      <c r="H51">
        <v>37</v>
      </c>
      <c r="I51" t="s">
        <v>94</v>
      </c>
      <c r="J51">
        <v>0.18394088745117099</v>
      </c>
      <c r="K51">
        <v>2.3992538452148399E-2</v>
      </c>
      <c r="L51">
        <v>1.9989013671875E-3</v>
      </c>
      <c r="M51">
        <v>0.21875</v>
      </c>
      <c r="N51">
        <v>4</v>
      </c>
      <c r="O51">
        <v>41</v>
      </c>
      <c r="P51">
        <v>10</v>
      </c>
      <c r="Q51" t="s">
        <v>94</v>
      </c>
      <c r="R51">
        <v>4</v>
      </c>
      <c r="S51">
        <v>0.18394088745117099</v>
      </c>
      <c r="T51">
        <v>2.3992538452148399E-2</v>
      </c>
      <c r="U51">
        <v>1.9989013671875E-3</v>
      </c>
      <c r="V51">
        <v>0.21875</v>
      </c>
      <c r="W51">
        <v>41</v>
      </c>
      <c r="X51">
        <v>10</v>
      </c>
      <c r="Y51">
        <v>-1</v>
      </c>
      <c r="Z51" t="b">
        <v>0</v>
      </c>
      <c r="AA51" t="b">
        <v>1</v>
      </c>
      <c r="AB51">
        <v>13</v>
      </c>
      <c r="AC51">
        <v>0.33488965034484802</v>
      </c>
      <c r="AD51">
        <v>0.35188484191894498</v>
      </c>
      <c r="AE51" t="b">
        <v>1</v>
      </c>
      <c r="AF51">
        <f>IF(AND(Sheet1!AU51=1, B51=1, Sheet4!B51=1),AD51,-1)</f>
        <v>0.35188484191894498</v>
      </c>
      <c r="AG51">
        <f>IF(AND(Sheet4!B51=1, B51=1),O51,-1)</f>
        <v>41</v>
      </c>
    </row>
    <row r="52" spans="1:33" x14ac:dyDescent="0.25">
      <c r="A52" t="s">
        <v>144</v>
      </c>
      <c r="B52">
        <v>1</v>
      </c>
      <c r="C52">
        <v>1</v>
      </c>
      <c r="D52">
        <v>1</v>
      </c>
      <c r="E52">
        <v>0</v>
      </c>
      <c r="F52">
        <v>4</v>
      </c>
      <c r="G52">
        <v>8</v>
      </c>
      <c r="H52">
        <v>41</v>
      </c>
      <c r="I52" t="s">
        <v>94</v>
      </c>
      <c r="J52">
        <v>0.12196159362792899</v>
      </c>
      <c r="K52">
        <v>5.0010681152343698E-3</v>
      </c>
      <c r="L52">
        <v>1.0013580322265599E-3</v>
      </c>
      <c r="M52">
        <v>0.109375</v>
      </c>
      <c r="N52">
        <v>1</v>
      </c>
      <c r="O52">
        <v>42</v>
      </c>
      <c r="P52">
        <v>8</v>
      </c>
      <c r="Q52" t="s">
        <v>94</v>
      </c>
      <c r="R52">
        <v>1</v>
      </c>
      <c r="S52">
        <v>0.12196159362792899</v>
      </c>
      <c r="T52">
        <v>5.0010681152343698E-3</v>
      </c>
      <c r="U52">
        <v>1.0013580322265599E-3</v>
      </c>
      <c r="V52">
        <v>0.109375</v>
      </c>
      <c r="W52">
        <v>42</v>
      </c>
      <c r="X52">
        <v>8</v>
      </c>
      <c r="Y52">
        <v>-1</v>
      </c>
      <c r="Z52" t="b">
        <v>0</v>
      </c>
      <c r="AA52" t="b">
        <v>0</v>
      </c>
      <c r="AB52">
        <v>9</v>
      </c>
      <c r="AC52">
        <v>0.11296415328979401</v>
      </c>
      <c r="AD52">
        <v>0.13095736503600999</v>
      </c>
      <c r="AE52" t="b">
        <v>0</v>
      </c>
      <c r="AF52">
        <f>IF(AND(Sheet1!AU52=1, B52=1, Sheet4!B52=1),AD52,-1)</f>
        <v>0.13095736503600999</v>
      </c>
      <c r="AG52">
        <f>IF(AND(Sheet4!B52=1, B52=1),O52,-1)</f>
        <v>42</v>
      </c>
    </row>
    <row r="53" spans="1:33" x14ac:dyDescent="0.25">
      <c r="A53" t="s">
        <v>145</v>
      </c>
      <c r="B53">
        <v>1</v>
      </c>
      <c r="C53">
        <v>3</v>
      </c>
      <c r="D53">
        <v>1</v>
      </c>
      <c r="E53">
        <v>0</v>
      </c>
      <c r="F53">
        <v>4</v>
      </c>
      <c r="G53">
        <v>12</v>
      </c>
      <c r="H53">
        <v>63</v>
      </c>
      <c r="I53" t="s">
        <v>94</v>
      </c>
      <c r="J53">
        <v>2.54716491699218</v>
      </c>
      <c r="K53">
        <v>2.2192726135253902</v>
      </c>
      <c r="L53">
        <v>1.29947662353515E-2</v>
      </c>
      <c r="M53">
        <v>7.75</v>
      </c>
      <c r="N53">
        <v>8</v>
      </c>
      <c r="O53">
        <v>71</v>
      </c>
      <c r="P53">
        <v>13</v>
      </c>
      <c r="Q53" t="s">
        <v>94</v>
      </c>
      <c r="R53">
        <v>8</v>
      </c>
      <c r="S53">
        <v>2.54716491699218</v>
      </c>
      <c r="T53">
        <v>2.2192726135253902</v>
      </c>
      <c r="U53">
        <v>1.29947662353515E-2</v>
      </c>
      <c r="V53">
        <v>7.75</v>
      </c>
      <c r="W53">
        <v>71</v>
      </c>
      <c r="X53">
        <v>13</v>
      </c>
      <c r="Y53">
        <v>-1</v>
      </c>
      <c r="Z53" t="b">
        <v>0</v>
      </c>
      <c r="AA53" t="b">
        <v>0</v>
      </c>
      <c r="AB53">
        <v>20</v>
      </c>
      <c r="AC53">
        <v>2.9550316333770699</v>
      </c>
      <c r="AD53">
        <v>2.99401760101318</v>
      </c>
      <c r="AE53" t="b">
        <v>1</v>
      </c>
      <c r="AF53">
        <f>IF(AND(Sheet1!AU53=1, B53=1, Sheet4!B53=1),AD53,-1)</f>
        <v>2.99401760101318</v>
      </c>
      <c r="AG53">
        <f>IF(AND(Sheet4!B53=1, B53=1),O53,-1)</f>
        <v>71</v>
      </c>
    </row>
    <row r="54" spans="1:33" x14ac:dyDescent="0.25">
      <c r="A54" t="s">
        <v>146</v>
      </c>
      <c r="B54">
        <v>1</v>
      </c>
      <c r="C54">
        <v>2</v>
      </c>
      <c r="D54">
        <v>1</v>
      </c>
      <c r="E54">
        <v>0</v>
      </c>
      <c r="F54">
        <v>4</v>
      </c>
      <c r="G54">
        <v>8</v>
      </c>
      <c r="H54">
        <v>48</v>
      </c>
      <c r="I54" t="s">
        <v>94</v>
      </c>
      <c r="J54">
        <v>0.13895606994628901</v>
      </c>
      <c r="K54">
        <v>9.9983215332031198E-3</v>
      </c>
      <c r="L54">
        <v>9.9945068359375E-4</v>
      </c>
      <c r="M54">
        <v>0.140625</v>
      </c>
      <c r="N54">
        <v>4</v>
      </c>
      <c r="O54">
        <v>52</v>
      </c>
      <c r="P54">
        <v>8</v>
      </c>
      <c r="Q54" t="s">
        <v>94</v>
      </c>
      <c r="R54">
        <v>4</v>
      </c>
      <c r="S54">
        <v>0.13895606994628901</v>
      </c>
      <c r="T54">
        <v>9.9983215332031198E-3</v>
      </c>
      <c r="U54">
        <v>9.9945068359375E-4</v>
      </c>
      <c r="V54">
        <v>0.140625</v>
      </c>
      <c r="W54">
        <v>52</v>
      </c>
      <c r="X54">
        <v>8</v>
      </c>
      <c r="Y54">
        <v>-1</v>
      </c>
      <c r="Z54" t="b">
        <v>0</v>
      </c>
      <c r="AA54" t="b">
        <v>0</v>
      </c>
      <c r="AB54">
        <v>12</v>
      </c>
      <c r="AC54">
        <v>0.129957675933837</v>
      </c>
      <c r="AD54">
        <v>0.14795184135437001</v>
      </c>
      <c r="AE54" t="b">
        <v>0</v>
      </c>
      <c r="AF54">
        <f>IF(AND(Sheet1!AU54=1, B54=1, Sheet4!B54=1),AD54,-1)</f>
        <v>0.14795184135437001</v>
      </c>
      <c r="AG54">
        <f>IF(AND(Sheet4!B54=1, B54=1),O54,-1)</f>
        <v>52</v>
      </c>
    </row>
    <row r="55" spans="1:33" x14ac:dyDescent="0.25">
      <c r="A55" t="s">
        <v>147</v>
      </c>
      <c r="B55">
        <v>1</v>
      </c>
      <c r="C55">
        <v>1</v>
      </c>
      <c r="D55">
        <v>1</v>
      </c>
      <c r="E55">
        <v>0</v>
      </c>
      <c r="F55">
        <v>4</v>
      </c>
      <c r="G55">
        <v>9</v>
      </c>
      <c r="H55">
        <v>42</v>
      </c>
      <c r="I55" t="s">
        <v>94</v>
      </c>
      <c r="J55">
        <v>0.19993400573730399</v>
      </c>
      <c r="K55">
        <v>1.7993927001953101E-2</v>
      </c>
      <c r="L55">
        <v>1.0992050170898399E-2</v>
      </c>
      <c r="M55">
        <v>0.25</v>
      </c>
      <c r="N55">
        <v>3</v>
      </c>
      <c r="O55">
        <v>45</v>
      </c>
      <c r="P55">
        <v>10</v>
      </c>
      <c r="Q55" t="s">
        <v>94</v>
      </c>
      <c r="R55">
        <v>3</v>
      </c>
      <c r="S55">
        <v>0.19993400573730399</v>
      </c>
      <c r="T55">
        <v>1.7993927001953101E-2</v>
      </c>
      <c r="U55">
        <v>1.0992050170898399E-2</v>
      </c>
      <c r="V55">
        <v>0.25</v>
      </c>
      <c r="W55">
        <v>45</v>
      </c>
      <c r="X55">
        <v>10</v>
      </c>
      <c r="Y55">
        <v>-1</v>
      </c>
      <c r="Z55" t="b">
        <v>0</v>
      </c>
      <c r="AA55" t="b">
        <v>0</v>
      </c>
      <c r="AB55">
        <v>12</v>
      </c>
      <c r="AC55">
        <v>0.35888075828552202</v>
      </c>
      <c r="AD55">
        <v>0.37687611579894997</v>
      </c>
      <c r="AE55" t="b">
        <v>1</v>
      </c>
      <c r="AF55">
        <f>IF(AND(Sheet1!AU55=1, B55=1, Sheet4!B55=1),AD55,-1)</f>
        <v>0.37687611579894997</v>
      </c>
      <c r="AG55">
        <f>IF(AND(Sheet4!B55=1, B55=1),O55,-1)</f>
        <v>45</v>
      </c>
    </row>
    <row r="56" spans="1:33" x14ac:dyDescent="0.25">
      <c r="A56" t="s">
        <v>148</v>
      </c>
      <c r="B56">
        <v>1</v>
      </c>
      <c r="C56">
        <v>3</v>
      </c>
      <c r="D56">
        <v>1</v>
      </c>
      <c r="E56">
        <v>0</v>
      </c>
      <c r="F56">
        <v>4</v>
      </c>
      <c r="G56">
        <v>12</v>
      </c>
      <c r="H56">
        <v>53</v>
      </c>
      <c r="I56" t="s">
        <v>94</v>
      </c>
      <c r="J56">
        <v>0.335891723632812</v>
      </c>
      <c r="K56">
        <v>2.5991439819335899E-2</v>
      </c>
      <c r="L56">
        <v>9.9945068359375E-4</v>
      </c>
      <c r="M56">
        <v>0.390625</v>
      </c>
      <c r="N56">
        <v>2</v>
      </c>
      <c r="O56">
        <v>55</v>
      </c>
      <c r="P56">
        <v>13</v>
      </c>
      <c r="Q56" t="s">
        <v>94</v>
      </c>
      <c r="R56">
        <v>2</v>
      </c>
      <c r="S56">
        <v>0.335891723632812</v>
      </c>
      <c r="T56">
        <v>2.5991439819335899E-2</v>
      </c>
      <c r="U56">
        <v>9.9945068359375E-4</v>
      </c>
      <c r="V56">
        <v>0.390625</v>
      </c>
      <c r="W56">
        <v>55</v>
      </c>
      <c r="X56">
        <v>13</v>
      </c>
      <c r="Y56">
        <v>-1</v>
      </c>
      <c r="Z56" t="b">
        <v>0</v>
      </c>
      <c r="AA56" t="b">
        <v>0</v>
      </c>
      <c r="AB56">
        <v>14</v>
      </c>
      <c r="AC56">
        <v>0.65478634834289495</v>
      </c>
      <c r="AD56">
        <v>0.67677855491638095</v>
      </c>
      <c r="AE56" t="b">
        <v>1</v>
      </c>
      <c r="AF56">
        <f>IF(AND(Sheet1!AU56=1, B56=1, Sheet4!B56=1),AD56,-1)</f>
        <v>0.67677855491638095</v>
      </c>
      <c r="AG56">
        <f>IF(AND(Sheet4!B56=1, B56=1),O56,-1)</f>
        <v>55</v>
      </c>
    </row>
    <row r="57" spans="1:33" x14ac:dyDescent="0.25">
      <c r="A57" t="s">
        <v>149</v>
      </c>
      <c r="B57">
        <v>1</v>
      </c>
      <c r="C57">
        <v>1</v>
      </c>
      <c r="D57">
        <v>1</v>
      </c>
      <c r="E57">
        <v>0</v>
      </c>
      <c r="F57">
        <v>4</v>
      </c>
      <c r="G57">
        <v>10</v>
      </c>
      <c r="H57">
        <v>52</v>
      </c>
      <c r="I57" t="s">
        <v>94</v>
      </c>
      <c r="J57">
        <v>0.200935363769531</v>
      </c>
      <c r="K57">
        <v>7.9994201660156198E-3</v>
      </c>
      <c r="L57">
        <v>0</v>
      </c>
      <c r="M57">
        <v>0.234375</v>
      </c>
      <c r="N57">
        <v>0</v>
      </c>
      <c r="O57">
        <v>52</v>
      </c>
      <c r="P57">
        <v>10</v>
      </c>
      <c r="Q57" t="s">
        <v>94</v>
      </c>
      <c r="R57">
        <v>0</v>
      </c>
      <c r="S57">
        <v>0.200935363769531</v>
      </c>
      <c r="T57">
        <v>7.9994201660156198E-3</v>
      </c>
      <c r="U57">
        <v>0</v>
      </c>
      <c r="V57">
        <v>0.234375</v>
      </c>
      <c r="W57">
        <v>52</v>
      </c>
      <c r="X57">
        <v>10</v>
      </c>
      <c r="Y57">
        <v>10</v>
      </c>
      <c r="Z57" t="b">
        <v>1</v>
      </c>
      <c r="AA57" t="b">
        <v>0</v>
      </c>
      <c r="AB57">
        <v>10</v>
      </c>
      <c r="AC57">
        <v>0.19193768501281699</v>
      </c>
      <c r="AD57">
        <v>0.20993137359619099</v>
      </c>
      <c r="AE57" t="b">
        <v>0</v>
      </c>
      <c r="AF57">
        <f>IF(AND(Sheet1!AU57=1, B57=1, Sheet4!B57=1),AD57,-1)</f>
        <v>0.20993137359619099</v>
      </c>
      <c r="AG57">
        <f>IF(AND(Sheet4!B57=1, B57=1),O57,-1)</f>
        <v>52</v>
      </c>
    </row>
    <row r="58" spans="1:33" x14ac:dyDescent="0.25">
      <c r="A58" t="s">
        <v>150</v>
      </c>
      <c r="B58">
        <v>1</v>
      </c>
      <c r="C58">
        <v>4</v>
      </c>
      <c r="D58">
        <v>1</v>
      </c>
      <c r="E58">
        <v>0</v>
      </c>
      <c r="F58">
        <v>4</v>
      </c>
      <c r="G58">
        <v>10</v>
      </c>
      <c r="H58">
        <v>48</v>
      </c>
      <c r="I58" t="s">
        <v>94</v>
      </c>
      <c r="J58">
        <v>0.21093368530273399</v>
      </c>
      <c r="K58">
        <v>1.29966735839843E-2</v>
      </c>
      <c r="L58">
        <v>9.9945068359375E-4</v>
      </c>
      <c r="M58">
        <v>0.265625</v>
      </c>
      <c r="N58">
        <v>2</v>
      </c>
      <c r="O58">
        <v>50</v>
      </c>
      <c r="P58">
        <v>10</v>
      </c>
      <c r="Q58" t="s">
        <v>94</v>
      </c>
      <c r="R58">
        <v>2</v>
      </c>
      <c r="S58">
        <v>0.21093368530273399</v>
      </c>
      <c r="T58">
        <v>1.29966735839843E-2</v>
      </c>
      <c r="U58">
        <v>9.9945068359375E-4</v>
      </c>
      <c r="V58">
        <v>0.265625</v>
      </c>
      <c r="W58">
        <v>50</v>
      </c>
      <c r="X58">
        <v>10</v>
      </c>
      <c r="Y58">
        <v>-1</v>
      </c>
      <c r="Z58" t="b">
        <v>0</v>
      </c>
      <c r="AA58" t="b">
        <v>0</v>
      </c>
      <c r="AB58">
        <v>12</v>
      </c>
      <c r="AC58">
        <v>0.202933549880981</v>
      </c>
      <c r="AD58">
        <v>0.21892881393432601</v>
      </c>
      <c r="AE58" t="b">
        <v>0</v>
      </c>
      <c r="AF58">
        <f>IF(AND(Sheet1!AU58=1, B58=1, Sheet4!B58=1),AD58,-1)</f>
        <v>0.21892881393432601</v>
      </c>
      <c r="AG58">
        <f>IF(AND(Sheet4!B58=1, B58=1),O58,-1)</f>
        <v>50</v>
      </c>
    </row>
    <row r="59" spans="1:33" x14ac:dyDescent="0.25">
      <c r="A59" t="s">
        <v>151</v>
      </c>
      <c r="B59">
        <v>1</v>
      </c>
      <c r="C59">
        <v>1</v>
      </c>
      <c r="D59">
        <v>1</v>
      </c>
      <c r="E59">
        <v>0</v>
      </c>
      <c r="F59">
        <v>4</v>
      </c>
      <c r="G59">
        <v>12</v>
      </c>
      <c r="H59">
        <v>68</v>
      </c>
      <c r="I59" t="s">
        <v>94</v>
      </c>
      <c r="J59">
        <v>0.28491020202636702</v>
      </c>
      <c r="K59">
        <v>1.0999679565429601E-2</v>
      </c>
      <c r="L59">
        <v>0</v>
      </c>
      <c r="M59">
        <v>0.28125</v>
      </c>
      <c r="N59">
        <v>0</v>
      </c>
      <c r="O59">
        <v>68</v>
      </c>
      <c r="P59">
        <v>12</v>
      </c>
      <c r="Q59" t="s">
        <v>94</v>
      </c>
      <c r="R59">
        <v>0</v>
      </c>
      <c r="S59">
        <v>0.28491020202636702</v>
      </c>
      <c r="T59">
        <v>1.0999679565429601E-2</v>
      </c>
      <c r="U59">
        <v>0</v>
      </c>
      <c r="V59">
        <v>0.28125</v>
      </c>
      <c r="W59">
        <v>68</v>
      </c>
      <c r="X59">
        <v>12</v>
      </c>
      <c r="Y59">
        <v>12</v>
      </c>
      <c r="Z59" t="b">
        <v>1</v>
      </c>
      <c r="AA59" t="b">
        <v>0</v>
      </c>
      <c r="AB59">
        <v>12</v>
      </c>
      <c r="AC59">
        <v>0.27591013908386203</v>
      </c>
      <c r="AD59">
        <v>0.30190086364745999</v>
      </c>
      <c r="AE59" t="b">
        <v>0</v>
      </c>
      <c r="AF59">
        <f>IF(AND(Sheet1!AU59=1, B59=1, Sheet4!B59=1),AD59,-1)</f>
        <v>0.30190086364745999</v>
      </c>
      <c r="AG59">
        <f>IF(AND(Sheet4!B59=1, B59=1),O59,-1)</f>
        <v>68</v>
      </c>
    </row>
    <row r="60" spans="1:33" x14ac:dyDescent="0.25">
      <c r="A60" t="s">
        <v>152</v>
      </c>
      <c r="B60">
        <v>1</v>
      </c>
      <c r="C60">
        <v>3</v>
      </c>
      <c r="D60">
        <v>1</v>
      </c>
      <c r="E60">
        <v>0</v>
      </c>
      <c r="F60">
        <v>4</v>
      </c>
      <c r="G60">
        <v>10</v>
      </c>
      <c r="H60">
        <v>50</v>
      </c>
      <c r="I60" t="s">
        <v>94</v>
      </c>
      <c r="J60">
        <v>0.20993423461913999</v>
      </c>
      <c r="K60">
        <v>1.2998580932617101E-2</v>
      </c>
      <c r="L60">
        <v>0</v>
      </c>
      <c r="M60">
        <v>0.1875</v>
      </c>
      <c r="N60">
        <v>3</v>
      </c>
      <c r="O60">
        <v>53</v>
      </c>
      <c r="P60">
        <v>10</v>
      </c>
      <c r="Q60" t="s">
        <v>94</v>
      </c>
      <c r="R60">
        <v>3</v>
      </c>
      <c r="S60">
        <v>0.20993423461913999</v>
      </c>
      <c r="T60">
        <v>1.2998580932617101E-2</v>
      </c>
      <c r="U60">
        <v>0</v>
      </c>
      <c r="V60">
        <v>0.1875</v>
      </c>
      <c r="W60">
        <v>53</v>
      </c>
      <c r="X60">
        <v>10</v>
      </c>
      <c r="Y60">
        <v>-1</v>
      </c>
      <c r="Z60" t="b">
        <v>0</v>
      </c>
      <c r="AA60" t="b">
        <v>0</v>
      </c>
      <c r="AB60">
        <v>13</v>
      </c>
      <c r="AC60">
        <v>0.20193433761596599</v>
      </c>
      <c r="AD60">
        <v>0.21792864799499501</v>
      </c>
      <c r="AE60" t="b">
        <v>0</v>
      </c>
      <c r="AF60">
        <f>IF(AND(Sheet1!AU60=1, B60=1, Sheet4!B60=1),AD60,-1)</f>
        <v>0.21792864799499501</v>
      </c>
      <c r="AG60">
        <f>IF(AND(Sheet4!B60=1, B60=1),O60,-1)</f>
        <v>53</v>
      </c>
    </row>
    <row r="61" spans="1:33" x14ac:dyDescent="0.25">
      <c r="A61" t="s">
        <v>153</v>
      </c>
      <c r="B61">
        <v>1</v>
      </c>
      <c r="C61">
        <v>1</v>
      </c>
      <c r="D61">
        <v>1</v>
      </c>
      <c r="E61">
        <v>0</v>
      </c>
      <c r="F61">
        <v>4</v>
      </c>
      <c r="G61">
        <v>10</v>
      </c>
      <c r="H61">
        <v>43</v>
      </c>
      <c r="I61" t="s">
        <v>94</v>
      </c>
      <c r="J61">
        <v>0.20793724060058499</v>
      </c>
      <c r="K61">
        <v>1.300048828125E-2</v>
      </c>
      <c r="L61">
        <v>4.0016174316406198E-3</v>
      </c>
      <c r="M61">
        <v>0.25</v>
      </c>
      <c r="N61">
        <v>3</v>
      </c>
      <c r="O61">
        <v>46</v>
      </c>
      <c r="P61">
        <v>10</v>
      </c>
      <c r="Q61" t="s">
        <v>94</v>
      </c>
      <c r="R61">
        <v>3</v>
      </c>
      <c r="S61">
        <v>0.20793724060058499</v>
      </c>
      <c r="T61">
        <v>1.300048828125E-2</v>
      </c>
      <c r="U61">
        <v>4.0016174316406198E-3</v>
      </c>
      <c r="V61">
        <v>0.25</v>
      </c>
      <c r="W61">
        <v>46</v>
      </c>
      <c r="X61">
        <v>10</v>
      </c>
      <c r="Y61">
        <v>-1</v>
      </c>
      <c r="Z61" t="b">
        <v>0</v>
      </c>
      <c r="AA61" t="b">
        <v>0</v>
      </c>
      <c r="AB61">
        <v>13</v>
      </c>
      <c r="AC61">
        <v>0.19893741607665999</v>
      </c>
      <c r="AD61">
        <v>0.21692943572998</v>
      </c>
      <c r="AE61" t="b">
        <v>0</v>
      </c>
      <c r="AF61">
        <f>IF(AND(Sheet1!AU61=1, B61=1, Sheet4!B61=1),AD61,-1)</f>
        <v>0.21692943572998</v>
      </c>
      <c r="AG61">
        <f>IF(AND(Sheet4!B61=1, B61=1),O61,-1)</f>
        <v>46</v>
      </c>
    </row>
    <row r="62" spans="1:33" x14ac:dyDescent="0.25">
      <c r="A62" t="s">
        <v>154</v>
      </c>
      <c r="B62">
        <v>1</v>
      </c>
      <c r="C62">
        <v>3</v>
      </c>
      <c r="D62">
        <v>1</v>
      </c>
      <c r="E62">
        <v>0</v>
      </c>
      <c r="F62">
        <v>4</v>
      </c>
      <c r="G62">
        <v>9</v>
      </c>
      <c r="H62">
        <v>55</v>
      </c>
      <c r="I62" t="s">
        <v>94</v>
      </c>
      <c r="J62">
        <v>0.21492958068847601</v>
      </c>
      <c r="K62">
        <v>1.1997222900390601E-2</v>
      </c>
      <c r="L62">
        <v>0</v>
      </c>
      <c r="M62">
        <v>0.265625</v>
      </c>
      <c r="N62">
        <v>2</v>
      </c>
      <c r="O62">
        <v>57</v>
      </c>
      <c r="P62">
        <v>9</v>
      </c>
      <c r="Q62" t="s">
        <v>94</v>
      </c>
      <c r="R62">
        <v>2</v>
      </c>
      <c r="S62">
        <v>0.21492958068847601</v>
      </c>
      <c r="T62">
        <v>1.1997222900390601E-2</v>
      </c>
      <c r="U62">
        <v>0</v>
      </c>
      <c r="V62">
        <v>0.265625</v>
      </c>
      <c r="W62">
        <v>57</v>
      </c>
      <c r="X62">
        <v>9</v>
      </c>
      <c r="Y62">
        <v>-1</v>
      </c>
      <c r="Z62" t="b">
        <v>0</v>
      </c>
      <c r="AA62" t="b">
        <v>0</v>
      </c>
      <c r="AB62">
        <v>11</v>
      </c>
      <c r="AC62">
        <v>0.20493268966674799</v>
      </c>
      <c r="AD62">
        <v>0.22492623329162501</v>
      </c>
      <c r="AE62" t="b">
        <v>0</v>
      </c>
      <c r="AF62">
        <f>IF(AND(Sheet1!AU62=1, B62=1, Sheet4!B62=1),AD62,-1)</f>
        <v>0.22492623329162501</v>
      </c>
      <c r="AG62">
        <f>IF(AND(Sheet4!B62=1, B62=1),O62,-1)</f>
        <v>57</v>
      </c>
    </row>
    <row r="63" spans="1:33" x14ac:dyDescent="0.25">
      <c r="A63" t="s">
        <v>155</v>
      </c>
      <c r="B63">
        <v>1</v>
      </c>
      <c r="C63">
        <v>3</v>
      </c>
      <c r="D63">
        <v>1</v>
      </c>
      <c r="E63">
        <v>0</v>
      </c>
      <c r="F63">
        <v>4</v>
      </c>
      <c r="G63">
        <v>11</v>
      </c>
      <c r="H63">
        <v>56</v>
      </c>
      <c r="I63" t="s">
        <v>94</v>
      </c>
      <c r="J63">
        <v>0.32989120483398399</v>
      </c>
      <c r="K63">
        <v>5.3981781005859299E-2</v>
      </c>
      <c r="L63">
        <v>1.9969940185546801E-3</v>
      </c>
      <c r="M63">
        <v>0.4375</v>
      </c>
      <c r="N63">
        <v>3</v>
      </c>
      <c r="O63">
        <v>59</v>
      </c>
      <c r="P63">
        <v>11</v>
      </c>
      <c r="Q63" t="s">
        <v>94</v>
      </c>
      <c r="R63">
        <v>3</v>
      </c>
      <c r="S63">
        <v>0.32989120483398399</v>
      </c>
      <c r="T63">
        <v>5.3981781005859299E-2</v>
      </c>
      <c r="U63">
        <v>1.9969940185546801E-3</v>
      </c>
      <c r="V63">
        <v>0.4375</v>
      </c>
      <c r="W63">
        <v>59</v>
      </c>
      <c r="X63">
        <v>11</v>
      </c>
      <c r="Y63">
        <v>-1</v>
      </c>
      <c r="Z63" t="b">
        <v>0</v>
      </c>
      <c r="AA63" t="b">
        <v>0</v>
      </c>
      <c r="AB63">
        <v>14</v>
      </c>
      <c r="AC63">
        <v>0.31889581680297802</v>
      </c>
      <c r="AD63">
        <v>0.34088897705078097</v>
      </c>
      <c r="AE63" t="b">
        <v>0</v>
      </c>
      <c r="AF63">
        <f>IF(AND(Sheet1!AU63=1, B63=1, Sheet4!B63=1),AD63,-1)</f>
        <v>0.34088897705078097</v>
      </c>
      <c r="AG63">
        <f>IF(AND(Sheet4!B63=1, B63=1),O63,-1)</f>
        <v>59</v>
      </c>
    </row>
    <row r="64" spans="1:33" x14ac:dyDescent="0.25">
      <c r="A64" t="s">
        <v>156</v>
      </c>
      <c r="B64">
        <v>1</v>
      </c>
      <c r="C64">
        <v>3</v>
      </c>
      <c r="D64">
        <v>1</v>
      </c>
      <c r="E64">
        <v>0</v>
      </c>
      <c r="F64">
        <v>4</v>
      </c>
      <c r="G64">
        <v>10</v>
      </c>
      <c r="H64">
        <v>46</v>
      </c>
      <c r="I64" t="s">
        <v>94</v>
      </c>
      <c r="J64">
        <v>0.32189559936523399</v>
      </c>
      <c r="K64">
        <v>8.4974288940429604E-2</v>
      </c>
      <c r="L64">
        <v>2.0008087158203099E-3</v>
      </c>
      <c r="M64">
        <v>0.546875</v>
      </c>
      <c r="N64">
        <v>6</v>
      </c>
      <c r="O64">
        <v>52</v>
      </c>
      <c r="P64">
        <v>10</v>
      </c>
      <c r="Q64" t="s">
        <v>94</v>
      </c>
      <c r="R64">
        <v>6</v>
      </c>
      <c r="S64">
        <v>0.32189559936523399</v>
      </c>
      <c r="T64">
        <v>8.4974288940429604E-2</v>
      </c>
      <c r="U64">
        <v>2.0008087158203099E-3</v>
      </c>
      <c r="V64">
        <v>0.546875</v>
      </c>
      <c r="W64">
        <v>52</v>
      </c>
      <c r="X64">
        <v>10</v>
      </c>
      <c r="Y64">
        <v>-1</v>
      </c>
      <c r="Z64" t="b">
        <v>0</v>
      </c>
      <c r="AA64" t="b">
        <v>0</v>
      </c>
      <c r="AB64">
        <v>16</v>
      </c>
      <c r="AC64">
        <v>0.31189846992492598</v>
      </c>
      <c r="AD64">
        <v>0.33189129829406699</v>
      </c>
      <c r="AE64" t="b">
        <v>0</v>
      </c>
      <c r="AF64">
        <f>IF(AND(Sheet1!AU64=1, B64=1, Sheet4!B64=1),AD64,-1)</f>
        <v>0.33189129829406699</v>
      </c>
      <c r="AG64">
        <f>IF(AND(Sheet4!B64=1, B64=1),O64,-1)</f>
        <v>52</v>
      </c>
    </row>
    <row r="65" spans="1:33" x14ac:dyDescent="0.25">
      <c r="A65" t="s">
        <v>157</v>
      </c>
      <c r="B65">
        <v>1</v>
      </c>
      <c r="C65">
        <v>1</v>
      </c>
      <c r="D65">
        <v>1</v>
      </c>
      <c r="E65">
        <v>0</v>
      </c>
      <c r="F65">
        <v>4</v>
      </c>
      <c r="G65">
        <v>9</v>
      </c>
      <c r="H65">
        <v>56</v>
      </c>
      <c r="I65" t="s">
        <v>94</v>
      </c>
      <c r="J65">
        <v>0.184944152832031</v>
      </c>
      <c r="K65">
        <v>7.9994201660156198E-3</v>
      </c>
      <c r="L65">
        <v>9.9945068359375E-4</v>
      </c>
      <c r="M65">
        <v>0.171875</v>
      </c>
      <c r="N65">
        <v>0</v>
      </c>
      <c r="O65">
        <v>56</v>
      </c>
      <c r="P65">
        <v>9</v>
      </c>
      <c r="Q65" t="s">
        <v>94</v>
      </c>
      <c r="R65">
        <v>0</v>
      </c>
      <c r="S65">
        <v>0.184944152832031</v>
      </c>
      <c r="T65">
        <v>7.9994201660156198E-3</v>
      </c>
      <c r="U65">
        <v>9.9945068359375E-4</v>
      </c>
      <c r="V65">
        <v>0.171875</v>
      </c>
      <c r="W65">
        <v>56</v>
      </c>
      <c r="X65">
        <v>9</v>
      </c>
      <c r="Y65">
        <v>9</v>
      </c>
      <c r="Z65" t="b">
        <v>1</v>
      </c>
      <c r="AA65" t="b">
        <v>0</v>
      </c>
      <c r="AB65">
        <v>9</v>
      </c>
      <c r="AC65">
        <v>0.17494368553161599</v>
      </c>
      <c r="AD65">
        <v>0.19193768501281699</v>
      </c>
      <c r="AE65" t="b">
        <v>0</v>
      </c>
      <c r="AF65">
        <f>IF(AND(Sheet1!AU65=1, B65=1, Sheet4!B65=1),AD65,-1)</f>
        <v>0.19193768501281699</v>
      </c>
      <c r="AG65">
        <f>IF(AND(Sheet4!B65=1, B65=1),O65,-1)</f>
        <v>56</v>
      </c>
    </row>
    <row r="66" spans="1:33" x14ac:dyDescent="0.25">
      <c r="A66" t="s">
        <v>158</v>
      </c>
      <c r="B66">
        <v>1</v>
      </c>
      <c r="C66">
        <v>1</v>
      </c>
      <c r="D66">
        <v>1</v>
      </c>
      <c r="E66">
        <v>0</v>
      </c>
      <c r="F66">
        <v>4</v>
      </c>
      <c r="G66">
        <v>10</v>
      </c>
      <c r="H66">
        <v>58</v>
      </c>
      <c r="I66" t="s">
        <v>94</v>
      </c>
      <c r="J66">
        <v>0.235923767089843</v>
      </c>
      <c r="K66">
        <v>9.9964141845703108E-3</v>
      </c>
      <c r="L66">
        <v>9.9754333496093707E-4</v>
      </c>
      <c r="M66">
        <v>0.234375</v>
      </c>
      <c r="N66">
        <v>0</v>
      </c>
      <c r="O66">
        <v>58</v>
      </c>
      <c r="P66">
        <v>10</v>
      </c>
      <c r="Q66" t="s">
        <v>94</v>
      </c>
      <c r="R66">
        <v>0</v>
      </c>
      <c r="S66">
        <v>0.235923767089843</v>
      </c>
      <c r="T66">
        <v>9.9964141845703108E-3</v>
      </c>
      <c r="U66">
        <v>9.9754333496093707E-4</v>
      </c>
      <c r="V66">
        <v>0.234375</v>
      </c>
      <c r="W66">
        <v>58</v>
      </c>
      <c r="X66">
        <v>10</v>
      </c>
      <c r="Y66">
        <v>10</v>
      </c>
      <c r="Z66" t="b">
        <v>1</v>
      </c>
      <c r="AA66" t="b">
        <v>0</v>
      </c>
      <c r="AB66">
        <v>10</v>
      </c>
      <c r="AC66">
        <v>0.22292709350585899</v>
      </c>
      <c r="AD66">
        <v>0.24391961097717199</v>
      </c>
      <c r="AE66" t="b">
        <v>0</v>
      </c>
      <c r="AF66">
        <f>IF(AND(Sheet1!AU66=1, B66=1, Sheet4!B66=1),AD66,-1)</f>
        <v>0.24391961097717199</v>
      </c>
      <c r="AG66">
        <f>IF(AND(Sheet4!B66=1, B66=1),O66,-1)</f>
        <v>58</v>
      </c>
    </row>
    <row r="67" spans="1:33" x14ac:dyDescent="0.25">
      <c r="A67" t="s">
        <v>159</v>
      </c>
      <c r="B67">
        <v>1</v>
      </c>
      <c r="C67">
        <v>3</v>
      </c>
      <c r="D67">
        <v>1</v>
      </c>
      <c r="E67">
        <v>0</v>
      </c>
      <c r="F67">
        <v>4</v>
      </c>
      <c r="G67">
        <v>10</v>
      </c>
      <c r="H67">
        <v>52</v>
      </c>
      <c r="I67" t="s">
        <v>94</v>
      </c>
      <c r="J67">
        <v>0.29989242553710899</v>
      </c>
      <c r="K67">
        <v>1.9996643066406201E-2</v>
      </c>
      <c r="L67">
        <v>1.0013580322265599E-3</v>
      </c>
      <c r="M67">
        <v>0.328125</v>
      </c>
      <c r="N67">
        <v>3</v>
      </c>
      <c r="O67">
        <v>55</v>
      </c>
      <c r="P67">
        <v>11</v>
      </c>
      <c r="Q67" t="s">
        <v>94</v>
      </c>
      <c r="R67">
        <v>3</v>
      </c>
      <c r="S67">
        <v>0.29989242553710899</v>
      </c>
      <c r="T67">
        <v>1.9996643066406201E-2</v>
      </c>
      <c r="U67">
        <v>1.0013580322265599E-3</v>
      </c>
      <c r="V67">
        <v>0.328125</v>
      </c>
      <c r="W67">
        <v>55</v>
      </c>
      <c r="X67">
        <v>11</v>
      </c>
      <c r="Y67">
        <v>-1</v>
      </c>
      <c r="Z67" t="b">
        <v>0</v>
      </c>
      <c r="AA67" t="b">
        <v>1</v>
      </c>
      <c r="AB67">
        <v>13</v>
      </c>
      <c r="AC67">
        <v>0.54883551597595204</v>
      </c>
      <c r="AD67">
        <v>0.569813013076782</v>
      </c>
      <c r="AE67" t="b">
        <v>1</v>
      </c>
      <c r="AF67">
        <f>IF(AND(Sheet1!AU67=1, B67=1, Sheet4!B67=1),AD67,-1)</f>
        <v>0.569813013076782</v>
      </c>
      <c r="AG67">
        <f>IF(AND(Sheet4!B67=1, B67=1),O67,-1)</f>
        <v>55</v>
      </c>
    </row>
    <row r="68" spans="1:33" x14ac:dyDescent="0.25">
      <c r="A68" t="s">
        <v>160</v>
      </c>
      <c r="B68">
        <v>1</v>
      </c>
      <c r="C68">
        <v>1</v>
      </c>
      <c r="D68">
        <v>1</v>
      </c>
      <c r="E68">
        <v>0</v>
      </c>
      <c r="F68">
        <v>4</v>
      </c>
      <c r="G68">
        <v>9</v>
      </c>
      <c r="H68">
        <v>56</v>
      </c>
      <c r="I68" t="s">
        <v>94</v>
      </c>
      <c r="J68">
        <v>0.201934814453125</v>
      </c>
      <c r="K68">
        <v>6.9980621337890599E-3</v>
      </c>
      <c r="L68">
        <v>9.9945068359375E-4</v>
      </c>
      <c r="M68">
        <v>0.171875</v>
      </c>
      <c r="N68">
        <v>0</v>
      </c>
      <c r="O68">
        <v>56</v>
      </c>
      <c r="P68">
        <v>9</v>
      </c>
      <c r="Q68" t="s">
        <v>94</v>
      </c>
      <c r="R68">
        <v>0</v>
      </c>
      <c r="S68">
        <v>0.201934814453125</v>
      </c>
      <c r="T68">
        <v>6.9980621337890599E-3</v>
      </c>
      <c r="U68">
        <v>9.9945068359375E-4</v>
      </c>
      <c r="V68">
        <v>0.171875</v>
      </c>
      <c r="W68">
        <v>56</v>
      </c>
      <c r="X68">
        <v>9</v>
      </c>
      <c r="Y68">
        <v>9</v>
      </c>
      <c r="Z68" t="b">
        <v>1</v>
      </c>
      <c r="AA68" t="b">
        <v>0</v>
      </c>
      <c r="AB68">
        <v>9</v>
      </c>
      <c r="AC68">
        <v>0.191937446594238</v>
      </c>
      <c r="AD68">
        <v>0.20893073081970201</v>
      </c>
      <c r="AE68" t="b">
        <v>0</v>
      </c>
      <c r="AF68">
        <f>IF(AND(Sheet1!AU68=1, B68=1, Sheet4!B68=1),AD68,-1)</f>
        <v>0.20893073081970201</v>
      </c>
      <c r="AG68">
        <f>IF(AND(Sheet4!B68=1, B68=1),O68,-1)</f>
        <v>56</v>
      </c>
    </row>
    <row r="69" spans="1:33" x14ac:dyDescent="0.25">
      <c r="A69" t="s">
        <v>161</v>
      </c>
      <c r="B69">
        <v>1</v>
      </c>
      <c r="C69">
        <v>3</v>
      </c>
      <c r="D69">
        <v>1</v>
      </c>
      <c r="E69">
        <v>0</v>
      </c>
      <c r="F69">
        <v>4</v>
      </c>
      <c r="G69">
        <v>11</v>
      </c>
      <c r="H69">
        <v>52</v>
      </c>
      <c r="I69" t="s">
        <v>94</v>
      </c>
      <c r="J69">
        <v>0.36588096618652299</v>
      </c>
      <c r="K69">
        <v>2.8989791870117101E-2</v>
      </c>
      <c r="L69">
        <v>9.9754333496093707E-4</v>
      </c>
      <c r="M69">
        <v>0.4375</v>
      </c>
      <c r="N69">
        <v>2</v>
      </c>
      <c r="O69">
        <v>54</v>
      </c>
      <c r="P69">
        <v>12</v>
      </c>
      <c r="Q69" t="s">
        <v>94</v>
      </c>
      <c r="R69">
        <v>2</v>
      </c>
      <c r="S69">
        <v>0.36588096618652299</v>
      </c>
      <c r="T69">
        <v>2.8989791870117101E-2</v>
      </c>
      <c r="U69">
        <v>9.9754333496093707E-4</v>
      </c>
      <c r="V69">
        <v>0.4375</v>
      </c>
      <c r="W69">
        <v>54</v>
      </c>
      <c r="X69">
        <v>12</v>
      </c>
      <c r="Y69">
        <v>-1</v>
      </c>
      <c r="Z69" t="b">
        <v>0</v>
      </c>
      <c r="AA69" t="b">
        <v>0</v>
      </c>
      <c r="AB69">
        <v>13</v>
      </c>
      <c r="AC69">
        <v>0.64678859710693304</v>
      </c>
      <c r="AD69">
        <v>0.66878223419189398</v>
      </c>
      <c r="AE69" t="b">
        <v>1</v>
      </c>
      <c r="AF69">
        <f>IF(AND(Sheet1!AU69=1, B69=1, Sheet4!B69=1),AD69,-1)</f>
        <v>0.66878223419189398</v>
      </c>
      <c r="AG69">
        <f>IF(AND(Sheet4!B69=1, B69=1),O69,-1)</f>
        <v>54</v>
      </c>
    </row>
    <row r="70" spans="1:33" x14ac:dyDescent="0.25">
      <c r="A70" t="s">
        <v>162</v>
      </c>
      <c r="B70">
        <v>1</v>
      </c>
      <c r="C70">
        <v>3</v>
      </c>
      <c r="D70">
        <v>1</v>
      </c>
      <c r="E70">
        <v>0</v>
      </c>
      <c r="F70">
        <v>4</v>
      </c>
      <c r="G70">
        <v>9</v>
      </c>
      <c r="H70">
        <v>45</v>
      </c>
      <c r="I70" t="s">
        <v>94</v>
      </c>
      <c r="J70">
        <v>0.267913818359375</v>
      </c>
      <c r="K70">
        <v>1.9994735717773399E-2</v>
      </c>
      <c r="L70">
        <v>9.9945068359375E-4</v>
      </c>
      <c r="M70">
        <v>0.359375</v>
      </c>
      <c r="N70">
        <v>3</v>
      </c>
      <c r="O70">
        <v>48</v>
      </c>
      <c r="P70">
        <v>10</v>
      </c>
      <c r="Q70" t="s">
        <v>94</v>
      </c>
      <c r="R70">
        <v>3</v>
      </c>
      <c r="S70">
        <v>0.267913818359375</v>
      </c>
      <c r="T70">
        <v>1.9994735717773399E-2</v>
      </c>
      <c r="U70">
        <v>9.9945068359375E-4</v>
      </c>
      <c r="V70">
        <v>0.359375</v>
      </c>
      <c r="W70">
        <v>48</v>
      </c>
      <c r="X70">
        <v>10</v>
      </c>
      <c r="Y70">
        <v>-1</v>
      </c>
      <c r="Z70" t="b">
        <v>0</v>
      </c>
      <c r="AA70" t="b">
        <v>0</v>
      </c>
      <c r="AB70">
        <v>12</v>
      </c>
      <c r="AC70">
        <v>0.479843139648437</v>
      </c>
      <c r="AD70">
        <v>0.50683355331420898</v>
      </c>
      <c r="AE70" t="b">
        <v>1</v>
      </c>
      <c r="AF70">
        <f>IF(AND(Sheet1!AU70=1, B70=1, Sheet4!B70=1),AD70,-1)</f>
        <v>0.50683355331420898</v>
      </c>
      <c r="AG70">
        <f>IF(AND(Sheet4!B70=1, B70=1),O70,-1)</f>
        <v>48</v>
      </c>
    </row>
    <row r="71" spans="1:33" x14ac:dyDescent="0.25">
      <c r="A71" t="s">
        <v>163</v>
      </c>
      <c r="B71">
        <v>1</v>
      </c>
      <c r="C71">
        <v>1</v>
      </c>
      <c r="D71">
        <v>1</v>
      </c>
      <c r="E71">
        <v>0</v>
      </c>
      <c r="F71">
        <v>4</v>
      </c>
      <c r="G71">
        <v>9</v>
      </c>
      <c r="H71">
        <v>56</v>
      </c>
      <c r="I71" t="s">
        <v>94</v>
      </c>
      <c r="J71">
        <v>0.28090667724609297</v>
      </c>
      <c r="K71">
        <v>3.7986755371093701E-2</v>
      </c>
      <c r="L71">
        <v>2.7988433837890601E-2</v>
      </c>
      <c r="M71">
        <v>0.375</v>
      </c>
      <c r="N71">
        <v>4</v>
      </c>
      <c r="O71">
        <v>60</v>
      </c>
      <c r="P71">
        <v>10</v>
      </c>
      <c r="Q71" t="s">
        <v>94</v>
      </c>
      <c r="R71">
        <v>4</v>
      </c>
      <c r="S71">
        <v>0.28090667724609297</v>
      </c>
      <c r="T71">
        <v>3.7986755371093701E-2</v>
      </c>
      <c r="U71">
        <v>2.7988433837890601E-2</v>
      </c>
      <c r="V71">
        <v>0.375</v>
      </c>
      <c r="W71">
        <v>60</v>
      </c>
      <c r="X71">
        <v>10</v>
      </c>
      <c r="Y71">
        <v>-1</v>
      </c>
      <c r="Z71" t="b">
        <v>0</v>
      </c>
      <c r="AA71" t="b">
        <v>0</v>
      </c>
      <c r="AB71">
        <v>13</v>
      </c>
      <c r="AC71">
        <v>0.48884010314941401</v>
      </c>
      <c r="AD71">
        <v>0.50983238220214799</v>
      </c>
      <c r="AE71" t="b">
        <v>1</v>
      </c>
      <c r="AF71">
        <f>IF(AND(Sheet1!AU71=1, B71=1, Sheet4!B71=1),AD71,-1)</f>
        <v>0.50983238220214799</v>
      </c>
      <c r="AG71">
        <f>IF(AND(Sheet4!B71=1, B71=1),O71,-1)</f>
        <v>60</v>
      </c>
    </row>
    <row r="72" spans="1:33" x14ac:dyDescent="0.25">
      <c r="A72" t="s">
        <v>164</v>
      </c>
      <c r="B72">
        <v>1</v>
      </c>
      <c r="C72">
        <v>2</v>
      </c>
      <c r="D72">
        <v>1</v>
      </c>
      <c r="E72">
        <v>0</v>
      </c>
      <c r="F72">
        <v>4</v>
      </c>
      <c r="G72">
        <v>9</v>
      </c>
      <c r="H72">
        <v>57</v>
      </c>
      <c r="I72" t="s">
        <v>94</v>
      </c>
      <c r="J72">
        <v>0.21492958068847601</v>
      </c>
      <c r="K72">
        <v>1.3998031616210899E-2</v>
      </c>
      <c r="L72">
        <v>0</v>
      </c>
      <c r="M72">
        <v>0.1875</v>
      </c>
      <c r="N72">
        <v>2</v>
      </c>
      <c r="O72">
        <v>59</v>
      </c>
      <c r="P72">
        <v>9</v>
      </c>
      <c r="Q72" t="s">
        <v>94</v>
      </c>
      <c r="R72">
        <v>2</v>
      </c>
      <c r="S72">
        <v>0.21492958068847601</v>
      </c>
      <c r="T72">
        <v>1.3998031616210899E-2</v>
      </c>
      <c r="U72">
        <v>0</v>
      </c>
      <c r="V72">
        <v>0.1875</v>
      </c>
      <c r="W72">
        <v>59</v>
      </c>
      <c r="X72">
        <v>9</v>
      </c>
      <c r="Y72">
        <v>-1</v>
      </c>
      <c r="Z72" t="b">
        <v>0</v>
      </c>
      <c r="AA72" t="b">
        <v>0</v>
      </c>
      <c r="AB72">
        <v>11</v>
      </c>
      <c r="AC72">
        <v>0.204932451248168</v>
      </c>
      <c r="AD72">
        <v>0.22492623329162501</v>
      </c>
      <c r="AE72" t="b">
        <v>0</v>
      </c>
      <c r="AF72">
        <f>IF(AND(Sheet1!AU72=1, B72=1, Sheet4!B72=1),AD72,-1)</f>
        <v>0.22492623329162501</v>
      </c>
      <c r="AG72">
        <f>IF(AND(Sheet4!B72=1, B72=1),O72,-1)</f>
        <v>59</v>
      </c>
    </row>
    <row r="73" spans="1:33" x14ac:dyDescent="0.25">
      <c r="A73" t="s">
        <v>165</v>
      </c>
      <c r="B73">
        <v>1</v>
      </c>
      <c r="C73">
        <v>3</v>
      </c>
      <c r="D73">
        <v>1</v>
      </c>
      <c r="E73">
        <v>0</v>
      </c>
      <c r="F73">
        <v>4</v>
      </c>
      <c r="G73">
        <v>13</v>
      </c>
      <c r="H73">
        <v>63</v>
      </c>
      <c r="I73" t="s">
        <v>94</v>
      </c>
      <c r="J73">
        <v>3.3219108581542902</v>
      </c>
      <c r="K73">
        <v>2.8160762786865199</v>
      </c>
      <c r="L73">
        <v>1.29966735839843E-2</v>
      </c>
      <c r="M73">
        <v>10.0625</v>
      </c>
      <c r="N73">
        <v>10</v>
      </c>
      <c r="O73">
        <v>73</v>
      </c>
      <c r="P73">
        <v>14</v>
      </c>
      <c r="Q73" t="s">
        <v>94</v>
      </c>
      <c r="R73">
        <v>10</v>
      </c>
      <c r="S73">
        <v>3.3219108581542902</v>
      </c>
      <c r="T73">
        <v>2.8160762786865199</v>
      </c>
      <c r="U73">
        <v>1.29966735839843E-2</v>
      </c>
      <c r="V73">
        <v>10.0625</v>
      </c>
      <c r="W73">
        <v>73</v>
      </c>
      <c r="X73">
        <v>14</v>
      </c>
      <c r="Y73">
        <v>-1</v>
      </c>
      <c r="Z73" t="b">
        <v>0</v>
      </c>
      <c r="AA73" t="b">
        <v>0</v>
      </c>
      <c r="AB73">
        <v>23</v>
      </c>
      <c r="AC73">
        <v>3.8097503185272199</v>
      </c>
      <c r="AD73">
        <v>3.8477380275726301</v>
      </c>
      <c r="AE73" t="b">
        <v>1</v>
      </c>
      <c r="AF73">
        <f>IF(AND(Sheet1!AU73=1, B73=1, Sheet4!B73=1),AD73,-1)</f>
        <v>3.8477380275726301</v>
      </c>
      <c r="AG73">
        <f>IF(AND(Sheet4!B73=1, B73=1),O73,-1)</f>
        <v>73</v>
      </c>
    </row>
    <row r="74" spans="1:33" x14ac:dyDescent="0.25">
      <c r="A74" t="s">
        <v>166</v>
      </c>
      <c r="B74">
        <v>1</v>
      </c>
      <c r="C74">
        <v>2</v>
      </c>
      <c r="D74">
        <v>1</v>
      </c>
      <c r="E74">
        <v>0</v>
      </c>
      <c r="F74">
        <v>4</v>
      </c>
      <c r="G74">
        <v>11</v>
      </c>
      <c r="H74">
        <v>60</v>
      </c>
      <c r="I74" t="s">
        <v>94</v>
      </c>
      <c r="J74">
        <v>0.81173324584960904</v>
      </c>
      <c r="K74">
        <v>0.42785835266113198</v>
      </c>
      <c r="L74">
        <v>0.40886306762695301</v>
      </c>
      <c r="M74">
        <v>1.953125</v>
      </c>
      <c r="N74">
        <v>5</v>
      </c>
      <c r="O74">
        <v>65</v>
      </c>
      <c r="P74">
        <v>12</v>
      </c>
      <c r="Q74" t="s">
        <v>94</v>
      </c>
      <c r="R74">
        <v>5</v>
      </c>
      <c r="S74">
        <v>0.81173324584960904</v>
      </c>
      <c r="T74">
        <v>0.42785835266113198</v>
      </c>
      <c r="U74">
        <v>0.40886306762695301</v>
      </c>
      <c r="V74">
        <v>1.953125</v>
      </c>
      <c r="W74">
        <v>65</v>
      </c>
      <c r="X74">
        <v>12</v>
      </c>
      <c r="Y74">
        <v>-1</v>
      </c>
      <c r="Z74" t="b">
        <v>0</v>
      </c>
      <c r="AA74" t="b">
        <v>1</v>
      </c>
      <c r="AB74">
        <v>16</v>
      </c>
      <c r="AC74">
        <v>1.1686162948608301</v>
      </c>
      <c r="AD74">
        <v>1.1996057033538801</v>
      </c>
      <c r="AE74" t="b">
        <v>1</v>
      </c>
      <c r="AF74">
        <f>IF(AND(Sheet1!AU74=1, B74=1, Sheet4!B74=1),AD74,-1)</f>
        <v>1.1996057033538801</v>
      </c>
      <c r="AG74">
        <f>IF(AND(Sheet4!B74=1, B74=1),O74,-1)</f>
        <v>65</v>
      </c>
    </row>
    <row r="75" spans="1:33" x14ac:dyDescent="0.25">
      <c r="A75" t="s">
        <v>167</v>
      </c>
      <c r="B75">
        <v>1</v>
      </c>
      <c r="C75">
        <v>3</v>
      </c>
      <c r="D75">
        <v>1</v>
      </c>
      <c r="E75">
        <v>0</v>
      </c>
      <c r="F75">
        <v>4</v>
      </c>
      <c r="G75">
        <v>10</v>
      </c>
      <c r="H75">
        <v>53</v>
      </c>
      <c r="I75" t="s">
        <v>94</v>
      </c>
      <c r="J75">
        <v>0.32089805603027299</v>
      </c>
      <c r="K75">
        <v>3.0992507934570299E-2</v>
      </c>
      <c r="L75">
        <v>1.00326538085937E-3</v>
      </c>
      <c r="M75">
        <v>0.390625</v>
      </c>
      <c r="N75">
        <v>6</v>
      </c>
      <c r="O75">
        <v>59</v>
      </c>
      <c r="P75">
        <v>11</v>
      </c>
      <c r="Q75" t="s">
        <v>94</v>
      </c>
      <c r="R75">
        <v>6</v>
      </c>
      <c r="S75">
        <v>0.32089805603027299</v>
      </c>
      <c r="T75">
        <v>3.0992507934570299E-2</v>
      </c>
      <c r="U75">
        <v>1.00326538085937E-3</v>
      </c>
      <c r="V75">
        <v>0.390625</v>
      </c>
      <c r="W75">
        <v>59</v>
      </c>
      <c r="X75">
        <v>11</v>
      </c>
      <c r="Y75">
        <v>-1</v>
      </c>
      <c r="Z75" t="b">
        <v>0</v>
      </c>
      <c r="AA75" t="b">
        <v>1</v>
      </c>
      <c r="AB75">
        <v>16</v>
      </c>
      <c r="AC75">
        <v>0.58780670166015603</v>
      </c>
      <c r="AD75">
        <v>0.61079907417297297</v>
      </c>
      <c r="AE75" t="b">
        <v>1</v>
      </c>
      <c r="AF75">
        <f>IF(AND(Sheet1!AU75=1, B75=1, Sheet4!B75=1),AD75,-1)</f>
        <v>0.61079907417297297</v>
      </c>
      <c r="AG75">
        <f>IF(AND(Sheet4!B75=1, B75=1),O75,-1)</f>
        <v>59</v>
      </c>
    </row>
    <row r="76" spans="1:33" x14ac:dyDescent="0.25">
      <c r="A76" t="s">
        <v>168</v>
      </c>
      <c r="B76">
        <v>1</v>
      </c>
      <c r="C76">
        <v>4</v>
      </c>
      <c r="D76">
        <v>1</v>
      </c>
      <c r="E76">
        <v>0</v>
      </c>
      <c r="F76">
        <v>4</v>
      </c>
      <c r="G76">
        <v>11</v>
      </c>
      <c r="H76">
        <v>63</v>
      </c>
      <c r="I76" t="s">
        <v>94</v>
      </c>
      <c r="J76">
        <v>4.8584041595458896</v>
      </c>
      <c r="K76">
        <v>4.47953033447265</v>
      </c>
      <c r="L76">
        <v>8.9931488037109306E-3</v>
      </c>
      <c r="M76">
        <v>16.484375</v>
      </c>
      <c r="N76">
        <v>9</v>
      </c>
      <c r="O76">
        <v>72</v>
      </c>
      <c r="P76">
        <v>12</v>
      </c>
      <c r="Q76" t="s">
        <v>94</v>
      </c>
      <c r="R76">
        <v>9</v>
      </c>
      <c r="S76">
        <v>4.8584041595458896</v>
      </c>
      <c r="T76">
        <v>4.47953033447265</v>
      </c>
      <c r="U76">
        <v>8.9931488037109306E-3</v>
      </c>
      <c r="V76">
        <v>16.484375</v>
      </c>
      <c r="W76">
        <v>72</v>
      </c>
      <c r="X76">
        <v>12</v>
      </c>
      <c r="Y76">
        <v>-1</v>
      </c>
      <c r="Z76" t="b">
        <v>0</v>
      </c>
      <c r="AA76" t="b">
        <v>0</v>
      </c>
      <c r="AB76">
        <v>20</v>
      </c>
      <c r="AC76">
        <v>5.3152565956115696</v>
      </c>
      <c r="AD76">
        <v>5.3512458801269496</v>
      </c>
      <c r="AE76" t="b">
        <v>1</v>
      </c>
      <c r="AF76">
        <f>IF(AND(Sheet1!AU76=1, B76=1, Sheet4!B76=1),AD76,-1)</f>
        <v>5.3512458801269496</v>
      </c>
      <c r="AG76">
        <f>IF(AND(Sheet4!B76=1, B76=1),O76,-1)</f>
        <v>72</v>
      </c>
    </row>
    <row r="77" spans="1:33" x14ac:dyDescent="0.25">
      <c r="A77" t="s">
        <v>169</v>
      </c>
      <c r="B77">
        <v>1</v>
      </c>
      <c r="C77">
        <v>1</v>
      </c>
      <c r="D77">
        <v>1</v>
      </c>
      <c r="E77">
        <v>0</v>
      </c>
      <c r="F77">
        <v>4</v>
      </c>
      <c r="G77">
        <v>9</v>
      </c>
      <c r="H77">
        <v>59</v>
      </c>
      <c r="I77" t="s">
        <v>94</v>
      </c>
      <c r="J77">
        <v>0.22792625427245999</v>
      </c>
      <c r="K77">
        <v>9.9983215332031198E-3</v>
      </c>
      <c r="L77">
        <v>9.9945068359375E-4</v>
      </c>
      <c r="M77">
        <v>0.265625</v>
      </c>
      <c r="N77">
        <v>1</v>
      </c>
      <c r="O77">
        <v>60</v>
      </c>
      <c r="P77">
        <v>9</v>
      </c>
      <c r="Q77" t="s">
        <v>94</v>
      </c>
      <c r="R77">
        <v>1</v>
      </c>
      <c r="S77">
        <v>0.22792625427245999</v>
      </c>
      <c r="T77">
        <v>9.9983215332031198E-3</v>
      </c>
      <c r="U77">
        <v>9.9945068359375E-4</v>
      </c>
      <c r="V77">
        <v>0.265625</v>
      </c>
      <c r="W77">
        <v>60</v>
      </c>
      <c r="X77">
        <v>9</v>
      </c>
      <c r="Y77">
        <v>-1</v>
      </c>
      <c r="Z77" t="b">
        <v>0</v>
      </c>
      <c r="AA77" t="b">
        <v>0</v>
      </c>
      <c r="AB77">
        <v>10</v>
      </c>
      <c r="AC77">
        <v>0.215931177139282</v>
      </c>
      <c r="AD77">
        <v>0.23592257499694799</v>
      </c>
      <c r="AE77" t="b">
        <v>0</v>
      </c>
      <c r="AF77">
        <f>IF(AND(Sheet1!AU77=1, B77=1, Sheet4!B77=1),AD77,-1)</f>
        <v>0.23592257499694799</v>
      </c>
      <c r="AG77">
        <f>IF(AND(Sheet4!B77=1, B77=1),O77,-1)</f>
        <v>60</v>
      </c>
    </row>
    <row r="78" spans="1:33" x14ac:dyDescent="0.25">
      <c r="A78" t="s">
        <v>170</v>
      </c>
      <c r="B78">
        <v>1</v>
      </c>
      <c r="C78">
        <v>3</v>
      </c>
      <c r="D78">
        <v>1</v>
      </c>
      <c r="E78">
        <v>0</v>
      </c>
      <c r="F78">
        <v>4</v>
      </c>
      <c r="G78">
        <v>8</v>
      </c>
      <c r="H78">
        <v>53</v>
      </c>
      <c r="I78" t="s">
        <v>94</v>
      </c>
      <c r="J78">
        <v>0.20093727111816401</v>
      </c>
      <c r="K78">
        <v>1.29966735839843E-2</v>
      </c>
      <c r="L78">
        <v>9.9945068359375E-4</v>
      </c>
      <c r="M78">
        <v>0.234375</v>
      </c>
      <c r="N78">
        <v>2</v>
      </c>
      <c r="O78">
        <v>55</v>
      </c>
      <c r="P78">
        <v>9</v>
      </c>
      <c r="Q78" t="s">
        <v>94</v>
      </c>
      <c r="R78">
        <v>2</v>
      </c>
      <c r="S78">
        <v>0.20093727111816401</v>
      </c>
      <c r="T78">
        <v>1.29966735839843E-2</v>
      </c>
      <c r="U78">
        <v>9.9945068359375E-4</v>
      </c>
      <c r="V78">
        <v>0.234375</v>
      </c>
      <c r="W78">
        <v>55</v>
      </c>
      <c r="X78">
        <v>9</v>
      </c>
      <c r="Y78">
        <v>-1</v>
      </c>
      <c r="Z78" t="b">
        <v>0</v>
      </c>
      <c r="AA78" t="b">
        <v>1</v>
      </c>
      <c r="AB78">
        <v>10</v>
      </c>
      <c r="AC78">
        <v>0.34788584709167403</v>
      </c>
      <c r="AD78">
        <v>0.36687922477722101</v>
      </c>
      <c r="AE78" t="b">
        <v>1</v>
      </c>
      <c r="AF78">
        <f>IF(AND(Sheet1!AU78=1, B78=1, Sheet4!B78=1),AD78,-1)</f>
        <v>0.36687922477722101</v>
      </c>
      <c r="AG78">
        <f>IF(AND(Sheet4!B78=1, B78=1),O78,-1)</f>
        <v>55</v>
      </c>
    </row>
    <row r="79" spans="1:33" x14ac:dyDescent="0.25">
      <c r="A79" t="s">
        <v>171</v>
      </c>
      <c r="B79">
        <v>1</v>
      </c>
      <c r="C79">
        <v>3</v>
      </c>
      <c r="D79">
        <v>1</v>
      </c>
      <c r="E79">
        <v>0</v>
      </c>
      <c r="F79">
        <v>4</v>
      </c>
      <c r="G79">
        <v>8</v>
      </c>
      <c r="H79">
        <v>59</v>
      </c>
      <c r="I79" t="s">
        <v>94</v>
      </c>
      <c r="J79">
        <v>0.18893814086913999</v>
      </c>
      <c r="K79">
        <v>1.9996643066406201E-2</v>
      </c>
      <c r="L79">
        <v>1.0013580322265599E-3</v>
      </c>
      <c r="M79">
        <v>0.234375</v>
      </c>
      <c r="N79">
        <v>3</v>
      </c>
      <c r="O79">
        <v>62</v>
      </c>
      <c r="P79">
        <v>8</v>
      </c>
      <c r="Q79" t="s">
        <v>94</v>
      </c>
      <c r="R79">
        <v>3</v>
      </c>
      <c r="S79">
        <v>0.18893814086913999</v>
      </c>
      <c r="T79">
        <v>1.9996643066406201E-2</v>
      </c>
      <c r="U79">
        <v>1.0013580322265599E-3</v>
      </c>
      <c r="V79">
        <v>0.234375</v>
      </c>
      <c r="W79">
        <v>62</v>
      </c>
      <c r="X79">
        <v>8</v>
      </c>
      <c r="Y79">
        <v>-1</v>
      </c>
      <c r="Z79" t="b">
        <v>0</v>
      </c>
      <c r="AA79" t="b">
        <v>0</v>
      </c>
      <c r="AB79">
        <v>11</v>
      </c>
      <c r="AC79">
        <v>0.17894172668457001</v>
      </c>
      <c r="AD79">
        <v>0.19593548774719199</v>
      </c>
      <c r="AE79" t="b">
        <v>0</v>
      </c>
      <c r="AF79">
        <f>IF(AND(Sheet1!AU79=1, B79=1, Sheet4!B79=1),AD79,-1)</f>
        <v>0.19593548774719199</v>
      </c>
      <c r="AG79">
        <f>IF(AND(Sheet4!B79=1, B79=1),O79,-1)</f>
        <v>62</v>
      </c>
    </row>
    <row r="80" spans="1:33" x14ac:dyDescent="0.25">
      <c r="A80" t="s">
        <v>172</v>
      </c>
      <c r="B80">
        <v>1</v>
      </c>
      <c r="C80">
        <v>2</v>
      </c>
      <c r="D80">
        <v>1</v>
      </c>
      <c r="E80">
        <v>0</v>
      </c>
      <c r="F80">
        <v>4</v>
      </c>
      <c r="G80">
        <v>8</v>
      </c>
      <c r="H80">
        <v>62</v>
      </c>
      <c r="I80" t="s">
        <v>94</v>
      </c>
      <c r="J80">
        <v>0.22992515563964799</v>
      </c>
      <c r="K80">
        <v>1.29966735839843E-2</v>
      </c>
      <c r="L80">
        <v>3.9997100830078099E-3</v>
      </c>
      <c r="M80">
        <v>0.28125</v>
      </c>
      <c r="N80">
        <v>4</v>
      </c>
      <c r="O80">
        <v>66</v>
      </c>
      <c r="P80">
        <v>9</v>
      </c>
      <c r="Q80" t="s">
        <v>94</v>
      </c>
      <c r="R80">
        <v>4</v>
      </c>
      <c r="S80">
        <v>0.22992515563964799</v>
      </c>
      <c r="T80">
        <v>1.29966735839843E-2</v>
      </c>
      <c r="U80">
        <v>3.9997100830078099E-3</v>
      </c>
      <c r="V80">
        <v>0.28125</v>
      </c>
      <c r="W80">
        <v>66</v>
      </c>
      <c r="X80">
        <v>9</v>
      </c>
      <c r="Y80">
        <v>-1</v>
      </c>
      <c r="Z80" t="b">
        <v>0</v>
      </c>
      <c r="AA80" t="b">
        <v>0</v>
      </c>
      <c r="AB80">
        <v>12</v>
      </c>
      <c r="AC80">
        <v>0.381874799728393</v>
      </c>
      <c r="AD80">
        <v>0.40186738967895502</v>
      </c>
      <c r="AE80" t="b">
        <v>1</v>
      </c>
      <c r="AF80">
        <f>IF(AND(Sheet1!AU80=1, B80=1, Sheet4!B80=1),AD80,-1)</f>
        <v>0.40186738967895502</v>
      </c>
      <c r="AG80">
        <f>IF(AND(Sheet4!B80=1, B80=1),O80,-1)</f>
        <v>66</v>
      </c>
    </row>
    <row r="81" spans="1:33" x14ac:dyDescent="0.25">
      <c r="A81" t="s">
        <v>173</v>
      </c>
      <c r="B81">
        <v>1</v>
      </c>
      <c r="C81">
        <v>3</v>
      </c>
      <c r="D81">
        <v>1</v>
      </c>
      <c r="E81">
        <v>0</v>
      </c>
      <c r="F81">
        <v>4</v>
      </c>
      <c r="G81">
        <v>7</v>
      </c>
      <c r="H81">
        <v>48</v>
      </c>
      <c r="I81" t="s">
        <v>94</v>
      </c>
      <c r="J81">
        <v>1.7574234008789</v>
      </c>
      <c r="K81">
        <v>1.5974750518798799</v>
      </c>
      <c r="L81">
        <v>4.99725341796875E-3</v>
      </c>
      <c r="M81">
        <v>6</v>
      </c>
      <c r="N81">
        <v>9</v>
      </c>
      <c r="O81">
        <v>57</v>
      </c>
      <c r="P81">
        <v>8</v>
      </c>
      <c r="Q81" t="s">
        <v>94</v>
      </c>
      <c r="R81">
        <v>9</v>
      </c>
      <c r="S81">
        <v>1.7574234008789</v>
      </c>
      <c r="T81">
        <v>1.5974750518798799</v>
      </c>
      <c r="U81">
        <v>4.99725341796875E-3</v>
      </c>
      <c r="V81">
        <v>6</v>
      </c>
      <c r="W81">
        <v>57</v>
      </c>
      <c r="X81">
        <v>8</v>
      </c>
      <c r="Y81">
        <v>-1</v>
      </c>
      <c r="Z81" t="b">
        <v>0</v>
      </c>
      <c r="AA81" t="b">
        <v>1</v>
      </c>
      <c r="AB81">
        <v>16</v>
      </c>
      <c r="AC81">
        <v>1.8883807659149101</v>
      </c>
      <c r="AD81">
        <v>1.9093735218048</v>
      </c>
      <c r="AE81" t="b">
        <v>1</v>
      </c>
      <c r="AF81">
        <f>IF(AND(Sheet1!AU81=1, B81=1, Sheet4!B81=1),AD81,-1)</f>
        <v>1.9093735218048</v>
      </c>
      <c r="AG81">
        <f>IF(AND(Sheet4!B81=1, B81=1),O81,-1)</f>
        <v>57</v>
      </c>
    </row>
    <row r="82" spans="1:33" x14ac:dyDescent="0.25">
      <c r="A82" t="s">
        <v>174</v>
      </c>
      <c r="B82">
        <v>1</v>
      </c>
      <c r="C82">
        <v>2</v>
      </c>
      <c r="D82">
        <v>1</v>
      </c>
      <c r="E82">
        <v>0</v>
      </c>
      <c r="F82">
        <v>4</v>
      </c>
      <c r="G82">
        <v>9</v>
      </c>
      <c r="H82">
        <v>67</v>
      </c>
      <c r="I82" t="s">
        <v>94</v>
      </c>
      <c r="J82">
        <v>0.25393486022949202</v>
      </c>
      <c r="K82">
        <v>1.20162963867187E-2</v>
      </c>
      <c r="L82">
        <v>2.0179748535156198E-3</v>
      </c>
      <c r="M82">
        <v>0.25</v>
      </c>
      <c r="N82">
        <v>1</v>
      </c>
      <c r="O82">
        <v>68</v>
      </c>
      <c r="P82">
        <v>9</v>
      </c>
      <c r="Q82" t="s">
        <v>94</v>
      </c>
      <c r="R82">
        <v>1</v>
      </c>
      <c r="S82">
        <v>0.25393486022949202</v>
      </c>
      <c r="T82">
        <v>1.20162963867187E-2</v>
      </c>
      <c r="U82">
        <v>2.0179748535156198E-3</v>
      </c>
      <c r="V82">
        <v>0.25</v>
      </c>
      <c r="W82">
        <v>68</v>
      </c>
      <c r="X82">
        <v>9</v>
      </c>
      <c r="Y82">
        <v>-1</v>
      </c>
      <c r="Z82" t="b">
        <v>0</v>
      </c>
      <c r="AA82" t="b">
        <v>0</v>
      </c>
      <c r="AB82">
        <v>10</v>
      </c>
      <c r="AC82">
        <v>0.23992109298705999</v>
      </c>
      <c r="AD82">
        <v>0.26291346549987699</v>
      </c>
      <c r="AE82" t="b">
        <v>0</v>
      </c>
      <c r="AF82">
        <f>IF(AND(Sheet1!AU82=1, B82=1, Sheet4!B82=1),AD82,-1)</f>
        <v>0.26291346549987699</v>
      </c>
      <c r="AG82">
        <f>IF(AND(Sheet4!B82=1, B82=1),O82,-1)</f>
        <v>68</v>
      </c>
    </row>
    <row r="83" spans="1:33" x14ac:dyDescent="0.25">
      <c r="A83" t="s">
        <v>175</v>
      </c>
      <c r="B83">
        <v>1</v>
      </c>
      <c r="C83">
        <v>1</v>
      </c>
      <c r="D83">
        <v>1</v>
      </c>
      <c r="E83">
        <v>0</v>
      </c>
      <c r="F83">
        <v>4</v>
      </c>
      <c r="G83">
        <v>9</v>
      </c>
      <c r="H83">
        <v>45</v>
      </c>
      <c r="I83" t="s">
        <v>94</v>
      </c>
      <c r="J83">
        <v>0.44885444641113198</v>
      </c>
      <c r="K83">
        <v>0.15595054626464799</v>
      </c>
      <c r="L83">
        <v>0.14394950866699199</v>
      </c>
      <c r="M83">
        <v>0.796875</v>
      </c>
      <c r="N83">
        <v>4</v>
      </c>
      <c r="O83">
        <v>49</v>
      </c>
      <c r="P83">
        <v>10</v>
      </c>
      <c r="Q83" t="s">
        <v>94</v>
      </c>
      <c r="R83">
        <v>4</v>
      </c>
      <c r="S83">
        <v>0.44885444641113198</v>
      </c>
      <c r="T83">
        <v>0.15595054626464799</v>
      </c>
      <c r="U83">
        <v>0.14394950866699199</v>
      </c>
      <c r="V83">
        <v>0.796875</v>
      </c>
      <c r="W83">
        <v>49</v>
      </c>
      <c r="X83">
        <v>10</v>
      </c>
      <c r="Y83">
        <v>-1</v>
      </c>
      <c r="Z83" t="b">
        <v>0</v>
      </c>
      <c r="AA83" t="b">
        <v>0</v>
      </c>
      <c r="AB83">
        <v>13</v>
      </c>
      <c r="AC83">
        <v>0.68877530097961404</v>
      </c>
      <c r="AD83">
        <v>0.71476578712463301</v>
      </c>
      <c r="AE83" t="b">
        <v>1</v>
      </c>
      <c r="AF83">
        <f>IF(AND(Sheet1!AU83=1, B83=1, Sheet4!B83=1),AD83,-1)</f>
        <v>0.71476578712463301</v>
      </c>
      <c r="AG83">
        <f>IF(AND(Sheet4!B83=1, B83=1),O83,-1)</f>
        <v>49</v>
      </c>
    </row>
    <row r="84" spans="1:33" x14ac:dyDescent="0.25">
      <c r="A84" t="s">
        <v>176</v>
      </c>
      <c r="B84">
        <v>1</v>
      </c>
      <c r="C84">
        <v>2</v>
      </c>
      <c r="D84">
        <v>1</v>
      </c>
      <c r="E84">
        <v>0</v>
      </c>
      <c r="F84">
        <v>4</v>
      </c>
      <c r="G84">
        <v>8</v>
      </c>
      <c r="H84">
        <v>45</v>
      </c>
      <c r="I84" t="s">
        <v>94</v>
      </c>
      <c r="J84">
        <v>0.25791740417480402</v>
      </c>
      <c r="K84">
        <v>2.099609375E-2</v>
      </c>
      <c r="L84">
        <v>1.0013580322265599E-3</v>
      </c>
      <c r="M84">
        <v>0.3125</v>
      </c>
      <c r="N84">
        <v>7</v>
      </c>
      <c r="O84">
        <v>52</v>
      </c>
      <c r="P84">
        <v>9</v>
      </c>
      <c r="Q84" t="s">
        <v>94</v>
      </c>
      <c r="R84">
        <v>7</v>
      </c>
      <c r="S84">
        <v>0.25791740417480402</v>
      </c>
      <c r="T84">
        <v>2.099609375E-2</v>
      </c>
      <c r="U84">
        <v>1.0013580322265599E-3</v>
      </c>
      <c r="V84">
        <v>0.3125</v>
      </c>
      <c r="W84">
        <v>52</v>
      </c>
      <c r="X84">
        <v>9</v>
      </c>
      <c r="Y84">
        <v>-1</v>
      </c>
      <c r="Z84" t="b">
        <v>0</v>
      </c>
      <c r="AA84" t="b">
        <v>1</v>
      </c>
      <c r="AB84">
        <v>15</v>
      </c>
      <c r="AC84">
        <v>0.46284866333007801</v>
      </c>
      <c r="AD84">
        <v>0.48484015464782698</v>
      </c>
      <c r="AE84" t="b">
        <v>1</v>
      </c>
      <c r="AF84">
        <f>IF(AND(Sheet1!AU84=1, B84=1, Sheet4!B84=1),AD84,-1)</f>
        <v>0.48484015464782698</v>
      </c>
      <c r="AG84">
        <f>IF(AND(Sheet4!B84=1, B84=1),O84,-1)</f>
        <v>52</v>
      </c>
    </row>
    <row r="85" spans="1:33" x14ac:dyDescent="0.25">
      <c r="A85" t="s">
        <v>177</v>
      </c>
      <c r="B85">
        <v>1</v>
      </c>
      <c r="C85">
        <v>4</v>
      </c>
      <c r="D85">
        <v>1</v>
      </c>
      <c r="E85">
        <v>0</v>
      </c>
      <c r="F85">
        <v>4</v>
      </c>
      <c r="G85">
        <v>7</v>
      </c>
      <c r="H85">
        <v>44</v>
      </c>
      <c r="I85" t="s">
        <v>94</v>
      </c>
      <c r="J85">
        <v>0.22592735290527299</v>
      </c>
      <c r="K85">
        <v>4.1988372802734299E-2</v>
      </c>
      <c r="L85">
        <v>2.0008087158203099E-3</v>
      </c>
      <c r="M85">
        <v>0.296875</v>
      </c>
      <c r="N85">
        <v>11</v>
      </c>
      <c r="O85">
        <v>55</v>
      </c>
      <c r="P85">
        <v>8</v>
      </c>
      <c r="Q85" t="s">
        <v>94</v>
      </c>
      <c r="R85">
        <v>11</v>
      </c>
      <c r="S85">
        <v>0.22592735290527299</v>
      </c>
      <c r="T85">
        <v>4.1988372802734299E-2</v>
      </c>
      <c r="U85">
        <v>2.0008087158203099E-3</v>
      </c>
      <c r="V85">
        <v>0.296875</v>
      </c>
      <c r="W85">
        <v>55</v>
      </c>
      <c r="X85">
        <v>8</v>
      </c>
      <c r="Y85">
        <v>-1</v>
      </c>
      <c r="Z85" t="b">
        <v>0</v>
      </c>
      <c r="AA85" t="b">
        <v>1</v>
      </c>
      <c r="AB85">
        <v>18</v>
      </c>
      <c r="AC85">
        <v>0.36487960815429599</v>
      </c>
      <c r="AD85">
        <v>0.38587307929992598</v>
      </c>
      <c r="AE85" t="b">
        <v>1</v>
      </c>
      <c r="AF85">
        <f>IF(AND(Sheet1!AU85=1, B85=1, Sheet4!B85=1),AD85,-1)</f>
        <v>0.38587307929992598</v>
      </c>
      <c r="AG85">
        <f>IF(AND(Sheet4!B85=1, B85=1),O85,-1)</f>
        <v>55</v>
      </c>
    </row>
    <row r="86" spans="1:33" x14ac:dyDescent="0.25">
      <c r="A86" t="s">
        <v>178</v>
      </c>
      <c r="B86">
        <v>1</v>
      </c>
      <c r="C86">
        <v>2</v>
      </c>
      <c r="D86">
        <v>1</v>
      </c>
      <c r="E86">
        <v>0</v>
      </c>
      <c r="F86">
        <v>4</v>
      </c>
      <c r="G86">
        <v>9</v>
      </c>
      <c r="H86">
        <v>64</v>
      </c>
      <c r="I86" t="s">
        <v>94</v>
      </c>
      <c r="J86">
        <v>0.26491355895995999</v>
      </c>
      <c r="K86">
        <v>1.5995025634765601E-2</v>
      </c>
      <c r="L86">
        <v>9.9754333496093707E-4</v>
      </c>
      <c r="M86">
        <v>0.296875</v>
      </c>
      <c r="N86">
        <v>2</v>
      </c>
      <c r="O86">
        <v>66</v>
      </c>
      <c r="P86">
        <v>9</v>
      </c>
      <c r="Q86" t="s">
        <v>94</v>
      </c>
      <c r="R86">
        <v>2</v>
      </c>
      <c r="S86">
        <v>0.26491355895995999</v>
      </c>
      <c r="T86">
        <v>1.5995025634765601E-2</v>
      </c>
      <c r="U86">
        <v>9.9754333496093707E-4</v>
      </c>
      <c r="V86">
        <v>0.296875</v>
      </c>
      <c r="W86">
        <v>66</v>
      </c>
      <c r="X86">
        <v>9</v>
      </c>
      <c r="Y86">
        <v>-1</v>
      </c>
      <c r="Z86" t="b">
        <v>0</v>
      </c>
      <c r="AA86" t="b">
        <v>0</v>
      </c>
      <c r="AB86">
        <v>11</v>
      </c>
      <c r="AC86">
        <v>0.250918388366699</v>
      </c>
      <c r="AD86">
        <v>0.27290987968444802</v>
      </c>
      <c r="AE86" t="b">
        <v>0</v>
      </c>
      <c r="AF86">
        <f>IF(AND(Sheet1!AU86=1, B86=1, Sheet4!B86=1),AD86,-1)</f>
        <v>0.27290987968444802</v>
      </c>
      <c r="AG86">
        <f>IF(AND(Sheet4!B86=1, B86=1),O86,-1)</f>
        <v>66</v>
      </c>
    </row>
    <row r="87" spans="1:33" x14ac:dyDescent="0.25">
      <c r="A87" t="s">
        <v>179</v>
      </c>
      <c r="B87">
        <v>1</v>
      </c>
      <c r="C87">
        <v>2</v>
      </c>
      <c r="D87">
        <v>1</v>
      </c>
      <c r="E87">
        <v>0</v>
      </c>
      <c r="F87">
        <v>4</v>
      </c>
      <c r="G87">
        <v>10</v>
      </c>
      <c r="H87">
        <v>61</v>
      </c>
      <c r="I87" t="s">
        <v>94</v>
      </c>
      <c r="J87">
        <v>0.32889175415039001</v>
      </c>
      <c r="K87">
        <v>1.7993927001953101E-2</v>
      </c>
      <c r="L87">
        <v>9.9754333496093707E-4</v>
      </c>
      <c r="M87">
        <v>0.375</v>
      </c>
      <c r="N87">
        <v>2</v>
      </c>
      <c r="O87">
        <v>63</v>
      </c>
      <c r="P87">
        <v>10</v>
      </c>
      <c r="Q87" t="s">
        <v>94</v>
      </c>
      <c r="R87">
        <v>2</v>
      </c>
      <c r="S87">
        <v>0.32889175415039001</v>
      </c>
      <c r="T87">
        <v>1.7993927001953101E-2</v>
      </c>
      <c r="U87">
        <v>9.9754333496093707E-4</v>
      </c>
      <c r="V87">
        <v>0.375</v>
      </c>
      <c r="W87">
        <v>63</v>
      </c>
      <c r="X87">
        <v>10</v>
      </c>
      <c r="Y87">
        <v>-1</v>
      </c>
      <c r="Z87" t="b">
        <v>0</v>
      </c>
      <c r="AA87" t="b">
        <v>0</v>
      </c>
      <c r="AB87">
        <v>12</v>
      </c>
      <c r="AC87">
        <v>0.31689667701721103</v>
      </c>
      <c r="AD87">
        <v>0.33888864517211897</v>
      </c>
      <c r="AE87" t="b">
        <v>0</v>
      </c>
      <c r="AF87">
        <f>IF(AND(Sheet1!AU87=1, B87=1, Sheet4!B87=1),AD87,-1)</f>
        <v>0.33888864517211897</v>
      </c>
      <c r="AG87">
        <f>IF(AND(Sheet4!B87=1, B87=1),O87,-1)</f>
        <v>63</v>
      </c>
    </row>
    <row r="88" spans="1:33" x14ac:dyDescent="0.25">
      <c r="A88" t="s">
        <v>180</v>
      </c>
      <c r="B88">
        <v>1</v>
      </c>
      <c r="C88">
        <v>5</v>
      </c>
      <c r="D88">
        <v>1</v>
      </c>
      <c r="E88">
        <v>0</v>
      </c>
      <c r="F88">
        <v>4</v>
      </c>
      <c r="G88">
        <v>8</v>
      </c>
      <c r="H88">
        <v>50</v>
      </c>
      <c r="I88" t="s">
        <v>94</v>
      </c>
      <c r="J88">
        <v>0.17194557189941401</v>
      </c>
      <c r="K88">
        <v>1.0000228881835899E-2</v>
      </c>
      <c r="L88">
        <v>1.00326538085937E-3</v>
      </c>
      <c r="M88">
        <v>0.171875</v>
      </c>
      <c r="N88">
        <v>2</v>
      </c>
      <c r="O88">
        <v>52</v>
      </c>
      <c r="P88">
        <v>8</v>
      </c>
      <c r="Q88" t="s">
        <v>94</v>
      </c>
      <c r="R88">
        <v>2</v>
      </c>
      <c r="S88">
        <v>0.17194557189941401</v>
      </c>
      <c r="T88">
        <v>1.0000228881835899E-2</v>
      </c>
      <c r="U88">
        <v>1.00326538085937E-3</v>
      </c>
      <c r="V88">
        <v>0.171875</v>
      </c>
      <c r="W88">
        <v>52</v>
      </c>
      <c r="X88">
        <v>8</v>
      </c>
      <c r="Y88">
        <v>-1</v>
      </c>
      <c r="Z88" t="b">
        <v>0</v>
      </c>
      <c r="AA88" t="b">
        <v>0</v>
      </c>
      <c r="AB88">
        <v>10</v>
      </c>
      <c r="AC88">
        <v>0.159947395324707</v>
      </c>
      <c r="AD88">
        <v>0.17894148826599099</v>
      </c>
      <c r="AE88" t="b">
        <v>0</v>
      </c>
      <c r="AF88">
        <f>IF(AND(Sheet1!AU88=1, B88=1, Sheet4!B88=1),AD88,-1)</f>
        <v>0.17894148826599099</v>
      </c>
      <c r="AG88">
        <f>IF(AND(Sheet4!B88=1, B88=1),O88,-1)</f>
        <v>52</v>
      </c>
    </row>
    <row r="89" spans="1:33" x14ac:dyDescent="0.25">
      <c r="A89" t="s">
        <v>181</v>
      </c>
      <c r="B89">
        <v>1</v>
      </c>
      <c r="C89">
        <v>3</v>
      </c>
      <c r="D89">
        <v>1</v>
      </c>
      <c r="E89">
        <v>0</v>
      </c>
      <c r="F89">
        <v>4</v>
      </c>
      <c r="G89">
        <v>11</v>
      </c>
      <c r="H89">
        <v>78</v>
      </c>
      <c r="I89" t="s">
        <v>94</v>
      </c>
      <c r="J89">
        <v>0.67178153991699197</v>
      </c>
      <c r="K89">
        <v>0.24791908264160101</v>
      </c>
      <c r="L89">
        <v>3.9997100830078099E-3</v>
      </c>
      <c r="M89">
        <v>1.28125</v>
      </c>
      <c r="N89">
        <v>7</v>
      </c>
      <c r="O89">
        <v>85</v>
      </c>
      <c r="P89">
        <v>12</v>
      </c>
      <c r="Q89" t="s">
        <v>94</v>
      </c>
      <c r="R89">
        <v>7</v>
      </c>
      <c r="S89">
        <v>0.67178153991699197</v>
      </c>
      <c r="T89">
        <v>0.24791908264160101</v>
      </c>
      <c r="U89">
        <v>3.9997100830078099E-3</v>
      </c>
      <c r="V89">
        <v>1.28125</v>
      </c>
      <c r="W89">
        <v>85</v>
      </c>
      <c r="X89">
        <v>12</v>
      </c>
      <c r="Y89">
        <v>-1</v>
      </c>
      <c r="Z89" t="b">
        <v>0</v>
      </c>
      <c r="AA89" t="b">
        <v>0</v>
      </c>
      <c r="AB89">
        <v>18</v>
      </c>
      <c r="AC89">
        <v>1.09164142608642</v>
      </c>
      <c r="AD89">
        <v>1.12063241004943</v>
      </c>
      <c r="AE89" t="b">
        <v>1</v>
      </c>
      <c r="AF89">
        <f>IF(AND(Sheet1!AU89=1, B89=1, Sheet4!B89=1),AD89,-1)</f>
        <v>1.12063241004943</v>
      </c>
      <c r="AG89">
        <f>IF(AND(Sheet4!B89=1, B89=1),O89,-1)</f>
        <v>85</v>
      </c>
    </row>
    <row r="90" spans="1:33" x14ac:dyDescent="0.25">
      <c r="A90" t="s">
        <v>182</v>
      </c>
      <c r="B90">
        <v>1</v>
      </c>
      <c r="C90">
        <v>4</v>
      </c>
      <c r="D90">
        <v>1</v>
      </c>
      <c r="E90">
        <v>0</v>
      </c>
      <c r="F90">
        <v>4</v>
      </c>
      <c r="G90">
        <v>11</v>
      </c>
      <c r="H90">
        <v>53</v>
      </c>
      <c r="I90" t="s">
        <v>94</v>
      </c>
      <c r="J90">
        <v>0.45884895324706998</v>
      </c>
      <c r="K90">
        <v>5.39798736572265E-2</v>
      </c>
      <c r="L90">
        <v>2.9964447021484301E-3</v>
      </c>
      <c r="M90">
        <v>0.546875</v>
      </c>
      <c r="N90">
        <v>6</v>
      </c>
      <c r="O90">
        <v>59</v>
      </c>
      <c r="P90">
        <v>11</v>
      </c>
      <c r="Q90" t="s">
        <v>94</v>
      </c>
      <c r="R90">
        <v>6</v>
      </c>
      <c r="S90">
        <v>0.45884895324706998</v>
      </c>
      <c r="T90">
        <v>5.39798736572265E-2</v>
      </c>
      <c r="U90">
        <v>2.9964447021484301E-3</v>
      </c>
      <c r="V90">
        <v>0.546875</v>
      </c>
      <c r="W90">
        <v>59</v>
      </c>
      <c r="X90">
        <v>11</v>
      </c>
      <c r="Y90">
        <v>-1</v>
      </c>
      <c r="Z90" t="b">
        <v>0</v>
      </c>
      <c r="AA90" t="b">
        <v>0</v>
      </c>
      <c r="AB90">
        <v>17</v>
      </c>
      <c r="AC90">
        <v>0.44785356521606401</v>
      </c>
      <c r="AD90">
        <v>0.47284531593322698</v>
      </c>
      <c r="AE90" t="b">
        <v>0</v>
      </c>
      <c r="AF90">
        <f>IF(AND(Sheet1!AU90=1, B90=1, Sheet4!B90=1),AD90,-1)</f>
        <v>0.47284531593322698</v>
      </c>
      <c r="AG90">
        <f>IF(AND(Sheet4!B90=1, B90=1),O90,-1)</f>
        <v>59</v>
      </c>
    </row>
    <row r="91" spans="1:33" x14ac:dyDescent="0.25">
      <c r="A91" t="s">
        <v>183</v>
      </c>
      <c r="B91">
        <v>1</v>
      </c>
      <c r="C91">
        <v>1</v>
      </c>
      <c r="D91">
        <v>1</v>
      </c>
      <c r="E91">
        <v>0</v>
      </c>
      <c r="F91">
        <v>4</v>
      </c>
      <c r="G91">
        <v>13</v>
      </c>
      <c r="H91">
        <v>60</v>
      </c>
      <c r="I91" t="s">
        <v>94</v>
      </c>
      <c r="J91">
        <v>0.51283454895019498</v>
      </c>
      <c r="K91">
        <v>1.6996383666992101E-2</v>
      </c>
      <c r="L91">
        <v>1.00326538085937E-3</v>
      </c>
      <c r="M91">
        <v>0.53125</v>
      </c>
      <c r="N91">
        <v>0</v>
      </c>
      <c r="O91">
        <v>60</v>
      </c>
      <c r="P91">
        <v>13</v>
      </c>
      <c r="Q91" t="s">
        <v>94</v>
      </c>
      <c r="R91">
        <v>0</v>
      </c>
      <c r="S91">
        <v>0.51283454895019498</v>
      </c>
      <c r="T91">
        <v>1.6996383666992101E-2</v>
      </c>
      <c r="U91">
        <v>1.00326538085937E-3</v>
      </c>
      <c r="V91">
        <v>0.53125</v>
      </c>
      <c r="W91">
        <v>60</v>
      </c>
      <c r="X91">
        <v>13</v>
      </c>
      <c r="Y91">
        <v>13</v>
      </c>
      <c r="Z91" t="b">
        <v>1</v>
      </c>
      <c r="AA91" t="b">
        <v>0</v>
      </c>
      <c r="AB91">
        <v>13</v>
      </c>
      <c r="AC91">
        <v>0.50083589553832997</v>
      </c>
      <c r="AD91">
        <v>0.53082609176635698</v>
      </c>
      <c r="AE91" t="b">
        <v>0</v>
      </c>
      <c r="AF91">
        <f>IF(AND(Sheet1!AU91=1, B91=1, Sheet4!B91=1),AD91,-1)</f>
        <v>0.53082609176635698</v>
      </c>
      <c r="AG91">
        <f>IF(AND(Sheet4!B91=1, B91=1),O91,-1)</f>
        <v>60</v>
      </c>
    </row>
    <row r="92" spans="1:33" x14ac:dyDescent="0.25">
      <c r="A92" t="s">
        <v>184</v>
      </c>
      <c r="B92">
        <v>1</v>
      </c>
      <c r="C92">
        <v>1</v>
      </c>
      <c r="D92">
        <v>1</v>
      </c>
      <c r="E92">
        <v>0</v>
      </c>
      <c r="F92">
        <v>4</v>
      </c>
      <c r="G92">
        <v>12</v>
      </c>
      <c r="H92">
        <v>92</v>
      </c>
      <c r="I92" t="s">
        <v>94</v>
      </c>
      <c r="J92">
        <v>0.53282737731933505</v>
      </c>
      <c r="K92">
        <v>3.8988113403320299E-2</v>
      </c>
      <c r="L92">
        <v>1.29947662353515E-2</v>
      </c>
      <c r="M92">
        <v>0.625</v>
      </c>
      <c r="N92">
        <v>5</v>
      </c>
      <c r="O92">
        <v>97</v>
      </c>
      <c r="P92">
        <v>12</v>
      </c>
      <c r="Q92" t="s">
        <v>94</v>
      </c>
      <c r="R92">
        <v>5</v>
      </c>
      <c r="S92">
        <v>0.53282737731933505</v>
      </c>
      <c r="T92">
        <v>3.8988113403320299E-2</v>
      </c>
      <c r="U92">
        <v>1.29947662353515E-2</v>
      </c>
      <c r="V92">
        <v>0.625</v>
      </c>
      <c r="W92">
        <v>97</v>
      </c>
      <c r="X92">
        <v>12</v>
      </c>
      <c r="Y92">
        <v>-1</v>
      </c>
      <c r="Z92" t="b">
        <v>0</v>
      </c>
      <c r="AA92" t="b">
        <v>0</v>
      </c>
      <c r="AB92">
        <v>17</v>
      </c>
      <c r="AC92">
        <v>0.51982998847961404</v>
      </c>
      <c r="AD92">
        <v>0.54981946945190396</v>
      </c>
      <c r="AE92" t="b">
        <v>0</v>
      </c>
      <c r="AF92">
        <f>IF(AND(Sheet1!AU92=1, B92=1, Sheet4!B92=1),AD92,-1)</f>
        <v>0.54981946945190396</v>
      </c>
      <c r="AG92">
        <f>IF(AND(Sheet4!B92=1, B92=1),O92,-1)</f>
        <v>97</v>
      </c>
    </row>
    <row r="93" spans="1:33" x14ac:dyDescent="0.25">
      <c r="A93" t="s">
        <v>185</v>
      </c>
      <c r="B93">
        <v>1</v>
      </c>
      <c r="C93">
        <v>3</v>
      </c>
      <c r="D93">
        <v>1</v>
      </c>
      <c r="E93">
        <v>0</v>
      </c>
      <c r="F93">
        <v>4</v>
      </c>
      <c r="G93">
        <v>10</v>
      </c>
      <c r="H93">
        <v>82</v>
      </c>
      <c r="I93" t="s">
        <v>94</v>
      </c>
      <c r="J93">
        <v>0.52083015441894498</v>
      </c>
      <c r="K93">
        <v>0.103965759277343</v>
      </c>
      <c r="L93">
        <v>2.99835205078125E-3</v>
      </c>
      <c r="M93">
        <v>0.734375</v>
      </c>
      <c r="N93">
        <v>4</v>
      </c>
      <c r="O93">
        <v>86</v>
      </c>
      <c r="P93">
        <v>11</v>
      </c>
      <c r="Q93" t="s">
        <v>94</v>
      </c>
      <c r="R93">
        <v>4</v>
      </c>
      <c r="S93">
        <v>0.52083015441894498</v>
      </c>
      <c r="T93">
        <v>0.103965759277343</v>
      </c>
      <c r="U93">
        <v>2.99835205078125E-3</v>
      </c>
      <c r="V93">
        <v>0.734375</v>
      </c>
      <c r="W93">
        <v>86</v>
      </c>
      <c r="X93">
        <v>11</v>
      </c>
      <c r="Y93">
        <v>-1</v>
      </c>
      <c r="Z93" t="b">
        <v>0</v>
      </c>
      <c r="AA93" t="b">
        <v>1</v>
      </c>
      <c r="AB93">
        <v>14</v>
      </c>
      <c r="AC93">
        <v>1.1796135902404701</v>
      </c>
      <c r="AD93">
        <v>1.2146017551422099</v>
      </c>
      <c r="AE93" t="b">
        <v>1</v>
      </c>
      <c r="AF93">
        <f>IF(AND(Sheet1!AU93=1, B93=1, Sheet4!B93=1),AD93,-1)</f>
        <v>1.2146017551422099</v>
      </c>
      <c r="AG93">
        <f>IF(AND(Sheet4!B93=1, B93=1),O93,-1)</f>
        <v>86</v>
      </c>
    </row>
    <row r="94" spans="1:33" x14ac:dyDescent="0.25">
      <c r="A94" t="s">
        <v>186</v>
      </c>
      <c r="B94">
        <v>1</v>
      </c>
      <c r="C94">
        <v>3</v>
      </c>
      <c r="D94">
        <v>1</v>
      </c>
      <c r="E94">
        <v>0</v>
      </c>
      <c r="F94">
        <v>4</v>
      </c>
      <c r="G94">
        <v>10</v>
      </c>
      <c r="H94">
        <v>71</v>
      </c>
      <c r="I94" t="s">
        <v>94</v>
      </c>
      <c r="J94">
        <v>0.386871337890625</v>
      </c>
      <c r="K94">
        <v>1.7993927001953101E-2</v>
      </c>
      <c r="L94">
        <v>3.997802734375E-3</v>
      </c>
      <c r="M94">
        <v>0.390625</v>
      </c>
      <c r="N94">
        <v>1</v>
      </c>
      <c r="O94">
        <v>72</v>
      </c>
      <c r="P94">
        <v>10</v>
      </c>
      <c r="Q94" t="s">
        <v>94</v>
      </c>
      <c r="R94">
        <v>1</v>
      </c>
      <c r="S94">
        <v>0.386871337890625</v>
      </c>
      <c r="T94">
        <v>1.7993927001953101E-2</v>
      </c>
      <c r="U94">
        <v>3.997802734375E-3</v>
      </c>
      <c r="V94">
        <v>0.390625</v>
      </c>
      <c r="W94">
        <v>72</v>
      </c>
      <c r="X94">
        <v>10</v>
      </c>
      <c r="Y94">
        <v>-1</v>
      </c>
      <c r="Z94" t="b">
        <v>0</v>
      </c>
      <c r="AA94" t="b">
        <v>0</v>
      </c>
      <c r="AB94">
        <v>11</v>
      </c>
      <c r="AC94">
        <v>0.37287807464599598</v>
      </c>
      <c r="AD94">
        <v>0.398868799209594</v>
      </c>
      <c r="AE94" t="b">
        <v>0</v>
      </c>
      <c r="AF94">
        <f>IF(AND(Sheet1!AU94=1, B94=1, Sheet4!B94=1),AD94,-1)</f>
        <v>0.398868799209594</v>
      </c>
      <c r="AG94">
        <f>IF(AND(Sheet4!B94=1, B94=1),O94,-1)</f>
        <v>72</v>
      </c>
    </row>
    <row r="95" spans="1:33" x14ac:dyDescent="0.25">
      <c r="A95" t="s">
        <v>187</v>
      </c>
      <c r="B95">
        <v>1</v>
      </c>
      <c r="C95">
        <v>2</v>
      </c>
      <c r="D95">
        <v>1</v>
      </c>
      <c r="E95">
        <v>0</v>
      </c>
      <c r="F95">
        <v>4</v>
      </c>
      <c r="G95">
        <v>11</v>
      </c>
      <c r="H95">
        <v>74</v>
      </c>
      <c r="I95" t="s">
        <v>94</v>
      </c>
      <c r="J95">
        <v>186.24789428710901</v>
      </c>
      <c r="K95">
        <v>185.781045913696</v>
      </c>
      <c r="L95">
        <v>4.8980712890625E-2</v>
      </c>
      <c r="M95">
        <v>643.421875</v>
      </c>
      <c r="N95">
        <v>17</v>
      </c>
      <c r="O95">
        <v>91</v>
      </c>
      <c r="P95">
        <v>12</v>
      </c>
      <c r="Q95" t="s">
        <v>94</v>
      </c>
      <c r="R95">
        <v>17</v>
      </c>
      <c r="S95">
        <v>186.24789428710901</v>
      </c>
      <c r="T95">
        <v>185.781045913696</v>
      </c>
      <c r="U95">
        <v>4.8980712890625E-2</v>
      </c>
      <c r="V95">
        <v>643.421875</v>
      </c>
      <c r="W95">
        <v>91</v>
      </c>
      <c r="X95">
        <v>12</v>
      </c>
      <c r="Y95">
        <v>-1</v>
      </c>
      <c r="Z95" t="b">
        <v>0</v>
      </c>
      <c r="AA95" t="b">
        <v>1</v>
      </c>
      <c r="AB95">
        <v>28</v>
      </c>
      <c r="AC95">
        <v>206.800151586532</v>
      </c>
      <c r="AD95">
        <v>206.873127460479</v>
      </c>
      <c r="AE95" t="b">
        <v>1</v>
      </c>
      <c r="AF95">
        <f>IF(AND(Sheet1!AU95=1, B95=1, Sheet4!B95=1),AD95,-1)</f>
        <v>-1</v>
      </c>
      <c r="AG95">
        <f>IF(AND(Sheet4!B95=1, B95=1),O95,-1)</f>
        <v>-1</v>
      </c>
    </row>
    <row r="96" spans="1:33" x14ac:dyDescent="0.25">
      <c r="A96" t="s">
        <v>188</v>
      </c>
      <c r="B96">
        <v>1</v>
      </c>
      <c r="C96">
        <v>3</v>
      </c>
      <c r="D96">
        <v>1</v>
      </c>
      <c r="E96">
        <v>0</v>
      </c>
      <c r="F96">
        <v>4</v>
      </c>
      <c r="G96">
        <v>10</v>
      </c>
      <c r="H96">
        <v>80</v>
      </c>
      <c r="I96" t="s">
        <v>94</v>
      </c>
      <c r="J96">
        <v>0.46484756469726501</v>
      </c>
      <c r="K96">
        <v>9.5970153808593694E-2</v>
      </c>
      <c r="L96">
        <v>1.9989013671875E-3</v>
      </c>
      <c r="M96">
        <v>0.5625</v>
      </c>
      <c r="N96">
        <v>5</v>
      </c>
      <c r="O96">
        <v>85</v>
      </c>
      <c r="P96">
        <v>10</v>
      </c>
      <c r="Q96" t="s">
        <v>94</v>
      </c>
      <c r="R96">
        <v>5</v>
      </c>
      <c r="S96">
        <v>0.46484756469726501</v>
      </c>
      <c r="T96">
        <v>9.5970153808593694E-2</v>
      </c>
      <c r="U96">
        <v>1.9989013671875E-3</v>
      </c>
      <c r="V96">
        <v>0.5625</v>
      </c>
      <c r="W96">
        <v>85</v>
      </c>
      <c r="X96">
        <v>10</v>
      </c>
      <c r="Y96">
        <v>-1</v>
      </c>
      <c r="Z96" t="b">
        <v>0</v>
      </c>
      <c r="AA96" t="b">
        <v>0</v>
      </c>
      <c r="AB96">
        <v>15</v>
      </c>
      <c r="AC96">
        <v>0.45085215568542403</v>
      </c>
      <c r="AD96">
        <v>0.47684383392333901</v>
      </c>
      <c r="AE96" t="b">
        <v>0</v>
      </c>
      <c r="AF96">
        <f>IF(AND(Sheet1!AU96=1, B96=1, Sheet4!B96=1),AD96,-1)</f>
        <v>0.47684383392333901</v>
      </c>
      <c r="AG96">
        <f>IF(AND(Sheet4!B96=1, B96=1),O96,-1)</f>
        <v>85</v>
      </c>
    </row>
    <row r="97" spans="1:33" x14ac:dyDescent="0.25">
      <c r="A97" t="s">
        <v>189</v>
      </c>
      <c r="B97">
        <v>1</v>
      </c>
      <c r="C97">
        <v>2</v>
      </c>
      <c r="D97">
        <v>1</v>
      </c>
      <c r="E97">
        <v>0</v>
      </c>
      <c r="F97">
        <v>4</v>
      </c>
      <c r="G97">
        <v>9</v>
      </c>
      <c r="H97">
        <v>53</v>
      </c>
      <c r="I97" t="s">
        <v>94</v>
      </c>
      <c r="J97">
        <v>0.5438232421875</v>
      </c>
      <c r="K97">
        <v>0.120960235595703</v>
      </c>
      <c r="L97">
        <v>1.9989013671875E-3</v>
      </c>
      <c r="M97">
        <v>0.859375</v>
      </c>
      <c r="N97">
        <v>4</v>
      </c>
      <c r="O97">
        <v>57</v>
      </c>
      <c r="P97">
        <v>10</v>
      </c>
      <c r="Q97" t="s">
        <v>94</v>
      </c>
      <c r="R97">
        <v>4</v>
      </c>
      <c r="S97">
        <v>0.5438232421875</v>
      </c>
      <c r="T97">
        <v>0.120960235595703</v>
      </c>
      <c r="U97">
        <v>1.9989013671875E-3</v>
      </c>
      <c r="V97">
        <v>0.859375</v>
      </c>
      <c r="W97">
        <v>57</v>
      </c>
      <c r="X97">
        <v>10</v>
      </c>
      <c r="Y97">
        <v>-1</v>
      </c>
      <c r="Z97" t="b">
        <v>0</v>
      </c>
      <c r="AA97" t="b">
        <v>1</v>
      </c>
      <c r="AB97">
        <v>13</v>
      </c>
      <c r="AC97">
        <v>0.93669199943542403</v>
      </c>
      <c r="AD97">
        <v>0.96768236160278298</v>
      </c>
      <c r="AE97" t="b">
        <v>1</v>
      </c>
      <c r="AF97">
        <f>IF(AND(Sheet1!AU97=1, B97=1, Sheet4!B97=1),AD97,-1)</f>
        <v>0.96768236160278298</v>
      </c>
      <c r="AG97">
        <f>IF(AND(Sheet4!B97=1, B97=1),O97,-1)</f>
        <v>57</v>
      </c>
    </row>
    <row r="98" spans="1:33" x14ac:dyDescent="0.25">
      <c r="A98" t="s">
        <v>190</v>
      </c>
      <c r="B98">
        <v>1</v>
      </c>
      <c r="C98">
        <v>2</v>
      </c>
      <c r="D98">
        <v>1</v>
      </c>
      <c r="E98">
        <v>0</v>
      </c>
      <c r="F98">
        <v>4</v>
      </c>
      <c r="G98">
        <v>13</v>
      </c>
      <c r="H98">
        <v>52</v>
      </c>
      <c r="I98" t="s">
        <v>94</v>
      </c>
      <c r="J98">
        <v>0.86871528625488204</v>
      </c>
      <c r="K98">
        <v>8.3972930908203097E-2</v>
      </c>
      <c r="L98">
        <v>5.9986114501953099E-3</v>
      </c>
      <c r="M98">
        <v>0.984375</v>
      </c>
      <c r="N98">
        <v>6</v>
      </c>
      <c r="O98">
        <v>58</v>
      </c>
      <c r="P98">
        <v>14</v>
      </c>
      <c r="Q98" t="s">
        <v>94</v>
      </c>
      <c r="R98">
        <v>6</v>
      </c>
      <c r="S98">
        <v>0.86871528625488204</v>
      </c>
      <c r="T98">
        <v>8.3972930908203097E-2</v>
      </c>
      <c r="U98">
        <v>5.9986114501953099E-3</v>
      </c>
      <c r="V98">
        <v>0.984375</v>
      </c>
      <c r="W98">
        <v>58</v>
      </c>
      <c r="X98">
        <v>14</v>
      </c>
      <c r="Y98">
        <v>-1</v>
      </c>
      <c r="Z98" t="b">
        <v>0</v>
      </c>
      <c r="AA98" t="b">
        <v>1</v>
      </c>
      <c r="AB98">
        <v>19</v>
      </c>
      <c r="AC98">
        <v>1.53349733352661</v>
      </c>
      <c r="AD98">
        <v>1.57448434829711</v>
      </c>
      <c r="AE98" t="b">
        <v>1</v>
      </c>
      <c r="AF98">
        <f>IF(AND(Sheet1!AU98=1, B98=1, Sheet4!B98=1),AD98,-1)</f>
        <v>1.57448434829711</v>
      </c>
      <c r="AG98">
        <f>IF(AND(Sheet4!B98=1, B98=1),O98,-1)</f>
        <v>58</v>
      </c>
    </row>
    <row r="99" spans="1:33" x14ac:dyDescent="0.25">
      <c r="A99" t="s">
        <v>191</v>
      </c>
      <c r="B99">
        <v>1</v>
      </c>
      <c r="C99">
        <v>3</v>
      </c>
      <c r="D99">
        <v>1</v>
      </c>
      <c r="E99">
        <v>0</v>
      </c>
      <c r="F99">
        <v>4</v>
      </c>
      <c r="G99">
        <v>11</v>
      </c>
      <c r="H99">
        <v>69</v>
      </c>
      <c r="I99" t="s">
        <v>94</v>
      </c>
      <c r="J99">
        <v>0.49483871459960899</v>
      </c>
      <c r="K99">
        <v>2.69927978515625E-2</v>
      </c>
      <c r="L99">
        <v>1.0013580322265599E-3</v>
      </c>
      <c r="M99">
        <v>0.53125</v>
      </c>
      <c r="N99">
        <v>2</v>
      </c>
      <c r="O99">
        <v>71</v>
      </c>
      <c r="P99">
        <v>11</v>
      </c>
      <c r="Q99" t="s">
        <v>94</v>
      </c>
      <c r="R99">
        <v>2</v>
      </c>
      <c r="S99">
        <v>0.49483871459960899</v>
      </c>
      <c r="T99">
        <v>2.69927978515625E-2</v>
      </c>
      <c r="U99">
        <v>1.0013580322265599E-3</v>
      </c>
      <c r="V99">
        <v>0.53125</v>
      </c>
      <c r="W99">
        <v>71</v>
      </c>
      <c r="X99">
        <v>11</v>
      </c>
      <c r="Y99">
        <v>-1</v>
      </c>
      <c r="Z99" t="b">
        <v>0</v>
      </c>
      <c r="AA99" t="b">
        <v>0</v>
      </c>
      <c r="AB99">
        <v>13</v>
      </c>
      <c r="AC99">
        <v>0.48084211349487299</v>
      </c>
      <c r="AD99">
        <v>0.51383209228515603</v>
      </c>
      <c r="AE99" t="b">
        <v>0</v>
      </c>
      <c r="AF99">
        <f>IF(AND(Sheet1!AU99=1, B99=1, Sheet4!B99=1),AD99,-1)</f>
        <v>0.51383209228515603</v>
      </c>
      <c r="AG99">
        <f>IF(AND(Sheet4!B99=1, B99=1),O99,-1)</f>
        <v>71</v>
      </c>
    </row>
    <row r="100" spans="1:33" x14ac:dyDescent="0.25">
      <c r="A100" t="s">
        <v>192</v>
      </c>
      <c r="B100">
        <v>1</v>
      </c>
      <c r="C100">
        <v>3</v>
      </c>
      <c r="D100">
        <v>1</v>
      </c>
      <c r="E100">
        <v>0</v>
      </c>
      <c r="F100">
        <v>4</v>
      </c>
      <c r="G100">
        <v>10</v>
      </c>
      <c r="H100">
        <v>58</v>
      </c>
      <c r="I100" t="s">
        <v>94</v>
      </c>
      <c r="J100">
        <v>1.0266647338867101</v>
      </c>
      <c r="K100">
        <v>0.60180282592773404</v>
      </c>
      <c r="L100">
        <v>9.9945068359375E-3</v>
      </c>
      <c r="M100">
        <v>2.34375</v>
      </c>
      <c r="N100">
        <v>6</v>
      </c>
      <c r="O100">
        <v>64</v>
      </c>
      <c r="P100">
        <v>11</v>
      </c>
      <c r="Q100" t="s">
        <v>94</v>
      </c>
      <c r="R100">
        <v>6</v>
      </c>
      <c r="S100">
        <v>1.0266647338867101</v>
      </c>
      <c r="T100">
        <v>0.60180282592773404</v>
      </c>
      <c r="U100">
        <v>9.9945068359375E-3</v>
      </c>
      <c r="V100">
        <v>2.34375</v>
      </c>
      <c r="W100">
        <v>64</v>
      </c>
      <c r="X100">
        <v>11</v>
      </c>
      <c r="Y100">
        <v>-1</v>
      </c>
      <c r="Z100" t="b">
        <v>0</v>
      </c>
      <c r="AA100" t="b">
        <v>1</v>
      </c>
      <c r="AB100">
        <v>16</v>
      </c>
      <c r="AC100">
        <v>1.4695193767547601</v>
      </c>
      <c r="AD100">
        <v>1.5055065155029199</v>
      </c>
      <c r="AE100" t="b">
        <v>1</v>
      </c>
      <c r="AF100">
        <f>IF(AND(Sheet1!AU100=1, B100=1, Sheet4!B100=1),AD100,-1)</f>
        <v>1.5055065155029199</v>
      </c>
      <c r="AG100">
        <f>IF(AND(Sheet4!B100=1, B100=1),O100,-1)</f>
        <v>64</v>
      </c>
    </row>
    <row r="101" spans="1:33" x14ac:dyDescent="0.25">
      <c r="A101" t="s">
        <v>193</v>
      </c>
      <c r="B101">
        <v>1</v>
      </c>
      <c r="C101">
        <v>1</v>
      </c>
      <c r="D101">
        <v>1</v>
      </c>
      <c r="E101">
        <v>0</v>
      </c>
      <c r="F101">
        <v>4</v>
      </c>
      <c r="G101">
        <v>11</v>
      </c>
      <c r="H101">
        <v>80</v>
      </c>
      <c r="I101" t="s">
        <v>94</v>
      </c>
      <c r="J101">
        <v>0.46185111999511702</v>
      </c>
      <c r="K101">
        <v>2.3994445800781201E-2</v>
      </c>
      <c r="L101">
        <v>4.9991607666015599E-3</v>
      </c>
      <c r="M101">
        <v>0.53125</v>
      </c>
      <c r="N101">
        <v>3</v>
      </c>
      <c r="O101">
        <v>83</v>
      </c>
      <c r="P101">
        <v>11</v>
      </c>
      <c r="Q101" t="s">
        <v>94</v>
      </c>
      <c r="R101">
        <v>3</v>
      </c>
      <c r="S101">
        <v>0.46185111999511702</v>
      </c>
      <c r="T101">
        <v>2.3994445800781201E-2</v>
      </c>
      <c r="U101">
        <v>4.9991607666015599E-3</v>
      </c>
      <c r="V101">
        <v>0.53125</v>
      </c>
      <c r="W101">
        <v>83</v>
      </c>
      <c r="X101">
        <v>11</v>
      </c>
      <c r="Y101">
        <v>-1</v>
      </c>
      <c r="Z101" t="b">
        <v>0</v>
      </c>
      <c r="AA101" t="b">
        <v>0</v>
      </c>
      <c r="AB101">
        <v>14</v>
      </c>
      <c r="AC101">
        <v>0.445853471755981</v>
      </c>
      <c r="AD101">
        <v>0.47784328460693298</v>
      </c>
      <c r="AE101" t="b">
        <v>0</v>
      </c>
      <c r="AF101">
        <f>IF(AND(Sheet1!AU101=1, B101=1, Sheet4!B101=1),AD101,-1)</f>
        <v>0.47784328460693298</v>
      </c>
      <c r="AG101">
        <f>IF(AND(Sheet4!B101=1, B101=1),O101,-1)</f>
        <v>83</v>
      </c>
    </row>
    <row r="102" spans="1:33" x14ac:dyDescent="0.25">
      <c r="A102" t="s">
        <v>194</v>
      </c>
      <c r="B102">
        <v>1</v>
      </c>
      <c r="C102">
        <v>1</v>
      </c>
      <c r="D102">
        <v>1</v>
      </c>
      <c r="E102">
        <v>0</v>
      </c>
      <c r="F102">
        <v>4</v>
      </c>
      <c r="G102">
        <v>11</v>
      </c>
      <c r="H102">
        <v>65</v>
      </c>
      <c r="I102" t="s">
        <v>94</v>
      </c>
      <c r="J102">
        <v>0.61380386352538996</v>
      </c>
      <c r="K102">
        <v>3.2993316650390597E-2</v>
      </c>
      <c r="L102">
        <v>6.9999694824218698E-3</v>
      </c>
      <c r="M102">
        <v>0.671875</v>
      </c>
      <c r="N102">
        <v>4</v>
      </c>
      <c r="O102">
        <v>69</v>
      </c>
      <c r="P102">
        <v>12</v>
      </c>
      <c r="Q102" t="s">
        <v>94</v>
      </c>
      <c r="R102">
        <v>4</v>
      </c>
      <c r="S102">
        <v>0.61380386352538996</v>
      </c>
      <c r="T102">
        <v>3.2993316650390597E-2</v>
      </c>
      <c r="U102">
        <v>6.9999694824218698E-3</v>
      </c>
      <c r="V102">
        <v>0.671875</v>
      </c>
      <c r="W102">
        <v>69</v>
      </c>
      <c r="X102">
        <v>12</v>
      </c>
      <c r="Y102">
        <v>-1</v>
      </c>
      <c r="Z102" t="b">
        <v>0</v>
      </c>
      <c r="AA102" t="b">
        <v>1</v>
      </c>
      <c r="AB102">
        <v>15</v>
      </c>
      <c r="AC102">
        <v>1.1116364002227701</v>
      </c>
      <c r="AD102">
        <v>1.14562463760375</v>
      </c>
      <c r="AE102" t="b">
        <v>1</v>
      </c>
      <c r="AF102">
        <f>IF(AND(Sheet1!AU102=1, B102=1, Sheet4!B102=1),AD102,-1)</f>
        <v>1.14562463760375</v>
      </c>
      <c r="AG102">
        <f>IF(AND(Sheet4!B102=1, B102=1),O102,-1)</f>
        <v>69</v>
      </c>
    </row>
    <row r="103" spans="1:33" x14ac:dyDescent="0.25">
      <c r="A103" t="s">
        <v>195</v>
      </c>
      <c r="B103">
        <v>1</v>
      </c>
      <c r="C103">
        <v>4</v>
      </c>
      <c r="D103">
        <v>1</v>
      </c>
      <c r="E103">
        <v>0</v>
      </c>
      <c r="F103">
        <v>4</v>
      </c>
      <c r="G103">
        <v>10</v>
      </c>
      <c r="H103">
        <v>75</v>
      </c>
      <c r="I103" t="s">
        <v>94</v>
      </c>
      <c r="J103">
        <v>178.01059532165499</v>
      </c>
      <c r="K103">
        <v>177.48976707458399</v>
      </c>
      <c r="L103">
        <v>8.0972671508788993E-2</v>
      </c>
      <c r="M103">
        <v>616.84375</v>
      </c>
      <c r="N103">
        <v>21</v>
      </c>
      <c r="O103">
        <v>96</v>
      </c>
      <c r="P103">
        <v>11</v>
      </c>
      <c r="Q103" t="s">
        <v>94</v>
      </c>
      <c r="R103">
        <v>21</v>
      </c>
      <c r="S103">
        <v>178.01059532165499</v>
      </c>
      <c r="T103">
        <v>177.48976707458399</v>
      </c>
      <c r="U103">
        <v>8.0972671508788993E-2</v>
      </c>
      <c r="V103">
        <v>616.84375</v>
      </c>
      <c r="W103">
        <v>96</v>
      </c>
      <c r="X103">
        <v>11</v>
      </c>
      <c r="Y103">
        <v>-1</v>
      </c>
      <c r="Z103" t="b">
        <v>0</v>
      </c>
      <c r="AA103" t="b">
        <v>1</v>
      </c>
      <c r="AB103">
        <v>31</v>
      </c>
      <c r="AC103">
        <v>181.84933781623801</v>
      </c>
      <c r="AD103">
        <v>181.93231034278801</v>
      </c>
      <c r="AE103" t="b">
        <v>1</v>
      </c>
      <c r="AF103">
        <f>IF(AND(Sheet1!AU103=1, B103=1, Sheet4!B103=1),AD103,-1)</f>
        <v>-1</v>
      </c>
      <c r="AG103">
        <f>IF(AND(Sheet4!B103=1, B103=1),O103,-1)</f>
        <v>-1</v>
      </c>
    </row>
    <row r="104" spans="1:33" x14ac:dyDescent="0.25">
      <c r="A104" t="s">
        <v>196</v>
      </c>
      <c r="B104">
        <v>1</v>
      </c>
      <c r="C104">
        <v>3</v>
      </c>
      <c r="D104">
        <v>1</v>
      </c>
      <c r="E104">
        <v>0</v>
      </c>
      <c r="F104">
        <v>4</v>
      </c>
      <c r="G104">
        <v>13</v>
      </c>
      <c r="H104">
        <v>83</v>
      </c>
      <c r="I104" t="s">
        <v>94</v>
      </c>
      <c r="J104">
        <v>3.6907882690429599</v>
      </c>
      <c r="K104">
        <v>2.9730243682861301</v>
      </c>
      <c r="L104">
        <v>7.99560546875E-3</v>
      </c>
      <c r="M104">
        <v>11.59375</v>
      </c>
      <c r="N104">
        <v>8</v>
      </c>
      <c r="O104">
        <v>91</v>
      </c>
      <c r="P104">
        <v>14</v>
      </c>
      <c r="Q104" t="s">
        <v>94</v>
      </c>
      <c r="R104">
        <v>8</v>
      </c>
      <c r="S104">
        <v>3.6907882690429599</v>
      </c>
      <c r="T104">
        <v>2.9730243682861301</v>
      </c>
      <c r="U104">
        <v>7.99560546875E-3</v>
      </c>
      <c r="V104">
        <v>11.59375</v>
      </c>
      <c r="W104">
        <v>91</v>
      </c>
      <c r="X104">
        <v>14</v>
      </c>
      <c r="Y104">
        <v>-1</v>
      </c>
      <c r="Z104" t="b">
        <v>0</v>
      </c>
      <c r="AA104" t="b">
        <v>0</v>
      </c>
      <c r="AB104">
        <v>21</v>
      </c>
      <c r="AC104">
        <v>5.4522111415863002</v>
      </c>
      <c r="AD104">
        <v>5.5011951923370299</v>
      </c>
      <c r="AE104" t="b">
        <v>1</v>
      </c>
      <c r="AF104">
        <f>IF(AND(Sheet1!AU104=1, B104=1, Sheet4!B104=1),AD104,-1)</f>
        <v>5.5011951923370299</v>
      </c>
      <c r="AG104">
        <f>IF(AND(Sheet4!B104=1, B104=1),O104,-1)</f>
        <v>91</v>
      </c>
    </row>
    <row r="105" spans="1:33" x14ac:dyDescent="0.25">
      <c r="A105" t="s">
        <v>197</v>
      </c>
      <c r="B105">
        <v>1</v>
      </c>
      <c r="C105">
        <v>2</v>
      </c>
      <c r="D105">
        <v>1</v>
      </c>
      <c r="E105">
        <v>0</v>
      </c>
      <c r="F105">
        <v>4</v>
      </c>
      <c r="G105">
        <v>9</v>
      </c>
      <c r="H105">
        <v>56</v>
      </c>
      <c r="I105" t="s">
        <v>94</v>
      </c>
      <c r="J105">
        <v>0.32489585876464799</v>
      </c>
      <c r="K105">
        <v>1.7997741699218701E-2</v>
      </c>
      <c r="L105">
        <v>0</v>
      </c>
      <c r="M105">
        <v>0.34375</v>
      </c>
      <c r="N105">
        <v>3</v>
      </c>
      <c r="O105">
        <v>59</v>
      </c>
      <c r="P105">
        <v>9</v>
      </c>
      <c r="Q105" t="s">
        <v>94</v>
      </c>
      <c r="R105">
        <v>3</v>
      </c>
      <c r="S105">
        <v>0.32489585876464799</v>
      </c>
      <c r="T105">
        <v>1.7997741699218701E-2</v>
      </c>
      <c r="U105">
        <v>0</v>
      </c>
      <c r="V105">
        <v>0.34375</v>
      </c>
      <c r="W105">
        <v>59</v>
      </c>
      <c r="X105">
        <v>9</v>
      </c>
      <c r="Y105">
        <v>-1</v>
      </c>
      <c r="Z105" t="b">
        <v>0</v>
      </c>
      <c r="AA105" t="b">
        <v>0</v>
      </c>
      <c r="AB105">
        <v>12</v>
      </c>
      <c r="AC105">
        <v>0.31089878082275302</v>
      </c>
      <c r="AD105">
        <v>0.33688998222351002</v>
      </c>
      <c r="AE105" t="b">
        <v>0</v>
      </c>
      <c r="AF105">
        <f>IF(AND(Sheet1!AU105=1, B105=1, Sheet4!B105=1),AD105,-1)</f>
        <v>0.33688998222351002</v>
      </c>
      <c r="AG105">
        <f>IF(AND(Sheet4!B105=1, B105=1),O105,-1)</f>
        <v>59</v>
      </c>
    </row>
    <row r="106" spans="1:33" x14ac:dyDescent="0.25">
      <c r="A106" t="s">
        <v>198</v>
      </c>
      <c r="B106">
        <v>1</v>
      </c>
      <c r="C106">
        <v>3</v>
      </c>
      <c r="D106">
        <v>1</v>
      </c>
      <c r="E106">
        <v>0</v>
      </c>
      <c r="F106">
        <v>4</v>
      </c>
      <c r="G106">
        <v>11</v>
      </c>
      <c r="H106">
        <v>81</v>
      </c>
      <c r="I106" t="s">
        <v>94</v>
      </c>
      <c r="J106">
        <v>37.370740890502901</v>
      </c>
      <c r="K106">
        <v>36.755941390991197</v>
      </c>
      <c r="L106">
        <v>2.3990631103515601E-2</v>
      </c>
      <c r="M106">
        <v>131.765625</v>
      </c>
      <c r="N106">
        <v>9</v>
      </c>
      <c r="O106">
        <v>90</v>
      </c>
      <c r="P106">
        <v>12</v>
      </c>
      <c r="Q106" t="s">
        <v>94</v>
      </c>
      <c r="R106">
        <v>9</v>
      </c>
      <c r="S106">
        <v>37.370740890502901</v>
      </c>
      <c r="T106">
        <v>36.755941390991197</v>
      </c>
      <c r="U106">
        <v>2.3990631103515601E-2</v>
      </c>
      <c r="V106">
        <v>131.765625</v>
      </c>
      <c r="W106">
        <v>90</v>
      </c>
      <c r="X106">
        <v>12</v>
      </c>
      <c r="Y106">
        <v>-1</v>
      </c>
      <c r="Z106" t="b">
        <v>0</v>
      </c>
      <c r="AA106" t="b">
        <v>0</v>
      </c>
      <c r="AB106">
        <v>20</v>
      </c>
      <c r="AC106">
        <v>50.389468193054199</v>
      </c>
      <c r="AD106">
        <v>50.446449279785099</v>
      </c>
      <c r="AE106" t="b">
        <v>1</v>
      </c>
      <c r="AF106">
        <f>IF(AND(Sheet1!AU106=1, B106=1, Sheet4!B106=1),AD106,-1)</f>
        <v>-1</v>
      </c>
      <c r="AG106">
        <f>IF(AND(Sheet4!B106=1, B106=1),O106,-1)</f>
        <v>-1</v>
      </c>
    </row>
    <row r="107" spans="1:33" x14ac:dyDescent="0.25">
      <c r="A107" t="s">
        <v>199</v>
      </c>
      <c r="B107">
        <v>1</v>
      </c>
      <c r="C107">
        <v>3</v>
      </c>
      <c r="D107">
        <v>1</v>
      </c>
      <c r="E107">
        <v>0</v>
      </c>
      <c r="F107">
        <v>4</v>
      </c>
      <c r="G107">
        <v>13</v>
      </c>
      <c r="H107">
        <v>84</v>
      </c>
      <c r="I107" t="s">
        <v>94</v>
      </c>
      <c r="J107">
        <v>1.5814800262451101</v>
      </c>
      <c r="K107">
        <v>0.90670204162597601</v>
      </c>
      <c r="L107">
        <v>9.9964141845703108E-3</v>
      </c>
      <c r="M107">
        <v>3.625</v>
      </c>
      <c r="N107">
        <v>5</v>
      </c>
      <c r="O107">
        <v>89</v>
      </c>
      <c r="P107">
        <v>13</v>
      </c>
      <c r="Q107" t="s">
        <v>94</v>
      </c>
      <c r="R107">
        <v>5</v>
      </c>
      <c r="S107">
        <v>1.5814800262451101</v>
      </c>
      <c r="T107">
        <v>0.90670204162597601</v>
      </c>
      <c r="U107">
        <v>9.9964141845703108E-3</v>
      </c>
      <c r="V107">
        <v>3.625</v>
      </c>
      <c r="W107">
        <v>89</v>
      </c>
      <c r="X107">
        <v>13</v>
      </c>
      <c r="Y107">
        <v>-1</v>
      </c>
      <c r="Z107" t="b">
        <v>0</v>
      </c>
      <c r="AA107" t="b">
        <v>0</v>
      </c>
      <c r="AB107">
        <v>18</v>
      </c>
      <c r="AC107">
        <v>1.5684854984283401</v>
      </c>
      <c r="AD107">
        <v>1.61846876144409</v>
      </c>
      <c r="AE107" t="b">
        <v>0</v>
      </c>
      <c r="AF107">
        <f>IF(AND(Sheet1!AU107=1, B107=1, Sheet4!B107=1),AD107,-1)</f>
        <v>1.61846876144409</v>
      </c>
      <c r="AG107">
        <f>IF(AND(Sheet4!B107=1, B107=1),O107,-1)</f>
        <v>89</v>
      </c>
    </row>
    <row r="108" spans="1:33" x14ac:dyDescent="0.25">
      <c r="A108" t="s">
        <v>200</v>
      </c>
      <c r="B108">
        <v>1</v>
      </c>
      <c r="C108">
        <v>3</v>
      </c>
      <c r="D108">
        <v>1</v>
      </c>
      <c r="E108">
        <v>0</v>
      </c>
      <c r="F108">
        <v>4</v>
      </c>
      <c r="G108">
        <v>10</v>
      </c>
      <c r="H108">
        <v>75</v>
      </c>
      <c r="I108" t="s">
        <v>94</v>
      </c>
      <c r="J108">
        <v>0.52282905578613204</v>
      </c>
      <c r="K108">
        <v>0.138954162597656</v>
      </c>
      <c r="L108">
        <v>1.9969940185546801E-3</v>
      </c>
      <c r="M108">
        <v>0.921875</v>
      </c>
      <c r="N108">
        <v>8</v>
      </c>
      <c r="O108">
        <v>83</v>
      </c>
      <c r="P108">
        <v>10</v>
      </c>
      <c r="Q108" t="s">
        <v>94</v>
      </c>
      <c r="R108">
        <v>8</v>
      </c>
      <c r="S108">
        <v>0.52282905578613204</v>
      </c>
      <c r="T108">
        <v>0.138954162597656</v>
      </c>
      <c r="U108">
        <v>1.9969940185546801E-3</v>
      </c>
      <c r="V108">
        <v>0.921875</v>
      </c>
      <c r="W108">
        <v>83</v>
      </c>
      <c r="X108">
        <v>10</v>
      </c>
      <c r="Y108">
        <v>-1</v>
      </c>
      <c r="Z108" t="b">
        <v>0</v>
      </c>
      <c r="AA108" t="b">
        <v>0</v>
      </c>
      <c r="AB108">
        <v>18</v>
      </c>
      <c r="AC108">
        <v>0.50583386421203602</v>
      </c>
      <c r="AD108">
        <v>0.53782391548156705</v>
      </c>
      <c r="AE108" t="b">
        <v>0</v>
      </c>
      <c r="AF108">
        <f>IF(AND(Sheet1!AU108=1, B108=1, Sheet4!B108=1),AD108,-1)</f>
        <v>0.53782391548156705</v>
      </c>
      <c r="AG108">
        <f>IF(AND(Sheet4!B108=1, B108=1),O108,-1)</f>
        <v>83</v>
      </c>
    </row>
    <row r="109" spans="1:33" x14ac:dyDescent="0.25">
      <c r="A109" t="s">
        <v>201</v>
      </c>
      <c r="B109">
        <v>1</v>
      </c>
      <c r="C109">
        <v>2</v>
      </c>
      <c r="D109">
        <v>1</v>
      </c>
      <c r="E109">
        <v>0</v>
      </c>
      <c r="F109">
        <v>4</v>
      </c>
      <c r="G109">
        <v>9</v>
      </c>
      <c r="H109">
        <v>79</v>
      </c>
      <c r="I109" t="s">
        <v>94</v>
      </c>
      <c r="J109">
        <v>0.55781745910644498</v>
      </c>
      <c r="K109">
        <v>0.235923767089843</v>
      </c>
      <c r="L109">
        <v>3.0002593994140599E-3</v>
      </c>
      <c r="M109">
        <v>1.1875</v>
      </c>
      <c r="N109">
        <v>7</v>
      </c>
      <c r="O109">
        <v>86</v>
      </c>
      <c r="P109">
        <v>9</v>
      </c>
      <c r="Q109" t="s">
        <v>94</v>
      </c>
      <c r="R109">
        <v>7</v>
      </c>
      <c r="S109">
        <v>0.55781745910644498</v>
      </c>
      <c r="T109">
        <v>0.235923767089843</v>
      </c>
      <c r="U109">
        <v>3.0002593994140599E-3</v>
      </c>
      <c r="V109">
        <v>1.1875</v>
      </c>
      <c r="W109">
        <v>86</v>
      </c>
      <c r="X109">
        <v>9</v>
      </c>
      <c r="Y109">
        <v>-1</v>
      </c>
      <c r="Z109" t="b">
        <v>0</v>
      </c>
      <c r="AA109" t="b">
        <v>0</v>
      </c>
      <c r="AB109">
        <v>16</v>
      </c>
      <c r="AC109">
        <v>0.54482126235961903</v>
      </c>
      <c r="AD109">
        <v>0.57381153106689398</v>
      </c>
      <c r="AE109" t="b">
        <v>0</v>
      </c>
      <c r="AF109">
        <f>IF(AND(Sheet1!AU109=1, B109=1, Sheet4!B109=1),AD109,-1)</f>
        <v>0.57381153106689398</v>
      </c>
      <c r="AG109">
        <f>IF(AND(Sheet4!B109=1, B109=1),O109,-1)</f>
        <v>86</v>
      </c>
    </row>
    <row r="110" spans="1:33" x14ac:dyDescent="0.25">
      <c r="A110" t="s">
        <v>202</v>
      </c>
      <c r="B110">
        <v>1</v>
      </c>
      <c r="C110">
        <v>3</v>
      </c>
      <c r="D110">
        <v>1</v>
      </c>
      <c r="E110">
        <v>0</v>
      </c>
      <c r="F110">
        <v>4</v>
      </c>
      <c r="G110">
        <v>13</v>
      </c>
      <c r="H110">
        <v>93</v>
      </c>
      <c r="I110" t="s">
        <v>94</v>
      </c>
      <c r="J110">
        <v>97.017169952392507</v>
      </c>
      <c r="K110">
        <v>96.238424301147404</v>
      </c>
      <c r="L110">
        <v>3.9981842041015597E-2</v>
      </c>
      <c r="M110">
        <v>340.234375</v>
      </c>
      <c r="N110">
        <v>8</v>
      </c>
      <c r="O110">
        <v>101</v>
      </c>
      <c r="P110">
        <v>14</v>
      </c>
      <c r="Q110" t="s">
        <v>94</v>
      </c>
      <c r="R110">
        <v>8</v>
      </c>
      <c r="S110">
        <v>97.017169952392507</v>
      </c>
      <c r="T110">
        <v>96.238424301147404</v>
      </c>
      <c r="U110">
        <v>3.9981842041015597E-2</v>
      </c>
      <c r="V110">
        <v>340.234375</v>
      </c>
      <c r="W110">
        <v>101</v>
      </c>
      <c r="X110">
        <v>14</v>
      </c>
      <c r="Y110">
        <v>-1</v>
      </c>
      <c r="Z110" t="b">
        <v>0</v>
      </c>
      <c r="AA110" t="b">
        <v>0</v>
      </c>
      <c r="AB110">
        <v>21</v>
      </c>
      <c r="AC110">
        <v>100.323085308074</v>
      </c>
      <c r="AD110">
        <v>100.436047792434</v>
      </c>
      <c r="AE110" t="b">
        <v>1</v>
      </c>
      <c r="AF110">
        <f>IF(AND(Sheet1!AU110=1, B110=1, Sheet4!B110=1),AD110,-1)</f>
        <v>100.436047792434</v>
      </c>
      <c r="AG110">
        <f>IF(AND(Sheet4!B110=1, B110=1),O110,-1)</f>
        <v>101</v>
      </c>
    </row>
    <row r="111" spans="1:33" x14ac:dyDescent="0.25">
      <c r="A111" t="s">
        <v>203</v>
      </c>
      <c r="B111">
        <v>1</v>
      </c>
      <c r="C111">
        <v>2</v>
      </c>
      <c r="D111">
        <v>1</v>
      </c>
      <c r="E111">
        <v>0</v>
      </c>
      <c r="F111">
        <v>4</v>
      </c>
      <c r="G111">
        <v>11</v>
      </c>
      <c r="H111">
        <v>73</v>
      </c>
      <c r="I111" t="s">
        <v>94</v>
      </c>
      <c r="J111">
        <v>0.60380363464355402</v>
      </c>
      <c r="K111">
        <v>4.2987823486328097E-2</v>
      </c>
      <c r="L111">
        <v>2.0008087158203099E-3</v>
      </c>
      <c r="M111">
        <v>0.65625</v>
      </c>
      <c r="N111">
        <v>4</v>
      </c>
      <c r="O111">
        <v>77</v>
      </c>
      <c r="P111">
        <v>11</v>
      </c>
      <c r="Q111" t="s">
        <v>94</v>
      </c>
      <c r="R111">
        <v>4</v>
      </c>
      <c r="S111">
        <v>0.60380363464355402</v>
      </c>
      <c r="T111">
        <v>4.2987823486328097E-2</v>
      </c>
      <c r="U111">
        <v>2.0008087158203099E-3</v>
      </c>
      <c r="V111">
        <v>0.65625</v>
      </c>
      <c r="W111">
        <v>77</v>
      </c>
      <c r="X111">
        <v>11</v>
      </c>
      <c r="Y111">
        <v>-1</v>
      </c>
      <c r="Z111" t="b">
        <v>0</v>
      </c>
      <c r="AA111" t="b">
        <v>0</v>
      </c>
      <c r="AB111">
        <v>15</v>
      </c>
      <c r="AC111">
        <v>0.58880686759948697</v>
      </c>
      <c r="AD111">
        <v>0.62579464912414495</v>
      </c>
      <c r="AE111" t="b">
        <v>0</v>
      </c>
      <c r="AF111">
        <f>IF(AND(Sheet1!AU111=1, B111=1, Sheet4!B111=1),AD111,-1)</f>
        <v>0.62579464912414495</v>
      </c>
      <c r="AG111">
        <f>IF(AND(Sheet4!B111=1, B111=1),O111,-1)</f>
        <v>77</v>
      </c>
    </row>
    <row r="112" spans="1:33" x14ac:dyDescent="0.25">
      <c r="A112" t="s">
        <v>204</v>
      </c>
      <c r="B112">
        <v>1</v>
      </c>
      <c r="C112">
        <v>2</v>
      </c>
      <c r="D112">
        <v>1</v>
      </c>
      <c r="E112">
        <v>0</v>
      </c>
      <c r="F112">
        <v>4</v>
      </c>
      <c r="G112">
        <v>11</v>
      </c>
      <c r="H112">
        <v>80</v>
      </c>
      <c r="I112" t="s">
        <v>94</v>
      </c>
      <c r="J112">
        <v>0.99067497253417902</v>
      </c>
      <c r="K112">
        <v>0.27390861511230402</v>
      </c>
      <c r="L112">
        <v>2.9964447021484301E-3</v>
      </c>
      <c r="M112">
        <v>1.71875</v>
      </c>
      <c r="N112">
        <v>8</v>
      </c>
      <c r="O112">
        <v>88</v>
      </c>
      <c r="P112">
        <v>12</v>
      </c>
      <c r="Q112" t="s">
        <v>94</v>
      </c>
      <c r="R112">
        <v>8</v>
      </c>
      <c r="S112">
        <v>0.99067497253417902</v>
      </c>
      <c r="T112">
        <v>0.27390861511230402</v>
      </c>
      <c r="U112">
        <v>2.9964447021484301E-3</v>
      </c>
      <c r="V112">
        <v>1.71875</v>
      </c>
      <c r="W112">
        <v>88</v>
      </c>
      <c r="X112">
        <v>12</v>
      </c>
      <c r="Y112">
        <v>-1</v>
      </c>
      <c r="Z112" t="b">
        <v>0</v>
      </c>
      <c r="AA112" t="b">
        <v>0</v>
      </c>
      <c r="AB112">
        <v>19</v>
      </c>
      <c r="AC112">
        <v>2.01833868026733</v>
      </c>
      <c r="AD112">
        <v>2.0613241195678702</v>
      </c>
      <c r="AE112" t="b">
        <v>1</v>
      </c>
      <c r="AF112">
        <f>IF(AND(Sheet1!AU112=1, B112=1, Sheet4!B112=1),AD112,-1)</f>
        <v>2.0613241195678702</v>
      </c>
      <c r="AG112">
        <f>IF(AND(Sheet4!B112=1, B112=1),O112,-1)</f>
        <v>88</v>
      </c>
    </row>
    <row r="113" spans="1:33" x14ac:dyDescent="0.25">
      <c r="A113" t="s">
        <v>205</v>
      </c>
      <c r="B113">
        <v>1</v>
      </c>
      <c r="C113">
        <v>4</v>
      </c>
      <c r="D113">
        <v>1</v>
      </c>
      <c r="E113">
        <v>0</v>
      </c>
      <c r="F113">
        <v>4</v>
      </c>
      <c r="G113">
        <v>10</v>
      </c>
      <c r="H113">
        <v>81</v>
      </c>
      <c r="I113" t="s">
        <v>94</v>
      </c>
      <c r="J113">
        <v>0.77674674987792902</v>
      </c>
      <c r="K113">
        <v>0.302902221679687</v>
      </c>
      <c r="L113">
        <v>3.9997100830078099E-3</v>
      </c>
      <c r="M113">
        <v>1.671875</v>
      </c>
      <c r="N113">
        <v>6</v>
      </c>
      <c r="O113">
        <v>87</v>
      </c>
      <c r="P113">
        <v>10</v>
      </c>
      <c r="Q113" t="s">
        <v>94</v>
      </c>
      <c r="R113">
        <v>6</v>
      </c>
      <c r="S113">
        <v>0.77674674987792902</v>
      </c>
      <c r="T113">
        <v>0.302902221679687</v>
      </c>
      <c r="U113">
        <v>3.9997100830078099E-3</v>
      </c>
      <c r="V113">
        <v>1.671875</v>
      </c>
      <c r="W113">
        <v>87</v>
      </c>
      <c r="X113">
        <v>10</v>
      </c>
      <c r="Y113">
        <v>-1</v>
      </c>
      <c r="Z113" t="b">
        <v>0</v>
      </c>
      <c r="AA113" t="b">
        <v>0</v>
      </c>
      <c r="AB113">
        <v>16</v>
      </c>
      <c r="AC113">
        <v>0.75875091552734297</v>
      </c>
      <c r="AD113">
        <v>0.79473876953125</v>
      </c>
      <c r="AE113" t="b">
        <v>0</v>
      </c>
      <c r="AF113">
        <f>IF(AND(Sheet1!AU113=1, B113=1, Sheet4!B113=1),AD113,-1)</f>
        <v>0.79473876953125</v>
      </c>
      <c r="AG113">
        <f>IF(AND(Sheet4!B113=1, B113=1),O113,-1)</f>
        <v>87</v>
      </c>
    </row>
    <row r="114" spans="1:33" x14ac:dyDescent="0.25">
      <c r="A114" t="s">
        <v>206</v>
      </c>
      <c r="B114">
        <v>1</v>
      </c>
      <c r="C114">
        <v>3</v>
      </c>
      <c r="D114">
        <v>1</v>
      </c>
      <c r="E114">
        <v>0</v>
      </c>
      <c r="F114">
        <v>4</v>
      </c>
      <c r="G114">
        <v>11</v>
      </c>
      <c r="H114">
        <v>74</v>
      </c>
      <c r="I114" t="s">
        <v>94</v>
      </c>
      <c r="J114">
        <v>28.962497711181602</v>
      </c>
      <c r="K114">
        <v>28.3357028961181</v>
      </c>
      <c r="L114">
        <v>8.9931488037109306E-3</v>
      </c>
      <c r="M114">
        <v>101.34375</v>
      </c>
      <c r="N114">
        <v>11</v>
      </c>
      <c r="O114">
        <v>85</v>
      </c>
      <c r="P114">
        <v>12</v>
      </c>
      <c r="Q114" t="s">
        <v>94</v>
      </c>
      <c r="R114">
        <v>11</v>
      </c>
      <c r="S114">
        <v>28.962497711181602</v>
      </c>
      <c r="T114">
        <v>28.3357028961181</v>
      </c>
      <c r="U114">
        <v>8.9931488037109306E-3</v>
      </c>
      <c r="V114">
        <v>101.34375</v>
      </c>
      <c r="W114">
        <v>85</v>
      </c>
      <c r="X114">
        <v>12</v>
      </c>
      <c r="Y114">
        <v>-1</v>
      </c>
      <c r="Z114" t="b">
        <v>0</v>
      </c>
      <c r="AA114" t="b">
        <v>1</v>
      </c>
      <c r="AB114">
        <v>22</v>
      </c>
      <c r="AC114">
        <v>35.576328039169297</v>
      </c>
      <c r="AD114">
        <v>35.631309747695902</v>
      </c>
      <c r="AE114" t="b">
        <v>1</v>
      </c>
      <c r="AF114">
        <f>IF(AND(Sheet1!AU114=1, B114=1, Sheet4!B114=1),AD114,-1)</f>
        <v>-1</v>
      </c>
      <c r="AG114">
        <f>IF(AND(Sheet4!B114=1, B114=1),O114,-1)</f>
        <v>85</v>
      </c>
    </row>
    <row r="115" spans="1:33" x14ac:dyDescent="0.25">
      <c r="A115" t="s">
        <v>207</v>
      </c>
      <c r="B115">
        <v>1</v>
      </c>
      <c r="C115">
        <v>3</v>
      </c>
      <c r="D115">
        <v>1</v>
      </c>
      <c r="E115">
        <v>0</v>
      </c>
      <c r="F115">
        <v>4</v>
      </c>
      <c r="G115">
        <v>10</v>
      </c>
      <c r="H115">
        <v>84</v>
      </c>
      <c r="I115" t="s">
        <v>94</v>
      </c>
      <c r="J115">
        <v>0.68977546691894498</v>
      </c>
      <c r="K115">
        <v>0.20793342590332001</v>
      </c>
      <c r="L115">
        <v>2.0008087158203099E-3</v>
      </c>
      <c r="M115">
        <v>1.296875</v>
      </c>
      <c r="N115">
        <v>7</v>
      </c>
      <c r="O115">
        <v>91</v>
      </c>
      <c r="P115">
        <v>10</v>
      </c>
      <c r="Q115" t="s">
        <v>94</v>
      </c>
      <c r="R115">
        <v>7</v>
      </c>
      <c r="S115">
        <v>0.68977546691894498</v>
      </c>
      <c r="T115">
        <v>0.20793342590332001</v>
      </c>
      <c r="U115">
        <v>2.0008087158203099E-3</v>
      </c>
      <c r="V115">
        <v>1.296875</v>
      </c>
      <c r="W115">
        <v>91</v>
      </c>
      <c r="X115">
        <v>10</v>
      </c>
      <c r="Y115">
        <v>-1</v>
      </c>
      <c r="Z115" t="b">
        <v>0</v>
      </c>
      <c r="AA115" t="b">
        <v>0</v>
      </c>
      <c r="AB115">
        <v>17</v>
      </c>
      <c r="AC115">
        <v>0.67577886581420898</v>
      </c>
      <c r="AD115">
        <v>0.71076703071594205</v>
      </c>
      <c r="AE115" t="b">
        <v>0</v>
      </c>
      <c r="AF115">
        <f>IF(AND(Sheet1!AU115=1, B115=1, Sheet4!B115=1),AD115,-1)</f>
        <v>0.71076703071594205</v>
      </c>
      <c r="AG115">
        <f>IF(AND(Sheet4!B115=1, B115=1),O115,-1)</f>
        <v>91</v>
      </c>
    </row>
    <row r="116" spans="1:33" x14ac:dyDescent="0.25">
      <c r="A116" t="s">
        <v>208</v>
      </c>
      <c r="B116">
        <v>1</v>
      </c>
      <c r="C116">
        <v>3</v>
      </c>
      <c r="D116">
        <v>1</v>
      </c>
      <c r="E116">
        <v>0</v>
      </c>
      <c r="F116">
        <v>4</v>
      </c>
      <c r="G116">
        <v>9</v>
      </c>
      <c r="H116">
        <v>79</v>
      </c>
      <c r="I116" t="s">
        <v>94</v>
      </c>
      <c r="J116">
        <v>6.5368556976318297</v>
      </c>
      <c r="K116">
        <v>6.1019992828369096</v>
      </c>
      <c r="L116">
        <v>6.9980621337890599E-3</v>
      </c>
      <c r="M116">
        <v>21.859375</v>
      </c>
      <c r="N116">
        <v>14</v>
      </c>
      <c r="O116">
        <v>93</v>
      </c>
      <c r="P116">
        <v>10</v>
      </c>
      <c r="Q116" t="s">
        <v>94</v>
      </c>
      <c r="R116">
        <v>14</v>
      </c>
      <c r="S116">
        <v>6.5368556976318297</v>
      </c>
      <c r="T116">
        <v>6.1019992828369096</v>
      </c>
      <c r="U116">
        <v>6.9980621337890599E-3</v>
      </c>
      <c r="V116">
        <v>21.859375</v>
      </c>
      <c r="W116">
        <v>93</v>
      </c>
      <c r="X116">
        <v>10</v>
      </c>
      <c r="Y116">
        <v>-1</v>
      </c>
      <c r="Z116" t="b">
        <v>0</v>
      </c>
      <c r="AA116" t="b">
        <v>1</v>
      </c>
      <c r="AB116">
        <v>23</v>
      </c>
      <c r="AC116">
        <v>7.6764817237854004</v>
      </c>
      <c r="AD116">
        <v>7.7214667797088596</v>
      </c>
      <c r="AE116" t="b">
        <v>1</v>
      </c>
      <c r="AF116">
        <f>IF(AND(Sheet1!AU116=1, B116=1, Sheet4!B116=1),AD116,-1)</f>
        <v>-1</v>
      </c>
      <c r="AG116">
        <f>IF(AND(Sheet4!B116=1, B116=1),O116,-1)</f>
        <v>93</v>
      </c>
    </row>
    <row r="117" spans="1:33" x14ac:dyDescent="0.25">
      <c r="A117" t="s">
        <v>209</v>
      </c>
      <c r="B117">
        <v>1</v>
      </c>
      <c r="C117">
        <v>2</v>
      </c>
      <c r="D117">
        <v>1</v>
      </c>
      <c r="E117">
        <v>0</v>
      </c>
      <c r="F117">
        <v>4</v>
      </c>
      <c r="G117">
        <v>9</v>
      </c>
      <c r="H117">
        <v>79</v>
      </c>
      <c r="I117" t="s">
        <v>94</v>
      </c>
      <c r="J117">
        <v>0.51183319091796797</v>
      </c>
      <c r="K117">
        <v>6.0981750488281201E-2</v>
      </c>
      <c r="L117">
        <v>3.7986755371093701E-2</v>
      </c>
      <c r="M117">
        <v>0.640625</v>
      </c>
      <c r="N117">
        <v>6</v>
      </c>
      <c r="O117">
        <v>85</v>
      </c>
      <c r="P117">
        <v>10</v>
      </c>
      <c r="Q117" t="s">
        <v>94</v>
      </c>
      <c r="R117">
        <v>6</v>
      </c>
      <c r="S117">
        <v>0.51183319091796797</v>
      </c>
      <c r="T117">
        <v>6.0981750488281201E-2</v>
      </c>
      <c r="U117">
        <v>3.7986755371093701E-2</v>
      </c>
      <c r="V117">
        <v>0.640625</v>
      </c>
      <c r="W117">
        <v>85</v>
      </c>
      <c r="X117">
        <v>10</v>
      </c>
      <c r="Y117">
        <v>-1</v>
      </c>
      <c r="Z117" t="b">
        <v>0</v>
      </c>
      <c r="AA117" t="b">
        <v>0</v>
      </c>
      <c r="AB117">
        <v>15</v>
      </c>
      <c r="AC117">
        <v>0.86272144317626898</v>
      </c>
      <c r="AD117">
        <v>0.893707275390625</v>
      </c>
      <c r="AE117" t="b">
        <v>1</v>
      </c>
      <c r="AF117">
        <f>IF(AND(Sheet1!AU117=1, B117=1, Sheet4!B117=1),AD117,-1)</f>
        <v>0.893707275390625</v>
      </c>
      <c r="AG117">
        <f>IF(AND(Sheet4!B117=1, B117=1),O117,-1)</f>
        <v>85</v>
      </c>
    </row>
    <row r="118" spans="1:33" x14ac:dyDescent="0.25">
      <c r="A118" t="s">
        <v>210</v>
      </c>
      <c r="B118">
        <v>1</v>
      </c>
      <c r="C118">
        <v>4</v>
      </c>
      <c r="D118">
        <v>1</v>
      </c>
      <c r="E118">
        <v>0</v>
      </c>
      <c r="F118">
        <v>4</v>
      </c>
      <c r="G118">
        <v>8</v>
      </c>
      <c r="H118">
        <v>73</v>
      </c>
      <c r="I118" t="s">
        <v>94</v>
      </c>
      <c r="J118">
        <v>0.25091934204101501</v>
      </c>
      <c r="K118">
        <v>1.5996932983398399E-2</v>
      </c>
      <c r="L118">
        <v>9.9945068359375E-4</v>
      </c>
      <c r="M118">
        <v>0.296875</v>
      </c>
      <c r="N118">
        <v>3</v>
      </c>
      <c r="O118">
        <v>76</v>
      </c>
      <c r="P118">
        <v>8</v>
      </c>
      <c r="Q118" t="s">
        <v>94</v>
      </c>
      <c r="R118">
        <v>3</v>
      </c>
      <c r="S118">
        <v>0.25091934204101501</v>
      </c>
      <c r="T118">
        <v>1.5996932983398399E-2</v>
      </c>
      <c r="U118">
        <v>9.9945068359375E-4</v>
      </c>
      <c r="V118">
        <v>0.296875</v>
      </c>
      <c r="W118">
        <v>76</v>
      </c>
      <c r="X118">
        <v>8</v>
      </c>
      <c r="Y118">
        <v>-1</v>
      </c>
      <c r="Z118" t="b">
        <v>0</v>
      </c>
      <c r="AA118" t="b">
        <v>0</v>
      </c>
      <c r="AB118">
        <v>11</v>
      </c>
      <c r="AC118">
        <v>0.23392367362975999</v>
      </c>
      <c r="AD118">
        <v>0.25991368293762201</v>
      </c>
      <c r="AE118" t="b">
        <v>0</v>
      </c>
      <c r="AF118">
        <f>IF(AND(Sheet1!AU118=1, B118=1, Sheet4!B118=1),AD118,-1)</f>
        <v>0.25991368293762201</v>
      </c>
      <c r="AG118">
        <f>IF(AND(Sheet4!B118=1, B118=1),O118,-1)</f>
        <v>76</v>
      </c>
    </row>
    <row r="119" spans="1:33" x14ac:dyDescent="0.25">
      <c r="A119" t="s">
        <v>211</v>
      </c>
      <c r="B119">
        <v>1</v>
      </c>
      <c r="C119">
        <v>2</v>
      </c>
      <c r="D119">
        <v>1</v>
      </c>
      <c r="E119">
        <v>0</v>
      </c>
      <c r="F119">
        <v>4</v>
      </c>
      <c r="G119">
        <v>10</v>
      </c>
      <c r="H119">
        <v>82</v>
      </c>
      <c r="I119" t="s">
        <v>94</v>
      </c>
      <c r="J119">
        <v>7.8124370574951101</v>
      </c>
      <c r="K119">
        <v>7.3925762176513601</v>
      </c>
      <c r="L119">
        <v>9.9945068359375E-3</v>
      </c>
      <c r="M119">
        <v>26.265625</v>
      </c>
      <c r="N119">
        <v>14</v>
      </c>
      <c r="O119">
        <v>96</v>
      </c>
      <c r="P119">
        <v>10</v>
      </c>
      <c r="Q119" t="s">
        <v>94</v>
      </c>
      <c r="R119">
        <v>14</v>
      </c>
      <c r="S119">
        <v>7.8124370574951101</v>
      </c>
      <c r="T119">
        <v>7.3925762176513601</v>
      </c>
      <c r="U119">
        <v>9.9945068359375E-3</v>
      </c>
      <c r="V119">
        <v>26.265625</v>
      </c>
      <c r="W119">
        <v>96</v>
      </c>
      <c r="X119">
        <v>10</v>
      </c>
      <c r="Y119">
        <v>-1</v>
      </c>
      <c r="Z119" t="b">
        <v>0</v>
      </c>
      <c r="AA119" t="b">
        <v>0</v>
      </c>
      <c r="AB119">
        <v>24</v>
      </c>
      <c r="AC119">
        <v>7.8004410266876203</v>
      </c>
      <c r="AD119">
        <v>7.8374285697937003</v>
      </c>
      <c r="AE119" t="b">
        <v>0</v>
      </c>
      <c r="AF119">
        <f>IF(AND(Sheet1!AU119=1, B119=1, Sheet4!B119=1),AD119,-1)</f>
        <v>-1</v>
      </c>
      <c r="AG119">
        <f>IF(AND(Sheet4!B119=1, B119=1),O119,-1)</f>
        <v>96</v>
      </c>
    </row>
    <row r="120" spans="1:33" x14ac:dyDescent="0.25">
      <c r="A120" t="s">
        <v>212</v>
      </c>
      <c r="B120">
        <v>1</v>
      </c>
      <c r="C120">
        <v>3</v>
      </c>
      <c r="D120">
        <v>1</v>
      </c>
      <c r="E120">
        <v>0</v>
      </c>
      <c r="F120">
        <v>4</v>
      </c>
      <c r="G120">
        <v>10</v>
      </c>
      <c r="H120">
        <v>86</v>
      </c>
      <c r="I120" t="s">
        <v>94</v>
      </c>
      <c r="J120">
        <v>0.44585418701171797</v>
      </c>
      <c r="K120">
        <v>2.8993606567382799E-2</v>
      </c>
      <c r="L120">
        <v>9.9945068359375E-4</v>
      </c>
      <c r="M120">
        <v>0.515625</v>
      </c>
      <c r="N120">
        <v>3</v>
      </c>
      <c r="O120">
        <v>89</v>
      </c>
      <c r="P120">
        <v>10</v>
      </c>
      <c r="Q120" t="s">
        <v>94</v>
      </c>
      <c r="R120">
        <v>3</v>
      </c>
      <c r="S120">
        <v>0.44585418701171797</v>
      </c>
      <c r="T120">
        <v>2.8993606567382799E-2</v>
      </c>
      <c r="U120">
        <v>9.9945068359375E-4</v>
      </c>
      <c r="V120">
        <v>0.515625</v>
      </c>
      <c r="W120">
        <v>89</v>
      </c>
      <c r="X120">
        <v>10</v>
      </c>
      <c r="Y120">
        <v>-1</v>
      </c>
      <c r="Z120" t="b">
        <v>0</v>
      </c>
      <c r="AA120" t="b">
        <v>0</v>
      </c>
      <c r="AB120">
        <v>13</v>
      </c>
      <c r="AC120">
        <v>0.430858373641967</v>
      </c>
      <c r="AD120">
        <v>0.46184659004211398</v>
      </c>
      <c r="AE120" t="b">
        <v>0</v>
      </c>
      <c r="AF120">
        <f>IF(AND(Sheet1!AU120=1, B120=1, Sheet4!B120=1),AD120,-1)</f>
        <v>0.46184659004211398</v>
      </c>
      <c r="AG120">
        <f>IF(AND(Sheet4!B120=1, B120=1),O120,-1)</f>
        <v>89</v>
      </c>
    </row>
    <row r="121" spans="1:33" x14ac:dyDescent="0.25">
      <c r="A121" t="s">
        <v>213</v>
      </c>
      <c r="B121">
        <v>1</v>
      </c>
      <c r="C121">
        <v>4</v>
      </c>
      <c r="D121">
        <v>1</v>
      </c>
      <c r="E121">
        <v>0</v>
      </c>
      <c r="F121">
        <v>4</v>
      </c>
      <c r="G121">
        <v>9</v>
      </c>
      <c r="H121">
        <v>88</v>
      </c>
      <c r="I121" t="s">
        <v>94</v>
      </c>
      <c r="J121">
        <v>0.38787460327148399</v>
      </c>
      <c r="K121">
        <v>9.0970993041992104E-2</v>
      </c>
      <c r="L121">
        <v>1.9969940185546801E-3</v>
      </c>
      <c r="M121">
        <v>0.546875</v>
      </c>
      <c r="N121">
        <v>8</v>
      </c>
      <c r="O121">
        <v>96</v>
      </c>
      <c r="P121">
        <v>9</v>
      </c>
      <c r="Q121" t="s">
        <v>94</v>
      </c>
      <c r="R121">
        <v>8</v>
      </c>
      <c r="S121">
        <v>0.38787460327148399</v>
      </c>
      <c r="T121">
        <v>9.0970993041992104E-2</v>
      </c>
      <c r="U121">
        <v>1.9969940185546801E-3</v>
      </c>
      <c r="V121">
        <v>0.546875</v>
      </c>
      <c r="W121">
        <v>96</v>
      </c>
      <c r="X121">
        <v>9</v>
      </c>
      <c r="Y121">
        <v>-1</v>
      </c>
      <c r="Z121" t="b">
        <v>0</v>
      </c>
      <c r="AA121" t="b">
        <v>0</v>
      </c>
      <c r="AB121">
        <v>17</v>
      </c>
      <c r="AC121">
        <v>0.37287735939025801</v>
      </c>
      <c r="AD121">
        <v>0.40086722373962402</v>
      </c>
      <c r="AE121" t="b">
        <v>0</v>
      </c>
      <c r="AF121">
        <f>IF(AND(Sheet1!AU121=1, B121=1, Sheet4!B121=1),AD121,-1)</f>
        <v>0.40086722373962402</v>
      </c>
      <c r="AG121">
        <f>IF(AND(Sheet4!B121=1, B121=1),O121,-1)</f>
        <v>96</v>
      </c>
    </row>
    <row r="122" spans="1:33" x14ac:dyDescent="0.25">
      <c r="A122" t="s">
        <v>214</v>
      </c>
      <c r="B122">
        <v>1</v>
      </c>
      <c r="C122">
        <v>2</v>
      </c>
      <c r="D122">
        <v>1</v>
      </c>
      <c r="E122">
        <v>0</v>
      </c>
      <c r="F122">
        <v>4</v>
      </c>
      <c r="G122">
        <v>8</v>
      </c>
      <c r="H122">
        <v>74</v>
      </c>
      <c r="I122" t="s">
        <v>94</v>
      </c>
      <c r="J122">
        <v>1.0476551055908201</v>
      </c>
      <c r="K122">
        <v>0.69077301025390603</v>
      </c>
      <c r="L122">
        <v>4.9953460693359297E-3</v>
      </c>
      <c r="M122">
        <v>2.875</v>
      </c>
      <c r="N122">
        <v>7</v>
      </c>
      <c r="O122">
        <v>81</v>
      </c>
      <c r="P122">
        <v>9</v>
      </c>
      <c r="Q122" t="s">
        <v>94</v>
      </c>
      <c r="R122">
        <v>7</v>
      </c>
      <c r="S122">
        <v>1.0476551055908201</v>
      </c>
      <c r="T122">
        <v>0.69077301025390603</v>
      </c>
      <c r="U122">
        <v>4.9953460693359297E-3</v>
      </c>
      <c r="V122">
        <v>2.875</v>
      </c>
      <c r="W122">
        <v>81</v>
      </c>
      <c r="X122">
        <v>9</v>
      </c>
      <c r="Y122">
        <v>-1</v>
      </c>
      <c r="Z122" t="b">
        <v>0</v>
      </c>
      <c r="AA122" t="b">
        <v>0</v>
      </c>
      <c r="AB122">
        <v>15</v>
      </c>
      <c r="AC122">
        <v>1.4515247344970701</v>
      </c>
      <c r="AD122">
        <v>1.48551344871521</v>
      </c>
      <c r="AE122" t="b">
        <v>1</v>
      </c>
      <c r="AF122">
        <f>IF(AND(Sheet1!AU122=1, B122=1, Sheet4!B122=1),AD122,-1)</f>
        <v>-1</v>
      </c>
      <c r="AG122">
        <f>IF(AND(Sheet4!B122=1, B122=1),O122,-1)</f>
        <v>81</v>
      </c>
    </row>
    <row r="123" spans="1:33" x14ac:dyDescent="0.25">
      <c r="A123" t="s">
        <v>215</v>
      </c>
      <c r="B123">
        <v>1</v>
      </c>
      <c r="C123">
        <v>3</v>
      </c>
      <c r="D123">
        <v>1</v>
      </c>
      <c r="E123">
        <v>0</v>
      </c>
      <c r="F123">
        <v>4</v>
      </c>
      <c r="G123">
        <v>10</v>
      </c>
      <c r="H123">
        <v>82</v>
      </c>
      <c r="I123" t="s">
        <v>94</v>
      </c>
      <c r="J123">
        <v>0.51683235168456998</v>
      </c>
      <c r="K123">
        <v>2.99930572509765E-2</v>
      </c>
      <c r="L123">
        <v>1.00326538085937E-3</v>
      </c>
      <c r="M123">
        <v>0.59375</v>
      </c>
      <c r="N123">
        <v>4</v>
      </c>
      <c r="O123">
        <v>86</v>
      </c>
      <c r="P123">
        <v>10</v>
      </c>
      <c r="Q123" t="s">
        <v>94</v>
      </c>
      <c r="R123">
        <v>4</v>
      </c>
      <c r="S123">
        <v>0.51683235168456998</v>
      </c>
      <c r="T123">
        <v>2.99930572509765E-2</v>
      </c>
      <c r="U123">
        <v>1.00326538085937E-3</v>
      </c>
      <c r="V123">
        <v>0.59375</v>
      </c>
      <c r="W123">
        <v>86</v>
      </c>
      <c r="X123">
        <v>10</v>
      </c>
      <c r="Y123">
        <v>-1</v>
      </c>
      <c r="Z123" t="b">
        <v>0</v>
      </c>
      <c r="AA123" t="b">
        <v>0</v>
      </c>
      <c r="AB123">
        <v>14</v>
      </c>
      <c r="AC123">
        <v>0.50083541870117099</v>
      </c>
      <c r="AD123">
        <v>0.53282499313354403</v>
      </c>
      <c r="AE123" t="b">
        <v>0</v>
      </c>
      <c r="AF123">
        <f>IF(AND(Sheet1!AU123=1, B123=1, Sheet4!B123=1),AD123,-1)</f>
        <v>0.53282499313354403</v>
      </c>
      <c r="AG123">
        <f>IF(AND(Sheet4!B123=1, B123=1),O123,-1)</f>
        <v>86</v>
      </c>
    </row>
    <row r="124" spans="1:33" x14ac:dyDescent="0.25">
      <c r="A124" t="s">
        <v>216</v>
      </c>
      <c r="B124">
        <v>1</v>
      </c>
      <c r="C124">
        <v>2</v>
      </c>
      <c r="D124">
        <v>1</v>
      </c>
      <c r="E124">
        <v>0</v>
      </c>
      <c r="F124">
        <v>4</v>
      </c>
      <c r="G124">
        <v>10</v>
      </c>
      <c r="H124">
        <v>77</v>
      </c>
      <c r="I124" t="s">
        <v>94</v>
      </c>
      <c r="J124">
        <v>0.51683235168456998</v>
      </c>
      <c r="K124">
        <v>3.1991958618164E-2</v>
      </c>
      <c r="L124">
        <v>6.9980621337890599E-3</v>
      </c>
      <c r="M124">
        <v>0.5625</v>
      </c>
      <c r="N124">
        <v>5</v>
      </c>
      <c r="O124">
        <v>82</v>
      </c>
      <c r="P124">
        <v>10</v>
      </c>
      <c r="Q124" t="s">
        <v>94</v>
      </c>
      <c r="R124">
        <v>5</v>
      </c>
      <c r="S124">
        <v>0.51683235168456998</v>
      </c>
      <c r="T124">
        <v>3.1991958618164E-2</v>
      </c>
      <c r="U124">
        <v>6.9980621337890599E-3</v>
      </c>
      <c r="V124">
        <v>0.5625</v>
      </c>
      <c r="W124">
        <v>82</v>
      </c>
      <c r="X124">
        <v>10</v>
      </c>
      <c r="Y124">
        <v>-1</v>
      </c>
      <c r="Z124" t="b">
        <v>0</v>
      </c>
      <c r="AA124" t="b">
        <v>0</v>
      </c>
      <c r="AB124">
        <v>15</v>
      </c>
      <c r="AC124">
        <v>0.50183510780334395</v>
      </c>
      <c r="AD124">
        <v>0.53482460975646895</v>
      </c>
      <c r="AE124" t="b">
        <v>0</v>
      </c>
      <c r="AF124">
        <f>IF(AND(Sheet1!AU124=1, B124=1, Sheet4!B124=1),AD124,-1)</f>
        <v>0.53482460975646895</v>
      </c>
      <c r="AG124">
        <f>IF(AND(Sheet4!B124=1, B124=1),O124,-1)</f>
        <v>82</v>
      </c>
    </row>
    <row r="125" spans="1:33" x14ac:dyDescent="0.25">
      <c r="A125" t="s">
        <v>217</v>
      </c>
      <c r="B125">
        <v>1</v>
      </c>
      <c r="C125">
        <v>3</v>
      </c>
      <c r="D125">
        <v>1</v>
      </c>
      <c r="E125">
        <v>0</v>
      </c>
      <c r="F125">
        <v>4</v>
      </c>
      <c r="G125">
        <v>11</v>
      </c>
      <c r="H125">
        <v>87</v>
      </c>
      <c r="I125" t="s">
        <v>94</v>
      </c>
      <c r="J125">
        <v>72.233301162719698</v>
      </c>
      <c r="K125">
        <v>71.701475143432603</v>
      </c>
      <c r="L125">
        <v>2.5989532470703101E-2</v>
      </c>
      <c r="M125">
        <v>246.5</v>
      </c>
      <c r="N125">
        <v>7</v>
      </c>
      <c r="O125">
        <v>94</v>
      </c>
      <c r="P125">
        <v>11</v>
      </c>
      <c r="Q125" t="s">
        <v>94</v>
      </c>
      <c r="R125">
        <v>7</v>
      </c>
      <c r="S125">
        <v>72.233301162719698</v>
      </c>
      <c r="T125">
        <v>71.701475143432603</v>
      </c>
      <c r="U125">
        <v>2.5989532470703101E-2</v>
      </c>
      <c r="V125">
        <v>246.5</v>
      </c>
      <c r="W125">
        <v>94</v>
      </c>
      <c r="X125">
        <v>11</v>
      </c>
      <c r="Y125">
        <v>-1</v>
      </c>
      <c r="Z125" t="b">
        <v>0</v>
      </c>
      <c r="AA125" t="b">
        <v>0</v>
      </c>
      <c r="AB125">
        <v>18</v>
      </c>
      <c r="AC125">
        <v>72.218307018280001</v>
      </c>
      <c r="AD125">
        <v>72.276287555694495</v>
      </c>
      <c r="AE125" t="b">
        <v>0</v>
      </c>
      <c r="AF125">
        <f>IF(AND(Sheet1!AU125=1, B125=1, Sheet4!B125=1),AD125,-1)</f>
        <v>-1</v>
      </c>
      <c r="AG125">
        <f>IF(AND(Sheet4!B125=1, B125=1),O125,-1)</f>
        <v>94</v>
      </c>
    </row>
    <row r="126" spans="1:33" x14ac:dyDescent="0.25">
      <c r="A126" t="s">
        <v>218</v>
      </c>
      <c r="B126">
        <v>1</v>
      </c>
      <c r="C126">
        <v>2</v>
      </c>
      <c r="D126">
        <v>1</v>
      </c>
      <c r="E126">
        <v>0</v>
      </c>
      <c r="F126">
        <v>4</v>
      </c>
      <c r="G126">
        <v>13</v>
      </c>
      <c r="H126">
        <v>84</v>
      </c>
      <c r="I126" t="s">
        <v>94</v>
      </c>
      <c r="J126">
        <v>2.83107185363769</v>
      </c>
      <c r="K126">
        <v>1.89138031005859</v>
      </c>
      <c r="L126">
        <v>8.9969635009765608E-3</v>
      </c>
      <c r="M126">
        <v>8.015625</v>
      </c>
      <c r="N126">
        <v>5</v>
      </c>
      <c r="O126">
        <v>89</v>
      </c>
      <c r="P126">
        <v>14</v>
      </c>
      <c r="Q126" t="s">
        <v>94</v>
      </c>
      <c r="R126">
        <v>5</v>
      </c>
      <c r="S126">
        <v>2.83107185363769</v>
      </c>
      <c r="T126">
        <v>1.89138031005859</v>
      </c>
      <c r="U126">
        <v>8.9969635009765608E-3</v>
      </c>
      <c r="V126">
        <v>8.015625</v>
      </c>
      <c r="W126">
        <v>89</v>
      </c>
      <c r="X126">
        <v>14</v>
      </c>
      <c r="Y126">
        <v>-1</v>
      </c>
      <c r="Z126" t="b">
        <v>0</v>
      </c>
      <c r="AA126" t="b">
        <v>0</v>
      </c>
      <c r="AB126">
        <v>18</v>
      </c>
      <c r="AC126">
        <v>5.1813013553619296</v>
      </c>
      <c r="AD126">
        <v>5.2342832088470397</v>
      </c>
      <c r="AE126" t="b">
        <v>1</v>
      </c>
      <c r="AF126">
        <f>IF(AND(Sheet1!AU126=1, B126=1, Sheet4!B126=1),AD126,-1)</f>
        <v>5.2342832088470397</v>
      </c>
      <c r="AG126">
        <f>IF(AND(Sheet4!B126=1, B126=1),O126,-1)</f>
        <v>89</v>
      </c>
    </row>
    <row r="127" spans="1:33" x14ac:dyDescent="0.25">
      <c r="A127" t="s">
        <v>219</v>
      </c>
      <c r="B127">
        <v>1</v>
      </c>
      <c r="C127">
        <v>2</v>
      </c>
      <c r="D127">
        <v>1</v>
      </c>
      <c r="E127">
        <v>0</v>
      </c>
      <c r="F127">
        <v>4</v>
      </c>
      <c r="G127">
        <v>9</v>
      </c>
      <c r="H127">
        <v>78</v>
      </c>
      <c r="I127" t="s">
        <v>94</v>
      </c>
      <c r="J127">
        <v>0.339889526367187</v>
      </c>
      <c r="K127">
        <v>1.7993927001953101E-2</v>
      </c>
      <c r="L127">
        <v>9.9754333496093707E-4</v>
      </c>
      <c r="M127">
        <v>0.390625</v>
      </c>
      <c r="N127">
        <v>1</v>
      </c>
      <c r="O127">
        <v>79</v>
      </c>
      <c r="P127">
        <v>9</v>
      </c>
      <c r="Q127" t="s">
        <v>94</v>
      </c>
      <c r="R127">
        <v>1</v>
      </c>
      <c r="S127">
        <v>0.339889526367187</v>
      </c>
      <c r="T127">
        <v>1.7993927001953101E-2</v>
      </c>
      <c r="U127">
        <v>9.9754333496093707E-4</v>
      </c>
      <c r="V127">
        <v>0.390625</v>
      </c>
      <c r="W127">
        <v>79</v>
      </c>
      <c r="X127">
        <v>9</v>
      </c>
      <c r="Y127">
        <v>-1</v>
      </c>
      <c r="Z127" t="b">
        <v>0</v>
      </c>
      <c r="AA127" t="b">
        <v>0</v>
      </c>
      <c r="AB127">
        <v>10</v>
      </c>
      <c r="AC127">
        <v>0.32389402389526301</v>
      </c>
      <c r="AD127">
        <v>0.35188508033752403</v>
      </c>
      <c r="AE127" t="b">
        <v>0</v>
      </c>
      <c r="AF127">
        <f>IF(AND(Sheet1!AU127=1, B127=1, Sheet4!B127=1),AD127,-1)</f>
        <v>0.35188508033752403</v>
      </c>
      <c r="AG127">
        <f>IF(AND(Sheet4!B127=1, B127=1),O127,-1)</f>
        <v>79</v>
      </c>
    </row>
    <row r="128" spans="1:33" x14ac:dyDescent="0.25">
      <c r="A128" t="s">
        <v>220</v>
      </c>
      <c r="B128">
        <v>0</v>
      </c>
      <c r="AD128">
        <v>300</v>
      </c>
      <c r="AF128">
        <f>IF(AND(Sheet1!AU128=1, B128=1, Sheet4!B128=1),AD128,-1)</f>
        <v>-1</v>
      </c>
      <c r="AG128">
        <f>IF(AND(Sheet4!B128=1, B128=1),O128,-1)</f>
        <v>-1</v>
      </c>
    </row>
    <row r="129" spans="1:33" x14ac:dyDescent="0.25">
      <c r="A129" t="s">
        <v>221</v>
      </c>
      <c r="B129">
        <v>1</v>
      </c>
      <c r="C129">
        <v>2</v>
      </c>
      <c r="D129">
        <v>1</v>
      </c>
      <c r="E129">
        <v>0</v>
      </c>
      <c r="F129">
        <v>4</v>
      </c>
      <c r="G129">
        <v>11</v>
      </c>
      <c r="H129">
        <v>86</v>
      </c>
      <c r="I129" t="s">
        <v>94</v>
      </c>
      <c r="J129">
        <v>0.68177795410156194</v>
      </c>
      <c r="K129">
        <v>3.9987564086914E-2</v>
      </c>
      <c r="L129">
        <v>9.9945068359375E-4</v>
      </c>
      <c r="M129">
        <v>0.703125</v>
      </c>
      <c r="N129">
        <v>2</v>
      </c>
      <c r="O129">
        <v>88</v>
      </c>
      <c r="P129">
        <v>11</v>
      </c>
      <c r="Q129" t="s">
        <v>94</v>
      </c>
      <c r="R129">
        <v>2</v>
      </c>
      <c r="S129">
        <v>0.68177795410156194</v>
      </c>
      <c r="T129">
        <v>3.9987564086914E-2</v>
      </c>
      <c r="U129">
        <v>9.9945068359375E-4</v>
      </c>
      <c r="V129">
        <v>0.703125</v>
      </c>
      <c r="W129">
        <v>88</v>
      </c>
      <c r="X129">
        <v>11</v>
      </c>
      <c r="Y129">
        <v>-1</v>
      </c>
      <c r="Z129" t="b">
        <v>0</v>
      </c>
      <c r="AA129" t="b">
        <v>0</v>
      </c>
      <c r="AB129">
        <v>13</v>
      </c>
      <c r="AC129">
        <v>0.66478300094604403</v>
      </c>
      <c r="AD129">
        <v>0.706767797470092</v>
      </c>
      <c r="AE129" t="b">
        <v>0</v>
      </c>
      <c r="AF129">
        <f>IF(AND(Sheet1!AU129=1, B129=1, Sheet4!B129=1),AD129,-1)</f>
        <v>0.706767797470092</v>
      </c>
      <c r="AG129">
        <f>IF(AND(Sheet4!B129=1, B129=1),O129,-1)</f>
        <v>88</v>
      </c>
    </row>
    <row r="130" spans="1:33" x14ac:dyDescent="0.25">
      <c r="A130" t="s">
        <v>222</v>
      </c>
      <c r="B130">
        <v>1</v>
      </c>
      <c r="C130">
        <v>3</v>
      </c>
      <c r="D130">
        <v>1</v>
      </c>
      <c r="E130">
        <v>0</v>
      </c>
      <c r="F130">
        <v>4</v>
      </c>
      <c r="G130">
        <v>11</v>
      </c>
      <c r="H130">
        <v>75</v>
      </c>
      <c r="I130" t="s">
        <v>94</v>
      </c>
      <c r="J130">
        <v>0.99567413330078103</v>
      </c>
      <c r="K130">
        <v>0.35088539123535101</v>
      </c>
      <c r="L130">
        <v>6.9980621337890599E-3</v>
      </c>
      <c r="M130">
        <v>1.65625</v>
      </c>
      <c r="N130">
        <v>7</v>
      </c>
      <c r="O130">
        <v>82</v>
      </c>
      <c r="P130">
        <v>11</v>
      </c>
      <c r="Q130" t="s">
        <v>94</v>
      </c>
      <c r="R130">
        <v>7</v>
      </c>
      <c r="S130">
        <v>0.99567413330078103</v>
      </c>
      <c r="T130">
        <v>0.35088539123535101</v>
      </c>
      <c r="U130">
        <v>6.9980621337890599E-3</v>
      </c>
      <c r="V130">
        <v>1.65625</v>
      </c>
      <c r="W130">
        <v>82</v>
      </c>
      <c r="X130">
        <v>11</v>
      </c>
      <c r="Y130">
        <v>-1</v>
      </c>
      <c r="Z130" t="b">
        <v>0</v>
      </c>
      <c r="AA130" t="b">
        <v>0</v>
      </c>
      <c r="AB130">
        <v>18</v>
      </c>
      <c r="AC130">
        <v>0.979678153991699</v>
      </c>
      <c r="AD130">
        <v>1.0356597900390601</v>
      </c>
      <c r="AE130" t="b">
        <v>0</v>
      </c>
      <c r="AF130">
        <f>IF(AND(Sheet1!AU130=1, B130=1, Sheet4!B130=1),AD130,-1)</f>
        <v>1.0356597900390601</v>
      </c>
      <c r="AG130">
        <f>IF(AND(Sheet4!B130=1, B130=1),O130,-1)</f>
        <v>82</v>
      </c>
    </row>
    <row r="131" spans="1:33" x14ac:dyDescent="0.25">
      <c r="A131" t="s">
        <v>223</v>
      </c>
      <c r="B131">
        <v>1</v>
      </c>
      <c r="C131">
        <v>2</v>
      </c>
      <c r="D131">
        <v>1</v>
      </c>
      <c r="E131">
        <v>0</v>
      </c>
      <c r="F131">
        <v>4</v>
      </c>
      <c r="G131">
        <v>12</v>
      </c>
      <c r="H131">
        <v>91</v>
      </c>
      <c r="I131" t="s">
        <v>94</v>
      </c>
      <c r="J131">
        <v>0.82073020935058505</v>
      </c>
      <c r="K131">
        <v>3.9987564086914E-2</v>
      </c>
      <c r="L131">
        <v>1.9989013671875E-3</v>
      </c>
      <c r="M131">
        <v>0.890625</v>
      </c>
      <c r="N131">
        <v>1</v>
      </c>
      <c r="O131">
        <v>92</v>
      </c>
      <c r="P131">
        <v>12</v>
      </c>
      <c r="Q131" t="s">
        <v>94</v>
      </c>
      <c r="R131">
        <v>1</v>
      </c>
      <c r="S131">
        <v>0.82073020935058505</v>
      </c>
      <c r="T131">
        <v>3.9987564086914E-2</v>
      </c>
      <c r="U131">
        <v>1.9989013671875E-3</v>
      </c>
      <c r="V131">
        <v>0.890625</v>
      </c>
      <c r="W131">
        <v>92</v>
      </c>
      <c r="X131">
        <v>12</v>
      </c>
      <c r="Y131">
        <v>-1</v>
      </c>
      <c r="Z131" t="b">
        <v>0</v>
      </c>
      <c r="AA131" t="b">
        <v>0</v>
      </c>
      <c r="AB131">
        <v>13</v>
      </c>
      <c r="AC131">
        <v>0.80473613739013605</v>
      </c>
      <c r="AD131">
        <v>0.84572196006774902</v>
      </c>
      <c r="AE131" t="b">
        <v>0</v>
      </c>
      <c r="AF131">
        <f>IF(AND(Sheet1!AU131=1, B131=1, Sheet4!B131=1),AD131,-1)</f>
        <v>0.84572196006774902</v>
      </c>
      <c r="AG131">
        <f>IF(AND(Sheet4!B131=1, B131=1),O131,-1)</f>
        <v>92</v>
      </c>
    </row>
    <row r="132" spans="1:33" x14ac:dyDescent="0.25">
      <c r="A132" t="s">
        <v>224</v>
      </c>
      <c r="B132">
        <v>1</v>
      </c>
      <c r="C132">
        <v>3</v>
      </c>
      <c r="D132">
        <v>1</v>
      </c>
      <c r="E132">
        <v>0</v>
      </c>
      <c r="F132">
        <v>4</v>
      </c>
      <c r="G132">
        <v>10</v>
      </c>
      <c r="H132">
        <v>102</v>
      </c>
      <c r="I132" t="s">
        <v>94</v>
      </c>
      <c r="J132">
        <v>1.2635860443115201</v>
      </c>
      <c r="K132">
        <v>0.76274871826171797</v>
      </c>
      <c r="L132">
        <v>3.9939880371093698E-3</v>
      </c>
      <c r="M132">
        <v>2.796875</v>
      </c>
      <c r="N132">
        <v>12</v>
      </c>
      <c r="O132">
        <v>114</v>
      </c>
      <c r="P132">
        <v>10</v>
      </c>
      <c r="Q132" t="s">
        <v>94</v>
      </c>
      <c r="R132">
        <v>12</v>
      </c>
      <c r="S132">
        <v>1.2635860443115201</v>
      </c>
      <c r="T132">
        <v>0.76274871826171797</v>
      </c>
      <c r="U132">
        <v>3.9939880371093698E-3</v>
      </c>
      <c r="V132">
        <v>2.796875</v>
      </c>
      <c r="W132">
        <v>114</v>
      </c>
      <c r="X132">
        <v>10</v>
      </c>
      <c r="Y132">
        <v>-1</v>
      </c>
      <c r="Z132" t="b">
        <v>0</v>
      </c>
      <c r="AA132" t="b">
        <v>0</v>
      </c>
      <c r="AB132">
        <v>22</v>
      </c>
      <c r="AC132">
        <v>1.2465906143188401</v>
      </c>
      <c r="AD132">
        <v>1.3055717945098799</v>
      </c>
      <c r="AE132" t="b">
        <v>0</v>
      </c>
      <c r="AF132">
        <f>IF(AND(Sheet1!AU132=1, B132=1, Sheet4!B132=1),AD132,-1)</f>
        <v>-1</v>
      </c>
      <c r="AG132">
        <f>IF(AND(Sheet4!B132=1, B132=1),O132,-1)</f>
        <v>-1</v>
      </c>
    </row>
    <row r="133" spans="1:33" x14ac:dyDescent="0.25">
      <c r="A133" t="s">
        <v>225</v>
      </c>
      <c r="B133">
        <v>1</v>
      </c>
      <c r="C133">
        <v>2</v>
      </c>
      <c r="D133">
        <v>1</v>
      </c>
      <c r="E133">
        <v>0</v>
      </c>
      <c r="F133">
        <v>4</v>
      </c>
      <c r="G133">
        <v>12</v>
      </c>
      <c r="H133">
        <v>95</v>
      </c>
      <c r="I133" t="s">
        <v>94</v>
      </c>
      <c r="J133">
        <v>6.4788761138915998</v>
      </c>
      <c r="K133">
        <v>5.5591773986816397</v>
      </c>
      <c r="L133">
        <v>9.9983215332031198E-3</v>
      </c>
      <c r="M133">
        <v>16.65625</v>
      </c>
      <c r="N133">
        <v>11</v>
      </c>
      <c r="O133">
        <v>106</v>
      </c>
      <c r="P133">
        <v>13</v>
      </c>
      <c r="Q133" t="s">
        <v>94</v>
      </c>
      <c r="R133">
        <v>11</v>
      </c>
      <c r="S133">
        <v>6.4788761138915998</v>
      </c>
      <c r="T133">
        <v>5.5591773986816397</v>
      </c>
      <c r="U133">
        <v>9.9983215332031198E-3</v>
      </c>
      <c r="V133">
        <v>16.65625</v>
      </c>
      <c r="W133">
        <v>106</v>
      </c>
      <c r="X133">
        <v>13</v>
      </c>
      <c r="Y133">
        <v>-1</v>
      </c>
      <c r="Z133" t="b">
        <v>0</v>
      </c>
      <c r="AA133" t="b">
        <v>1</v>
      </c>
      <c r="AB133">
        <v>23</v>
      </c>
      <c r="AC133">
        <v>12.1380188465118</v>
      </c>
      <c r="AD133">
        <v>12.220990657806301</v>
      </c>
      <c r="AE133" t="b">
        <v>1</v>
      </c>
      <c r="AF133">
        <f>IF(AND(Sheet1!AU133=1, B133=1, Sheet4!B133=1),AD133,-1)</f>
        <v>-1</v>
      </c>
      <c r="AG133">
        <f>IF(AND(Sheet4!B133=1, B133=1),O133,-1)</f>
        <v>106</v>
      </c>
    </row>
    <row r="134" spans="1:33" x14ac:dyDescent="0.25">
      <c r="A134" t="s">
        <v>226</v>
      </c>
      <c r="B134">
        <v>1</v>
      </c>
      <c r="C134">
        <v>3</v>
      </c>
      <c r="D134">
        <v>1</v>
      </c>
      <c r="E134">
        <v>0</v>
      </c>
      <c r="F134">
        <v>4</v>
      </c>
      <c r="G134">
        <v>10</v>
      </c>
      <c r="H134">
        <v>83</v>
      </c>
      <c r="I134" t="s">
        <v>94</v>
      </c>
      <c r="J134">
        <v>0.75875091552734297</v>
      </c>
      <c r="K134">
        <v>0.17994117736816401</v>
      </c>
      <c r="L134">
        <v>2.99835205078125E-3</v>
      </c>
      <c r="M134">
        <v>1.109375</v>
      </c>
      <c r="N134">
        <v>9</v>
      </c>
      <c r="O134">
        <v>92</v>
      </c>
      <c r="P134">
        <v>10</v>
      </c>
      <c r="Q134" t="s">
        <v>94</v>
      </c>
      <c r="R134">
        <v>9</v>
      </c>
      <c r="S134">
        <v>0.75875091552734297</v>
      </c>
      <c r="T134">
        <v>0.17994117736816401</v>
      </c>
      <c r="U134">
        <v>2.99835205078125E-3</v>
      </c>
      <c r="V134">
        <v>1.109375</v>
      </c>
      <c r="W134">
        <v>92</v>
      </c>
      <c r="X134">
        <v>10</v>
      </c>
      <c r="Y134">
        <v>-1</v>
      </c>
      <c r="Z134" t="b">
        <v>0</v>
      </c>
      <c r="AA134" t="b">
        <v>0</v>
      </c>
      <c r="AB134">
        <v>19</v>
      </c>
      <c r="AC134">
        <v>0.738758325576782</v>
      </c>
      <c r="AD134">
        <v>0.78074359893798795</v>
      </c>
      <c r="AE134" t="b">
        <v>0</v>
      </c>
      <c r="AF134">
        <f>IF(AND(Sheet1!AU134=1, B134=1, Sheet4!B134=1),AD134,-1)</f>
        <v>0.78074359893798795</v>
      </c>
      <c r="AG134">
        <f>IF(AND(Sheet4!B134=1, B134=1),O134,-1)</f>
        <v>92</v>
      </c>
    </row>
    <row r="135" spans="1:33" x14ac:dyDescent="0.25">
      <c r="A135" t="s">
        <v>227</v>
      </c>
      <c r="B135">
        <v>1</v>
      </c>
      <c r="C135">
        <v>2</v>
      </c>
      <c r="D135">
        <v>1</v>
      </c>
      <c r="E135">
        <v>0</v>
      </c>
      <c r="F135">
        <v>4</v>
      </c>
      <c r="G135">
        <v>13</v>
      </c>
      <c r="H135">
        <v>105</v>
      </c>
      <c r="I135" t="s">
        <v>94</v>
      </c>
      <c r="J135">
        <v>210.169048309326</v>
      </c>
      <c r="K135">
        <v>209.037416458129</v>
      </c>
      <c r="L135">
        <v>7.2973251342773396E-2</v>
      </c>
      <c r="M135">
        <v>738.578125</v>
      </c>
      <c r="N135">
        <v>18</v>
      </c>
      <c r="O135">
        <v>123</v>
      </c>
      <c r="P135">
        <v>14</v>
      </c>
      <c r="Q135" t="s">
        <v>94</v>
      </c>
      <c r="R135">
        <v>18</v>
      </c>
      <c r="S135">
        <v>210.169048309326</v>
      </c>
      <c r="T135">
        <v>209.037416458129</v>
      </c>
      <c r="U135">
        <v>7.2973251342773396E-2</v>
      </c>
      <c r="V135">
        <v>738.578125</v>
      </c>
      <c r="W135">
        <v>123</v>
      </c>
      <c r="X135">
        <v>14</v>
      </c>
      <c r="Y135">
        <v>-1</v>
      </c>
      <c r="Z135" t="b">
        <v>0</v>
      </c>
      <c r="AA135" t="b">
        <v>1</v>
      </c>
      <c r="AB135">
        <v>31</v>
      </c>
      <c r="AC135">
        <v>294.741300582885</v>
      </c>
      <c r="AD135">
        <v>294.90424656867901</v>
      </c>
      <c r="AE135" t="b">
        <v>1</v>
      </c>
      <c r="AF135">
        <f>IF(AND(Sheet1!AU135=1, B135=1, Sheet4!B135=1),AD135,-1)</f>
        <v>-1</v>
      </c>
      <c r="AG135">
        <f>IF(AND(Sheet4!B135=1, B135=1),O135,-1)</f>
        <v>-1</v>
      </c>
    </row>
    <row r="136" spans="1:33" x14ac:dyDescent="0.25">
      <c r="A136" t="s">
        <v>228</v>
      </c>
      <c r="B136">
        <v>1</v>
      </c>
      <c r="C136">
        <v>3</v>
      </c>
      <c r="D136">
        <v>1</v>
      </c>
      <c r="E136">
        <v>0</v>
      </c>
      <c r="F136">
        <v>4</v>
      </c>
      <c r="G136">
        <v>10</v>
      </c>
      <c r="H136">
        <v>78</v>
      </c>
      <c r="I136" t="s">
        <v>94</v>
      </c>
      <c r="J136">
        <v>87.804193496704102</v>
      </c>
      <c r="K136">
        <v>87.120418548583899</v>
      </c>
      <c r="L136">
        <v>2.1991729736328101E-2</v>
      </c>
      <c r="M136">
        <v>313.59375</v>
      </c>
      <c r="N136">
        <v>10</v>
      </c>
      <c r="O136">
        <v>88</v>
      </c>
      <c r="P136">
        <v>11</v>
      </c>
      <c r="Q136" t="s">
        <v>94</v>
      </c>
      <c r="R136">
        <v>10</v>
      </c>
      <c r="S136">
        <v>87.804193496704102</v>
      </c>
      <c r="T136">
        <v>87.120418548583899</v>
      </c>
      <c r="U136">
        <v>2.1991729736328101E-2</v>
      </c>
      <c r="V136">
        <v>313.59375</v>
      </c>
      <c r="W136">
        <v>88</v>
      </c>
      <c r="X136">
        <v>11</v>
      </c>
      <c r="Y136">
        <v>-1</v>
      </c>
      <c r="Z136" t="b">
        <v>0</v>
      </c>
      <c r="AA136" t="b">
        <v>0</v>
      </c>
      <c r="AB136">
        <v>20</v>
      </c>
      <c r="AC136">
        <v>101.52269244193999</v>
      </c>
      <c r="AD136">
        <v>101.621658325195</v>
      </c>
      <c r="AE136" t="b">
        <v>1</v>
      </c>
      <c r="AF136">
        <f>IF(AND(Sheet1!AU136=1, B136=1, Sheet4!B136=1),AD136,-1)</f>
        <v>-1</v>
      </c>
      <c r="AG136">
        <f>IF(AND(Sheet4!B136=1, B136=1),O136,-1)</f>
        <v>-1</v>
      </c>
    </row>
    <row r="137" spans="1:33" x14ac:dyDescent="0.25">
      <c r="A137" t="s">
        <v>229</v>
      </c>
      <c r="B137">
        <v>1</v>
      </c>
      <c r="C137">
        <v>4</v>
      </c>
      <c r="D137">
        <v>1</v>
      </c>
      <c r="E137">
        <v>1</v>
      </c>
      <c r="F137">
        <v>4</v>
      </c>
      <c r="G137">
        <v>7</v>
      </c>
      <c r="H137">
        <v>81</v>
      </c>
      <c r="I137" t="s">
        <v>94</v>
      </c>
      <c r="J137">
        <v>9.7970962524413993E-2</v>
      </c>
      <c r="K137">
        <v>1.8995285034179601E-2</v>
      </c>
      <c r="L137">
        <v>9.9945068359375E-4</v>
      </c>
      <c r="M137">
        <v>0.125</v>
      </c>
      <c r="N137">
        <v>5</v>
      </c>
      <c r="O137">
        <v>86</v>
      </c>
      <c r="P137">
        <v>8</v>
      </c>
      <c r="Q137" t="s">
        <v>94</v>
      </c>
      <c r="R137">
        <v>5</v>
      </c>
      <c r="S137">
        <v>9.7970962524413993E-2</v>
      </c>
      <c r="T137">
        <v>1.8995285034179601E-2</v>
      </c>
      <c r="U137">
        <v>9.9945068359375E-4</v>
      </c>
      <c r="V137">
        <v>0.125</v>
      </c>
      <c r="W137">
        <v>86</v>
      </c>
      <c r="X137">
        <v>8</v>
      </c>
      <c r="Y137">
        <v>-1</v>
      </c>
      <c r="Z137" t="b">
        <v>0</v>
      </c>
      <c r="AA137" t="b">
        <v>0</v>
      </c>
      <c r="AB137">
        <v>12</v>
      </c>
      <c r="AC137">
        <v>0.321895360946655</v>
      </c>
      <c r="AD137">
        <v>0.352884531021118</v>
      </c>
      <c r="AE137" t="b">
        <v>0</v>
      </c>
      <c r="AF137">
        <f>IF(AND(Sheet1!AU137=1, B137=1, Sheet4!B137=1),AD137,-1)</f>
        <v>0.352884531021118</v>
      </c>
      <c r="AG137">
        <f>IF(AND(Sheet4!B137=1, B137=1),O137,-1)</f>
        <v>86</v>
      </c>
    </row>
    <row r="138" spans="1:33" x14ac:dyDescent="0.25">
      <c r="A138" t="s">
        <v>230</v>
      </c>
      <c r="B138">
        <v>1</v>
      </c>
      <c r="C138">
        <v>2</v>
      </c>
      <c r="D138">
        <v>1</v>
      </c>
      <c r="E138">
        <v>0</v>
      </c>
      <c r="F138">
        <v>4</v>
      </c>
      <c r="G138">
        <v>10</v>
      </c>
      <c r="H138">
        <v>82</v>
      </c>
      <c r="I138" t="s">
        <v>94</v>
      </c>
      <c r="J138">
        <v>0.78574371337890603</v>
      </c>
      <c r="K138">
        <v>7.7974319458007799E-2</v>
      </c>
      <c r="L138">
        <v>1.9969940185546801E-3</v>
      </c>
      <c r="M138">
        <v>1</v>
      </c>
      <c r="N138">
        <v>6</v>
      </c>
      <c r="O138">
        <v>88</v>
      </c>
      <c r="P138">
        <v>11</v>
      </c>
      <c r="Q138" t="s">
        <v>94</v>
      </c>
      <c r="R138">
        <v>6</v>
      </c>
      <c r="S138">
        <v>0.78574371337890603</v>
      </c>
      <c r="T138">
        <v>7.7974319458007799E-2</v>
      </c>
      <c r="U138">
        <v>1.9969940185546801E-3</v>
      </c>
      <c r="V138">
        <v>1</v>
      </c>
      <c r="W138">
        <v>88</v>
      </c>
      <c r="X138">
        <v>11</v>
      </c>
      <c r="Y138">
        <v>-1</v>
      </c>
      <c r="Z138" t="b">
        <v>0</v>
      </c>
      <c r="AA138" t="b">
        <v>1</v>
      </c>
      <c r="AB138">
        <v>16</v>
      </c>
      <c r="AC138">
        <v>1.45452284812927</v>
      </c>
      <c r="AD138">
        <v>1.49551010131835</v>
      </c>
      <c r="AE138" t="b">
        <v>1</v>
      </c>
      <c r="AF138">
        <f>IF(AND(Sheet1!AU138=1, B138=1, Sheet4!B138=1),AD138,-1)</f>
        <v>1.49551010131835</v>
      </c>
      <c r="AG138">
        <f>IF(AND(Sheet4!B138=1, B138=1),O138,-1)</f>
        <v>88</v>
      </c>
    </row>
    <row r="139" spans="1:33" x14ac:dyDescent="0.25">
      <c r="A139" t="s">
        <v>231</v>
      </c>
      <c r="B139">
        <v>1</v>
      </c>
      <c r="C139">
        <v>3</v>
      </c>
      <c r="D139">
        <v>1</v>
      </c>
      <c r="E139">
        <v>0</v>
      </c>
      <c r="F139">
        <v>4</v>
      </c>
      <c r="G139">
        <v>11</v>
      </c>
      <c r="H139">
        <v>106</v>
      </c>
      <c r="I139" t="s">
        <v>94</v>
      </c>
      <c r="J139">
        <v>35.395387649536097</v>
      </c>
      <c r="K139">
        <v>34.791585922241197</v>
      </c>
      <c r="L139">
        <v>1.8991470336914E-2</v>
      </c>
      <c r="M139">
        <v>120.078125</v>
      </c>
      <c r="N139">
        <v>11</v>
      </c>
      <c r="O139">
        <v>117</v>
      </c>
      <c r="P139">
        <v>11</v>
      </c>
      <c r="Q139" t="s">
        <v>94</v>
      </c>
      <c r="R139">
        <v>11</v>
      </c>
      <c r="S139">
        <v>35.395387649536097</v>
      </c>
      <c r="T139">
        <v>34.791585922241197</v>
      </c>
      <c r="U139">
        <v>1.8991470336914E-2</v>
      </c>
      <c r="V139">
        <v>120.078125</v>
      </c>
      <c r="W139">
        <v>117</v>
      </c>
      <c r="X139">
        <v>11</v>
      </c>
      <c r="Y139">
        <v>-1</v>
      </c>
      <c r="Z139" t="b">
        <v>0</v>
      </c>
      <c r="AA139" t="b">
        <v>0</v>
      </c>
      <c r="AB139">
        <v>22</v>
      </c>
      <c r="AC139">
        <v>35.378393411636303</v>
      </c>
      <c r="AD139">
        <v>35.465364217758101</v>
      </c>
      <c r="AE139" t="b">
        <v>0</v>
      </c>
      <c r="AF139">
        <f>IF(AND(Sheet1!AU139=1, B139=1, Sheet4!B139=1),AD139,-1)</f>
        <v>-1</v>
      </c>
      <c r="AG139">
        <f>IF(AND(Sheet4!B139=1, B139=1),O139,-1)</f>
        <v>-1</v>
      </c>
    </row>
    <row r="140" spans="1:33" x14ac:dyDescent="0.25">
      <c r="A140" t="s">
        <v>232</v>
      </c>
      <c r="B140">
        <v>1</v>
      </c>
      <c r="C140">
        <v>4</v>
      </c>
      <c r="D140">
        <v>1</v>
      </c>
      <c r="E140">
        <v>0</v>
      </c>
      <c r="F140">
        <v>4</v>
      </c>
      <c r="G140">
        <v>11</v>
      </c>
      <c r="H140">
        <v>115</v>
      </c>
      <c r="I140" t="s">
        <v>94</v>
      </c>
      <c r="J140">
        <v>4.8364143371581996</v>
      </c>
      <c r="K140">
        <v>4.1736316680908203</v>
      </c>
      <c r="L140">
        <v>9.9964141845703108E-3</v>
      </c>
      <c r="M140">
        <v>15.28125</v>
      </c>
      <c r="N140">
        <v>9</v>
      </c>
      <c r="O140">
        <v>124</v>
      </c>
      <c r="P140">
        <v>12</v>
      </c>
      <c r="Q140" t="s">
        <v>94</v>
      </c>
      <c r="R140">
        <v>9</v>
      </c>
      <c r="S140">
        <v>4.8364143371581996</v>
      </c>
      <c r="T140">
        <v>4.1736316680908203</v>
      </c>
      <c r="U140">
        <v>9.9964141845703108E-3</v>
      </c>
      <c r="V140">
        <v>15.28125</v>
      </c>
      <c r="W140">
        <v>124</v>
      </c>
      <c r="X140">
        <v>12</v>
      </c>
      <c r="Y140">
        <v>-1</v>
      </c>
      <c r="Z140" t="b">
        <v>0</v>
      </c>
      <c r="AA140" t="b">
        <v>0</v>
      </c>
      <c r="AB140">
        <v>20</v>
      </c>
      <c r="AC140">
        <v>6.2729439735412598</v>
      </c>
      <c r="AD140">
        <v>6.3539154529571498</v>
      </c>
      <c r="AE140" t="b">
        <v>1</v>
      </c>
      <c r="AF140">
        <f>IF(AND(Sheet1!AU140=1, B140=1, Sheet4!B140=1),AD140,-1)</f>
        <v>6.3539154529571498</v>
      </c>
      <c r="AG140">
        <f>IF(AND(Sheet4!B140=1, B140=1),O140,-1)</f>
        <v>124</v>
      </c>
    </row>
    <row r="141" spans="1:33" x14ac:dyDescent="0.25">
      <c r="A141" t="s">
        <v>233</v>
      </c>
      <c r="B141">
        <v>1</v>
      </c>
      <c r="C141">
        <v>4</v>
      </c>
      <c r="D141">
        <v>1</v>
      </c>
      <c r="E141">
        <v>0</v>
      </c>
      <c r="F141">
        <v>4</v>
      </c>
      <c r="G141">
        <v>10</v>
      </c>
      <c r="H141">
        <v>96</v>
      </c>
      <c r="I141" t="s">
        <v>94</v>
      </c>
      <c r="J141">
        <v>0.91170120239257801</v>
      </c>
      <c r="K141">
        <v>0.415863037109375</v>
      </c>
      <c r="L141">
        <v>5.9967041015625E-3</v>
      </c>
      <c r="M141">
        <v>2.015625</v>
      </c>
      <c r="N141">
        <v>10</v>
      </c>
      <c r="O141">
        <v>106</v>
      </c>
      <c r="P141">
        <v>10</v>
      </c>
      <c r="Q141" t="s">
        <v>94</v>
      </c>
      <c r="R141">
        <v>10</v>
      </c>
      <c r="S141">
        <v>0.91170120239257801</v>
      </c>
      <c r="T141">
        <v>0.415863037109375</v>
      </c>
      <c r="U141">
        <v>5.9967041015625E-3</v>
      </c>
      <c r="V141">
        <v>2.015625</v>
      </c>
      <c r="W141">
        <v>106</v>
      </c>
      <c r="X141">
        <v>10</v>
      </c>
      <c r="Y141">
        <v>-1</v>
      </c>
      <c r="Z141" t="b">
        <v>0</v>
      </c>
      <c r="AA141" t="b">
        <v>0</v>
      </c>
      <c r="AB141">
        <v>20</v>
      </c>
      <c r="AC141">
        <v>0.89570546150207497</v>
      </c>
      <c r="AD141">
        <v>0.94468951225280695</v>
      </c>
      <c r="AE141" t="b">
        <v>0</v>
      </c>
      <c r="AF141">
        <f>IF(AND(Sheet1!AU141=1, B141=1, Sheet4!B141=1),AD141,-1)</f>
        <v>0.94468951225280695</v>
      </c>
      <c r="AG141">
        <f>IF(AND(Sheet4!B141=1, B141=1),O141,-1)</f>
        <v>106</v>
      </c>
    </row>
    <row r="142" spans="1:33" x14ac:dyDescent="0.25">
      <c r="A142" t="s">
        <v>234</v>
      </c>
      <c r="B142">
        <v>1</v>
      </c>
      <c r="C142">
        <v>4</v>
      </c>
      <c r="D142">
        <v>1</v>
      </c>
      <c r="E142">
        <v>0</v>
      </c>
      <c r="F142">
        <v>4</v>
      </c>
      <c r="G142">
        <v>10</v>
      </c>
      <c r="H142">
        <v>101</v>
      </c>
      <c r="I142" t="s">
        <v>94</v>
      </c>
      <c r="J142">
        <v>1.2215995788574201</v>
      </c>
      <c r="K142">
        <v>0.63879203796386697</v>
      </c>
      <c r="L142">
        <v>4.99725341796875E-3</v>
      </c>
      <c r="M142">
        <v>2.875</v>
      </c>
      <c r="N142">
        <v>14</v>
      </c>
      <c r="O142">
        <v>115</v>
      </c>
      <c r="P142">
        <v>10</v>
      </c>
      <c r="Q142" t="s">
        <v>94</v>
      </c>
      <c r="R142">
        <v>14</v>
      </c>
      <c r="S142">
        <v>1.2215995788574201</v>
      </c>
      <c r="T142">
        <v>0.63879203796386697</v>
      </c>
      <c r="U142">
        <v>4.99725341796875E-3</v>
      </c>
      <c r="V142">
        <v>2.875</v>
      </c>
      <c r="W142">
        <v>115</v>
      </c>
      <c r="X142">
        <v>10</v>
      </c>
      <c r="Y142">
        <v>-1</v>
      </c>
      <c r="Z142" t="b">
        <v>0</v>
      </c>
      <c r="AA142" t="b">
        <v>0</v>
      </c>
      <c r="AB142">
        <v>24</v>
      </c>
      <c r="AC142">
        <v>1.20460557937622</v>
      </c>
      <c r="AD142">
        <v>1.2575876712798999</v>
      </c>
      <c r="AE142" t="b">
        <v>0</v>
      </c>
      <c r="AF142">
        <f>IF(AND(Sheet1!AU142=1, B142=1, Sheet4!B142=1),AD142,-1)</f>
        <v>-1</v>
      </c>
      <c r="AG142">
        <f>IF(AND(Sheet4!B142=1, B142=1),O142,-1)</f>
        <v>115</v>
      </c>
    </row>
    <row r="143" spans="1:33" x14ac:dyDescent="0.25">
      <c r="A143" t="s">
        <v>235</v>
      </c>
      <c r="B143">
        <v>1</v>
      </c>
      <c r="C143">
        <v>2</v>
      </c>
      <c r="D143">
        <v>1</v>
      </c>
      <c r="E143">
        <v>0</v>
      </c>
      <c r="F143">
        <v>4</v>
      </c>
      <c r="G143">
        <v>9</v>
      </c>
      <c r="H143">
        <v>100</v>
      </c>
      <c r="I143" t="s">
        <v>94</v>
      </c>
      <c r="J143">
        <v>60.210245132446197</v>
      </c>
      <c r="K143">
        <v>59.773387908935497</v>
      </c>
      <c r="L143">
        <v>2.09903717041015E-2</v>
      </c>
      <c r="M143">
        <v>210.40625</v>
      </c>
      <c r="N143">
        <v>15</v>
      </c>
      <c r="O143">
        <v>115</v>
      </c>
      <c r="P143">
        <v>9</v>
      </c>
      <c r="Q143" t="s">
        <v>94</v>
      </c>
      <c r="R143">
        <v>15</v>
      </c>
      <c r="S143">
        <v>60.210245132446197</v>
      </c>
      <c r="T143">
        <v>59.773387908935497</v>
      </c>
      <c r="U143">
        <v>2.09903717041015E-2</v>
      </c>
      <c r="V143">
        <v>210.40625</v>
      </c>
      <c r="W143">
        <v>115</v>
      </c>
      <c r="X143">
        <v>9</v>
      </c>
      <c r="Y143">
        <v>-1</v>
      </c>
      <c r="Z143" t="b">
        <v>0</v>
      </c>
      <c r="AA143" t="b">
        <v>0</v>
      </c>
      <c r="AB143">
        <v>24</v>
      </c>
      <c r="AC143">
        <v>60.193252086639397</v>
      </c>
      <c r="AD143">
        <v>60.249233007431002</v>
      </c>
      <c r="AE143" t="b">
        <v>0</v>
      </c>
      <c r="AF143">
        <f>IF(AND(Sheet1!AU143=1, B143=1, Sheet4!B143=1),AD143,-1)</f>
        <v>-1</v>
      </c>
      <c r="AG143">
        <f>IF(AND(Sheet4!B143=1, B143=1),O143,-1)</f>
        <v>-1</v>
      </c>
    </row>
    <row r="144" spans="1:33" x14ac:dyDescent="0.25">
      <c r="A144" t="s">
        <v>236</v>
      </c>
      <c r="B144">
        <v>1</v>
      </c>
      <c r="C144">
        <v>3</v>
      </c>
      <c r="D144">
        <v>1</v>
      </c>
      <c r="E144">
        <v>0</v>
      </c>
      <c r="F144">
        <v>4</v>
      </c>
      <c r="G144">
        <v>8</v>
      </c>
      <c r="H144">
        <v>89</v>
      </c>
      <c r="I144" t="s">
        <v>94</v>
      </c>
      <c r="J144">
        <v>0.39486885070800698</v>
      </c>
      <c r="K144">
        <v>2.6990890502929601E-2</v>
      </c>
      <c r="L144">
        <v>9.95635986328125E-4</v>
      </c>
      <c r="M144">
        <v>0.453125</v>
      </c>
      <c r="N144">
        <v>4</v>
      </c>
      <c r="O144">
        <v>93</v>
      </c>
      <c r="P144">
        <v>8</v>
      </c>
      <c r="Q144" t="s">
        <v>94</v>
      </c>
      <c r="R144">
        <v>4</v>
      </c>
      <c r="S144">
        <v>0.39486885070800698</v>
      </c>
      <c r="T144">
        <v>2.6990890502929601E-2</v>
      </c>
      <c r="U144">
        <v>9.95635986328125E-4</v>
      </c>
      <c r="V144">
        <v>0.453125</v>
      </c>
      <c r="W144">
        <v>93</v>
      </c>
      <c r="X144">
        <v>8</v>
      </c>
      <c r="Y144">
        <v>-1</v>
      </c>
      <c r="Z144" t="b">
        <v>0</v>
      </c>
      <c r="AA144" t="b">
        <v>0</v>
      </c>
      <c r="AB144">
        <v>12</v>
      </c>
      <c r="AC144">
        <v>0.37687635421752902</v>
      </c>
      <c r="AD144">
        <v>0.40986585617065402</v>
      </c>
      <c r="AE144" t="b">
        <v>0</v>
      </c>
      <c r="AF144">
        <f>IF(AND(Sheet1!AU144=1, B144=1, Sheet4!B144=1),AD144,-1)</f>
        <v>0.40986585617065402</v>
      </c>
      <c r="AG144">
        <f>IF(AND(Sheet4!B144=1, B144=1),O144,-1)</f>
        <v>93</v>
      </c>
    </row>
    <row r="145" spans="1:33" x14ac:dyDescent="0.25">
      <c r="A145" t="s">
        <v>237</v>
      </c>
      <c r="B145">
        <v>1</v>
      </c>
      <c r="C145">
        <v>2</v>
      </c>
      <c r="D145">
        <v>1</v>
      </c>
      <c r="E145">
        <v>0</v>
      </c>
      <c r="F145">
        <v>4</v>
      </c>
      <c r="G145">
        <v>13</v>
      </c>
      <c r="H145">
        <v>84</v>
      </c>
      <c r="I145" t="s">
        <v>94</v>
      </c>
      <c r="J145">
        <v>9.5758590698242099</v>
      </c>
      <c r="K145">
        <v>8.4442272186279297</v>
      </c>
      <c r="L145">
        <v>3.2989501953125E-2</v>
      </c>
      <c r="M145">
        <v>29.859375</v>
      </c>
      <c r="N145">
        <v>8</v>
      </c>
      <c r="O145">
        <v>92</v>
      </c>
      <c r="P145">
        <v>14</v>
      </c>
      <c r="Q145" t="s">
        <v>94</v>
      </c>
      <c r="R145">
        <v>8</v>
      </c>
      <c r="S145">
        <v>9.5758590698242099</v>
      </c>
      <c r="T145">
        <v>8.4442272186279297</v>
      </c>
      <c r="U145">
        <v>3.2989501953125E-2</v>
      </c>
      <c r="V145">
        <v>29.859375</v>
      </c>
      <c r="W145">
        <v>92</v>
      </c>
      <c r="X145">
        <v>14</v>
      </c>
      <c r="Y145">
        <v>-1</v>
      </c>
      <c r="Z145" t="b">
        <v>0</v>
      </c>
      <c r="AA145" t="b">
        <v>0</v>
      </c>
      <c r="AB145">
        <v>21</v>
      </c>
      <c r="AC145">
        <v>11.8271203041076</v>
      </c>
      <c r="AD145">
        <v>11.904094696044901</v>
      </c>
      <c r="AE145" t="b">
        <v>1</v>
      </c>
      <c r="AF145">
        <f>IF(AND(Sheet1!AU145=1, B145=1, Sheet4!B145=1),AD145,-1)</f>
        <v>11.904094696044901</v>
      </c>
      <c r="AG145">
        <f>IF(AND(Sheet4!B145=1, B145=1),O145,-1)</f>
        <v>92</v>
      </c>
    </row>
    <row r="146" spans="1:33" x14ac:dyDescent="0.25">
      <c r="A146" t="s">
        <v>238</v>
      </c>
      <c r="B146">
        <v>1</v>
      </c>
      <c r="C146">
        <v>2</v>
      </c>
      <c r="D146">
        <v>1</v>
      </c>
      <c r="E146">
        <v>0</v>
      </c>
      <c r="F146">
        <v>4</v>
      </c>
      <c r="G146">
        <v>12</v>
      </c>
      <c r="H146">
        <v>103</v>
      </c>
      <c r="I146" t="s">
        <v>94</v>
      </c>
      <c r="J146">
        <v>4.3875617980956996</v>
      </c>
      <c r="K146">
        <v>3.4728622436523402</v>
      </c>
      <c r="L146">
        <v>7.9975128173828108E-3</v>
      </c>
      <c r="M146">
        <v>12.953125</v>
      </c>
      <c r="N146">
        <v>8</v>
      </c>
      <c r="O146">
        <v>111</v>
      </c>
      <c r="P146">
        <v>12</v>
      </c>
      <c r="Q146" t="s">
        <v>94</v>
      </c>
      <c r="R146">
        <v>8</v>
      </c>
      <c r="S146">
        <v>4.3875617980956996</v>
      </c>
      <c r="T146">
        <v>3.4728622436523402</v>
      </c>
      <c r="U146">
        <v>7.9975128173828108E-3</v>
      </c>
      <c r="V146">
        <v>12.953125</v>
      </c>
      <c r="W146">
        <v>111</v>
      </c>
      <c r="X146">
        <v>12</v>
      </c>
      <c r="Y146">
        <v>-1</v>
      </c>
      <c r="Z146" t="b">
        <v>0</v>
      </c>
      <c r="AA146" t="b">
        <v>0</v>
      </c>
      <c r="AB146">
        <v>20</v>
      </c>
      <c r="AC146">
        <v>4.3715658187866202</v>
      </c>
      <c r="AD146">
        <v>4.4295475482940603</v>
      </c>
      <c r="AE146" t="b">
        <v>0</v>
      </c>
      <c r="AF146">
        <f>IF(AND(Sheet1!AU146=1, B146=1, Sheet4!B146=1),AD146,-1)</f>
        <v>-1</v>
      </c>
      <c r="AG146">
        <f>IF(AND(Sheet4!B146=1, B146=1),O146,-1)</f>
        <v>111</v>
      </c>
    </row>
    <row r="147" spans="1:33" x14ac:dyDescent="0.25">
      <c r="A147" t="s">
        <v>239</v>
      </c>
      <c r="B147">
        <v>1</v>
      </c>
      <c r="C147">
        <v>3</v>
      </c>
      <c r="D147">
        <v>1</v>
      </c>
      <c r="E147">
        <v>0</v>
      </c>
      <c r="F147">
        <v>4</v>
      </c>
      <c r="G147">
        <v>9</v>
      </c>
      <c r="H147">
        <v>101</v>
      </c>
      <c r="I147" t="s">
        <v>94</v>
      </c>
      <c r="J147">
        <v>0.85871887207031194</v>
      </c>
      <c r="K147">
        <v>0.42186164855956998</v>
      </c>
      <c r="L147">
        <v>3.997802734375E-3</v>
      </c>
      <c r="M147">
        <v>2.015625</v>
      </c>
      <c r="N147">
        <v>12</v>
      </c>
      <c r="O147">
        <v>113</v>
      </c>
      <c r="P147">
        <v>9</v>
      </c>
      <c r="Q147" t="s">
        <v>94</v>
      </c>
      <c r="R147">
        <v>12</v>
      </c>
      <c r="S147">
        <v>0.85871887207031194</v>
      </c>
      <c r="T147">
        <v>0.42186164855956998</v>
      </c>
      <c r="U147">
        <v>3.997802734375E-3</v>
      </c>
      <c r="V147">
        <v>2.015625</v>
      </c>
      <c r="W147">
        <v>113</v>
      </c>
      <c r="X147">
        <v>9</v>
      </c>
      <c r="Y147">
        <v>-1</v>
      </c>
      <c r="Z147" t="b">
        <v>0</v>
      </c>
      <c r="AA147" t="b">
        <v>0</v>
      </c>
      <c r="AB147">
        <v>21</v>
      </c>
      <c r="AC147">
        <v>0.84072470664978005</v>
      </c>
      <c r="AD147">
        <v>0.88670969009399403</v>
      </c>
      <c r="AE147" t="b">
        <v>0</v>
      </c>
      <c r="AF147">
        <f>IF(AND(Sheet1!AU147=1, B147=1, Sheet4!B147=1),AD147,-1)</f>
        <v>-1</v>
      </c>
      <c r="AG147">
        <f>IF(AND(Sheet4!B147=1, B147=1),O147,-1)</f>
        <v>-1</v>
      </c>
    </row>
    <row r="148" spans="1:33" x14ac:dyDescent="0.25">
      <c r="A148" t="s">
        <v>240</v>
      </c>
      <c r="B148">
        <v>1</v>
      </c>
      <c r="C148">
        <v>2</v>
      </c>
      <c r="D148">
        <v>1</v>
      </c>
      <c r="E148">
        <v>0</v>
      </c>
      <c r="F148">
        <v>4</v>
      </c>
      <c r="G148">
        <v>8</v>
      </c>
      <c r="H148">
        <v>89</v>
      </c>
      <c r="I148" t="s">
        <v>94</v>
      </c>
      <c r="J148">
        <v>29.802221298217699</v>
      </c>
      <c r="K148">
        <v>29.308383941650298</v>
      </c>
      <c r="L148">
        <v>7.9936981201171806E-3</v>
      </c>
      <c r="M148">
        <v>102.921875</v>
      </c>
      <c r="N148">
        <v>10</v>
      </c>
      <c r="O148">
        <v>99</v>
      </c>
      <c r="P148">
        <v>9</v>
      </c>
      <c r="Q148" t="s">
        <v>94</v>
      </c>
      <c r="R148">
        <v>10</v>
      </c>
      <c r="S148">
        <v>29.802221298217699</v>
      </c>
      <c r="T148">
        <v>29.308383941650298</v>
      </c>
      <c r="U148">
        <v>7.9936981201171806E-3</v>
      </c>
      <c r="V148">
        <v>102.921875</v>
      </c>
      <c r="W148">
        <v>99</v>
      </c>
      <c r="X148">
        <v>9</v>
      </c>
      <c r="Y148">
        <v>-1</v>
      </c>
      <c r="Z148" t="b">
        <v>0</v>
      </c>
      <c r="AA148" t="b">
        <v>0</v>
      </c>
      <c r="AB148">
        <v>18</v>
      </c>
      <c r="AC148">
        <v>31.982507228851301</v>
      </c>
      <c r="AD148">
        <v>32.039486885070801</v>
      </c>
      <c r="AE148" t="b">
        <v>1</v>
      </c>
      <c r="AF148">
        <f>IF(AND(Sheet1!AU148=1, B148=1, Sheet4!B148=1),AD148,-1)</f>
        <v>-1</v>
      </c>
      <c r="AG148">
        <f>IF(AND(Sheet4!B148=1, B148=1),O148,-1)</f>
        <v>-1</v>
      </c>
    </row>
    <row r="149" spans="1:33" x14ac:dyDescent="0.25">
      <c r="A149" t="s">
        <v>241</v>
      </c>
      <c r="B149">
        <v>1</v>
      </c>
      <c r="C149">
        <v>5</v>
      </c>
      <c r="D149">
        <v>1</v>
      </c>
      <c r="E149">
        <v>0</v>
      </c>
      <c r="F149">
        <v>4</v>
      </c>
      <c r="G149">
        <v>11</v>
      </c>
      <c r="H149">
        <v>101</v>
      </c>
      <c r="I149" t="s">
        <v>94</v>
      </c>
      <c r="J149">
        <v>199.88342285156199</v>
      </c>
      <c r="K149">
        <v>199.175653457641</v>
      </c>
      <c r="L149">
        <v>5.6980133056640597E-2</v>
      </c>
      <c r="M149">
        <v>693.96875</v>
      </c>
      <c r="N149">
        <v>12</v>
      </c>
      <c r="O149">
        <v>113</v>
      </c>
      <c r="P149">
        <v>11</v>
      </c>
      <c r="Q149" t="s">
        <v>94</v>
      </c>
      <c r="R149">
        <v>12</v>
      </c>
      <c r="S149">
        <v>199.88342285156199</v>
      </c>
      <c r="T149">
        <v>199.175653457641</v>
      </c>
      <c r="U149">
        <v>5.6980133056640597E-2</v>
      </c>
      <c r="V149">
        <v>693.96875</v>
      </c>
      <c r="W149">
        <v>113</v>
      </c>
      <c r="X149">
        <v>11</v>
      </c>
      <c r="Y149">
        <v>-1</v>
      </c>
      <c r="Z149" t="b">
        <v>0</v>
      </c>
      <c r="AA149" t="b">
        <v>0</v>
      </c>
      <c r="AB149">
        <v>23</v>
      </c>
      <c r="AC149">
        <v>199.866426467895</v>
      </c>
      <c r="AD149">
        <v>199.96839284896799</v>
      </c>
      <c r="AE149" t="b">
        <v>0</v>
      </c>
      <c r="AF149">
        <f>IF(AND(Sheet1!AU149=1, B149=1, Sheet4!B149=1),AD149,-1)</f>
        <v>-1</v>
      </c>
      <c r="AG149">
        <f>IF(AND(Sheet4!B149=1, B149=1),O149,-1)</f>
        <v>-1</v>
      </c>
    </row>
    <row r="150" spans="1:33" x14ac:dyDescent="0.25">
      <c r="A150" t="s">
        <v>242</v>
      </c>
      <c r="B150">
        <v>1</v>
      </c>
      <c r="C150">
        <v>3</v>
      </c>
      <c r="D150">
        <v>1</v>
      </c>
      <c r="E150">
        <v>0</v>
      </c>
      <c r="F150">
        <v>4</v>
      </c>
      <c r="G150">
        <v>10</v>
      </c>
      <c r="H150">
        <v>91</v>
      </c>
      <c r="I150" t="s">
        <v>94</v>
      </c>
      <c r="J150">
        <v>17.287328720092699</v>
      </c>
      <c r="K150">
        <v>16.5935554504394</v>
      </c>
      <c r="L150">
        <v>1.09939575195312E-2</v>
      </c>
      <c r="M150">
        <v>60.453125</v>
      </c>
      <c r="N150">
        <v>11</v>
      </c>
      <c r="O150">
        <v>102</v>
      </c>
      <c r="P150">
        <v>11</v>
      </c>
      <c r="Q150" t="s">
        <v>94</v>
      </c>
      <c r="R150">
        <v>11</v>
      </c>
      <c r="S150">
        <v>17.287328720092699</v>
      </c>
      <c r="T150">
        <v>16.5935554504394</v>
      </c>
      <c r="U150">
        <v>1.09939575195312E-2</v>
      </c>
      <c r="V150">
        <v>60.453125</v>
      </c>
      <c r="W150">
        <v>102</v>
      </c>
      <c r="X150">
        <v>11</v>
      </c>
      <c r="Y150">
        <v>-1</v>
      </c>
      <c r="Z150" t="b">
        <v>0</v>
      </c>
      <c r="AA150" t="b">
        <v>0</v>
      </c>
      <c r="AB150">
        <v>21</v>
      </c>
      <c r="AC150">
        <v>20.696209192276001</v>
      </c>
      <c r="AD150">
        <v>20.756189823150599</v>
      </c>
      <c r="AE150" t="b">
        <v>1</v>
      </c>
      <c r="AF150">
        <f>IF(AND(Sheet1!AU150=1, B150=1, Sheet4!B150=1),AD150,-1)</f>
        <v>-1</v>
      </c>
      <c r="AG150">
        <f>IF(AND(Sheet4!B150=1, B150=1),O150,-1)</f>
        <v>-1</v>
      </c>
    </row>
    <row r="151" spans="1:33" x14ac:dyDescent="0.25">
      <c r="A151" t="s">
        <v>243</v>
      </c>
      <c r="B151">
        <v>1</v>
      </c>
      <c r="C151">
        <v>3</v>
      </c>
      <c r="D151">
        <v>1</v>
      </c>
      <c r="E151">
        <v>0</v>
      </c>
      <c r="F151">
        <v>4</v>
      </c>
      <c r="G151">
        <v>10</v>
      </c>
      <c r="H151">
        <v>91</v>
      </c>
      <c r="I151" t="s">
        <v>94</v>
      </c>
      <c r="J151">
        <v>2.3192386627197199</v>
      </c>
      <c r="K151">
        <v>1.59047698974609</v>
      </c>
      <c r="L151">
        <v>8.99505615234375E-3</v>
      </c>
      <c r="M151">
        <v>6.296875</v>
      </c>
      <c r="N151">
        <v>9</v>
      </c>
      <c r="O151">
        <v>100</v>
      </c>
      <c r="P151">
        <v>11</v>
      </c>
      <c r="Q151" t="s">
        <v>94</v>
      </c>
      <c r="R151">
        <v>9</v>
      </c>
      <c r="S151">
        <v>2.3192386627197199</v>
      </c>
      <c r="T151">
        <v>1.59047698974609</v>
      </c>
      <c r="U151">
        <v>8.99505615234375E-3</v>
      </c>
      <c r="V151">
        <v>6.296875</v>
      </c>
      <c r="W151">
        <v>100</v>
      </c>
      <c r="X151">
        <v>11</v>
      </c>
      <c r="Y151">
        <v>-1</v>
      </c>
      <c r="Z151" t="b">
        <v>0</v>
      </c>
      <c r="AA151" t="b">
        <v>0</v>
      </c>
      <c r="AB151">
        <v>19</v>
      </c>
      <c r="AC151">
        <v>3.1629617214202801</v>
      </c>
      <c r="AD151">
        <v>3.2129456996917698</v>
      </c>
      <c r="AE151" t="b">
        <v>1</v>
      </c>
      <c r="AF151">
        <f>IF(AND(Sheet1!AU151=1, B151=1, Sheet4!B151=1),AD151,-1)</f>
        <v>3.2129456996917698</v>
      </c>
      <c r="AG151">
        <f>IF(AND(Sheet4!B151=1, B151=1),O151,-1)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02B1-8450-4FCB-860F-0A7B032EEE3A}">
  <dimension ref="A1:AI151"/>
  <sheetViews>
    <sheetView tabSelected="1" topLeftCell="I2" workbookViewId="0">
      <selection activeCell="Y18" sqref="Y18"/>
    </sheetView>
  </sheetViews>
  <sheetFormatPr defaultRowHeight="15" x14ac:dyDescent="0.25"/>
  <cols>
    <col min="1" max="1" width="25.42578125" customWidth="1"/>
  </cols>
  <sheetData>
    <row r="1" spans="1:35" x14ac:dyDescent="0.25">
      <c r="A1" t="s">
        <v>63</v>
      </c>
      <c r="B1" t="s">
        <v>64</v>
      </c>
      <c r="C1" t="s">
        <v>71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71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</row>
    <row r="2" spans="1:35" x14ac:dyDescent="0.25">
      <c r="A2" t="s">
        <v>93</v>
      </c>
      <c r="B2">
        <v>1</v>
      </c>
      <c r="C2">
        <v>1</v>
      </c>
      <c r="D2">
        <v>1</v>
      </c>
      <c r="E2">
        <v>0</v>
      </c>
      <c r="F2">
        <v>4</v>
      </c>
      <c r="G2">
        <v>5</v>
      </c>
      <c r="H2">
        <v>11</v>
      </c>
      <c r="I2" t="s">
        <v>94</v>
      </c>
      <c r="J2">
        <v>2.4991989135742101E-2</v>
      </c>
      <c r="K2">
        <v>1.9989013671875E-3</v>
      </c>
      <c r="L2">
        <v>9.9945068359375E-4</v>
      </c>
      <c r="M2">
        <v>3.125E-2</v>
      </c>
      <c r="N2">
        <v>0</v>
      </c>
      <c r="O2">
        <v>11</v>
      </c>
      <c r="P2">
        <v>5</v>
      </c>
      <c r="Q2" t="s">
        <v>94</v>
      </c>
      <c r="R2">
        <v>0</v>
      </c>
      <c r="S2">
        <v>2.4991989135742101E-2</v>
      </c>
      <c r="T2">
        <v>1.9989013671875E-3</v>
      </c>
      <c r="U2">
        <v>9.9945068359375E-4</v>
      </c>
      <c r="V2">
        <v>3.125E-2</v>
      </c>
      <c r="W2">
        <v>11</v>
      </c>
      <c r="X2">
        <v>5</v>
      </c>
      <c r="Y2">
        <v>5</v>
      </c>
      <c r="Z2" t="b">
        <v>1</v>
      </c>
      <c r="AA2" t="b">
        <v>0</v>
      </c>
      <c r="AB2">
        <v>5</v>
      </c>
      <c r="AC2">
        <v>1.9992828369140601E-2</v>
      </c>
      <c r="AD2">
        <v>5.5981397628784103E-2</v>
      </c>
      <c r="AE2" t="b">
        <v>0</v>
      </c>
      <c r="AF2">
        <f>IF(AND(Sheet1!AU2=1, Sheet3!B2=1, B2=1),AD2,-1)</f>
        <v>5.5981397628784103E-2</v>
      </c>
      <c r="AG2">
        <f>IF(AND(Sheet3!B2=1, B2=1),O2,-1)</f>
        <v>11</v>
      </c>
      <c r="AH2">
        <v>11</v>
      </c>
      <c r="AI2">
        <f>IF(AG2&lt;AH2,0,1)</f>
        <v>1</v>
      </c>
    </row>
    <row r="3" spans="1:35" x14ac:dyDescent="0.25">
      <c r="A3" t="s">
        <v>95</v>
      </c>
      <c r="B3">
        <v>1</v>
      </c>
      <c r="C3">
        <v>1</v>
      </c>
      <c r="D3">
        <v>1</v>
      </c>
      <c r="E3">
        <v>0</v>
      </c>
      <c r="F3">
        <v>4</v>
      </c>
      <c r="G3">
        <v>11</v>
      </c>
      <c r="H3">
        <v>29</v>
      </c>
      <c r="I3" t="s">
        <v>94</v>
      </c>
      <c r="J3">
        <v>9.0970993041992104E-2</v>
      </c>
      <c r="K3">
        <v>3.997802734375E-3</v>
      </c>
      <c r="L3">
        <v>0</v>
      </c>
      <c r="M3">
        <v>9.375E-2</v>
      </c>
      <c r="N3">
        <v>0</v>
      </c>
      <c r="O3">
        <v>29</v>
      </c>
      <c r="P3">
        <v>11</v>
      </c>
      <c r="Q3" t="s">
        <v>94</v>
      </c>
      <c r="R3">
        <v>0</v>
      </c>
      <c r="S3">
        <v>9.0970993041992104E-2</v>
      </c>
      <c r="T3">
        <v>3.997802734375E-3</v>
      </c>
      <c r="U3">
        <v>0</v>
      </c>
      <c r="V3">
        <v>9.375E-2</v>
      </c>
      <c r="W3">
        <v>29</v>
      </c>
      <c r="X3">
        <v>11</v>
      </c>
      <c r="Y3">
        <v>11</v>
      </c>
      <c r="Z3" t="b">
        <v>1</v>
      </c>
      <c r="AA3" t="b">
        <v>0</v>
      </c>
      <c r="AB3">
        <v>11</v>
      </c>
      <c r="AC3">
        <v>8.4973096847534096E-2</v>
      </c>
      <c r="AD3">
        <v>0.19293546676635701</v>
      </c>
      <c r="AE3" t="b">
        <v>0</v>
      </c>
      <c r="AF3">
        <f>IF(AND(Sheet1!AU3=1, Sheet3!B3=1, B3=1),AD3,-1)</f>
        <v>0.19293546676635701</v>
      </c>
      <c r="AG3">
        <f>IF(AND(Sheet3!B3=1, B3=1),O3,-1)</f>
        <v>29</v>
      </c>
      <c r="AH3">
        <v>29</v>
      </c>
      <c r="AI3">
        <f t="shared" ref="AI3:AI66" si="0">IF(AG3&lt;AH3,0,1)</f>
        <v>1</v>
      </c>
    </row>
    <row r="4" spans="1:35" x14ac:dyDescent="0.25">
      <c r="A4" t="s">
        <v>96</v>
      </c>
      <c r="B4">
        <v>1</v>
      </c>
      <c r="C4">
        <v>1</v>
      </c>
      <c r="D4">
        <v>1</v>
      </c>
      <c r="E4">
        <v>0</v>
      </c>
      <c r="F4">
        <v>4</v>
      </c>
      <c r="G4">
        <v>8</v>
      </c>
      <c r="H4">
        <v>21</v>
      </c>
      <c r="I4" t="s">
        <v>94</v>
      </c>
      <c r="J4">
        <v>4.7985076904296799E-2</v>
      </c>
      <c r="K4">
        <v>2.0008087158203099E-3</v>
      </c>
      <c r="L4">
        <v>0</v>
      </c>
      <c r="M4">
        <v>4.6875E-2</v>
      </c>
      <c r="N4">
        <v>0</v>
      </c>
      <c r="O4">
        <v>21</v>
      </c>
      <c r="P4">
        <v>8</v>
      </c>
      <c r="Q4" t="s">
        <v>94</v>
      </c>
      <c r="R4">
        <v>0</v>
      </c>
      <c r="S4">
        <v>4.7985076904296799E-2</v>
      </c>
      <c r="T4">
        <v>2.0008087158203099E-3</v>
      </c>
      <c r="U4">
        <v>0</v>
      </c>
      <c r="V4">
        <v>4.6875E-2</v>
      </c>
      <c r="W4">
        <v>21</v>
      </c>
      <c r="X4">
        <v>8</v>
      </c>
      <c r="Y4">
        <v>8</v>
      </c>
      <c r="Z4" t="b">
        <v>1</v>
      </c>
      <c r="AA4" t="b">
        <v>0</v>
      </c>
      <c r="AB4">
        <v>8</v>
      </c>
      <c r="AC4">
        <v>4.2985677719116197E-2</v>
      </c>
      <c r="AD4">
        <v>0.106965065002441</v>
      </c>
      <c r="AE4" t="b">
        <v>0</v>
      </c>
      <c r="AF4">
        <f>IF(AND(Sheet1!AU4=1, Sheet3!B4=1, B4=1),AD4,-1)</f>
        <v>0.106965065002441</v>
      </c>
      <c r="AG4">
        <f>IF(AND(Sheet3!B4=1, B4=1),O4,-1)</f>
        <v>21</v>
      </c>
      <c r="AH4">
        <v>21</v>
      </c>
      <c r="AI4">
        <f t="shared" si="0"/>
        <v>1</v>
      </c>
    </row>
    <row r="5" spans="1:35" x14ac:dyDescent="0.25">
      <c r="A5" t="s">
        <v>97</v>
      </c>
      <c r="B5">
        <v>1</v>
      </c>
      <c r="C5">
        <v>1</v>
      </c>
      <c r="D5">
        <v>1</v>
      </c>
      <c r="E5">
        <v>0</v>
      </c>
      <c r="F5">
        <v>4</v>
      </c>
      <c r="G5">
        <v>5</v>
      </c>
      <c r="H5">
        <v>12</v>
      </c>
      <c r="I5" t="s">
        <v>94</v>
      </c>
      <c r="J5">
        <v>2.7990341186523399E-2</v>
      </c>
      <c r="K5">
        <v>1.9989013671875E-3</v>
      </c>
      <c r="L5">
        <v>0</v>
      </c>
      <c r="M5">
        <v>3.125E-2</v>
      </c>
      <c r="N5">
        <v>0</v>
      </c>
      <c r="O5">
        <v>12</v>
      </c>
      <c r="P5">
        <v>5</v>
      </c>
      <c r="Q5" t="s">
        <v>94</v>
      </c>
      <c r="R5">
        <v>0</v>
      </c>
      <c r="S5">
        <v>2.7990341186523399E-2</v>
      </c>
      <c r="T5">
        <v>1.9989013671875E-3</v>
      </c>
      <c r="U5">
        <v>0</v>
      </c>
      <c r="V5">
        <v>3.125E-2</v>
      </c>
      <c r="W5">
        <v>12</v>
      </c>
      <c r="X5">
        <v>5</v>
      </c>
      <c r="Y5">
        <v>5</v>
      </c>
      <c r="Z5" t="b">
        <v>1</v>
      </c>
      <c r="AA5" t="b">
        <v>0</v>
      </c>
      <c r="AB5">
        <v>5</v>
      </c>
      <c r="AC5">
        <v>2.29923725128173E-2</v>
      </c>
      <c r="AD5">
        <v>5.8979988098144497E-2</v>
      </c>
      <c r="AE5" t="b">
        <v>0</v>
      </c>
      <c r="AF5">
        <f>IF(AND(Sheet1!AU5=1, Sheet3!B5=1, B5=1),AD5,-1)</f>
        <v>5.8979988098144497E-2</v>
      </c>
      <c r="AG5">
        <f>IF(AND(Sheet3!B5=1, B5=1),O5,-1)</f>
        <v>12</v>
      </c>
      <c r="AH5">
        <v>12</v>
      </c>
      <c r="AI5">
        <f t="shared" si="0"/>
        <v>1</v>
      </c>
    </row>
    <row r="6" spans="1:35" x14ac:dyDescent="0.25">
      <c r="A6" t="s">
        <v>98</v>
      </c>
      <c r="B6">
        <v>1</v>
      </c>
      <c r="C6">
        <v>1</v>
      </c>
      <c r="D6">
        <v>1</v>
      </c>
      <c r="E6">
        <v>0</v>
      </c>
      <c r="F6">
        <v>4</v>
      </c>
      <c r="G6">
        <v>7</v>
      </c>
      <c r="H6">
        <v>15</v>
      </c>
      <c r="I6" t="s">
        <v>94</v>
      </c>
      <c r="J6">
        <v>4.0987014770507799E-2</v>
      </c>
      <c r="K6">
        <v>1.9989013671875E-3</v>
      </c>
      <c r="L6">
        <v>9.9945068359375E-4</v>
      </c>
      <c r="M6">
        <v>3.125E-2</v>
      </c>
      <c r="N6">
        <v>0</v>
      </c>
      <c r="O6">
        <v>15</v>
      </c>
      <c r="P6">
        <v>7</v>
      </c>
      <c r="Q6" t="s">
        <v>94</v>
      </c>
      <c r="R6">
        <v>0</v>
      </c>
      <c r="S6">
        <v>4.0987014770507799E-2</v>
      </c>
      <c r="T6">
        <v>1.9989013671875E-3</v>
      </c>
      <c r="U6">
        <v>9.9945068359375E-4</v>
      </c>
      <c r="V6">
        <v>3.125E-2</v>
      </c>
      <c r="W6">
        <v>15</v>
      </c>
      <c r="X6">
        <v>7</v>
      </c>
      <c r="Y6">
        <v>7</v>
      </c>
      <c r="Z6" t="b">
        <v>1</v>
      </c>
      <c r="AA6" t="b">
        <v>0</v>
      </c>
      <c r="AB6">
        <v>7</v>
      </c>
      <c r="AC6">
        <v>3.5988569259643499E-2</v>
      </c>
      <c r="AD6">
        <v>8.7970495223998996E-2</v>
      </c>
      <c r="AE6" t="b">
        <v>0</v>
      </c>
      <c r="AF6">
        <f>IF(AND(Sheet1!AU6=1, Sheet3!B6=1, B6=1),AD6,-1)</f>
        <v>8.7970495223998996E-2</v>
      </c>
      <c r="AG6">
        <f>IF(AND(Sheet3!B6=1, B6=1),O6,-1)</f>
        <v>15</v>
      </c>
      <c r="AH6">
        <v>15</v>
      </c>
      <c r="AI6">
        <f t="shared" si="0"/>
        <v>1</v>
      </c>
    </row>
    <row r="7" spans="1:35" x14ac:dyDescent="0.25">
      <c r="A7" t="s">
        <v>99</v>
      </c>
      <c r="B7">
        <v>1</v>
      </c>
      <c r="C7">
        <v>1</v>
      </c>
      <c r="D7">
        <v>1</v>
      </c>
      <c r="E7">
        <v>0</v>
      </c>
      <c r="F7">
        <v>4</v>
      </c>
      <c r="G7">
        <v>6</v>
      </c>
      <c r="H7">
        <v>10</v>
      </c>
      <c r="I7" t="s">
        <v>94</v>
      </c>
      <c r="J7">
        <v>3.3988952636718701E-2</v>
      </c>
      <c r="K7">
        <v>2.0008087158203099E-3</v>
      </c>
      <c r="L7">
        <v>0</v>
      </c>
      <c r="M7">
        <v>6.25E-2</v>
      </c>
      <c r="N7">
        <v>0</v>
      </c>
      <c r="O7">
        <v>10</v>
      </c>
      <c r="P7">
        <v>6</v>
      </c>
      <c r="Q7" t="s">
        <v>94</v>
      </c>
      <c r="R7">
        <v>0</v>
      </c>
      <c r="S7">
        <v>3.3988952636718701E-2</v>
      </c>
      <c r="T7">
        <v>2.0008087158203099E-3</v>
      </c>
      <c r="U7">
        <v>0</v>
      </c>
      <c r="V7">
        <v>6.25E-2</v>
      </c>
      <c r="W7">
        <v>10</v>
      </c>
      <c r="X7">
        <v>6</v>
      </c>
      <c r="Y7">
        <v>6</v>
      </c>
      <c r="Z7" t="b">
        <v>1</v>
      </c>
      <c r="AA7" t="b">
        <v>0</v>
      </c>
      <c r="AB7">
        <v>6</v>
      </c>
      <c r="AC7">
        <v>2.7990818023681599E-2</v>
      </c>
      <c r="AD7">
        <v>7.3976516723632799E-2</v>
      </c>
      <c r="AE7" t="b">
        <v>0</v>
      </c>
      <c r="AF7">
        <f>IF(AND(Sheet1!AU7=1, Sheet3!B7=1, B7=1),AD7,-1)</f>
        <v>7.3976516723632799E-2</v>
      </c>
      <c r="AG7">
        <f>IF(AND(Sheet3!B7=1, B7=1),O7,-1)</f>
        <v>10</v>
      </c>
      <c r="AH7">
        <v>10</v>
      </c>
      <c r="AI7">
        <f t="shared" si="0"/>
        <v>1</v>
      </c>
    </row>
    <row r="8" spans="1:35" x14ac:dyDescent="0.25">
      <c r="A8" t="s">
        <v>100</v>
      </c>
      <c r="B8">
        <v>1</v>
      </c>
      <c r="C8">
        <v>1</v>
      </c>
      <c r="D8">
        <v>1</v>
      </c>
      <c r="E8">
        <v>0</v>
      </c>
      <c r="F8">
        <v>4</v>
      </c>
      <c r="G8">
        <v>12</v>
      </c>
      <c r="H8">
        <v>28</v>
      </c>
      <c r="I8" t="s">
        <v>94</v>
      </c>
      <c r="J8">
        <v>9.5968246459960896E-2</v>
      </c>
      <c r="K8">
        <v>3.9997100830078099E-3</v>
      </c>
      <c r="L8">
        <v>0</v>
      </c>
      <c r="M8">
        <v>9.375E-2</v>
      </c>
      <c r="N8">
        <v>0</v>
      </c>
      <c r="O8">
        <v>28</v>
      </c>
      <c r="P8">
        <v>12</v>
      </c>
      <c r="Q8" t="s">
        <v>94</v>
      </c>
      <c r="R8">
        <v>0</v>
      </c>
      <c r="S8">
        <v>9.5968246459960896E-2</v>
      </c>
      <c r="T8">
        <v>3.9997100830078099E-3</v>
      </c>
      <c r="U8">
        <v>0</v>
      </c>
      <c r="V8">
        <v>9.375E-2</v>
      </c>
      <c r="W8">
        <v>28</v>
      </c>
      <c r="X8">
        <v>12</v>
      </c>
      <c r="Y8">
        <v>12</v>
      </c>
      <c r="Z8" t="b">
        <v>1</v>
      </c>
      <c r="AA8" t="b">
        <v>0</v>
      </c>
      <c r="AB8">
        <v>12</v>
      </c>
      <c r="AC8">
        <v>8.9971780776977497E-2</v>
      </c>
      <c r="AD8">
        <v>0.2059326171875</v>
      </c>
      <c r="AE8" t="b">
        <v>0</v>
      </c>
      <c r="AF8">
        <f>IF(AND(Sheet1!AU8=1, Sheet3!B8=1, B8=1),AD8,-1)</f>
        <v>0.2059326171875</v>
      </c>
      <c r="AG8">
        <f>IF(AND(Sheet3!B8=1, B8=1),O8,-1)</f>
        <v>28</v>
      </c>
      <c r="AH8">
        <v>28</v>
      </c>
      <c r="AI8">
        <f t="shared" si="0"/>
        <v>1</v>
      </c>
    </row>
    <row r="9" spans="1:35" x14ac:dyDescent="0.25">
      <c r="A9" t="s">
        <v>101</v>
      </c>
      <c r="B9">
        <v>1</v>
      </c>
      <c r="C9">
        <v>1</v>
      </c>
      <c r="D9">
        <v>1</v>
      </c>
      <c r="E9">
        <v>0</v>
      </c>
      <c r="F9">
        <v>4</v>
      </c>
      <c r="G9">
        <v>6</v>
      </c>
      <c r="H9">
        <v>13</v>
      </c>
      <c r="I9" t="s">
        <v>94</v>
      </c>
      <c r="J9">
        <v>3.1991958618164E-2</v>
      </c>
      <c r="K9">
        <v>1.00326538085937E-3</v>
      </c>
      <c r="L9">
        <v>0</v>
      </c>
      <c r="M9">
        <v>3.125E-2</v>
      </c>
      <c r="N9">
        <v>0</v>
      </c>
      <c r="O9">
        <v>13</v>
      </c>
      <c r="P9">
        <v>6</v>
      </c>
      <c r="Q9" t="s">
        <v>94</v>
      </c>
      <c r="R9">
        <v>0</v>
      </c>
      <c r="S9">
        <v>3.1991958618164E-2</v>
      </c>
      <c r="T9">
        <v>1.00326538085937E-3</v>
      </c>
      <c r="U9">
        <v>0</v>
      </c>
      <c r="V9">
        <v>3.125E-2</v>
      </c>
      <c r="W9">
        <v>13</v>
      </c>
      <c r="X9">
        <v>6</v>
      </c>
      <c r="Y9">
        <v>6</v>
      </c>
      <c r="Z9" t="b">
        <v>1</v>
      </c>
      <c r="AA9" t="b">
        <v>0</v>
      </c>
      <c r="AB9">
        <v>6</v>
      </c>
      <c r="AC9">
        <v>2.6990652084350499E-2</v>
      </c>
      <c r="AD9">
        <v>6.9977283477783203E-2</v>
      </c>
      <c r="AE9" t="b">
        <v>0</v>
      </c>
      <c r="AF9">
        <f>IF(AND(Sheet1!AU9=1, Sheet3!B9=1, B9=1),AD9,-1)</f>
        <v>6.9977283477783203E-2</v>
      </c>
      <c r="AG9">
        <f>IF(AND(Sheet3!B9=1, B9=1),O9,-1)</f>
        <v>13</v>
      </c>
      <c r="AH9">
        <v>13</v>
      </c>
      <c r="AI9">
        <f t="shared" si="0"/>
        <v>1</v>
      </c>
    </row>
    <row r="10" spans="1:35" x14ac:dyDescent="0.25">
      <c r="A10" t="s">
        <v>102</v>
      </c>
      <c r="B10">
        <v>1</v>
      </c>
      <c r="C10">
        <v>1</v>
      </c>
      <c r="D10">
        <v>1</v>
      </c>
      <c r="E10">
        <v>0</v>
      </c>
      <c r="F10">
        <v>4</v>
      </c>
      <c r="G10">
        <v>10</v>
      </c>
      <c r="H10">
        <v>24</v>
      </c>
      <c r="I10" t="s">
        <v>94</v>
      </c>
      <c r="J10">
        <v>7.2977066040038993E-2</v>
      </c>
      <c r="K10">
        <v>3.0002593994140599E-3</v>
      </c>
      <c r="L10">
        <v>0</v>
      </c>
      <c r="M10">
        <v>6.25E-2</v>
      </c>
      <c r="N10">
        <v>0</v>
      </c>
      <c r="O10">
        <v>24</v>
      </c>
      <c r="P10">
        <v>10</v>
      </c>
      <c r="Q10" t="s">
        <v>94</v>
      </c>
      <c r="R10">
        <v>0</v>
      </c>
      <c r="S10">
        <v>7.2977066040038993E-2</v>
      </c>
      <c r="T10">
        <v>3.0002593994140599E-3</v>
      </c>
      <c r="U10">
        <v>0</v>
      </c>
      <c r="V10">
        <v>6.25E-2</v>
      </c>
      <c r="W10">
        <v>24</v>
      </c>
      <c r="X10">
        <v>10</v>
      </c>
      <c r="Y10">
        <v>10</v>
      </c>
      <c r="Z10" t="b">
        <v>1</v>
      </c>
      <c r="AA10" t="b">
        <v>0</v>
      </c>
      <c r="AB10">
        <v>10</v>
      </c>
      <c r="AC10">
        <v>6.79779052734375E-2</v>
      </c>
      <c r="AD10">
        <v>0.15594935417175201</v>
      </c>
      <c r="AE10" t="b">
        <v>0</v>
      </c>
      <c r="AF10">
        <f>IF(AND(Sheet1!AU10=1, Sheet3!B10=1, B10=1),AD10,-1)</f>
        <v>0.15594935417175201</v>
      </c>
      <c r="AG10">
        <f>IF(AND(Sheet3!B10=1, B10=1),O10,-1)</f>
        <v>24</v>
      </c>
      <c r="AH10">
        <v>24</v>
      </c>
      <c r="AI10">
        <f t="shared" si="0"/>
        <v>1</v>
      </c>
    </row>
    <row r="11" spans="1:35" x14ac:dyDescent="0.25">
      <c r="A11" t="s">
        <v>103</v>
      </c>
      <c r="B11">
        <v>1</v>
      </c>
      <c r="C11">
        <v>1</v>
      </c>
      <c r="D11">
        <v>1</v>
      </c>
      <c r="E11">
        <v>0</v>
      </c>
      <c r="F11">
        <v>4</v>
      </c>
      <c r="G11">
        <v>10</v>
      </c>
      <c r="H11">
        <v>27</v>
      </c>
      <c r="I11" t="s">
        <v>94</v>
      </c>
      <c r="J11">
        <v>7.9975128173828097E-2</v>
      </c>
      <c r="K11">
        <v>3.0002593994140599E-3</v>
      </c>
      <c r="L11">
        <v>0</v>
      </c>
      <c r="M11">
        <v>7.8125E-2</v>
      </c>
      <c r="N11">
        <v>0</v>
      </c>
      <c r="O11">
        <v>27</v>
      </c>
      <c r="P11">
        <v>10</v>
      </c>
      <c r="Q11" t="s">
        <v>94</v>
      </c>
      <c r="R11">
        <v>0</v>
      </c>
      <c r="S11">
        <v>7.9975128173828097E-2</v>
      </c>
      <c r="T11">
        <v>3.0002593994140599E-3</v>
      </c>
      <c r="U11">
        <v>0</v>
      </c>
      <c r="V11">
        <v>7.8125E-2</v>
      </c>
      <c r="W11">
        <v>27</v>
      </c>
      <c r="X11">
        <v>10</v>
      </c>
      <c r="Y11">
        <v>10</v>
      </c>
      <c r="Z11" t="b">
        <v>1</v>
      </c>
      <c r="AA11" t="b">
        <v>0</v>
      </c>
      <c r="AB11">
        <v>10</v>
      </c>
      <c r="AC11">
        <v>7.4975967407226493E-2</v>
      </c>
      <c r="AD11">
        <v>0.17594170570373499</v>
      </c>
      <c r="AE11" t="b">
        <v>0</v>
      </c>
      <c r="AF11">
        <f>IF(AND(Sheet1!AU11=1, Sheet3!B11=1, B11=1),AD11,-1)</f>
        <v>0.17594170570373499</v>
      </c>
      <c r="AG11">
        <f>IF(AND(Sheet3!B11=1, B11=1),O11,-1)</f>
        <v>27</v>
      </c>
      <c r="AH11">
        <v>27</v>
      </c>
      <c r="AI11">
        <f t="shared" si="0"/>
        <v>1</v>
      </c>
    </row>
    <row r="12" spans="1:35" x14ac:dyDescent="0.25">
      <c r="A12" t="s">
        <v>104</v>
      </c>
      <c r="B12">
        <v>1</v>
      </c>
      <c r="C12">
        <v>2</v>
      </c>
      <c r="D12">
        <v>1</v>
      </c>
      <c r="E12">
        <v>0</v>
      </c>
      <c r="F12">
        <v>4</v>
      </c>
      <c r="G12">
        <v>10</v>
      </c>
      <c r="H12">
        <v>33</v>
      </c>
      <c r="I12" t="s">
        <v>94</v>
      </c>
      <c r="J12">
        <v>0.137954711914062</v>
      </c>
      <c r="K12">
        <v>8.9969635009765608E-3</v>
      </c>
      <c r="L12">
        <v>2.99835205078125E-3</v>
      </c>
      <c r="M12">
        <v>0.140625</v>
      </c>
      <c r="N12">
        <v>2</v>
      </c>
      <c r="O12">
        <v>35</v>
      </c>
      <c r="P12">
        <v>12</v>
      </c>
      <c r="Q12" t="s">
        <v>94</v>
      </c>
      <c r="R12">
        <v>2</v>
      </c>
      <c r="S12">
        <v>0.137954711914062</v>
      </c>
      <c r="T12">
        <v>8.9969635009765608E-3</v>
      </c>
      <c r="U12">
        <v>2.99835205078125E-3</v>
      </c>
      <c r="V12">
        <v>0.140625</v>
      </c>
      <c r="W12">
        <v>35</v>
      </c>
      <c r="X12">
        <v>12</v>
      </c>
      <c r="Y12">
        <v>12</v>
      </c>
      <c r="Z12" t="b">
        <v>1</v>
      </c>
      <c r="AA12" t="b">
        <v>1</v>
      </c>
      <c r="AB12">
        <v>12</v>
      </c>
      <c r="AC12">
        <v>0.39487147331237699</v>
      </c>
      <c r="AD12">
        <v>0.55781722068786599</v>
      </c>
      <c r="AE12" t="b">
        <v>1</v>
      </c>
      <c r="AF12">
        <f>IF(AND(Sheet1!AU12=1, Sheet3!B12=1, B12=1),AD12,-1)</f>
        <v>0.55781722068786599</v>
      </c>
      <c r="AG12">
        <f>IF(AND(Sheet3!B12=1, B12=1),O12,-1)</f>
        <v>35</v>
      </c>
      <c r="AH12">
        <v>35</v>
      </c>
      <c r="AI12">
        <f t="shared" si="0"/>
        <v>1</v>
      </c>
    </row>
    <row r="13" spans="1:35" x14ac:dyDescent="0.25">
      <c r="A13" t="s">
        <v>105</v>
      </c>
      <c r="B13">
        <v>1</v>
      </c>
      <c r="C13">
        <v>1</v>
      </c>
      <c r="D13">
        <v>1</v>
      </c>
      <c r="E13">
        <v>0</v>
      </c>
      <c r="F13">
        <v>4</v>
      </c>
      <c r="G13">
        <v>11</v>
      </c>
      <c r="H13">
        <v>41</v>
      </c>
      <c r="I13" t="s">
        <v>94</v>
      </c>
      <c r="J13">
        <v>0.11196327209472599</v>
      </c>
      <c r="K13">
        <v>5.9986114501953099E-3</v>
      </c>
      <c r="L13">
        <v>9.9945068359375E-4</v>
      </c>
      <c r="M13">
        <v>0.109375</v>
      </c>
      <c r="N13">
        <v>0</v>
      </c>
      <c r="O13">
        <v>41</v>
      </c>
      <c r="P13">
        <v>11</v>
      </c>
      <c r="Q13" t="s">
        <v>94</v>
      </c>
      <c r="R13">
        <v>0</v>
      </c>
      <c r="S13">
        <v>0.11196327209472599</v>
      </c>
      <c r="T13">
        <v>5.9986114501953099E-3</v>
      </c>
      <c r="U13">
        <v>9.9945068359375E-4</v>
      </c>
      <c r="V13">
        <v>0.109375</v>
      </c>
      <c r="W13">
        <v>41</v>
      </c>
      <c r="X13">
        <v>11</v>
      </c>
      <c r="Y13">
        <v>11</v>
      </c>
      <c r="Z13" t="b">
        <v>1</v>
      </c>
      <c r="AA13" t="b">
        <v>0</v>
      </c>
      <c r="AB13">
        <v>11</v>
      </c>
      <c r="AC13">
        <v>0.105966091156005</v>
      </c>
      <c r="AD13">
        <v>0.234922170639038</v>
      </c>
      <c r="AE13" t="b">
        <v>0</v>
      </c>
      <c r="AF13">
        <f>IF(AND(Sheet1!AU13=1, Sheet3!B13=1, B13=1),AD13,-1)</f>
        <v>0.234922170639038</v>
      </c>
      <c r="AG13">
        <f>IF(AND(Sheet3!B13=1, B13=1),O13,-1)</f>
        <v>41</v>
      </c>
      <c r="AH13">
        <v>41</v>
      </c>
      <c r="AI13">
        <f t="shared" si="0"/>
        <v>1</v>
      </c>
    </row>
    <row r="14" spans="1:35" x14ac:dyDescent="0.25">
      <c r="A14" t="s">
        <v>106</v>
      </c>
      <c r="B14">
        <v>1</v>
      </c>
      <c r="C14">
        <v>1</v>
      </c>
      <c r="D14">
        <v>1</v>
      </c>
      <c r="E14">
        <v>0</v>
      </c>
      <c r="F14">
        <v>4</v>
      </c>
      <c r="G14">
        <v>6</v>
      </c>
      <c r="H14">
        <v>24</v>
      </c>
      <c r="I14" t="s">
        <v>94</v>
      </c>
      <c r="J14">
        <v>3.9987564086914E-2</v>
      </c>
      <c r="K14">
        <v>2.0008087158203099E-3</v>
      </c>
      <c r="L14">
        <v>9.9945068359375E-4</v>
      </c>
      <c r="M14">
        <v>4.6875E-2</v>
      </c>
      <c r="N14">
        <v>0</v>
      </c>
      <c r="O14">
        <v>24</v>
      </c>
      <c r="P14">
        <v>6</v>
      </c>
      <c r="Q14" t="s">
        <v>94</v>
      </c>
      <c r="R14">
        <v>0</v>
      </c>
      <c r="S14">
        <v>3.9987564086914E-2</v>
      </c>
      <c r="T14">
        <v>2.0008087158203099E-3</v>
      </c>
      <c r="U14">
        <v>9.9945068359375E-4</v>
      </c>
      <c r="V14">
        <v>4.6875E-2</v>
      </c>
      <c r="W14">
        <v>24</v>
      </c>
      <c r="X14">
        <v>6</v>
      </c>
      <c r="Y14">
        <v>6</v>
      </c>
      <c r="Z14" t="b">
        <v>1</v>
      </c>
      <c r="AA14" t="b">
        <v>0</v>
      </c>
      <c r="AB14">
        <v>6</v>
      </c>
      <c r="AC14">
        <v>3.3988952636718701E-2</v>
      </c>
      <c r="AD14">
        <v>8.4971189498901298E-2</v>
      </c>
      <c r="AE14" t="b">
        <v>0</v>
      </c>
      <c r="AF14">
        <f>IF(AND(Sheet1!AU14=1, Sheet3!B14=1, B14=1),AD14,-1)</f>
        <v>8.4971189498901298E-2</v>
      </c>
      <c r="AG14">
        <f>IF(AND(Sheet3!B14=1, B14=1),O14,-1)</f>
        <v>24</v>
      </c>
      <c r="AH14">
        <v>24</v>
      </c>
      <c r="AI14">
        <f t="shared" si="0"/>
        <v>1</v>
      </c>
    </row>
    <row r="15" spans="1:35" x14ac:dyDescent="0.25">
      <c r="A15" t="s">
        <v>107</v>
      </c>
      <c r="B15">
        <v>1</v>
      </c>
      <c r="C15">
        <v>1</v>
      </c>
      <c r="D15">
        <v>1</v>
      </c>
      <c r="E15">
        <v>0</v>
      </c>
      <c r="F15">
        <v>4</v>
      </c>
      <c r="G15">
        <v>9</v>
      </c>
      <c r="H15">
        <v>23</v>
      </c>
      <c r="I15" t="s">
        <v>94</v>
      </c>
      <c r="J15">
        <v>7.4975967407226493E-2</v>
      </c>
      <c r="K15">
        <v>3.0002593994140599E-3</v>
      </c>
      <c r="L15">
        <v>0</v>
      </c>
      <c r="M15">
        <v>6.25E-2</v>
      </c>
      <c r="N15">
        <v>0</v>
      </c>
      <c r="O15">
        <v>23</v>
      </c>
      <c r="P15">
        <v>9</v>
      </c>
      <c r="Q15" t="s">
        <v>94</v>
      </c>
      <c r="R15">
        <v>0</v>
      </c>
      <c r="S15">
        <v>7.4975967407226493E-2</v>
      </c>
      <c r="T15">
        <v>3.0002593994140599E-3</v>
      </c>
      <c r="U15">
        <v>0</v>
      </c>
      <c r="V15">
        <v>6.25E-2</v>
      </c>
      <c r="W15">
        <v>23</v>
      </c>
      <c r="X15">
        <v>9</v>
      </c>
      <c r="Y15">
        <v>9</v>
      </c>
      <c r="Z15" t="b">
        <v>1</v>
      </c>
      <c r="AA15" t="b">
        <v>0</v>
      </c>
      <c r="AB15">
        <v>9</v>
      </c>
      <c r="AC15">
        <v>6.8977832794189398E-2</v>
      </c>
      <c r="AD15">
        <v>0.159947395324707</v>
      </c>
      <c r="AE15" t="b">
        <v>0</v>
      </c>
      <c r="AF15">
        <f>IF(AND(Sheet1!AU15=1, Sheet3!B15=1, B15=1),AD15,-1)</f>
        <v>0.159947395324707</v>
      </c>
      <c r="AG15">
        <f>IF(AND(Sheet3!B15=1, B15=1),O15,-1)</f>
        <v>23</v>
      </c>
      <c r="AH15">
        <v>23</v>
      </c>
      <c r="AI15">
        <f t="shared" si="0"/>
        <v>1</v>
      </c>
    </row>
    <row r="16" spans="1:35" x14ac:dyDescent="0.25">
      <c r="A16" t="s">
        <v>108</v>
      </c>
      <c r="B16">
        <v>1</v>
      </c>
      <c r="C16">
        <v>1</v>
      </c>
      <c r="D16">
        <v>1</v>
      </c>
      <c r="E16">
        <v>0</v>
      </c>
      <c r="F16">
        <v>4</v>
      </c>
      <c r="G16">
        <v>10</v>
      </c>
      <c r="H16">
        <v>29</v>
      </c>
      <c r="I16" t="s">
        <v>94</v>
      </c>
      <c r="J16">
        <v>9.7969055175781194E-2</v>
      </c>
      <c r="K16">
        <v>4.9991607666015599E-3</v>
      </c>
      <c r="L16">
        <v>0</v>
      </c>
      <c r="M16">
        <v>9.375E-2</v>
      </c>
      <c r="N16">
        <v>0</v>
      </c>
      <c r="O16">
        <v>29</v>
      </c>
      <c r="P16">
        <v>10</v>
      </c>
      <c r="Q16" t="s">
        <v>94</v>
      </c>
      <c r="R16">
        <v>0</v>
      </c>
      <c r="S16">
        <v>9.7969055175781194E-2</v>
      </c>
      <c r="T16">
        <v>4.9991607666015599E-3</v>
      </c>
      <c r="U16">
        <v>0</v>
      </c>
      <c r="V16">
        <v>9.375E-2</v>
      </c>
      <c r="W16">
        <v>29</v>
      </c>
      <c r="X16">
        <v>10</v>
      </c>
      <c r="Y16">
        <v>10</v>
      </c>
      <c r="Z16" t="b">
        <v>1</v>
      </c>
      <c r="AA16" t="b">
        <v>0</v>
      </c>
      <c r="AB16">
        <v>10</v>
      </c>
      <c r="AC16">
        <v>9.1969490051269503E-2</v>
      </c>
      <c r="AD16">
        <v>0.22092700004577601</v>
      </c>
      <c r="AE16" t="b">
        <v>0</v>
      </c>
      <c r="AF16">
        <f>IF(AND(Sheet1!AU16=1, Sheet3!B16=1, B16=1),AD16,-1)</f>
        <v>0.22092700004577601</v>
      </c>
      <c r="AG16">
        <f>IF(AND(Sheet3!B16=1, B16=1),O16,-1)</f>
        <v>29</v>
      </c>
      <c r="AH16">
        <v>29</v>
      </c>
      <c r="AI16">
        <f t="shared" si="0"/>
        <v>1</v>
      </c>
    </row>
    <row r="17" spans="1:35" x14ac:dyDescent="0.25">
      <c r="A17" t="s">
        <v>109</v>
      </c>
      <c r="B17">
        <v>1</v>
      </c>
      <c r="C17">
        <v>1</v>
      </c>
      <c r="D17">
        <v>1</v>
      </c>
      <c r="E17">
        <v>0</v>
      </c>
      <c r="F17">
        <v>4</v>
      </c>
      <c r="G17">
        <v>10</v>
      </c>
      <c r="H17">
        <v>31</v>
      </c>
      <c r="I17" t="s">
        <v>94</v>
      </c>
      <c r="J17">
        <v>9.1968536376953097E-2</v>
      </c>
      <c r="K17">
        <v>4.9991607666015599E-3</v>
      </c>
      <c r="L17">
        <v>9.9945068359375E-4</v>
      </c>
      <c r="M17">
        <v>0.109375</v>
      </c>
      <c r="N17">
        <v>0</v>
      </c>
      <c r="O17">
        <v>31</v>
      </c>
      <c r="P17">
        <v>10</v>
      </c>
      <c r="Q17" t="s">
        <v>94</v>
      </c>
      <c r="R17">
        <v>0</v>
      </c>
      <c r="S17">
        <v>9.1968536376953097E-2</v>
      </c>
      <c r="T17">
        <v>4.9991607666015599E-3</v>
      </c>
      <c r="U17">
        <v>9.9945068359375E-4</v>
      </c>
      <c r="V17">
        <v>0.109375</v>
      </c>
      <c r="W17">
        <v>31</v>
      </c>
      <c r="X17">
        <v>10</v>
      </c>
      <c r="Y17">
        <v>10</v>
      </c>
      <c r="Z17" t="b">
        <v>1</v>
      </c>
      <c r="AA17" t="b">
        <v>0</v>
      </c>
      <c r="AB17">
        <v>10</v>
      </c>
      <c r="AC17">
        <v>8.1973314285278306E-2</v>
      </c>
      <c r="AD17">
        <v>0.190937280654907</v>
      </c>
      <c r="AE17" t="b">
        <v>0</v>
      </c>
      <c r="AF17">
        <f>IF(AND(Sheet1!AU17=1, Sheet3!B17=1, B17=1),AD17,-1)</f>
        <v>0.190937280654907</v>
      </c>
      <c r="AG17">
        <f>IF(AND(Sheet3!B17=1, B17=1),O17,-1)</f>
        <v>31</v>
      </c>
      <c r="AH17">
        <v>31</v>
      </c>
      <c r="AI17">
        <f t="shared" si="0"/>
        <v>1</v>
      </c>
    </row>
    <row r="18" spans="1:35" x14ac:dyDescent="0.25">
      <c r="A18" t="s">
        <v>110</v>
      </c>
      <c r="B18">
        <v>1</v>
      </c>
      <c r="C18">
        <v>2</v>
      </c>
      <c r="D18">
        <v>1</v>
      </c>
      <c r="E18">
        <v>0</v>
      </c>
      <c r="F18">
        <v>4</v>
      </c>
      <c r="G18">
        <v>11</v>
      </c>
      <c r="H18">
        <v>35</v>
      </c>
      <c r="I18" t="s">
        <v>94</v>
      </c>
      <c r="J18">
        <v>0.135955810546875</v>
      </c>
      <c r="K18">
        <v>6.9980621337890599E-3</v>
      </c>
      <c r="L18">
        <v>9.9945068359375E-4</v>
      </c>
      <c r="M18">
        <v>0.1875</v>
      </c>
      <c r="N18">
        <v>1</v>
      </c>
      <c r="O18">
        <v>36</v>
      </c>
      <c r="P18">
        <v>12</v>
      </c>
      <c r="Q18" t="s">
        <v>94</v>
      </c>
      <c r="R18">
        <v>1</v>
      </c>
      <c r="S18">
        <v>0.135955810546875</v>
      </c>
      <c r="T18">
        <v>6.9980621337890599E-3</v>
      </c>
      <c r="U18">
        <v>9.9945068359375E-4</v>
      </c>
      <c r="V18">
        <v>0.1875</v>
      </c>
      <c r="W18">
        <v>36</v>
      </c>
      <c r="X18">
        <v>12</v>
      </c>
      <c r="Y18">
        <v>12</v>
      </c>
      <c r="Z18" t="b">
        <v>1</v>
      </c>
      <c r="AA18" t="b">
        <v>0</v>
      </c>
      <c r="AB18">
        <v>12</v>
      </c>
      <c r="AC18">
        <v>0.12895798683166501</v>
      </c>
      <c r="AD18">
        <v>0.25891447067260698</v>
      </c>
      <c r="AE18" t="b">
        <v>0</v>
      </c>
      <c r="AF18">
        <f>IF(AND(Sheet1!AU18=1, Sheet3!B18=1, B18=1),AD18,-1)</f>
        <v>0.25891447067260698</v>
      </c>
      <c r="AG18">
        <f>IF(AND(Sheet3!B18=1, B18=1),O18,-1)</f>
        <v>36</v>
      </c>
      <c r="AH18">
        <v>36</v>
      </c>
      <c r="AI18">
        <f t="shared" si="0"/>
        <v>1</v>
      </c>
    </row>
    <row r="19" spans="1:35" x14ac:dyDescent="0.25">
      <c r="A19" t="s">
        <v>111</v>
      </c>
      <c r="B19">
        <v>1</v>
      </c>
      <c r="C19">
        <v>1</v>
      </c>
      <c r="D19">
        <v>1</v>
      </c>
      <c r="E19">
        <v>0</v>
      </c>
      <c r="F19">
        <v>4</v>
      </c>
      <c r="G19">
        <v>10</v>
      </c>
      <c r="H19">
        <v>25</v>
      </c>
      <c r="I19" t="s">
        <v>94</v>
      </c>
      <c r="J19">
        <v>9.5968246459960896E-2</v>
      </c>
      <c r="K19">
        <v>4.9991607666015599E-3</v>
      </c>
      <c r="L19">
        <v>9.9945068359375E-4</v>
      </c>
      <c r="M19">
        <v>9.375E-2</v>
      </c>
      <c r="N19">
        <v>0</v>
      </c>
      <c r="O19">
        <v>25</v>
      </c>
      <c r="P19">
        <v>10</v>
      </c>
      <c r="Q19" t="s">
        <v>94</v>
      </c>
      <c r="R19">
        <v>0</v>
      </c>
      <c r="S19">
        <v>9.5968246459960896E-2</v>
      </c>
      <c r="T19">
        <v>4.9991607666015599E-3</v>
      </c>
      <c r="U19">
        <v>9.9945068359375E-4</v>
      </c>
      <c r="V19">
        <v>9.375E-2</v>
      </c>
      <c r="W19">
        <v>25</v>
      </c>
      <c r="X19">
        <v>10</v>
      </c>
      <c r="Y19">
        <v>10</v>
      </c>
      <c r="Z19" t="b">
        <v>1</v>
      </c>
      <c r="AA19" t="b">
        <v>0</v>
      </c>
      <c r="AB19">
        <v>10</v>
      </c>
      <c r="AC19">
        <v>8.9971542358398396E-2</v>
      </c>
      <c r="AD19">
        <v>0.20193290710449199</v>
      </c>
      <c r="AE19" t="b">
        <v>0</v>
      </c>
      <c r="AF19">
        <f>IF(AND(Sheet1!AU19=1, Sheet3!B19=1, B19=1),AD19,-1)</f>
        <v>0.20193290710449199</v>
      </c>
      <c r="AG19">
        <f>IF(AND(Sheet3!B19=1, B19=1),O19,-1)</f>
        <v>25</v>
      </c>
      <c r="AH19">
        <v>25</v>
      </c>
      <c r="AI19">
        <f t="shared" si="0"/>
        <v>1</v>
      </c>
    </row>
    <row r="20" spans="1:35" x14ac:dyDescent="0.25">
      <c r="A20" t="s">
        <v>112</v>
      </c>
      <c r="B20">
        <v>1</v>
      </c>
      <c r="C20">
        <v>1</v>
      </c>
      <c r="D20">
        <v>1</v>
      </c>
      <c r="E20">
        <v>0</v>
      </c>
      <c r="F20">
        <v>4</v>
      </c>
      <c r="G20">
        <v>8</v>
      </c>
      <c r="H20">
        <v>20</v>
      </c>
      <c r="I20" t="s">
        <v>94</v>
      </c>
      <c r="J20">
        <v>0.10296630859375</v>
      </c>
      <c r="K20">
        <v>8.9969635009765608E-3</v>
      </c>
      <c r="L20">
        <v>1.9989013671875E-3</v>
      </c>
      <c r="M20">
        <v>9.375E-2</v>
      </c>
      <c r="N20">
        <v>2</v>
      </c>
      <c r="O20">
        <v>22</v>
      </c>
      <c r="P20">
        <v>10</v>
      </c>
      <c r="Q20" t="s">
        <v>94</v>
      </c>
      <c r="R20">
        <v>2</v>
      </c>
      <c r="S20">
        <v>0.10296630859375</v>
      </c>
      <c r="T20">
        <v>8.9969635009765608E-3</v>
      </c>
      <c r="U20">
        <v>1.9989013671875E-3</v>
      </c>
      <c r="V20">
        <v>9.375E-2</v>
      </c>
      <c r="W20">
        <v>22</v>
      </c>
      <c r="X20">
        <v>10</v>
      </c>
      <c r="Y20">
        <v>10</v>
      </c>
      <c r="Z20" t="b">
        <v>1</v>
      </c>
      <c r="AA20" t="b">
        <v>0</v>
      </c>
      <c r="AB20">
        <v>10</v>
      </c>
      <c r="AC20">
        <v>9.5963954925537095E-2</v>
      </c>
      <c r="AD20">
        <v>0.18094038963317799</v>
      </c>
      <c r="AE20" t="b">
        <v>0</v>
      </c>
      <c r="AF20">
        <f>IF(AND(Sheet1!AU20=1, Sheet3!B20=1, B20=1),AD20,-1)</f>
        <v>0.18094038963317799</v>
      </c>
      <c r="AG20">
        <f>IF(AND(Sheet3!B20=1, B20=1),O20,-1)</f>
        <v>22</v>
      </c>
      <c r="AH20">
        <v>22</v>
      </c>
      <c r="AI20">
        <f t="shared" si="0"/>
        <v>1</v>
      </c>
    </row>
    <row r="21" spans="1:35" x14ac:dyDescent="0.25">
      <c r="A21" t="s">
        <v>113</v>
      </c>
      <c r="B21">
        <v>1</v>
      </c>
      <c r="C21">
        <v>1</v>
      </c>
      <c r="D21">
        <v>1</v>
      </c>
      <c r="E21">
        <v>0</v>
      </c>
      <c r="F21">
        <v>4</v>
      </c>
      <c r="G21">
        <v>6</v>
      </c>
      <c r="H21">
        <v>23</v>
      </c>
      <c r="I21" t="s">
        <v>94</v>
      </c>
      <c r="J21">
        <v>6.8977355957031194E-2</v>
      </c>
      <c r="K21">
        <v>5.9986114501953099E-3</v>
      </c>
      <c r="L21">
        <v>9.9945068359375E-4</v>
      </c>
      <c r="M21">
        <v>7.8125E-2</v>
      </c>
      <c r="N21">
        <v>2</v>
      </c>
      <c r="O21">
        <v>25</v>
      </c>
      <c r="P21">
        <v>8</v>
      </c>
      <c r="Q21" t="s">
        <v>94</v>
      </c>
      <c r="R21">
        <v>2</v>
      </c>
      <c r="S21">
        <v>6.8977355957031194E-2</v>
      </c>
      <c r="T21">
        <v>5.9986114501953099E-3</v>
      </c>
      <c r="U21">
        <v>9.9945068359375E-4</v>
      </c>
      <c r="V21">
        <v>7.8125E-2</v>
      </c>
      <c r="W21">
        <v>25</v>
      </c>
      <c r="X21">
        <v>8</v>
      </c>
      <c r="Y21">
        <v>8</v>
      </c>
      <c r="Z21" t="b">
        <v>1</v>
      </c>
      <c r="AA21" t="b">
        <v>0</v>
      </c>
      <c r="AB21">
        <v>8</v>
      </c>
      <c r="AC21">
        <v>6.1980485916137598E-2</v>
      </c>
      <c r="AD21">
        <v>0.120960474014282</v>
      </c>
      <c r="AE21" t="b">
        <v>0</v>
      </c>
      <c r="AF21">
        <f>IF(AND(Sheet1!AU21=1, Sheet3!B21=1, B21=1),AD21,-1)</f>
        <v>0.120960474014282</v>
      </c>
      <c r="AG21">
        <f>IF(AND(Sheet3!B21=1, B21=1),O21,-1)</f>
        <v>25</v>
      </c>
      <c r="AH21">
        <v>25</v>
      </c>
      <c r="AI21">
        <f t="shared" si="0"/>
        <v>1</v>
      </c>
    </row>
    <row r="22" spans="1:35" x14ac:dyDescent="0.25">
      <c r="A22" t="s">
        <v>114</v>
      </c>
      <c r="B22">
        <v>1</v>
      </c>
      <c r="C22">
        <v>1</v>
      </c>
      <c r="D22">
        <v>1</v>
      </c>
      <c r="E22">
        <v>0</v>
      </c>
      <c r="F22">
        <v>4</v>
      </c>
      <c r="G22">
        <v>8</v>
      </c>
      <c r="H22">
        <v>37</v>
      </c>
      <c r="I22" t="s">
        <v>94</v>
      </c>
      <c r="J22">
        <v>6.6978454589843694E-2</v>
      </c>
      <c r="K22">
        <v>3.0002593994140599E-3</v>
      </c>
      <c r="L22">
        <v>0</v>
      </c>
      <c r="M22">
        <v>0.125</v>
      </c>
      <c r="N22">
        <v>0</v>
      </c>
      <c r="O22">
        <v>37</v>
      </c>
      <c r="P22">
        <v>8</v>
      </c>
      <c r="Q22" t="s">
        <v>94</v>
      </c>
      <c r="R22">
        <v>0</v>
      </c>
      <c r="S22">
        <v>6.6978454589843694E-2</v>
      </c>
      <c r="T22">
        <v>3.0002593994140599E-3</v>
      </c>
      <c r="U22">
        <v>0</v>
      </c>
      <c r="V22">
        <v>0.125</v>
      </c>
      <c r="W22">
        <v>37</v>
      </c>
      <c r="X22">
        <v>8</v>
      </c>
      <c r="Y22">
        <v>8</v>
      </c>
      <c r="Z22" t="b">
        <v>1</v>
      </c>
      <c r="AA22" t="b">
        <v>0</v>
      </c>
      <c r="AB22">
        <v>8</v>
      </c>
      <c r="AC22">
        <v>6.0980796813964802E-2</v>
      </c>
      <c r="AD22">
        <v>0.14495348930358801</v>
      </c>
      <c r="AE22" t="b">
        <v>0</v>
      </c>
      <c r="AF22">
        <f>IF(AND(Sheet1!AU22=1, Sheet3!B22=1, B22=1),AD22,-1)</f>
        <v>0.14495348930358801</v>
      </c>
      <c r="AG22">
        <f>IF(AND(Sheet3!B22=1, B22=1),O22,-1)</f>
        <v>37</v>
      </c>
      <c r="AH22">
        <v>37</v>
      </c>
      <c r="AI22">
        <f t="shared" si="0"/>
        <v>1</v>
      </c>
    </row>
    <row r="23" spans="1:35" x14ac:dyDescent="0.25">
      <c r="A23" t="s">
        <v>115</v>
      </c>
      <c r="B23">
        <v>1</v>
      </c>
      <c r="C23">
        <v>3</v>
      </c>
      <c r="D23">
        <v>1</v>
      </c>
      <c r="E23">
        <v>0</v>
      </c>
      <c r="F23">
        <v>4</v>
      </c>
      <c r="G23">
        <v>6</v>
      </c>
      <c r="H23">
        <v>23</v>
      </c>
      <c r="I23" t="s">
        <v>94</v>
      </c>
      <c r="J23">
        <v>6.597900390625E-2</v>
      </c>
      <c r="K23">
        <v>4.99725341796875E-3</v>
      </c>
      <c r="L23">
        <v>9.9945068359375E-4</v>
      </c>
      <c r="M23">
        <v>6.25E-2</v>
      </c>
      <c r="N23">
        <v>1</v>
      </c>
      <c r="O23">
        <v>24</v>
      </c>
      <c r="P23">
        <v>7</v>
      </c>
      <c r="Q23" t="s">
        <v>94</v>
      </c>
      <c r="R23">
        <v>1</v>
      </c>
      <c r="S23">
        <v>6.597900390625E-2</v>
      </c>
      <c r="T23">
        <v>4.99725341796875E-3</v>
      </c>
      <c r="U23">
        <v>9.9945068359375E-4</v>
      </c>
      <c r="V23">
        <v>6.25E-2</v>
      </c>
      <c r="W23">
        <v>24</v>
      </c>
      <c r="X23">
        <v>7</v>
      </c>
      <c r="Y23">
        <v>7</v>
      </c>
      <c r="Z23" t="b">
        <v>1</v>
      </c>
      <c r="AA23" t="b">
        <v>0</v>
      </c>
      <c r="AB23">
        <v>7</v>
      </c>
      <c r="AC23">
        <v>5.8980703353881801E-2</v>
      </c>
      <c r="AD23">
        <v>0.122959375381469</v>
      </c>
      <c r="AE23" t="b">
        <v>0</v>
      </c>
      <c r="AF23">
        <f>IF(AND(Sheet1!AU23=1, Sheet3!B23=1, B23=1),AD23,-1)</f>
        <v>0.122959375381469</v>
      </c>
      <c r="AG23">
        <f>IF(AND(Sheet3!B23=1, B23=1),O23,-1)</f>
        <v>24</v>
      </c>
      <c r="AH23">
        <v>24</v>
      </c>
      <c r="AI23">
        <f t="shared" si="0"/>
        <v>1</v>
      </c>
    </row>
    <row r="24" spans="1:35" x14ac:dyDescent="0.25">
      <c r="A24" t="s">
        <v>116</v>
      </c>
      <c r="B24">
        <v>1</v>
      </c>
      <c r="C24">
        <v>1</v>
      </c>
      <c r="D24">
        <v>1</v>
      </c>
      <c r="E24">
        <v>0</v>
      </c>
      <c r="F24">
        <v>4</v>
      </c>
      <c r="G24">
        <v>9</v>
      </c>
      <c r="H24">
        <v>28</v>
      </c>
      <c r="I24" t="s">
        <v>94</v>
      </c>
      <c r="J24">
        <v>0.10696601867675699</v>
      </c>
      <c r="K24">
        <v>3.9997100830078099E-3</v>
      </c>
      <c r="L24">
        <v>0</v>
      </c>
      <c r="M24">
        <v>0.109375</v>
      </c>
      <c r="N24">
        <v>0</v>
      </c>
      <c r="O24">
        <v>28</v>
      </c>
      <c r="P24">
        <v>9</v>
      </c>
      <c r="Q24" t="s">
        <v>94</v>
      </c>
      <c r="R24">
        <v>0</v>
      </c>
      <c r="S24">
        <v>0.10696601867675699</v>
      </c>
      <c r="T24">
        <v>3.9997100830078099E-3</v>
      </c>
      <c r="U24">
        <v>0</v>
      </c>
      <c r="V24">
        <v>0.109375</v>
      </c>
      <c r="W24">
        <v>28</v>
      </c>
      <c r="X24">
        <v>9</v>
      </c>
      <c r="Y24">
        <v>9</v>
      </c>
      <c r="Z24" t="b">
        <v>1</v>
      </c>
      <c r="AA24" t="b">
        <v>0</v>
      </c>
      <c r="AB24">
        <v>9</v>
      </c>
      <c r="AC24">
        <v>9.9968194961547796E-2</v>
      </c>
      <c r="AD24">
        <v>0.225925922393798</v>
      </c>
      <c r="AE24" t="b">
        <v>0</v>
      </c>
      <c r="AF24">
        <f>IF(AND(Sheet1!AU24=1, Sheet3!B24=1, B24=1),AD24,-1)</f>
        <v>0.225925922393798</v>
      </c>
      <c r="AG24">
        <f>IF(AND(Sheet3!B24=1, B24=1),O24,-1)</f>
        <v>28</v>
      </c>
      <c r="AH24">
        <v>28</v>
      </c>
      <c r="AI24">
        <f t="shared" si="0"/>
        <v>1</v>
      </c>
    </row>
    <row r="25" spans="1:35" x14ac:dyDescent="0.25">
      <c r="A25" t="s">
        <v>117</v>
      </c>
      <c r="B25">
        <v>1</v>
      </c>
      <c r="C25">
        <v>1</v>
      </c>
      <c r="D25">
        <v>1</v>
      </c>
      <c r="E25">
        <v>0</v>
      </c>
      <c r="F25">
        <v>4</v>
      </c>
      <c r="G25">
        <v>10</v>
      </c>
      <c r="H25">
        <v>37</v>
      </c>
      <c r="I25" t="s">
        <v>94</v>
      </c>
      <c r="J25">
        <v>0.18294143676757799</v>
      </c>
      <c r="K25">
        <v>4.9991607666015599E-3</v>
      </c>
      <c r="L25">
        <v>0</v>
      </c>
      <c r="M25">
        <v>0.171875</v>
      </c>
      <c r="N25">
        <v>0</v>
      </c>
      <c r="O25">
        <v>37</v>
      </c>
      <c r="P25">
        <v>10</v>
      </c>
      <c r="Q25" t="s">
        <v>94</v>
      </c>
      <c r="R25">
        <v>0</v>
      </c>
      <c r="S25">
        <v>0.18294143676757799</v>
      </c>
      <c r="T25">
        <v>4.9991607666015599E-3</v>
      </c>
      <c r="U25">
        <v>0</v>
      </c>
      <c r="V25">
        <v>0.171875</v>
      </c>
      <c r="W25">
        <v>37</v>
      </c>
      <c r="X25">
        <v>10</v>
      </c>
      <c r="Y25">
        <v>10</v>
      </c>
      <c r="Z25" t="b">
        <v>1</v>
      </c>
      <c r="AA25" t="b">
        <v>0</v>
      </c>
      <c r="AB25">
        <v>10</v>
      </c>
      <c r="AC25">
        <v>0.174944162368774</v>
      </c>
      <c r="AD25">
        <v>0.44185495376586897</v>
      </c>
      <c r="AE25" t="b">
        <v>0</v>
      </c>
      <c r="AF25">
        <f>IF(AND(Sheet1!AU25=1, Sheet3!B25=1, B25=1),AD25,-1)</f>
        <v>0.44185495376586897</v>
      </c>
      <c r="AG25">
        <f>IF(AND(Sheet3!B25=1, B25=1),O25,-1)</f>
        <v>37</v>
      </c>
      <c r="AH25">
        <v>37</v>
      </c>
      <c r="AI25">
        <f t="shared" si="0"/>
        <v>1</v>
      </c>
    </row>
    <row r="26" spans="1:35" x14ac:dyDescent="0.25">
      <c r="A26" t="s">
        <v>118</v>
      </c>
      <c r="B26">
        <v>1</v>
      </c>
      <c r="C26">
        <v>1</v>
      </c>
      <c r="D26">
        <v>1</v>
      </c>
      <c r="E26">
        <v>0</v>
      </c>
      <c r="F26">
        <v>4</v>
      </c>
      <c r="G26">
        <v>11</v>
      </c>
      <c r="H26">
        <v>40</v>
      </c>
      <c r="I26" t="s">
        <v>94</v>
      </c>
      <c r="J26">
        <v>0.17794227600097601</v>
      </c>
      <c r="K26">
        <v>7.9975128173828108E-3</v>
      </c>
      <c r="L26">
        <v>9.9945068359375E-4</v>
      </c>
      <c r="M26">
        <v>0.171875</v>
      </c>
      <c r="N26">
        <v>0</v>
      </c>
      <c r="O26">
        <v>40</v>
      </c>
      <c r="P26">
        <v>11</v>
      </c>
      <c r="Q26" t="s">
        <v>94</v>
      </c>
      <c r="R26">
        <v>0</v>
      </c>
      <c r="S26">
        <v>0.17794227600097601</v>
      </c>
      <c r="T26">
        <v>7.9975128173828108E-3</v>
      </c>
      <c r="U26">
        <v>9.9945068359375E-4</v>
      </c>
      <c r="V26">
        <v>0.171875</v>
      </c>
      <c r="W26">
        <v>40</v>
      </c>
      <c r="X26">
        <v>11</v>
      </c>
      <c r="Y26">
        <v>11</v>
      </c>
      <c r="Z26" t="b">
        <v>1</v>
      </c>
      <c r="AA26" t="b">
        <v>0</v>
      </c>
      <c r="AB26">
        <v>11</v>
      </c>
      <c r="AC26">
        <v>0.16994428634643499</v>
      </c>
      <c r="AD26">
        <v>0.35888075828552202</v>
      </c>
      <c r="AE26" t="b">
        <v>0</v>
      </c>
      <c r="AF26">
        <f>IF(AND(Sheet1!AU26=1, Sheet3!B26=1, B26=1),AD26,-1)</f>
        <v>0.35888075828552202</v>
      </c>
      <c r="AG26">
        <f>IF(AND(Sheet3!B26=1, B26=1),O26,-1)</f>
        <v>40</v>
      </c>
      <c r="AH26">
        <v>40</v>
      </c>
      <c r="AI26">
        <f t="shared" si="0"/>
        <v>1</v>
      </c>
    </row>
    <row r="27" spans="1:35" x14ac:dyDescent="0.25">
      <c r="A27" t="s">
        <v>119</v>
      </c>
      <c r="B27">
        <v>1</v>
      </c>
      <c r="C27">
        <v>3</v>
      </c>
      <c r="D27">
        <v>1</v>
      </c>
      <c r="E27">
        <v>0</v>
      </c>
      <c r="F27">
        <v>4</v>
      </c>
      <c r="G27">
        <v>9</v>
      </c>
      <c r="H27">
        <v>34</v>
      </c>
      <c r="I27" t="s">
        <v>94</v>
      </c>
      <c r="J27">
        <v>0.14695167541503901</v>
      </c>
      <c r="K27">
        <v>1.29966735839843E-2</v>
      </c>
      <c r="L27">
        <v>1.0013580322265599E-3</v>
      </c>
      <c r="M27">
        <v>0.171875</v>
      </c>
      <c r="N27">
        <v>2</v>
      </c>
      <c r="O27">
        <v>36</v>
      </c>
      <c r="P27">
        <v>11</v>
      </c>
      <c r="Q27" t="s">
        <v>94</v>
      </c>
      <c r="R27">
        <v>2</v>
      </c>
      <c r="S27">
        <v>0.14695167541503901</v>
      </c>
      <c r="T27">
        <v>1.29966735839843E-2</v>
      </c>
      <c r="U27">
        <v>1.0013580322265599E-3</v>
      </c>
      <c r="V27">
        <v>0.171875</v>
      </c>
      <c r="W27">
        <v>36</v>
      </c>
      <c r="X27">
        <v>11</v>
      </c>
      <c r="Y27">
        <v>11</v>
      </c>
      <c r="Z27" t="b">
        <v>1</v>
      </c>
      <c r="AA27" t="b">
        <v>0</v>
      </c>
      <c r="AB27">
        <v>11</v>
      </c>
      <c r="AC27">
        <v>0.13495612144470201</v>
      </c>
      <c r="AD27">
        <v>0.25591468811035101</v>
      </c>
      <c r="AE27" t="b">
        <v>0</v>
      </c>
      <c r="AF27">
        <f>IF(AND(Sheet1!AU27=1, Sheet3!B27=1, B27=1),AD27,-1)</f>
        <v>0.25591468811035101</v>
      </c>
      <c r="AG27">
        <f>IF(AND(Sheet3!B27=1, B27=1),O27,-1)</f>
        <v>36</v>
      </c>
      <c r="AH27">
        <v>36</v>
      </c>
      <c r="AI27">
        <f t="shared" si="0"/>
        <v>1</v>
      </c>
    </row>
    <row r="28" spans="1:35" x14ac:dyDescent="0.25">
      <c r="A28" t="s">
        <v>120</v>
      </c>
      <c r="B28">
        <v>1</v>
      </c>
      <c r="C28">
        <v>1</v>
      </c>
      <c r="D28">
        <v>1</v>
      </c>
      <c r="E28">
        <v>0</v>
      </c>
      <c r="F28">
        <v>4</v>
      </c>
      <c r="G28">
        <v>7</v>
      </c>
      <c r="H28">
        <v>26</v>
      </c>
      <c r="I28" t="s">
        <v>94</v>
      </c>
      <c r="J28">
        <v>8.1974029541015597E-2</v>
      </c>
      <c r="K28">
        <v>3.9997100830078099E-3</v>
      </c>
      <c r="L28">
        <v>9.9945068359375E-4</v>
      </c>
      <c r="M28">
        <v>7.8125E-2</v>
      </c>
      <c r="N28">
        <v>1</v>
      </c>
      <c r="O28">
        <v>27</v>
      </c>
      <c r="P28">
        <v>8</v>
      </c>
      <c r="Q28" t="s">
        <v>94</v>
      </c>
      <c r="R28">
        <v>1</v>
      </c>
      <c r="S28">
        <v>8.1974029541015597E-2</v>
      </c>
      <c r="T28">
        <v>3.9997100830078099E-3</v>
      </c>
      <c r="U28">
        <v>9.9945068359375E-4</v>
      </c>
      <c r="V28">
        <v>7.8125E-2</v>
      </c>
      <c r="W28">
        <v>27</v>
      </c>
      <c r="X28">
        <v>8</v>
      </c>
      <c r="Y28">
        <v>8</v>
      </c>
      <c r="Z28" t="b">
        <v>1</v>
      </c>
      <c r="AA28" t="b">
        <v>0</v>
      </c>
      <c r="AB28">
        <v>8</v>
      </c>
      <c r="AC28">
        <v>7.4975967407226493E-2</v>
      </c>
      <c r="AD28">
        <v>0.15394973754882799</v>
      </c>
      <c r="AE28" t="b">
        <v>0</v>
      </c>
      <c r="AF28">
        <f>IF(AND(Sheet1!AU28=1, Sheet3!B28=1, B28=1),AD28,-1)</f>
        <v>0.15394973754882799</v>
      </c>
      <c r="AG28">
        <f>IF(AND(Sheet3!B28=1, B28=1),O28,-1)</f>
        <v>27</v>
      </c>
      <c r="AH28">
        <v>27</v>
      </c>
      <c r="AI28">
        <f t="shared" si="0"/>
        <v>1</v>
      </c>
    </row>
    <row r="29" spans="1:35" x14ac:dyDescent="0.25">
      <c r="A29" t="s">
        <v>121</v>
      </c>
      <c r="B29">
        <v>1</v>
      </c>
      <c r="C29">
        <v>1</v>
      </c>
      <c r="D29">
        <v>1</v>
      </c>
      <c r="E29">
        <v>0</v>
      </c>
      <c r="F29">
        <v>4</v>
      </c>
      <c r="G29">
        <v>10</v>
      </c>
      <c r="H29">
        <v>31</v>
      </c>
      <c r="I29" t="s">
        <v>94</v>
      </c>
      <c r="J29">
        <v>0.120960235595703</v>
      </c>
      <c r="K29">
        <v>5.9986114501953099E-3</v>
      </c>
      <c r="L29">
        <v>9.9945068359375E-4</v>
      </c>
      <c r="M29">
        <v>0.171875</v>
      </c>
      <c r="N29">
        <v>0</v>
      </c>
      <c r="O29">
        <v>31</v>
      </c>
      <c r="P29">
        <v>10</v>
      </c>
      <c r="Q29" t="s">
        <v>94</v>
      </c>
      <c r="R29">
        <v>0</v>
      </c>
      <c r="S29">
        <v>0.120960235595703</v>
      </c>
      <c r="T29">
        <v>5.9986114501953099E-3</v>
      </c>
      <c r="U29">
        <v>9.9945068359375E-4</v>
      </c>
      <c r="V29">
        <v>0.171875</v>
      </c>
      <c r="W29">
        <v>31</v>
      </c>
      <c r="X29">
        <v>10</v>
      </c>
      <c r="Y29">
        <v>10</v>
      </c>
      <c r="Z29" t="b">
        <v>1</v>
      </c>
      <c r="AA29" t="b">
        <v>0</v>
      </c>
      <c r="AB29">
        <v>10</v>
      </c>
      <c r="AC29">
        <v>0.113963365554809</v>
      </c>
      <c r="AD29">
        <v>0.26891136169433499</v>
      </c>
      <c r="AE29" t="b">
        <v>0</v>
      </c>
      <c r="AF29">
        <f>IF(AND(Sheet1!AU29=1, Sheet3!B29=1, B29=1),AD29,-1)</f>
        <v>0.26891136169433499</v>
      </c>
      <c r="AG29">
        <f>IF(AND(Sheet3!B29=1, B29=1),O29,-1)</f>
        <v>31</v>
      </c>
      <c r="AH29">
        <v>31</v>
      </c>
      <c r="AI29">
        <f t="shared" si="0"/>
        <v>1</v>
      </c>
    </row>
    <row r="30" spans="1:35" x14ac:dyDescent="0.25">
      <c r="A30" t="s">
        <v>122</v>
      </c>
      <c r="B30">
        <v>1</v>
      </c>
      <c r="C30">
        <v>1</v>
      </c>
      <c r="D30">
        <v>1</v>
      </c>
      <c r="E30">
        <v>0</v>
      </c>
      <c r="F30">
        <v>4</v>
      </c>
      <c r="G30">
        <v>8</v>
      </c>
      <c r="H30">
        <v>33</v>
      </c>
      <c r="I30" t="s">
        <v>94</v>
      </c>
      <c r="J30">
        <v>7.0978164672851493E-2</v>
      </c>
      <c r="K30">
        <v>3.0002593994140599E-3</v>
      </c>
      <c r="L30">
        <v>0</v>
      </c>
      <c r="M30">
        <v>7.8125E-2</v>
      </c>
      <c r="N30">
        <v>0</v>
      </c>
      <c r="O30">
        <v>33</v>
      </c>
      <c r="P30">
        <v>8</v>
      </c>
      <c r="Q30" t="s">
        <v>94</v>
      </c>
      <c r="R30">
        <v>0</v>
      </c>
      <c r="S30">
        <v>7.0978164672851493E-2</v>
      </c>
      <c r="T30">
        <v>3.0002593994140599E-3</v>
      </c>
      <c r="U30">
        <v>0</v>
      </c>
      <c r="V30">
        <v>7.8125E-2</v>
      </c>
      <c r="W30">
        <v>33</v>
      </c>
      <c r="X30">
        <v>8</v>
      </c>
      <c r="Y30">
        <v>8</v>
      </c>
      <c r="Z30" t="b">
        <v>1</v>
      </c>
      <c r="AA30" t="b">
        <v>0</v>
      </c>
      <c r="AB30">
        <v>8</v>
      </c>
      <c r="AC30">
        <v>6.2979936599731404E-2</v>
      </c>
      <c r="AD30">
        <v>0.148950815200805</v>
      </c>
      <c r="AE30" t="b">
        <v>0</v>
      </c>
      <c r="AF30">
        <f>IF(AND(Sheet1!AU30=1, Sheet3!B30=1, B30=1),AD30,-1)</f>
        <v>0.148950815200805</v>
      </c>
      <c r="AG30">
        <f>IF(AND(Sheet3!B30=1, B30=1),O30,-1)</f>
        <v>33</v>
      </c>
      <c r="AH30">
        <v>33</v>
      </c>
      <c r="AI30">
        <f t="shared" si="0"/>
        <v>1</v>
      </c>
    </row>
    <row r="31" spans="1:35" x14ac:dyDescent="0.25">
      <c r="A31" t="s">
        <v>123</v>
      </c>
      <c r="B31">
        <v>1</v>
      </c>
      <c r="C31">
        <v>2</v>
      </c>
      <c r="D31">
        <v>1</v>
      </c>
      <c r="E31">
        <v>0</v>
      </c>
      <c r="F31">
        <v>4</v>
      </c>
      <c r="G31">
        <v>6</v>
      </c>
      <c r="H31">
        <v>24</v>
      </c>
      <c r="I31" t="s">
        <v>94</v>
      </c>
      <c r="J31">
        <v>6.4979553222656194E-2</v>
      </c>
      <c r="K31">
        <v>3.997802734375E-3</v>
      </c>
      <c r="L31">
        <v>0</v>
      </c>
      <c r="M31">
        <v>6.25E-2</v>
      </c>
      <c r="N31">
        <v>1</v>
      </c>
      <c r="O31">
        <v>25</v>
      </c>
      <c r="P31">
        <v>7</v>
      </c>
      <c r="Q31" t="s">
        <v>94</v>
      </c>
      <c r="R31">
        <v>1</v>
      </c>
      <c r="S31">
        <v>6.4979553222656194E-2</v>
      </c>
      <c r="T31">
        <v>3.997802734375E-3</v>
      </c>
      <c r="U31">
        <v>0</v>
      </c>
      <c r="V31">
        <v>6.25E-2</v>
      </c>
      <c r="W31">
        <v>25</v>
      </c>
      <c r="X31">
        <v>7</v>
      </c>
      <c r="Y31">
        <v>7</v>
      </c>
      <c r="Z31" t="b">
        <v>1</v>
      </c>
      <c r="AA31" t="b">
        <v>0</v>
      </c>
      <c r="AB31">
        <v>7</v>
      </c>
      <c r="AC31">
        <v>5.8980941772460903E-2</v>
      </c>
      <c r="AD31">
        <v>0.12196016311645499</v>
      </c>
      <c r="AE31" t="b">
        <v>0</v>
      </c>
      <c r="AF31">
        <f>IF(AND(Sheet1!AU31=1, Sheet3!B31=1, B31=1),AD31,-1)</f>
        <v>0.12196016311645499</v>
      </c>
      <c r="AG31">
        <f>IF(AND(Sheet3!B31=1, B31=1),O31,-1)</f>
        <v>25</v>
      </c>
      <c r="AH31">
        <v>25</v>
      </c>
      <c r="AI31">
        <f t="shared" si="0"/>
        <v>1</v>
      </c>
    </row>
    <row r="32" spans="1:35" x14ac:dyDescent="0.25">
      <c r="A32" t="s">
        <v>124</v>
      </c>
      <c r="B32">
        <v>1</v>
      </c>
      <c r="C32">
        <v>3</v>
      </c>
      <c r="D32">
        <v>1</v>
      </c>
      <c r="E32">
        <v>0</v>
      </c>
      <c r="F32">
        <v>4</v>
      </c>
      <c r="G32">
        <v>8</v>
      </c>
      <c r="H32">
        <v>25</v>
      </c>
      <c r="I32" t="s">
        <v>94</v>
      </c>
      <c r="J32">
        <v>0.210929870605468</v>
      </c>
      <c r="K32">
        <v>1.7993927001953101E-2</v>
      </c>
      <c r="L32">
        <v>9.9754333496093707E-4</v>
      </c>
      <c r="M32">
        <v>0.265625</v>
      </c>
      <c r="N32">
        <v>3</v>
      </c>
      <c r="O32">
        <v>28</v>
      </c>
      <c r="P32">
        <v>12</v>
      </c>
      <c r="Q32" t="s">
        <v>94</v>
      </c>
      <c r="R32">
        <v>3</v>
      </c>
      <c r="S32">
        <v>0.210929870605468</v>
      </c>
      <c r="T32">
        <v>1.7993927001953101E-2</v>
      </c>
      <c r="U32">
        <v>9.9754333496093707E-4</v>
      </c>
      <c r="V32">
        <v>0.265625</v>
      </c>
      <c r="W32">
        <v>28</v>
      </c>
      <c r="X32">
        <v>12</v>
      </c>
      <c r="Y32">
        <v>-1</v>
      </c>
      <c r="Z32" t="b">
        <v>0</v>
      </c>
      <c r="AA32" t="b">
        <v>0</v>
      </c>
      <c r="AB32">
        <v>11</v>
      </c>
      <c r="AC32">
        <v>0.203933715820312</v>
      </c>
      <c r="AD32">
        <v>0.32289361953735302</v>
      </c>
      <c r="AE32" t="b">
        <v>0</v>
      </c>
      <c r="AF32">
        <f>IF(AND(Sheet1!AU32=1, Sheet3!B32=1, B32=1),AD32,-1)</f>
        <v>0.32289361953735302</v>
      </c>
      <c r="AG32">
        <f>IF(AND(Sheet3!B32=1, B32=1),O32,-1)</f>
        <v>28</v>
      </c>
      <c r="AH32">
        <v>28</v>
      </c>
      <c r="AI32">
        <f t="shared" si="0"/>
        <v>1</v>
      </c>
    </row>
    <row r="33" spans="1:35" x14ac:dyDescent="0.25">
      <c r="A33" t="s">
        <v>125</v>
      </c>
      <c r="B33">
        <v>1</v>
      </c>
      <c r="C33">
        <v>1</v>
      </c>
      <c r="D33">
        <v>1</v>
      </c>
      <c r="E33">
        <v>0</v>
      </c>
      <c r="F33">
        <v>4</v>
      </c>
      <c r="G33">
        <v>8</v>
      </c>
      <c r="H33">
        <v>40</v>
      </c>
      <c r="I33" t="s">
        <v>94</v>
      </c>
      <c r="J33">
        <v>0.101966857910156</v>
      </c>
      <c r="K33">
        <v>4.99725341796875E-3</v>
      </c>
      <c r="L33">
        <v>9.9945068359375E-4</v>
      </c>
      <c r="M33">
        <v>0.109375</v>
      </c>
      <c r="N33">
        <v>0</v>
      </c>
      <c r="O33">
        <v>40</v>
      </c>
      <c r="P33">
        <v>8</v>
      </c>
      <c r="Q33" t="s">
        <v>94</v>
      </c>
      <c r="R33">
        <v>0</v>
      </c>
      <c r="S33">
        <v>0.101966857910156</v>
      </c>
      <c r="T33">
        <v>4.99725341796875E-3</v>
      </c>
      <c r="U33">
        <v>9.9945068359375E-4</v>
      </c>
      <c r="V33">
        <v>0.109375</v>
      </c>
      <c r="W33">
        <v>40</v>
      </c>
      <c r="X33">
        <v>8</v>
      </c>
      <c r="Y33">
        <v>8</v>
      </c>
      <c r="Z33" t="b">
        <v>1</v>
      </c>
      <c r="AA33" t="b">
        <v>0</v>
      </c>
      <c r="AB33">
        <v>8</v>
      </c>
      <c r="AC33">
        <v>9.2970132827758706E-2</v>
      </c>
      <c r="AD33">
        <v>0.203933000564575</v>
      </c>
      <c r="AE33" t="b">
        <v>0</v>
      </c>
      <c r="AF33">
        <f>IF(AND(Sheet1!AU33=1, Sheet3!B33=1, B33=1),AD33,-1)</f>
        <v>0.203933000564575</v>
      </c>
      <c r="AG33">
        <f>IF(AND(Sheet3!B33=1, B33=1),O33,-1)</f>
        <v>40</v>
      </c>
      <c r="AH33">
        <v>40</v>
      </c>
      <c r="AI33">
        <f t="shared" si="0"/>
        <v>1</v>
      </c>
    </row>
    <row r="34" spans="1:35" x14ac:dyDescent="0.25">
      <c r="A34" t="s">
        <v>126</v>
      </c>
      <c r="B34">
        <v>1</v>
      </c>
      <c r="C34">
        <v>1</v>
      </c>
      <c r="D34">
        <v>1</v>
      </c>
      <c r="E34">
        <v>0</v>
      </c>
      <c r="F34">
        <v>4</v>
      </c>
      <c r="G34">
        <v>8</v>
      </c>
      <c r="H34">
        <v>29</v>
      </c>
      <c r="I34" t="s">
        <v>94</v>
      </c>
      <c r="J34">
        <v>0.100967407226562</v>
      </c>
      <c r="K34">
        <v>4.9991607666015599E-3</v>
      </c>
      <c r="L34">
        <v>9.9945068359375E-4</v>
      </c>
      <c r="M34">
        <v>9.375E-2</v>
      </c>
      <c r="N34">
        <v>0</v>
      </c>
      <c r="O34">
        <v>29</v>
      </c>
      <c r="P34">
        <v>8</v>
      </c>
      <c r="Q34" t="s">
        <v>94</v>
      </c>
      <c r="R34">
        <v>0</v>
      </c>
      <c r="S34">
        <v>0.100967407226562</v>
      </c>
      <c r="T34">
        <v>4.9991607666015599E-3</v>
      </c>
      <c r="U34">
        <v>9.9945068359375E-4</v>
      </c>
      <c r="V34">
        <v>9.375E-2</v>
      </c>
      <c r="W34">
        <v>29</v>
      </c>
      <c r="X34">
        <v>8</v>
      </c>
      <c r="Y34">
        <v>8</v>
      </c>
      <c r="Z34" t="b">
        <v>1</v>
      </c>
      <c r="AA34" t="b">
        <v>0</v>
      </c>
      <c r="AB34">
        <v>8</v>
      </c>
      <c r="AC34">
        <v>9.2969655990600503E-2</v>
      </c>
      <c r="AD34">
        <v>0.21393060684204099</v>
      </c>
      <c r="AE34" t="b">
        <v>0</v>
      </c>
      <c r="AF34">
        <f>IF(AND(Sheet1!AU34=1, Sheet3!B34=1, B34=1),AD34,-1)</f>
        <v>0.21393060684204099</v>
      </c>
      <c r="AG34">
        <f>IF(AND(Sheet3!B34=1, B34=1),O34,-1)</f>
        <v>29</v>
      </c>
      <c r="AH34">
        <v>29</v>
      </c>
      <c r="AI34">
        <f t="shared" si="0"/>
        <v>1</v>
      </c>
    </row>
    <row r="35" spans="1:35" x14ac:dyDescent="0.25">
      <c r="A35" t="s">
        <v>127</v>
      </c>
      <c r="B35">
        <v>1</v>
      </c>
      <c r="C35">
        <v>1</v>
      </c>
      <c r="D35">
        <v>1</v>
      </c>
      <c r="E35">
        <v>0</v>
      </c>
      <c r="F35">
        <v>4</v>
      </c>
      <c r="G35">
        <v>10</v>
      </c>
      <c r="H35">
        <v>44</v>
      </c>
      <c r="I35" t="s">
        <v>94</v>
      </c>
      <c r="J35">
        <v>0.16394615173339799</v>
      </c>
      <c r="K35">
        <v>8.9988708496093698E-3</v>
      </c>
      <c r="L35">
        <v>9.9754333496093707E-4</v>
      </c>
      <c r="M35">
        <v>0.15625</v>
      </c>
      <c r="N35">
        <v>1</v>
      </c>
      <c r="O35">
        <v>45</v>
      </c>
      <c r="P35">
        <v>11</v>
      </c>
      <c r="Q35" t="s">
        <v>94</v>
      </c>
      <c r="R35">
        <v>1</v>
      </c>
      <c r="S35">
        <v>0.16394615173339799</v>
      </c>
      <c r="T35">
        <v>8.9988708496093698E-3</v>
      </c>
      <c r="U35">
        <v>9.9754333496093707E-4</v>
      </c>
      <c r="V35">
        <v>0.15625</v>
      </c>
      <c r="W35">
        <v>45</v>
      </c>
      <c r="X35">
        <v>11</v>
      </c>
      <c r="Y35">
        <v>11</v>
      </c>
      <c r="Z35" t="b">
        <v>1</v>
      </c>
      <c r="AA35" t="b">
        <v>0</v>
      </c>
      <c r="AB35">
        <v>11</v>
      </c>
      <c r="AC35">
        <v>0.15594863891601499</v>
      </c>
      <c r="AD35">
        <v>0.31389665603637601</v>
      </c>
      <c r="AE35" t="b">
        <v>0</v>
      </c>
      <c r="AF35">
        <f>IF(AND(Sheet1!AU35=1, Sheet3!B35=1, B35=1),AD35,-1)</f>
        <v>0.31389665603637601</v>
      </c>
      <c r="AG35">
        <f>IF(AND(Sheet3!B35=1, B35=1),O35,-1)</f>
        <v>45</v>
      </c>
      <c r="AH35">
        <v>45</v>
      </c>
      <c r="AI35">
        <f t="shared" si="0"/>
        <v>1</v>
      </c>
    </row>
    <row r="36" spans="1:35" x14ac:dyDescent="0.25">
      <c r="A36" t="s">
        <v>128</v>
      </c>
      <c r="B36">
        <v>1</v>
      </c>
      <c r="C36">
        <v>1</v>
      </c>
      <c r="D36">
        <v>1</v>
      </c>
      <c r="E36">
        <v>0</v>
      </c>
      <c r="F36">
        <v>4</v>
      </c>
      <c r="G36">
        <v>7</v>
      </c>
      <c r="H36">
        <v>29</v>
      </c>
      <c r="I36" t="s">
        <v>94</v>
      </c>
      <c r="J36">
        <v>7.1977615356445299E-2</v>
      </c>
      <c r="K36">
        <v>3.0002593994140599E-3</v>
      </c>
      <c r="L36">
        <v>0</v>
      </c>
      <c r="M36">
        <v>7.8125E-2</v>
      </c>
      <c r="N36">
        <v>0</v>
      </c>
      <c r="O36">
        <v>29</v>
      </c>
      <c r="P36">
        <v>7</v>
      </c>
      <c r="Q36" t="s">
        <v>94</v>
      </c>
      <c r="R36">
        <v>0</v>
      </c>
      <c r="S36">
        <v>7.1977615356445299E-2</v>
      </c>
      <c r="T36">
        <v>3.0002593994140599E-3</v>
      </c>
      <c r="U36">
        <v>0</v>
      </c>
      <c r="V36">
        <v>7.8125E-2</v>
      </c>
      <c r="W36">
        <v>29</v>
      </c>
      <c r="X36">
        <v>7</v>
      </c>
      <c r="Y36">
        <v>7</v>
      </c>
      <c r="Z36" t="b">
        <v>1</v>
      </c>
      <c r="AA36" t="b">
        <v>0</v>
      </c>
      <c r="AB36">
        <v>7</v>
      </c>
      <c r="AC36">
        <v>6.4978837966918904E-2</v>
      </c>
      <c r="AD36">
        <v>0.149950981140136</v>
      </c>
      <c r="AE36" t="b">
        <v>0</v>
      </c>
      <c r="AF36">
        <f>IF(AND(Sheet1!AU36=1, Sheet3!B36=1, B36=1),AD36,-1)</f>
        <v>0.149950981140136</v>
      </c>
      <c r="AG36">
        <f>IF(AND(Sheet3!B36=1, B36=1),O36,-1)</f>
        <v>29</v>
      </c>
      <c r="AH36">
        <v>29</v>
      </c>
      <c r="AI36">
        <f t="shared" si="0"/>
        <v>1</v>
      </c>
    </row>
    <row r="37" spans="1:35" x14ac:dyDescent="0.25">
      <c r="A37" t="s">
        <v>129</v>
      </c>
      <c r="B37">
        <v>1</v>
      </c>
      <c r="C37">
        <v>1</v>
      </c>
      <c r="D37">
        <v>1</v>
      </c>
      <c r="E37">
        <v>0</v>
      </c>
      <c r="F37">
        <v>4</v>
      </c>
      <c r="G37">
        <v>10</v>
      </c>
      <c r="H37">
        <v>43</v>
      </c>
      <c r="I37" t="s">
        <v>94</v>
      </c>
      <c r="J37">
        <v>0.14295578002929599</v>
      </c>
      <c r="K37">
        <v>6.0005187988281198E-3</v>
      </c>
      <c r="L37">
        <v>9.9945068359375E-4</v>
      </c>
      <c r="M37">
        <v>0.140625</v>
      </c>
      <c r="N37">
        <v>0</v>
      </c>
      <c r="O37">
        <v>43</v>
      </c>
      <c r="P37">
        <v>10</v>
      </c>
      <c r="Q37" t="s">
        <v>94</v>
      </c>
      <c r="R37">
        <v>0</v>
      </c>
      <c r="S37">
        <v>0.14295578002929599</v>
      </c>
      <c r="T37">
        <v>6.0005187988281198E-3</v>
      </c>
      <c r="U37">
        <v>9.9945068359375E-4</v>
      </c>
      <c r="V37">
        <v>0.140625</v>
      </c>
      <c r="W37">
        <v>43</v>
      </c>
      <c r="X37">
        <v>10</v>
      </c>
      <c r="Y37">
        <v>10</v>
      </c>
      <c r="Z37" t="b">
        <v>1</v>
      </c>
      <c r="AA37" t="b">
        <v>0</v>
      </c>
      <c r="AB37">
        <v>10</v>
      </c>
      <c r="AC37">
        <v>0.13495659828185999</v>
      </c>
      <c r="AD37">
        <v>0.499836206436157</v>
      </c>
      <c r="AE37" t="b">
        <v>0</v>
      </c>
      <c r="AF37">
        <f>IF(AND(Sheet1!AU37=1, Sheet3!B37=1, B37=1),AD37,-1)</f>
        <v>0.499836206436157</v>
      </c>
      <c r="AG37">
        <f>IF(AND(Sheet3!B37=1, B37=1),O37,-1)</f>
        <v>43</v>
      </c>
      <c r="AH37">
        <v>43</v>
      </c>
      <c r="AI37">
        <f t="shared" si="0"/>
        <v>1</v>
      </c>
    </row>
    <row r="38" spans="1:35" x14ac:dyDescent="0.25">
      <c r="A38" t="s">
        <v>130</v>
      </c>
      <c r="B38">
        <v>1</v>
      </c>
      <c r="C38">
        <v>2</v>
      </c>
      <c r="D38">
        <v>1</v>
      </c>
      <c r="E38">
        <v>0</v>
      </c>
      <c r="F38">
        <v>4</v>
      </c>
      <c r="G38">
        <v>10</v>
      </c>
      <c r="H38">
        <v>41</v>
      </c>
      <c r="I38" t="s">
        <v>94</v>
      </c>
      <c r="J38">
        <v>0.20393562316894501</v>
      </c>
      <c r="K38">
        <v>1.1999130249023399E-2</v>
      </c>
      <c r="L38">
        <v>3.0002593994140599E-3</v>
      </c>
      <c r="M38">
        <v>0.21875</v>
      </c>
      <c r="N38">
        <v>2</v>
      </c>
      <c r="O38">
        <v>43</v>
      </c>
      <c r="P38">
        <v>12</v>
      </c>
      <c r="Q38" t="s">
        <v>94</v>
      </c>
      <c r="R38">
        <v>2</v>
      </c>
      <c r="S38">
        <v>0.20393562316894501</v>
      </c>
      <c r="T38">
        <v>1.1999130249023399E-2</v>
      </c>
      <c r="U38">
        <v>3.0002593994140599E-3</v>
      </c>
      <c r="V38">
        <v>0.21875</v>
      </c>
      <c r="W38">
        <v>43</v>
      </c>
      <c r="X38">
        <v>12</v>
      </c>
      <c r="Y38">
        <v>12</v>
      </c>
      <c r="Z38" t="b">
        <v>1</v>
      </c>
      <c r="AA38" t="b">
        <v>0</v>
      </c>
      <c r="AB38">
        <v>12</v>
      </c>
      <c r="AC38">
        <v>0.19393825531005801</v>
      </c>
      <c r="AD38">
        <v>0.37287712097167902</v>
      </c>
      <c r="AE38" t="b">
        <v>0</v>
      </c>
      <c r="AF38">
        <f>IF(AND(Sheet1!AU38=1, Sheet3!B38=1, B38=1),AD38,-1)</f>
        <v>0.37287712097167902</v>
      </c>
      <c r="AG38">
        <f>IF(AND(Sheet3!B38=1, B38=1),O38,-1)</f>
        <v>43</v>
      </c>
      <c r="AH38">
        <v>43</v>
      </c>
      <c r="AI38">
        <f t="shared" si="0"/>
        <v>1</v>
      </c>
    </row>
    <row r="39" spans="1:35" x14ac:dyDescent="0.25">
      <c r="A39" t="s">
        <v>131</v>
      </c>
      <c r="B39">
        <v>1</v>
      </c>
      <c r="C39">
        <v>2</v>
      </c>
      <c r="D39">
        <v>1</v>
      </c>
      <c r="E39">
        <v>0</v>
      </c>
      <c r="F39">
        <v>4</v>
      </c>
      <c r="G39">
        <v>10</v>
      </c>
      <c r="H39">
        <v>35</v>
      </c>
      <c r="I39" t="s">
        <v>94</v>
      </c>
      <c r="J39">
        <v>0.20793533325195299</v>
      </c>
      <c r="K39">
        <v>1.2998580932617101E-2</v>
      </c>
      <c r="L39">
        <v>0</v>
      </c>
      <c r="M39">
        <v>0.203125</v>
      </c>
      <c r="N39">
        <v>2</v>
      </c>
      <c r="O39">
        <v>37</v>
      </c>
      <c r="P39">
        <v>12</v>
      </c>
      <c r="Q39" t="s">
        <v>94</v>
      </c>
      <c r="R39">
        <v>2</v>
      </c>
      <c r="S39">
        <v>0.20793533325195299</v>
      </c>
      <c r="T39">
        <v>1.2998580932617101E-2</v>
      </c>
      <c r="U39">
        <v>0</v>
      </c>
      <c r="V39">
        <v>0.203125</v>
      </c>
      <c r="W39">
        <v>37</v>
      </c>
      <c r="X39">
        <v>12</v>
      </c>
      <c r="Y39">
        <v>12</v>
      </c>
      <c r="Z39" t="b">
        <v>1</v>
      </c>
      <c r="AA39" t="b">
        <v>0</v>
      </c>
      <c r="AB39">
        <v>12</v>
      </c>
      <c r="AC39">
        <v>0.19993472099304199</v>
      </c>
      <c r="AD39">
        <v>0.36787939071655201</v>
      </c>
      <c r="AE39" t="b">
        <v>0</v>
      </c>
      <c r="AF39">
        <f>IF(AND(Sheet1!AU39=1, Sheet3!B39=1, B39=1),AD39,-1)</f>
        <v>0.36787939071655201</v>
      </c>
      <c r="AG39">
        <f>IF(AND(Sheet3!B39=1, B39=1),O39,-1)</f>
        <v>37</v>
      </c>
      <c r="AH39">
        <v>37</v>
      </c>
      <c r="AI39">
        <f t="shared" si="0"/>
        <v>1</v>
      </c>
    </row>
    <row r="40" spans="1:35" x14ac:dyDescent="0.25">
      <c r="A40" t="s">
        <v>132</v>
      </c>
      <c r="B40">
        <v>1</v>
      </c>
      <c r="C40">
        <v>1</v>
      </c>
      <c r="D40">
        <v>1</v>
      </c>
      <c r="E40">
        <v>0</v>
      </c>
      <c r="F40">
        <v>4</v>
      </c>
      <c r="G40">
        <v>8</v>
      </c>
      <c r="H40">
        <v>35</v>
      </c>
      <c r="I40" t="s">
        <v>94</v>
      </c>
      <c r="J40">
        <v>9.29718017578125E-2</v>
      </c>
      <c r="K40">
        <v>3.9997100830078099E-3</v>
      </c>
      <c r="L40">
        <v>1.0013580322265599E-3</v>
      </c>
      <c r="M40">
        <v>9.375E-2</v>
      </c>
      <c r="N40">
        <v>0</v>
      </c>
      <c r="O40">
        <v>35</v>
      </c>
      <c r="P40">
        <v>8</v>
      </c>
      <c r="Q40" t="s">
        <v>94</v>
      </c>
      <c r="R40">
        <v>0</v>
      </c>
      <c r="S40">
        <v>9.29718017578125E-2</v>
      </c>
      <c r="T40">
        <v>3.9997100830078099E-3</v>
      </c>
      <c r="U40">
        <v>1.0013580322265599E-3</v>
      </c>
      <c r="V40">
        <v>9.375E-2</v>
      </c>
      <c r="W40">
        <v>35</v>
      </c>
      <c r="X40">
        <v>8</v>
      </c>
      <c r="Y40">
        <v>8</v>
      </c>
      <c r="Z40" t="b">
        <v>1</v>
      </c>
      <c r="AA40" t="b">
        <v>0</v>
      </c>
      <c r="AB40">
        <v>8</v>
      </c>
      <c r="AC40">
        <v>8.39734077453613E-2</v>
      </c>
      <c r="AD40">
        <v>0.209930419921875</v>
      </c>
      <c r="AE40" t="b">
        <v>0</v>
      </c>
      <c r="AF40">
        <f>IF(AND(Sheet1!AU40=1, Sheet3!B40=1, B40=1),AD40,-1)</f>
        <v>0.209930419921875</v>
      </c>
      <c r="AG40">
        <f>IF(AND(Sheet3!B40=1, B40=1),O40,-1)</f>
        <v>35</v>
      </c>
      <c r="AH40">
        <v>35</v>
      </c>
      <c r="AI40">
        <f t="shared" si="0"/>
        <v>1</v>
      </c>
    </row>
    <row r="41" spans="1:35" x14ac:dyDescent="0.25">
      <c r="A41" t="s">
        <v>133</v>
      </c>
      <c r="B41">
        <v>1</v>
      </c>
      <c r="C41">
        <v>1</v>
      </c>
      <c r="D41">
        <v>1</v>
      </c>
      <c r="E41">
        <v>0</v>
      </c>
      <c r="F41">
        <v>4</v>
      </c>
      <c r="G41">
        <v>5</v>
      </c>
      <c r="H41">
        <v>28</v>
      </c>
      <c r="I41" t="s">
        <v>94</v>
      </c>
      <c r="J41">
        <v>3.6975860595703097E-2</v>
      </c>
      <c r="K41">
        <v>1.9969940185546801E-3</v>
      </c>
      <c r="L41">
        <v>0</v>
      </c>
      <c r="M41">
        <v>3.125E-2</v>
      </c>
      <c r="N41">
        <v>0</v>
      </c>
      <c r="O41">
        <v>28</v>
      </c>
      <c r="P41">
        <v>5</v>
      </c>
      <c r="Q41" t="s">
        <v>94</v>
      </c>
      <c r="R41">
        <v>0</v>
      </c>
      <c r="S41">
        <v>3.6975860595703097E-2</v>
      </c>
      <c r="T41">
        <v>1.9969940185546801E-3</v>
      </c>
      <c r="U41">
        <v>0</v>
      </c>
      <c r="V41">
        <v>3.125E-2</v>
      </c>
      <c r="W41">
        <v>28</v>
      </c>
      <c r="X41">
        <v>5</v>
      </c>
      <c r="Y41">
        <v>5</v>
      </c>
      <c r="Z41" t="b">
        <v>1</v>
      </c>
      <c r="AA41" t="b">
        <v>0</v>
      </c>
      <c r="AB41">
        <v>5</v>
      </c>
      <c r="AC41">
        <v>2.89902687072753E-2</v>
      </c>
      <c r="AD41">
        <v>7.8973770141601493E-2</v>
      </c>
      <c r="AE41" t="b">
        <v>0</v>
      </c>
      <c r="AF41">
        <f>IF(AND(Sheet1!AU41=1, Sheet3!B41=1, B41=1),AD41,-1)</f>
        <v>7.8973770141601493E-2</v>
      </c>
      <c r="AG41">
        <f>IF(AND(Sheet3!B41=1, B41=1),O41,-1)</f>
        <v>28</v>
      </c>
      <c r="AH41">
        <v>28</v>
      </c>
      <c r="AI41">
        <f t="shared" si="0"/>
        <v>1</v>
      </c>
    </row>
    <row r="42" spans="1:35" x14ac:dyDescent="0.25">
      <c r="A42" t="s">
        <v>134</v>
      </c>
      <c r="B42">
        <v>1</v>
      </c>
      <c r="C42">
        <v>2</v>
      </c>
      <c r="D42">
        <v>1</v>
      </c>
      <c r="E42">
        <v>0</v>
      </c>
      <c r="F42">
        <v>4</v>
      </c>
      <c r="G42">
        <v>7</v>
      </c>
      <c r="H42">
        <v>36</v>
      </c>
      <c r="I42" t="s">
        <v>94</v>
      </c>
      <c r="J42">
        <v>0.13794517517089799</v>
      </c>
      <c r="K42">
        <v>8.9969635009765608E-3</v>
      </c>
      <c r="L42">
        <v>1.9989013671875E-3</v>
      </c>
      <c r="M42">
        <v>0.125</v>
      </c>
      <c r="N42">
        <v>2</v>
      </c>
      <c r="O42">
        <v>38</v>
      </c>
      <c r="P42">
        <v>9</v>
      </c>
      <c r="Q42" t="s">
        <v>94</v>
      </c>
      <c r="R42">
        <v>2</v>
      </c>
      <c r="S42">
        <v>0.13794517517089799</v>
      </c>
      <c r="T42">
        <v>8.9969635009765608E-3</v>
      </c>
      <c r="U42">
        <v>1.9989013671875E-3</v>
      </c>
      <c r="V42">
        <v>0.125</v>
      </c>
      <c r="W42">
        <v>38</v>
      </c>
      <c r="X42">
        <v>9</v>
      </c>
      <c r="Y42">
        <v>9</v>
      </c>
      <c r="Z42" t="b">
        <v>1</v>
      </c>
      <c r="AA42" t="b">
        <v>0</v>
      </c>
      <c r="AB42">
        <v>9</v>
      </c>
      <c r="AC42">
        <v>0.129958391189575</v>
      </c>
      <c r="AD42">
        <v>0.22792553901672299</v>
      </c>
      <c r="AE42" t="b">
        <v>0</v>
      </c>
      <c r="AF42">
        <f>IF(AND(Sheet1!AU42=1, Sheet3!B42=1, B42=1),AD42,-1)</f>
        <v>0.22792553901672299</v>
      </c>
      <c r="AG42">
        <f>IF(AND(Sheet3!B42=1, B42=1),O42,-1)</f>
        <v>38</v>
      </c>
      <c r="AH42">
        <v>38</v>
      </c>
      <c r="AI42">
        <f t="shared" si="0"/>
        <v>1</v>
      </c>
    </row>
    <row r="43" spans="1:35" x14ac:dyDescent="0.25">
      <c r="A43" t="s">
        <v>135</v>
      </c>
      <c r="B43">
        <v>1</v>
      </c>
      <c r="C43">
        <v>1</v>
      </c>
      <c r="D43">
        <v>1</v>
      </c>
      <c r="E43">
        <v>0</v>
      </c>
      <c r="F43">
        <v>4</v>
      </c>
      <c r="G43">
        <v>10</v>
      </c>
      <c r="H43">
        <v>38</v>
      </c>
      <c r="I43" t="s">
        <v>94</v>
      </c>
      <c r="J43">
        <v>0.23192405700683499</v>
      </c>
      <c r="K43">
        <v>1.3996124267578101E-2</v>
      </c>
      <c r="L43">
        <v>3.997802734375E-3</v>
      </c>
      <c r="M43">
        <v>0.25</v>
      </c>
      <c r="N43">
        <v>2</v>
      </c>
      <c r="O43">
        <v>40</v>
      </c>
      <c r="P43">
        <v>12</v>
      </c>
      <c r="Q43" t="s">
        <v>94</v>
      </c>
      <c r="R43">
        <v>2</v>
      </c>
      <c r="S43">
        <v>0.23192405700683499</v>
      </c>
      <c r="T43">
        <v>1.3996124267578101E-2</v>
      </c>
      <c r="U43">
        <v>3.997802734375E-3</v>
      </c>
      <c r="V43">
        <v>0.25</v>
      </c>
      <c r="W43">
        <v>40</v>
      </c>
      <c r="X43">
        <v>12</v>
      </c>
      <c r="Y43">
        <v>12</v>
      </c>
      <c r="Z43" t="b">
        <v>1</v>
      </c>
      <c r="AA43" t="b">
        <v>0</v>
      </c>
      <c r="AB43">
        <v>12</v>
      </c>
      <c r="AC43">
        <v>0.2249276638031</v>
      </c>
      <c r="AD43">
        <v>0.40586686134338301</v>
      </c>
      <c r="AE43" t="b">
        <v>0</v>
      </c>
      <c r="AF43">
        <f>IF(AND(Sheet1!AU43=1, Sheet3!B43=1, B43=1),AD43,-1)</f>
        <v>0.40586686134338301</v>
      </c>
      <c r="AG43">
        <f>IF(AND(Sheet3!B43=1, B43=1),O43,-1)</f>
        <v>40</v>
      </c>
      <c r="AH43">
        <v>40</v>
      </c>
      <c r="AI43">
        <f t="shared" si="0"/>
        <v>1</v>
      </c>
    </row>
    <row r="44" spans="1:35" x14ac:dyDescent="0.25">
      <c r="A44" t="s">
        <v>136</v>
      </c>
      <c r="B44">
        <v>1</v>
      </c>
      <c r="C44">
        <v>1</v>
      </c>
      <c r="D44">
        <v>1</v>
      </c>
      <c r="E44">
        <v>0</v>
      </c>
      <c r="F44">
        <v>4</v>
      </c>
      <c r="G44">
        <v>8</v>
      </c>
      <c r="H44">
        <v>40</v>
      </c>
      <c r="I44" t="s">
        <v>94</v>
      </c>
      <c r="J44">
        <v>9.8968505859375E-2</v>
      </c>
      <c r="K44">
        <v>3.9997100830078099E-3</v>
      </c>
      <c r="L44">
        <v>9.9945068359375E-4</v>
      </c>
      <c r="M44">
        <v>9.375E-2</v>
      </c>
      <c r="N44">
        <v>0</v>
      </c>
      <c r="O44">
        <v>40</v>
      </c>
      <c r="P44">
        <v>8</v>
      </c>
      <c r="Q44" t="s">
        <v>94</v>
      </c>
      <c r="R44">
        <v>0</v>
      </c>
      <c r="S44">
        <v>9.8968505859375E-2</v>
      </c>
      <c r="T44">
        <v>3.9997100830078099E-3</v>
      </c>
      <c r="U44">
        <v>9.9945068359375E-4</v>
      </c>
      <c r="V44">
        <v>9.375E-2</v>
      </c>
      <c r="W44">
        <v>40</v>
      </c>
      <c r="X44">
        <v>8</v>
      </c>
      <c r="Y44">
        <v>8</v>
      </c>
      <c r="Z44" t="b">
        <v>1</v>
      </c>
      <c r="AA44" t="b">
        <v>0</v>
      </c>
      <c r="AB44">
        <v>8</v>
      </c>
      <c r="AC44">
        <v>8.9970827102661105E-2</v>
      </c>
      <c r="AD44">
        <v>0.219928503036499</v>
      </c>
      <c r="AE44" t="b">
        <v>0</v>
      </c>
      <c r="AF44">
        <f>IF(AND(Sheet1!AU44=1, Sheet3!B44=1, B44=1),AD44,-1)</f>
        <v>0.219928503036499</v>
      </c>
      <c r="AG44">
        <f>IF(AND(Sheet3!B44=1, B44=1),O44,-1)</f>
        <v>40</v>
      </c>
      <c r="AH44">
        <v>40</v>
      </c>
      <c r="AI44">
        <f t="shared" si="0"/>
        <v>1</v>
      </c>
    </row>
    <row r="45" spans="1:35" x14ac:dyDescent="0.25">
      <c r="A45" t="s">
        <v>137</v>
      </c>
      <c r="B45">
        <v>1</v>
      </c>
      <c r="C45">
        <v>1</v>
      </c>
      <c r="D45">
        <v>1</v>
      </c>
      <c r="E45">
        <v>0</v>
      </c>
      <c r="F45">
        <v>4</v>
      </c>
      <c r="G45">
        <v>8</v>
      </c>
      <c r="H45">
        <v>38</v>
      </c>
      <c r="I45" t="s">
        <v>94</v>
      </c>
      <c r="J45">
        <v>0.10896492004394499</v>
      </c>
      <c r="K45">
        <v>4.9991607666015599E-3</v>
      </c>
      <c r="L45">
        <v>9.9945068359375E-4</v>
      </c>
      <c r="M45">
        <v>0.140625</v>
      </c>
      <c r="N45">
        <v>0</v>
      </c>
      <c r="O45">
        <v>38</v>
      </c>
      <c r="P45">
        <v>8</v>
      </c>
      <c r="Q45" t="s">
        <v>94</v>
      </c>
      <c r="R45">
        <v>0</v>
      </c>
      <c r="S45">
        <v>0.10896492004394499</v>
      </c>
      <c r="T45">
        <v>4.9991607666015599E-3</v>
      </c>
      <c r="U45">
        <v>9.9945068359375E-4</v>
      </c>
      <c r="V45">
        <v>0.140625</v>
      </c>
      <c r="W45">
        <v>38</v>
      </c>
      <c r="X45">
        <v>8</v>
      </c>
      <c r="Y45">
        <v>8</v>
      </c>
      <c r="Z45" t="b">
        <v>1</v>
      </c>
      <c r="AA45" t="b">
        <v>0</v>
      </c>
      <c r="AB45">
        <v>8</v>
      </c>
      <c r="AC45">
        <v>9.4969511032104395E-2</v>
      </c>
      <c r="AD45">
        <v>0.217928171157836</v>
      </c>
      <c r="AE45" t="b">
        <v>0</v>
      </c>
      <c r="AF45">
        <f>IF(AND(Sheet1!AU45=1, Sheet3!B45=1, B45=1),AD45,-1)</f>
        <v>0.217928171157836</v>
      </c>
      <c r="AG45">
        <f>IF(AND(Sheet3!B45=1, B45=1),O45,-1)</f>
        <v>38</v>
      </c>
      <c r="AH45">
        <v>38</v>
      </c>
      <c r="AI45">
        <f t="shared" si="0"/>
        <v>1</v>
      </c>
    </row>
    <row r="46" spans="1:35" x14ac:dyDescent="0.25">
      <c r="A46" t="s">
        <v>138</v>
      </c>
      <c r="B46">
        <v>1</v>
      </c>
      <c r="C46">
        <v>2</v>
      </c>
      <c r="D46">
        <v>1</v>
      </c>
      <c r="E46">
        <v>0</v>
      </c>
      <c r="F46">
        <v>4</v>
      </c>
      <c r="G46">
        <v>8</v>
      </c>
      <c r="H46">
        <v>40</v>
      </c>
      <c r="I46" t="s">
        <v>94</v>
      </c>
      <c r="J46">
        <v>0.37987709045410101</v>
      </c>
      <c r="K46">
        <v>3.79886627197265E-2</v>
      </c>
      <c r="L46">
        <v>2.0992279052734299E-2</v>
      </c>
      <c r="M46">
        <v>0.5</v>
      </c>
      <c r="N46">
        <v>4</v>
      </c>
      <c r="O46">
        <v>44</v>
      </c>
      <c r="P46">
        <v>15</v>
      </c>
      <c r="Q46" t="s">
        <v>94</v>
      </c>
      <c r="R46">
        <v>4</v>
      </c>
      <c r="S46">
        <v>0.37987709045410101</v>
      </c>
      <c r="T46">
        <v>3.79886627197265E-2</v>
      </c>
      <c r="U46">
        <v>2.0992279052734299E-2</v>
      </c>
      <c r="V46">
        <v>0.5</v>
      </c>
      <c r="W46">
        <v>44</v>
      </c>
      <c r="X46">
        <v>15</v>
      </c>
      <c r="Y46">
        <v>-1</v>
      </c>
      <c r="Z46" t="b">
        <v>0</v>
      </c>
      <c r="AA46" t="b">
        <v>0</v>
      </c>
      <c r="AB46">
        <v>12</v>
      </c>
      <c r="AC46">
        <v>0.37187862396240201</v>
      </c>
      <c r="AD46">
        <v>0.50283479690551702</v>
      </c>
      <c r="AE46" t="b">
        <v>0</v>
      </c>
      <c r="AF46">
        <f>IF(AND(Sheet1!AU46=1, Sheet3!B46=1, B46=1),AD46,-1)</f>
        <v>0.50283479690551702</v>
      </c>
      <c r="AG46">
        <f>IF(AND(Sheet3!B46=1, B46=1),O46,-1)</f>
        <v>44</v>
      </c>
      <c r="AH46">
        <v>44</v>
      </c>
      <c r="AI46">
        <f t="shared" si="0"/>
        <v>1</v>
      </c>
    </row>
    <row r="47" spans="1:35" x14ac:dyDescent="0.25">
      <c r="A47" t="s">
        <v>139</v>
      </c>
      <c r="B47">
        <v>1</v>
      </c>
      <c r="C47">
        <v>3</v>
      </c>
      <c r="D47">
        <v>1</v>
      </c>
      <c r="E47">
        <v>0</v>
      </c>
      <c r="F47">
        <v>4</v>
      </c>
      <c r="G47">
        <v>8</v>
      </c>
      <c r="H47">
        <v>45</v>
      </c>
      <c r="I47" t="s">
        <v>94</v>
      </c>
      <c r="J47">
        <v>0.233924865722656</v>
      </c>
      <c r="K47">
        <v>1.5995025634765601E-2</v>
      </c>
      <c r="L47">
        <v>9.9945068359375E-4</v>
      </c>
      <c r="M47">
        <v>0.25</v>
      </c>
      <c r="N47">
        <v>3</v>
      </c>
      <c r="O47">
        <v>48</v>
      </c>
      <c r="P47">
        <v>11</v>
      </c>
      <c r="Q47" t="s">
        <v>94</v>
      </c>
      <c r="R47">
        <v>3</v>
      </c>
      <c r="S47">
        <v>0.233924865722656</v>
      </c>
      <c r="T47">
        <v>1.5995025634765601E-2</v>
      </c>
      <c r="U47">
        <v>9.9945068359375E-4</v>
      </c>
      <c r="V47">
        <v>0.25</v>
      </c>
      <c r="W47">
        <v>48</v>
      </c>
      <c r="X47">
        <v>11</v>
      </c>
      <c r="Y47">
        <v>11</v>
      </c>
      <c r="Z47" t="b">
        <v>1</v>
      </c>
      <c r="AA47" t="b">
        <v>0</v>
      </c>
      <c r="AB47">
        <v>11</v>
      </c>
      <c r="AC47">
        <v>0.22292685508728</v>
      </c>
      <c r="AD47">
        <v>0.38087534904479903</v>
      </c>
      <c r="AE47" t="b">
        <v>0</v>
      </c>
      <c r="AF47">
        <f>IF(AND(Sheet1!AU47=1, Sheet3!B47=1, B47=1),AD47,-1)</f>
        <v>0.38087534904479903</v>
      </c>
      <c r="AG47">
        <f>IF(AND(Sheet3!B47=1, B47=1),O47,-1)</f>
        <v>48</v>
      </c>
      <c r="AH47">
        <v>48</v>
      </c>
      <c r="AI47">
        <f t="shared" si="0"/>
        <v>1</v>
      </c>
    </row>
    <row r="48" spans="1:35" x14ac:dyDescent="0.25">
      <c r="A48" t="s">
        <v>140</v>
      </c>
      <c r="B48">
        <v>1</v>
      </c>
      <c r="C48">
        <v>1</v>
      </c>
      <c r="D48">
        <v>1</v>
      </c>
      <c r="E48">
        <v>0</v>
      </c>
      <c r="F48">
        <v>4</v>
      </c>
      <c r="G48">
        <v>8</v>
      </c>
      <c r="H48">
        <v>38</v>
      </c>
      <c r="I48" t="s">
        <v>94</v>
      </c>
      <c r="J48">
        <v>9.7967147827148396E-2</v>
      </c>
      <c r="K48">
        <v>4.99725341796875E-3</v>
      </c>
      <c r="L48">
        <v>9.9945068359375E-4</v>
      </c>
      <c r="M48">
        <v>9.375E-2</v>
      </c>
      <c r="N48">
        <v>0</v>
      </c>
      <c r="O48">
        <v>38</v>
      </c>
      <c r="P48">
        <v>8</v>
      </c>
      <c r="Q48" t="s">
        <v>94</v>
      </c>
      <c r="R48">
        <v>0</v>
      </c>
      <c r="S48">
        <v>9.7967147827148396E-2</v>
      </c>
      <c r="T48">
        <v>4.99725341796875E-3</v>
      </c>
      <c r="U48">
        <v>9.9945068359375E-4</v>
      </c>
      <c r="V48">
        <v>9.375E-2</v>
      </c>
      <c r="W48">
        <v>38</v>
      </c>
      <c r="X48">
        <v>8</v>
      </c>
      <c r="Y48">
        <v>8</v>
      </c>
      <c r="Z48" t="b">
        <v>1</v>
      </c>
      <c r="AA48" t="b">
        <v>0</v>
      </c>
      <c r="AB48">
        <v>8</v>
      </c>
      <c r="AC48">
        <v>8.8971853256225503E-2</v>
      </c>
      <c r="AD48">
        <v>0.21592879295349099</v>
      </c>
      <c r="AE48" t="b">
        <v>0</v>
      </c>
      <c r="AF48">
        <f>IF(AND(Sheet1!AU48=1, Sheet3!B48=1, B48=1),AD48,-1)</f>
        <v>0.21592879295349099</v>
      </c>
      <c r="AG48">
        <f>IF(AND(Sheet3!B48=1, B48=1),O48,-1)</f>
        <v>38</v>
      </c>
      <c r="AH48">
        <v>38</v>
      </c>
      <c r="AI48">
        <f t="shared" si="0"/>
        <v>1</v>
      </c>
    </row>
    <row r="49" spans="1:35" x14ac:dyDescent="0.25">
      <c r="A49" t="s">
        <v>141</v>
      </c>
      <c r="B49">
        <v>1</v>
      </c>
      <c r="C49">
        <v>1</v>
      </c>
      <c r="D49">
        <v>1</v>
      </c>
      <c r="E49">
        <v>0</v>
      </c>
      <c r="F49">
        <v>4</v>
      </c>
      <c r="G49">
        <v>10</v>
      </c>
      <c r="H49">
        <v>60</v>
      </c>
      <c r="I49" t="s">
        <v>94</v>
      </c>
      <c r="J49">
        <v>0.15295028686523399</v>
      </c>
      <c r="K49">
        <v>6.9980621337890599E-3</v>
      </c>
      <c r="L49">
        <v>9.9945068359375E-4</v>
      </c>
      <c r="M49">
        <v>0.15625</v>
      </c>
      <c r="N49">
        <v>0</v>
      </c>
      <c r="O49">
        <v>60</v>
      </c>
      <c r="P49">
        <v>10</v>
      </c>
      <c r="Q49" t="s">
        <v>94</v>
      </c>
      <c r="R49">
        <v>0</v>
      </c>
      <c r="S49">
        <v>0.15295028686523399</v>
      </c>
      <c r="T49">
        <v>6.9980621337890599E-3</v>
      </c>
      <c r="U49">
        <v>9.9945068359375E-4</v>
      </c>
      <c r="V49">
        <v>0.15625</v>
      </c>
      <c r="W49">
        <v>60</v>
      </c>
      <c r="X49">
        <v>10</v>
      </c>
      <c r="Y49">
        <v>10</v>
      </c>
      <c r="Z49" t="b">
        <v>1</v>
      </c>
      <c r="AA49" t="b">
        <v>0</v>
      </c>
      <c r="AB49">
        <v>10</v>
      </c>
      <c r="AC49">
        <v>0.143954277038574</v>
      </c>
      <c r="AD49">
        <v>0.31789565086364702</v>
      </c>
      <c r="AE49" t="b">
        <v>0</v>
      </c>
      <c r="AF49">
        <f>IF(AND(Sheet1!AU49=1, Sheet3!B49=1, B49=1),AD49,-1)</f>
        <v>0.31789565086364702</v>
      </c>
      <c r="AG49">
        <f>IF(AND(Sheet3!B49=1, B49=1),O49,-1)</f>
        <v>60</v>
      </c>
      <c r="AH49">
        <v>60</v>
      </c>
      <c r="AI49">
        <f t="shared" si="0"/>
        <v>1</v>
      </c>
    </row>
    <row r="50" spans="1:35" x14ac:dyDescent="0.25">
      <c r="A50" t="s">
        <v>142</v>
      </c>
      <c r="B50">
        <v>1</v>
      </c>
      <c r="C50">
        <v>3</v>
      </c>
      <c r="D50">
        <v>1</v>
      </c>
      <c r="E50">
        <v>0</v>
      </c>
      <c r="F50">
        <v>4</v>
      </c>
      <c r="G50">
        <v>9</v>
      </c>
      <c r="H50">
        <v>39</v>
      </c>
      <c r="I50" t="s">
        <v>94</v>
      </c>
      <c r="J50">
        <v>0.17394447326660101</v>
      </c>
      <c r="K50">
        <v>8.9988708496093698E-3</v>
      </c>
      <c r="L50">
        <v>0</v>
      </c>
      <c r="M50">
        <v>0.1875</v>
      </c>
      <c r="N50">
        <v>1</v>
      </c>
      <c r="O50">
        <v>40</v>
      </c>
      <c r="P50">
        <v>10</v>
      </c>
      <c r="Q50" t="s">
        <v>94</v>
      </c>
      <c r="R50">
        <v>1</v>
      </c>
      <c r="S50">
        <v>0.17394447326660101</v>
      </c>
      <c r="T50">
        <v>8.9988708496093698E-3</v>
      </c>
      <c r="U50">
        <v>0</v>
      </c>
      <c r="V50">
        <v>0.1875</v>
      </c>
      <c r="W50">
        <v>40</v>
      </c>
      <c r="X50">
        <v>10</v>
      </c>
      <c r="Y50">
        <v>10</v>
      </c>
      <c r="Z50" t="b">
        <v>1</v>
      </c>
      <c r="AA50" t="b">
        <v>0</v>
      </c>
      <c r="AB50">
        <v>10</v>
      </c>
      <c r="AC50">
        <v>0.161948442459106</v>
      </c>
      <c r="AD50">
        <v>0.330891132354736</v>
      </c>
      <c r="AE50" t="b">
        <v>0</v>
      </c>
      <c r="AF50">
        <f>IF(AND(Sheet1!AU50=1, Sheet3!B50=1, B50=1),AD50,-1)</f>
        <v>0.330891132354736</v>
      </c>
      <c r="AG50">
        <f>IF(AND(Sheet3!B50=1, B50=1),O50,-1)</f>
        <v>40</v>
      </c>
      <c r="AH50">
        <v>40</v>
      </c>
      <c r="AI50">
        <f t="shared" si="0"/>
        <v>1</v>
      </c>
    </row>
    <row r="51" spans="1:35" x14ac:dyDescent="0.25">
      <c r="A51" t="s">
        <v>143</v>
      </c>
      <c r="B51">
        <v>1</v>
      </c>
      <c r="C51">
        <v>3</v>
      </c>
      <c r="D51">
        <v>1</v>
      </c>
      <c r="E51">
        <v>0</v>
      </c>
      <c r="F51">
        <v>4</v>
      </c>
      <c r="G51">
        <v>9</v>
      </c>
      <c r="H51">
        <v>37</v>
      </c>
      <c r="I51" t="s">
        <v>94</v>
      </c>
      <c r="J51">
        <v>0.28390693664550698</v>
      </c>
      <c r="K51">
        <v>1.9992828369140601E-2</v>
      </c>
      <c r="L51">
        <v>9.95635986328125E-4</v>
      </c>
      <c r="M51">
        <v>0.296875</v>
      </c>
      <c r="N51">
        <v>3</v>
      </c>
      <c r="O51">
        <v>40</v>
      </c>
      <c r="P51">
        <v>13</v>
      </c>
      <c r="Q51" t="s">
        <v>94</v>
      </c>
      <c r="R51">
        <v>3</v>
      </c>
      <c r="S51">
        <v>0.28390693664550698</v>
      </c>
      <c r="T51">
        <v>1.9992828369140601E-2</v>
      </c>
      <c r="U51">
        <v>9.95635986328125E-4</v>
      </c>
      <c r="V51">
        <v>0.296875</v>
      </c>
      <c r="W51">
        <v>40</v>
      </c>
      <c r="X51">
        <v>13</v>
      </c>
      <c r="Y51">
        <v>-1</v>
      </c>
      <c r="Z51" t="b">
        <v>0</v>
      </c>
      <c r="AA51" t="b">
        <v>1</v>
      </c>
      <c r="AB51">
        <v>12</v>
      </c>
      <c r="AC51">
        <v>0.69277310371398904</v>
      </c>
      <c r="AD51">
        <v>0.93569302558898904</v>
      </c>
      <c r="AE51" t="b">
        <v>1</v>
      </c>
      <c r="AF51">
        <f>IF(AND(Sheet1!AU51=1, Sheet3!B51=1, B51=1),AD51,-1)</f>
        <v>0.93569302558898904</v>
      </c>
      <c r="AG51">
        <f>IF(AND(Sheet3!B51=1, B51=1),O51,-1)</f>
        <v>40</v>
      </c>
      <c r="AH51">
        <v>41</v>
      </c>
      <c r="AI51">
        <f t="shared" si="0"/>
        <v>0</v>
      </c>
    </row>
    <row r="52" spans="1:35" x14ac:dyDescent="0.25">
      <c r="A52" t="s">
        <v>144</v>
      </c>
      <c r="B52">
        <v>1</v>
      </c>
      <c r="C52">
        <v>1</v>
      </c>
      <c r="D52">
        <v>1</v>
      </c>
      <c r="E52">
        <v>0</v>
      </c>
      <c r="F52">
        <v>4</v>
      </c>
      <c r="G52">
        <v>8</v>
      </c>
      <c r="H52">
        <v>41</v>
      </c>
      <c r="I52" t="s">
        <v>94</v>
      </c>
      <c r="J52">
        <v>0.15894889831542899</v>
      </c>
      <c r="K52">
        <v>7.99560546875E-3</v>
      </c>
      <c r="L52">
        <v>9.9754333496093707E-4</v>
      </c>
      <c r="M52">
        <v>0.15625</v>
      </c>
      <c r="N52">
        <v>1</v>
      </c>
      <c r="O52">
        <v>42</v>
      </c>
      <c r="P52">
        <v>9</v>
      </c>
      <c r="Q52" t="s">
        <v>94</v>
      </c>
      <c r="R52">
        <v>1</v>
      </c>
      <c r="S52">
        <v>0.15894889831542899</v>
      </c>
      <c r="T52">
        <v>7.99560546875E-3</v>
      </c>
      <c r="U52">
        <v>9.9754333496093707E-4</v>
      </c>
      <c r="V52">
        <v>0.15625</v>
      </c>
      <c r="W52">
        <v>42</v>
      </c>
      <c r="X52">
        <v>9</v>
      </c>
      <c r="Y52">
        <v>9</v>
      </c>
      <c r="Z52" t="b">
        <v>1</v>
      </c>
      <c r="AA52" t="b">
        <v>0</v>
      </c>
      <c r="AB52">
        <v>9</v>
      </c>
      <c r="AC52">
        <v>0.148950815200805</v>
      </c>
      <c r="AD52">
        <v>0.29190421104431102</v>
      </c>
      <c r="AE52" t="b">
        <v>0</v>
      </c>
      <c r="AF52">
        <f>IF(AND(Sheet1!AU52=1, Sheet3!B52=1, B52=1),AD52,-1)</f>
        <v>0.29190421104431102</v>
      </c>
      <c r="AG52">
        <f>IF(AND(Sheet3!B52=1, B52=1),O52,-1)</f>
        <v>42</v>
      </c>
      <c r="AH52">
        <v>42</v>
      </c>
      <c r="AI52">
        <f t="shared" si="0"/>
        <v>1</v>
      </c>
    </row>
    <row r="53" spans="1:35" x14ac:dyDescent="0.25">
      <c r="A53" t="s">
        <v>145</v>
      </c>
      <c r="B53">
        <v>1</v>
      </c>
      <c r="C53">
        <v>3</v>
      </c>
      <c r="D53">
        <v>1</v>
      </c>
      <c r="E53">
        <v>0</v>
      </c>
      <c r="F53">
        <v>4</v>
      </c>
      <c r="G53">
        <v>12</v>
      </c>
      <c r="H53">
        <v>63</v>
      </c>
      <c r="I53" t="s">
        <v>94</v>
      </c>
      <c r="J53">
        <v>3.8007526397704998</v>
      </c>
      <c r="K53">
        <v>3.1169757843017498</v>
      </c>
      <c r="L53">
        <v>7.99560546875E-3</v>
      </c>
      <c r="M53">
        <v>11.296875</v>
      </c>
      <c r="N53">
        <v>6</v>
      </c>
      <c r="O53">
        <v>69</v>
      </c>
      <c r="P53">
        <v>20</v>
      </c>
      <c r="Q53" t="s">
        <v>94</v>
      </c>
      <c r="R53">
        <v>6</v>
      </c>
      <c r="S53">
        <v>3.8007526397704998</v>
      </c>
      <c r="T53">
        <v>3.1169757843017498</v>
      </c>
      <c r="U53">
        <v>7.99560546875E-3</v>
      </c>
      <c r="V53">
        <v>11.296875</v>
      </c>
      <c r="W53">
        <v>69</v>
      </c>
      <c r="X53">
        <v>20</v>
      </c>
      <c r="Y53">
        <v>-1</v>
      </c>
      <c r="Z53" t="b">
        <v>0</v>
      </c>
      <c r="AA53" t="b">
        <v>1</v>
      </c>
      <c r="AB53">
        <v>18</v>
      </c>
      <c r="AC53">
        <v>6.7677795886993399</v>
      </c>
      <c r="AD53">
        <v>7.8614211082458496</v>
      </c>
      <c r="AE53" t="b">
        <v>1</v>
      </c>
      <c r="AF53">
        <f>IF(AND(Sheet1!AU53=1, Sheet3!B53=1, B53=1),AD53,-1)</f>
        <v>7.8614211082458496</v>
      </c>
      <c r="AG53">
        <f>IF(AND(Sheet3!B53=1, B53=1),O53,-1)</f>
        <v>69</v>
      </c>
      <c r="AH53">
        <v>71</v>
      </c>
      <c r="AI53">
        <f t="shared" si="0"/>
        <v>0</v>
      </c>
    </row>
    <row r="54" spans="1:35" x14ac:dyDescent="0.25">
      <c r="A54" t="s">
        <v>146</v>
      </c>
      <c r="B54">
        <v>1</v>
      </c>
      <c r="C54">
        <v>2</v>
      </c>
      <c r="D54">
        <v>1</v>
      </c>
      <c r="E54">
        <v>0</v>
      </c>
      <c r="F54">
        <v>4</v>
      </c>
      <c r="G54">
        <v>8</v>
      </c>
      <c r="H54">
        <v>48</v>
      </c>
      <c r="I54" t="s">
        <v>94</v>
      </c>
      <c r="J54">
        <v>0.30188560485839799</v>
      </c>
      <c r="K54">
        <v>1.7993927001953101E-2</v>
      </c>
      <c r="L54">
        <v>3.9958953857421797E-3</v>
      </c>
      <c r="M54">
        <v>0.328125</v>
      </c>
      <c r="N54">
        <v>3</v>
      </c>
      <c r="O54">
        <v>51</v>
      </c>
      <c r="P54">
        <v>12</v>
      </c>
      <c r="Q54" t="s">
        <v>94</v>
      </c>
      <c r="R54">
        <v>3</v>
      </c>
      <c r="S54">
        <v>0.30188560485839799</v>
      </c>
      <c r="T54">
        <v>1.7993927001953101E-2</v>
      </c>
      <c r="U54">
        <v>3.9958953857421797E-3</v>
      </c>
      <c r="V54">
        <v>0.328125</v>
      </c>
      <c r="W54">
        <v>51</v>
      </c>
      <c r="X54">
        <v>12</v>
      </c>
      <c r="Y54">
        <v>-1</v>
      </c>
      <c r="Z54" t="b">
        <v>0</v>
      </c>
      <c r="AA54" t="b">
        <v>0</v>
      </c>
      <c r="AB54">
        <v>11</v>
      </c>
      <c r="AC54">
        <v>0.29290413856506298</v>
      </c>
      <c r="AD54">
        <v>0.45385003089904702</v>
      </c>
      <c r="AE54" t="b">
        <v>0</v>
      </c>
      <c r="AF54">
        <f>IF(AND(Sheet1!AU54=1, Sheet3!B54=1, B54=1),AD54,-1)</f>
        <v>0.45385003089904702</v>
      </c>
      <c r="AG54">
        <f>IF(AND(Sheet3!B54=1, B54=1),O54,-1)</f>
        <v>51</v>
      </c>
      <c r="AH54">
        <v>51</v>
      </c>
      <c r="AI54">
        <f t="shared" si="0"/>
        <v>1</v>
      </c>
    </row>
    <row r="55" spans="1:35" x14ac:dyDescent="0.25">
      <c r="A55" t="s">
        <v>147</v>
      </c>
      <c r="B55">
        <v>1</v>
      </c>
      <c r="C55">
        <v>3</v>
      </c>
      <c r="D55">
        <v>1</v>
      </c>
      <c r="E55">
        <v>0</v>
      </c>
      <c r="F55">
        <v>4</v>
      </c>
      <c r="G55">
        <v>9</v>
      </c>
      <c r="H55">
        <v>42</v>
      </c>
      <c r="I55" t="s">
        <v>94</v>
      </c>
      <c r="J55">
        <v>0.242919921875</v>
      </c>
      <c r="K55">
        <v>2.0992279052734299E-2</v>
      </c>
      <c r="L55">
        <v>9.9945068359375E-4</v>
      </c>
      <c r="M55">
        <v>0.28125</v>
      </c>
      <c r="N55">
        <v>2</v>
      </c>
      <c r="O55">
        <v>44</v>
      </c>
      <c r="P55">
        <v>11</v>
      </c>
      <c r="Q55" t="s">
        <v>94</v>
      </c>
      <c r="R55">
        <v>2</v>
      </c>
      <c r="S55">
        <v>0.242919921875</v>
      </c>
      <c r="T55">
        <v>2.0992279052734299E-2</v>
      </c>
      <c r="U55">
        <v>9.9945068359375E-4</v>
      </c>
      <c r="V55">
        <v>0.28125</v>
      </c>
      <c r="W55">
        <v>44</v>
      </c>
      <c r="X55">
        <v>11</v>
      </c>
      <c r="Y55">
        <v>11</v>
      </c>
      <c r="Z55" t="b">
        <v>1</v>
      </c>
      <c r="AA55" t="b">
        <v>0</v>
      </c>
      <c r="AB55">
        <v>11</v>
      </c>
      <c r="AC55">
        <v>0.23292446136474601</v>
      </c>
      <c r="AD55">
        <v>0.41186428070068298</v>
      </c>
      <c r="AE55" t="b">
        <v>0</v>
      </c>
      <c r="AF55">
        <f>IF(AND(Sheet1!AU55=1, Sheet3!B55=1, B55=1),AD55,-1)</f>
        <v>0.41186428070068298</v>
      </c>
      <c r="AG55">
        <f>IF(AND(Sheet3!B55=1, B55=1),O55,-1)</f>
        <v>44</v>
      </c>
      <c r="AH55">
        <v>44</v>
      </c>
      <c r="AI55">
        <f t="shared" si="0"/>
        <v>1</v>
      </c>
    </row>
    <row r="56" spans="1:35" x14ac:dyDescent="0.25">
      <c r="A56" t="s">
        <v>148</v>
      </c>
      <c r="B56">
        <v>1</v>
      </c>
      <c r="C56">
        <v>3</v>
      </c>
      <c r="D56">
        <v>1</v>
      </c>
      <c r="E56">
        <v>0</v>
      </c>
      <c r="F56">
        <v>4</v>
      </c>
      <c r="G56">
        <v>12</v>
      </c>
      <c r="H56">
        <v>53</v>
      </c>
      <c r="I56" t="s">
        <v>94</v>
      </c>
      <c r="J56">
        <v>0.40486907958984297</v>
      </c>
      <c r="K56">
        <v>2.6990890502929601E-2</v>
      </c>
      <c r="L56">
        <v>9.9945068359375E-4</v>
      </c>
      <c r="M56">
        <v>0.453125</v>
      </c>
      <c r="N56">
        <v>2</v>
      </c>
      <c r="O56">
        <v>55</v>
      </c>
      <c r="P56">
        <v>14</v>
      </c>
      <c r="Q56" t="s">
        <v>94</v>
      </c>
      <c r="R56">
        <v>2</v>
      </c>
      <c r="S56">
        <v>0.40486907958984297</v>
      </c>
      <c r="T56">
        <v>2.6990890502929601E-2</v>
      </c>
      <c r="U56">
        <v>9.9945068359375E-4</v>
      </c>
      <c r="V56">
        <v>0.453125</v>
      </c>
      <c r="W56">
        <v>55</v>
      </c>
      <c r="X56">
        <v>14</v>
      </c>
      <c r="Y56">
        <v>14</v>
      </c>
      <c r="Z56" t="b">
        <v>1</v>
      </c>
      <c r="AA56" t="b">
        <v>1</v>
      </c>
      <c r="AB56">
        <v>14</v>
      </c>
      <c r="AC56">
        <v>1.08964395523071</v>
      </c>
      <c r="AD56">
        <v>1.47351694107055</v>
      </c>
      <c r="AE56" t="b">
        <v>1</v>
      </c>
      <c r="AF56">
        <f>IF(AND(Sheet1!AU56=1, Sheet3!B56=1, B56=1),AD56,-1)</f>
        <v>1.47351694107055</v>
      </c>
      <c r="AG56">
        <f>IF(AND(Sheet3!B56=1, B56=1),O56,-1)</f>
        <v>55</v>
      </c>
      <c r="AH56">
        <v>55</v>
      </c>
      <c r="AI56">
        <f t="shared" si="0"/>
        <v>1</v>
      </c>
    </row>
    <row r="57" spans="1:35" x14ac:dyDescent="0.25">
      <c r="A57" t="s">
        <v>149</v>
      </c>
      <c r="B57">
        <v>1</v>
      </c>
      <c r="C57">
        <v>1</v>
      </c>
      <c r="D57">
        <v>1</v>
      </c>
      <c r="E57">
        <v>0</v>
      </c>
      <c r="F57">
        <v>4</v>
      </c>
      <c r="G57">
        <v>10</v>
      </c>
      <c r="H57">
        <v>52</v>
      </c>
      <c r="I57" t="s">
        <v>94</v>
      </c>
      <c r="J57">
        <v>0.20493698120117099</v>
      </c>
      <c r="K57">
        <v>9.0007781982421806E-3</v>
      </c>
      <c r="L57">
        <v>0</v>
      </c>
      <c r="M57">
        <v>0.234375</v>
      </c>
      <c r="N57">
        <v>0</v>
      </c>
      <c r="O57">
        <v>52</v>
      </c>
      <c r="P57">
        <v>10</v>
      </c>
      <c r="Q57" t="s">
        <v>94</v>
      </c>
      <c r="R57">
        <v>0</v>
      </c>
      <c r="S57">
        <v>0.20493698120117099</v>
      </c>
      <c r="T57">
        <v>9.0007781982421806E-3</v>
      </c>
      <c r="U57">
        <v>0</v>
      </c>
      <c r="V57">
        <v>0.234375</v>
      </c>
      <c r="W57">
        <v>52</v>
      </c>
      <c r="X57">
        <v>10</v>
      </c>
      <c r="Y57">
        <v>10</v>
      </c>
      <c r="Z57" t="b">
        <v>1</v>
      </c>
      <c r="AA57" t="b">
        <v>0</v>
      </c>
      <c r="AB57">
        <v>10</v>
      </c>
      <c r="AC57">
        <v>0.19593596458435</v>
      </c>
      <c r="AD57">
        <v>0.42286109924316401</v>
      </c>
      <c r="AE57" t="b">
        <v>0</v>
      </c>
      <c r="AF57">
        <f>IF(AND(Sheet1!AU57=1, Sheet3!B57=1, B57=1),AD57,-1)</f>
        <v>0.42286109924316401</v>
      </c>
      <c r="AG57">
        <f>IF(AND(Sheet3!B57=1, B57=1),O57,-1)</f>
        <v>52</v>
      </c>
      <c r="AH57">
        <v>52</v>
      </c>
      <c r="AI57">
        <f t="shared" si="0"/>
        <v>1</v>
      </c>
    </row>
    <row r="58" spans="1:35" x14ac:dyDescent="0.25">
      <c r="A58" t="s">
        <v>150</v>
      </c>
      <c r="B58">
        <v>1</v>
      </c>
      <c r="C58">
        <v>4</v>
      </c>
      <c r="D58">
        <v>1</v>
      </c>
      <c r="E58">
        <v>0</v>
      </c>
      <c r="F58">
        <v>4</v>
      </c>
      <c r="G58">
        <v>10</v>
      </c>
      <c r="H58">
        <v>48</v>
      </c>
      <c r="I58" t="s">
        <v>94</v>
      </c>
      <c r="J58">
        <v>0.29190444946289001</v>
      </c>
      <c r="K58">
        <v>1.9992828369140601E-2</v>
      </c>
      <c r="L58">
        <v>9.9754333496093707E-4</v>
      </c>
      <c r="M58">
        <v>0.28125</v>
      </c>
      <c r="N58">
        <v>2</v>
      </c>
      <c r="O58">
        <v>50</v>
      </c>
      <c r="P58">
        <v>12</v>
      </c>
      <c r="Q58" t="s">
        <v>94</v>
      </c>
      <c r="R58">
        <v>2</v>
      </c>
      <c r="S58">
        <v>0.29190444946289001</v>
      </c>
      <c r="T58">
        <v>1.9992828369140601E-2</v>
      </c>
      <c r="U58">
        <v>9.9754333496093707E-4</v>
      </c>
      <c r="V58">
        <v>0.28125</v>
      </c>
      <c r="W58">
        <v>50</v>
      </c>
      <c r="X58">
        <v>12</v>
      </c>
      <c r="Y58">
        <v>12</v>
      </c>
      <c r="Z58" t="b">
        <v>1</v>
      </c>
      <c r="AA58" t="b">
        <v>0</v>
      </c>
      <c r="AB58">
        <v>12</v>
      </c>
      <c r="AC58">
        <v>0.28290748596191401</v>
      </c>
      <c r="AD58">
        <v>0.51483178138732899</v>
      </c>
      <c r="AE58" t="b">
        <v>0</v>
      </c>
      <c r="AF58">
        <f>IF(AND(Sheet1!AU58=1, Sheet3!B58=1, B58=1),AD58,-1)</f>
        <v>0.51483178138732899</v>
      </c>
      <c r="AG58">
        <f>IF(AND(Sheet3!B58=1, B58=1),O58,-1)</f>
        <v>50</v>
      </c>
      <c r="AH58">
        <v>50</v>
      </c>
      <c r="AI58">
        <f t="shared" si="0"/>
        <v>1</v>
      </c>
    </row>
    <row r="59" spans="1:35" x14ac:dyDescent="0.25">
      <c r="A59" t="s">
        <v>151</v>
      </c>
      <c r="B59">
        <v>1</v>
      </c>
      <c r="C59">
        <v>1</v>
      </c>
      <c r="D59">
        <v>1</v>
      </c>
      <c r="E59">
        <v>0</v>
      </c>
      <c r="F59">
        <v>4</v>
      </c>
      <c r="G59">
        <v>12</v>
      </c>
      <c r="H59">
        <v>68</v>
      </c>
      <c r="I59" t="s">
        <v>94</v>
      </c>
      <c r="J59">
        <v>0.304901123046875</v>
      </c>
      <c r="K59">
        <v>1.1999130249023399E-2</v>
      </c>
      <c r="L59">
        <v>0</v>
      </c>
      <c r="M59">
        <v>0.296875</v>
      </c>
      <c r="N59">
        <v>0</v>
      </c>
      <c r="O59">
        <v>68</v>
      </c>
      <c r="P59">
        <v>12</v>
      </c>
      <c r="Q59" t="s">
        <v>94</v>
      </c>
      <c r="R59">
        <v>0</v>
      </c>
      <c r="S59">
        <v>0.304901123046875</v>
      </c>
      <c r="T59">
        <v>1.1999130249023399E-2</v>
      </c>
      <c r="U59">
        <v>0</v>
      </c>
      <c r="V59">
        <v>0.296875</v>
      </c>
      <c r="W59">
        <v>68</v>
      </c>
      <c r="X59">
        <v>12</v>
      </c>
      <c r="Y59">
        <v>12</v>
      </c>
      <c r="Z59" t="b">
        <v>1</v>
      </c>
      <c r="AA59" t="b">
        <v>0</v>
      </c>
      <c r="AB59">
        <v>12</v>
      </c>
      <c r="AC59">
        <v>0.296902656555175</v>
      </c>
      <c r="AD59">
        <v>0.61679768562316895</v>
      </c>
      <c r="AE59" t="b">
        <v>0</v>
      </c>
      <c r="AF59">
        <f>IF(AND(Sheet1!AU59=1, Sheet3!B59=1, B59=1),AD59,-1)</f>
        <v>0.61679768562316895</v>
      </c>
      <c r="AG59">
        <f>IF(AND(Sheet3!B59=1, B59=1),O59,-1)</f>
        <v>68</v>
      </c>
      <c r="AH59">
        <v>68</v>
      </c>
      <c r="AI59">
        <f t="shared" si="0"/>
        <v>1</v>
      </c>
    </row>
    <row r="60" spans="1:35" x14ac:dyDescent="0.25">
      <c r="A60" t="s">
        <v>152</v>
      </c>
      <c r="B60">
        <v>1</v>
      </c>
      <c r="C60">
        <v>3</v>
      </c>
      <c r="D60">
        <v>1</v>
      </c>
      <c r="E60">
        <v>0</v>
      </c>
      <c r="F60">
        <v>4</v>
      </c>
      <c r="G60">
        <v>10</v>
      </c>
      <c r="H60">
        <v>50</v>
      </c>
      <c r="I60" t="s">
        <v>94</v>
      </c>
      <c r="J60">
        <v>0.33089256286620999</v>
      </c>
      <c r="K60">
        <v>2.3990631103515601E-2</v>
      </c>
      <c r="L60">
        <v>1.9989013671875E-3</v>
      </c>
      <c r="M60">
        <v>0.359375</v>
      </c>
      <c r="N60">
        <v>3</v>
      </c>
      <c r="O60">
        <v>53</v>
      </c>
      <c r="P60">
        <v>13</v>
      </c>
      <c r="Q60" t="s">
        <v>94</v>
      </c>
      <c r="R60">
        <v>3</v>
      </c>
      <c r="S60">
        <v>0.33089256286620999</v>
      </c>
      <c r="T60">
        <v>2.3990631103515601E-2</v>
      </c>
      <c r="U60">
        <v>1.9989013671875E-3</v>
      </c>
      <c r="V60">
        <v>0.359375</v>
      </c>
      <c r="W60">
        <v>53</v>
      </c>
      <c r="X60">
        <v>13</v>
      </c>
      <c r="Y60">
        <v>13</v>
      </c>
      <c r="Z60" t="b">
        <v>1</v>
      </c>
      <c r="AA60" t="b">
        <v>0</v>
      </c>
      <c r="AB60">
        <v>13</v>
      </c>
      <c r="AC60">
        <v>0.32189512252807601</v>
      </c>
      <c r="AD60">
        <v>0.55181860923767001</v>
      </c>
      <c r="AE60" t="b">
        <v>0</v>
      </c>
      <c r="AF60">
        <f>IF(AND(Sheet1!AU60=1, Sheet3!B60=1, B60=1),AD60,-1)</f>
        <v>0.55181860923767001</v>
      </c>
      <c r="AG60">
        <f>IF(AND(Sheet3!B60=1, B60=1),O60,-1)</f>
        <v>53</v>
      </c>
      <c r="AH60">
        <v>53</v>
      </c>
      <c r="AI60">
        <f t="shared" si="0"/>
        <v>1</v>
      </c>
    </row>
    <row r="61" spans="1:35" x14ac:dyDescent="0.25">
      <c r="A61" t="s">
        <v>153</v>
      </c>
      <c r="B61">
        <v>1</v>
      </c>
      <c r="C61">
        <v>1</v>
      </c>
      <c r="D61">
        <v>1</v>
      </c>
      <c r="E61">
        <v>0</v>
      </c>
      <c r="F61">
        <v>4</v>
      </c>
      <c r="G61">
        <v>10</v>
      </c>
      <c r="H61">
        <v>43</v>
      </c>
      <c r="I61" t="s">
        <v>94</v>
      </c>
      <c r="J61">
        <v>0.35888290405273399</v>
      </c>
      <c r="K61">
        <v>1.9994735717773399E-2</v>
      </c>
      <c r="L61">
        <v>6.9980621337890599E-3</v>
      </c>
      <c r="M61">
        <v>0.375</v>
      </c>
      <c r="N61">
        <v>3</v>
      </c>
      <c r="O61">
        <v>46</v>
      </c>
      <c r="P61">
        <v>13</v>
      </c>
      <c r="Q61" t="s">
        <v>94</v>
      </c>
      <c r="R61">
        <v>3</v>
      </c>
      <c r="S61">
        <v>0.35888290405273399</v>
      </c>
      <c r="T61">
        <v>1.9994735717773399E-2</v>
      </c>
      <c r="U61">
        <v>6.9980621337890599E-3</v>
      </c>
      <c r="V61">
        <v>0.375</v>
      </c>
      <c r="W61">
        <v>46</v>
      </c>
      <c r="X61">
        <v>13</v>
      </c>
      <c r="Y61">
        <v>13</v>
      </c>
      <c r="Z61" t="b">
        <v>1</v>
      </c>
      <c r="AA61" t="b">
        <v>0</v>
      </c>
      <c r="AB61">
        <v>13</v>
      </c>
      <c r="AC61">
        <v>0.34888625144958402</v>
      </c>
      <c r="AD61">
        <v>0.59380531311035101</v>
      </c>
      <c r="AE61" t="b">
        <v>0</v>
      </c>
      <c r="AF61">
        <f>IF(AND(Sheet1!AU61=1, Sheet3!B61=1, B61=1),AD61,-1)</f>
        <v>0.59380531311035101</v>
      </c>
      <c r="AG61">
        <f>IF(AND(Sheet3!B61=1, B61=1),O61,-1)</f>
        <v>46</v>
      </c>
      <c r="AH61">
        <v>46</v>
      </c>
      <c r="AI61">
        <f t="shared" si="0"/>
        <v>1</v>
      </c>
    </row>
    <row r="62" spans="1:35" x14ac:dyDescent="0.25">
      <c r="A62" t="s">
        <v>154</v>
      </c>
      <c r="B62">
        <v>1</v>
      </c>
      <c r="C62">
        <v>3</v>
      </c>
      <c r="D62">
        <v>1</v>
      </c>
      <c r="E62">
        <v>0</v>
      </c>
      <c r="F62">
        <v>4</v>
      </c>
      <c r="G62">
        <v>9</v>
      </c>
      <c r="H62">
        <v>55</v>
      </c>
      <c r="I62" t="s">
        <v>94</v>
      </c>
      <c r="J62">
        <v>0.306900024414062</v>
      </c>
      <c r="K62">
        <v>2.0992279052734299E-2</v>
      </c>
      <c r="L62">
        <v>9.95635986328125E-4</v>
      </c>
      <c r="M62">
        <v>0.375</v>
      </c>
      <c r="N62">
        <v>2</v>
      </c>
      <c r="O62">
        <v>57</v>
      </c>
      <c r="P62">
        <v>11</v>
      </c>
      <c r="Q62" t="s">
        <v>94</v>
      </c>
      <c r="R62">
        <v>2</v>
      </c>
      <c r="S62">
        <v>0.306900024414062</v>
      </c>
      <c r="T62">
        <v>2.0992279052734299E-2</v>
      </c>
      <c r="U62">
        <v>9.95635986328125E-4</v>
      </c>
      <c r="V62">
        <v>0.375</v>
      </c>
      <c r="W62">
        <v>57</v>
      </c>
      <c r="X62">
        <v>11</v>
      </c>
      <c r="Y62">
        <v>11</v>
      </c>
      <c r="Z62" t="b">
        <v>1</v>
      </c>
      <c r="AA62" t="b">
        <v>0</v>
      </c>
      <c r="AB62">
        <v>11</v>
      </c>
      <c r="AC62">
        <v>0.296902656555175</v>
      </c>
      <c r="AD62">
        <v>0.54582047462463301</v>
      </c>
      <c r="AE62" t="b">
        <v>0</v>
      </c>
      <c r="AF62">
        <f>IF(AND(Sheet1!AU62=1, Sheet3!B62=1, B62=1),AD62,-1)</f>
        <v>0.54582047462463301</v>
      </c>
      <c r="AG62">
        <f>IF(AND(Sheet3!B62=1, B62=1),O62,-1)</f>
        <v>57</v>
      </c>
      <c r="AH62">
        <v>57</v>
      </c>
      <c r="AI62">
        <f t="shared" si="0"/>
        <v>1</v>
      </c>
    </row>
    <row r="63" spans="1:35" x14ac:dyDescent="0.25">
      <c r="A63" t="s">
        <v>155</v>
      </c>
      <c r="B63">
        <v>1</v>
      </c>
      <c r="C63">
        <v>3</v>
      </c>
      <c r="D63">
        <v>1</v>
      </c>
      <c r="E63">
        <v>0</v>
      </c>
      <c r="F63">
        <v>4</v>
      </c>
      <c r="G63">
        <v>11</v>
      </c>
      <c r="H63">
        <v>56</v>
      </c>
      <c r="I63" t="s">
        <v>94</v>
      </c>
      <c r="J63">
        <v>0.510833740234375</v>
      </c>
      <c r="K63">
        <v>7.8975677490234306E-2</v>
      </c>
      <c r="L63">
        <v>3.0002593994140599E-3</v>
      </c>
      <c r="M63">
        <v>0.703125</v>
      </c>
      <c r="N63">
        <v>3</v>
      </c>
      <c r="O63">
        <v>59</v>
      </c>
      <c r="P63">
        <v>14</v>
      </c>
      <c r="Q63" t="s">
        <v>94</v>
      </c>
      <c r="R63">
        <v>3</v>
      </c>
      <c r="S63">
        <v>0.510833740234375</v>
      </c>
      <c r="T63">
        <v>7.8975677490234306E-2</v>
      </c>
      <c r="U63">
        <v>3.0002593994140599E-3</v>
      </c>
      <c r="V63">
        <v>0.703125</v>
      </c>
      <c r="W63">
        <v>59</v>
      </c>
      <c r="X63">
        <v>14</v>
      </c>
      <c r="Y63">
        <v>14</v>
      </c>
      <c r="Z63" t="b">
        <v>1</v>
      </c>
      <c r="AA63" t="b">
        <v>0</v>
      </c>
      <c r="AB63">
        <v>14</v>
      </c>
      <c r="AC63">
        <v>0.50083541870117099</v>
      </c>
      <c r="AD63">
        <v>0.90170407295226995</v>
      </c>
      <c r="AE63" t="b">
        <v>0</v>
      </c>
      <c r="AF63">
        <f>IF(AND(Sheet1!AU63=1, Sheet3!B63=1, B63=1),AD63,-1)</f>
        <v>0.90170407295226995</v>
      </c>
      <c r="AG63">
        <f>IF(AND(Sheet3!B63=1, B63=1),O63,-1)</f>
        <v>59</v>
      </c>
      <c r="AH63">
        <v>59</v>
      </c>
      <c r="AI63">
        <f t="shared" si="0"/>
        <v>1</v>
      </c>
    </row>
    <row r="64" spans="1:35" x14ac:dyDescent="0.25">
      <c r="A64" t="s">
        <v>156</v>
      </c>
      <c r="B64">
        <v>1</v>
      </c>
      <c r="C64">
        <v>3</v>
      </c>
      <c r="D64">
        <v>1</v>
      </c>
      <c r="E64">
        <v>0</v>
      </c>
      <c r="F64">
        <v>4</v>
      </c>
      <c r="G64">
        <v>10</v>
      </c>
      <c r="H64">
        <v>46</v>
      </c>
      <c r="I64" t="s">
        <v>94</v>
      </c>
      <c r="J64">
        <v>1.1396255493164</v>
      </c>
      <c r="K64">
        <v>0.58780670166015603</v>
      </c>
      <c r="L64">
        <v>7.9975128173828108E-3</v>
      </c>
      <c r="M64">
        <v>2.65625</v>
      </c>
      <c r="N64">
        <v>6</v>
      </c>
      <c r="O64">
        <v>52</v>
      </c>
      <c r="P64">
        <v>16</v>
      </c>
      <c r="Q64" t="s">
        <v>94</v>
      </c>
      <c r="R64">
        <v>6</v>
      </c>
      <c r="S64">
        <v>1.1396255493164</v>
      </c>
      <c r="T64">
        <v>0.58780670166015603</v>
      </c>
      <c r="U64">
        <v>7.9975128173828108E-3</v>
      </c>
      <c r="V64">
        <v>2.65625</v>
      </c>
      <c r="W64">
        <v>52</v>
      </c>
      <c r="X64">
        <v>16</v>
      </c>
      <c r="Y64">
        <v>16</v>
      </c>
      <c r="Z64" t="b">
        <v>1</v>
      </c>
      <c r="AA64" t="b">
        <v>0</v>
      </c>
      <c r="AB64">
        <v>16</v>
      </c>
      <c r="AC64">
        <v>1.1296300888061499</v>
      </c>
      <c r="AD64">
        <v>1.50950527191162</v>
      </c>
      <c r="AE64" t="b">
        <v>0</v>
      </c>
      <c r="AF64">
        <f>IF(AND(Sheet1!AU64=1, Sheet3!B64=1, B64=1),AD64,-1)</f>
        <v>1.50950527191162</v>
      </c>
      <c r="AG64">
        <f>IF(AND(Sheet3!B64=1, B64=1),O64,-1)</f>
        <v>52</v>
      </c>
      <c r="AH64">
        <v>52</v>
      </c>
      <c r="AI64">
        <f t="shared" si="0"/>
        <v>1</v>
      </c>
    </row>
    <row r="65" spans="1:35" x14ac:dyDescent="0.25">
      <c r="A65" t="s">
        <v>157</v>
      </c>
      <c r="B65">
        <v>1</v>
      </c>
      <c r="C65">
        <v>1</v>
      </c>
      <c r="D65">
        <v>1</v>
      </c>
      <c r="E65">
        <v>0</v>
      </c>
      <c r="F65">
        <v>4</v>
      </c>
      <c r="G65">
        <v>9</v>
      </c>
      <c r="H65">
        <v>56</v>
      </c>
      <c r="I65" t="s">
        <v>94</v>
      </c>
      <c r="J65">
        <v>0.16994667053222601</v>
      </c>
      <c r="K65">
        <v>6.0005187988281198E-3</v>
      </c>
      <c r="L65">
        <v>0</v>
      </c>
      <c r="M65">
        <v>0.171875</v>
      </c>
      <c r="N65">
        <v>0</v>
      </c>
      <c r="O65">
        <v>56</v>
      </c>
      <c r="P65">
        <v>9</v>
      </c>
      <c r="Q65" t="s">
        <v>94</v>
      </c>
      <c r="R65">
        <v>0</v>
      </c>
      <c r="S65">
        <v>0.16994667053222601</v>
      </c>
      <c r="T65">
        <v>6.0005187988281198E-3</v>
      </c>
      <c r="U65">
        <v>0</v>
      </c>
      <c r="V65">
        <v>0.171875</v>
      </c>
      <c r="W65">
        <v>56</v>
      </c>
      <c r="X65">
        <v>9</v>
      </c>
      <c r="Y65">
        <v>9</v>
      </c>
      <c r="Z65" t="b">
        <v>1</v>
      </c>
      <c r="AA65" t="b">
        <v>0</v>
      </c>
      <c r="AB65">
        <v>9</v>
      </c>
      <c r="AC65">
        <v>0.15894842147827101</v>
      </c>
      <c r="AD65">
        <v>0.37087702751159601</v>
      </c>
      <c r="AE65" t="b">
        <v>0</v>
      </c>
      <c r="AF65">
        <f>IF(AND(Sheet1!AU65=1, Sheet3!B65=1, B65=1),AD65,-1)</f>
        <v>0.37087702751159601</v>
      </c>
      <c r="AG65">
        <f>IF(AND(Sheet3!B65=1, B65=1),O65,-1)</f>
        <v>56</v>
      </c>
      <c r="AH65">
        <v>56</v>
      </c>
      <c r="AI65">
        <f t="shared" si="0"/>
        <v>1</v>
      </c>
    </row>
    <row r="66" spans="1:35" x14ac:dyDescent="0.25">
      <c r="A66" t="s">
        <v>158</v>
      </c>
      <c r="B66">
        <v>1</v>
      </c>
      <c r="C66">
        <v>1</v>
      </c>
      <c r="D66">
        <v>1</v>
      </c>
      <c r="E66">
        <v>0</v>
      </c>
      <c r="F66">
        <v>4</v>
      </c>
      <c r="G66">
        <v>10</v>
      </c>
      <c r="H66">
        <v>58</v>
      </c>
      <c r="I66" t="s">
        <v>94</v>
      </c>
      <c r="J66">
        <v>0.21792984008788999</v>
      </c>
      <c r="K66">
        <v>7.9975128173828108E-3</v>
      </c>
      <c r="L66">
        <v>0</v>
      </c>
      <c r="M66">
        <v>0.21875</v>
      </c>
      <c r="N66">
        <v>0</v>
      </c>
      <c r="O66">
        <v>58</v>
      </c>
      <c r="P66">
        <v>10</v>
      </c>
      <c r="Q66" t="s">
        <v>94</v>
      </c>
      <c r="R66">
        <v>0</v>
      </c>
      <c r="S66">
        <v>0.21792984008788999</v>
      </c>
      <c r="T66">
        <v>7.9975128173828108E-3</v>
      </c>
      <c r="U66">
        <v>0</v>
      </c>
      <c r="V66">
        <v>0.21875</v>
      </c>
      <c r="W66">
        <v>58</v>
      </c>
      <c r="X66">
        <v>10</v>
      </c>
      <c r="Y66">
        <v>10</v>
      </c>
      <c r="Z66" t="b">
        <v>1</v>
      </c>
      <c r="AA66" t="b">
        <v>0</v>
      </c>
      <c r="AB66">
        <v>10</v>
      </c>
      <c r="AC66">
        <v>0.20793199539184501</v>
      </c>
      <c r="AD66">
        <v>0.45585107803344699</v>
      </c>
      <c r="AE66" t="b">
        <v>0</v>
      </c>
      <c r="AF66">
        <f>IF(AND(Sheet1!AU66=1, Sheet3!B66=1, B66=1),AD66,-1)</f>
        <v>0.45585107803344699</v>
      </c>
      <c r="AG66">
        <f>IF(AND(Sheet3!B66=1, B66=1),O66,-1)</f>
        <v>58</v>
      </c>
      <c r="AH66">
        <v>58</v>
      </c>
      <c r="AI66">
        <f t="shared" si="0"/>
        <v>1</v>
      </c>
    </row>
    <row r="67" spans="1:35" x14ac:dyDescent="0.25">
      <c r="A67" t="s">
        <v>159</v>
      </c>
      <c r="B67">
        <v>1</v>
      </c>
      <c r="C67">
        <v>3</v>
      </c>
      <c r="D67">
        <v>1</v>
      </c>
      <c r="E67">
        <v>0</v>
      </c>
      <c r="F67">
        <v>4</v>
      </c>
      <c r="G67">
        <v>10</v>
      </c>
      <c r="H67">
        <v>52</v>
      </c>
      <c r="I67" t="s">
        <v>94</v>
      </c>
      <c r="J67">
        <v>0.41286468505859297</v>
      </c>
      <c r="K67">
        <v>2.6990890502929601E-2</v>
      </c>
      <c r="L67">
        <v>9.9945068359375E-4</v>
      </c>
      <c r="M67">
        <v>0.46875</v>
      </c>
      <c r="N67">
        <v>3</v>
      </c>
      <c r="O67">
        <v>55</v>
      </c>
      <c r="P67">
        <v>13</v>
      </c>
      <c r="Q67" t="s">
        <v>94</v>
      </c>
      <c r="R67">
        <v>3</v>
      </c>
      <c r="S67">
        <v>0.41286468505859297</v>
      </c>
      <c r="T67">
        <v>2.6990890502929601E-2</v>
      </c>
      <c r="U67">
        <v>9.9945068359375E-4</v>
      </c>
      <c r="V67">
        <v>0.46875</v>
      </c>
      <c r="W67">
        <v>55</v>
      </c>
      <c r="X67">
        <v>13</v>
      </c>
      <c r="Y67">
        <v>13</v>
      </c>
      <c r="Z67" t="b">
        <v>1</v>
      </c>
      <c r="AA67" t="b">
        <v>1</v>
      </c>
      <c r="AB67">
        <v>13</v>
      </c>
      <c r="AC67">
        <v>1.0746493339538501</v>
      </c>
      <c r="AD67">
        <v>1.4275321960449201</v>
      </c>
      <c r="AE67" t="b">
        <v>1</v>
      </c>
      <c r="AF67">
        <f>IF(AND(Sheet1!AU67=1, Sheet3!B67=1, B67=1),AD67,-1)</f>
        <v>1.4275321960449201</v>
      </c>
      <c r="AG67">
        <f>IF(AND(Sheet3!B67=1, B67=1),O67,-1)</f>
        <v>55</v>
      </c>
      <c r="AH67">
        <v>55</v>
      </c>
      <c r="AI67">
        <f t="shared" ref="AI67:AI130" si="1">IF(AG67&lt;AH67,0,1)</f>
        <v>1</v>
      </c>
    </row>
    <row r="68" spans="1:35" x14ac:dyDescent="0.25">
      <c r="A68" t="s">
        <v>160</v>
      </c>
      <c r="B68">
        <v>1</v>
      </c>
      <c r="C68">
        <v>1</v>
      </c>
      <c r="D68">
        <v>1</v>
      </c>
      <c r="E68">
        <v>0</v>
      </c>
      <c r="F68">
        <v>4</v>
      </c>
      <c r="G68">
        <v>9</v>
      </c>
      <c r="H68">
        <v>56</v>
      </c>
      <c r="I68" t="s">
        <v>94</v>
      </c>
      <c r="J68">
        <v>0.21892929077148399</v>
      </c>
      <c r="K68">
        <v>7.9975128173828108E-3</v>
      </c>
      <c r="L68">
        <v>9.9945068359375E-4</v>
      </c>
      <c r="M68">
        <v>0.203125</v>
      </c>
      <c r="N68">
        <v>0</v>
      </c>
      <c r="O68">
        <v>56</v>
      </c>
      <c r="P68">
        <v>9</v>
      </c>
      <c r="Q68" t="s">
        <v>94</v>
      </c>
      <c r="R68">
        <v>0</v>
      </c>
      <c r="S68">
        <v>0.21892929077148399</v>
      </c>
      <c r="T68">
        <v>7.9975128173828108E-3</v>
      </c>
      <c r="U68">
        <v>9.9945068359375E-4</v>
      </c>
      <c r="V68">
        <v>0.203125</v>
      </c>
      <c r="W68">
        <v>56</v>
      </c>
      <c r="X68">
        <v>9</v>
      </c>
      <c r="Y68">
        <v>9</v>
      </c>
      <c r="Z68" t="b">
        <v>1</v>
      </c>
      <c r="AA68" t="b">
        <v>0</v>
      </c>
      <c r="AB68">
        <v>9</v>
      </c>
      <c r="AC68">
        <v>0.20893120765685999</v>
      </c>
      <c r="AD68">
        <v>0.44185495376586897</v>
      </c>
      <c r="AE68" t="b">
        <v>0</v>
      </c>
      <c r="AF68">
        <f>IF(AND(Sheet1!AU68=1, Sheet3!B68=1, B68=1),AD68,-1)</f>
        <v>0.44185495376586897</v>
      </c>
      <c r="AG68">
        <f>IF(AND(Sheet3!B68=1, B68=1),O68,-1)</f>
        <v>56</v>
      </c>
      <c r="AH68">
        <v>56</v>
      </c>
      <c r="AI68">
        <f t="shared" si="1"/>
        <v>1</v>
      </c>
    </row>
    <row r="69" spans="1:35" x14ac:dyDescent="0.25">
      <c r="A69" t="s">
        <v>161</v>
      </c>
      <c r="B69">
        <v>1</v>
      </c>
      <c r="C69">
        <v>2</v>
      </c>
      <c r="D69">
        <v>1</v>
      </c>
      <c r="E69">
        <v>0</v>
      </c>
      <c r="F69">
        <v>4</v>
      </c>
      <c r="G69">
        <v>11</v>
      </c>
      <c r="H69">
        <v>52</v>
      </c>
      <c r="I69" t="s">
        <v>94</v>
      </c>
      <c r="J69">
        <v>0.51583290100097601</v>
      </c>
      <c r="K69">
        <v>3.7990570068359299E-2</v>
      </c>
      <c r="L69">
        <v>1.9989013671875E-3</v>
      </c>
      <c r="M69">
        <v>0.640625</v>
      </c>
      <c r="N69">
        <v>2</v>
      </c>
      <c r="O69">
        <v>54</v>
      </c>
      <c r="P69">
        <v>15</v>
      </c>
      <c r="Q69" t="s">
        <v>94</v>
      </c>
      <c r="R69">
        <v>2</v>
      </c>
      <c r="S69">
        <v>0.51583290100097601</v>
      </c>
      <c r="T69">
        <v>3.7990570068359299E-2</v>
      </c>
      <c r="U69">
        <v>1.9989013671875E-3</v>
      </c>
      <c r="V69">
        <v>0.640625</v>
      </c>
      <c r="W69">
        <v>54</v>
      </c>
      <c r="X69">
        <v>15</v>
      </c>
      <c r="Y69">
        <v>-1</v>
      </c>
      <c r="Z69" t="b">
        <v>0</v>
      </c>
      <c r="AA69" t="b">
        <v>1</v>
      </c>
      <c r="AB69">
        <v>13</v>
      </c>
      <c r="AC69">
        <v>1.2235996723175</v>
      </c>
      <c r="AD69">
        <v>1.6934447288513099</v>
      </c>
      <c r="AE69" t="b">
        <v>1</v>
      </c>
      <c r="AF69">
        <f>IF(AND(Sheet1!AU69=1, Sheet3!B69=1, B69=1),AD69,-1)</f>
        <v>1.6934447288513099</v>
      </c>
      <c r="AG69">
        <f>IF(AND(Sheet3!B69=1, B69=1),O69,-1)</f>
        <v>54</v>
      </c>
      <c r="AH69">
        <v>54</v>
      </c>
      <c r="AI69">
        <f t="shared" si="1"/>
        <v>1</v>
      </c>
    </row>
    <row r="70" spans="1:35" x14ac:dyDescent="0.25">
      <c r="A70" t="s">
        <v>162</v>
      </c>
      <c r="B70">
        <v>1</v>
      </c>
      <c r="C70">
        <v>5</v>
      </c>
      <c r="D70">
        <v>1</v>
      </c>
      <c r="E70">
        <v>0</v>
      </c>
      <c r="F70">
        <v>4</v>
      </c>
      <c r="G70">
        <v>9</v>
      </c>
      <c r="H70">
        <v>45</v>
      </c>
      <c r="I70" t="s">
        <v>94</v>
      </c>
      <c r="J70">
        <v>0.37187957763671797</v>
      </c>
      <c r="K70">
        <v>2.9991149902343701E-2</v>
      </c>
      <c r="L70">
        <v>1.0013580322265599E-3</v>
      </c>
      <c r="M70">
        <v>0.421875</v>
      </c>
      <c r="N70">
        <v>3</v>
      </c>
      <c r="O70">
        <v>48</v>
      </c>
      <c r="P70">
        <v>12</v>
      </c>
      <c r="Q70" t="s">
        <v>94</v>
      </c>
      <c r="R70">
        <v>3</v>
      </c>
      <c r="S70">
        <v>0.37187957763671797</v>
      </c>
      <c r="T70">
        <v>2.9991149902343701E-2</v>
      </c>
      <c r="U70">
        <v>1.0013580322265599E-3</v>
      </c>
      <c r="V70">
        <v>0.421875</v>
      </c>
      <c r="W70">
        <v>48</v>
      </c>
      <c r="X70">
        <v>12</v>
      </c>
      <c r="Y70">
        <v>12</v>
      </c>
      <c r="Z70" t="b">
        <v>1</v>
      </c>
      <c r="AA70" t="b">
        <v>0</v>
      </c>
      <c r="AB70">
        <v>12</v>
      </c>
      <c r="AC70">
        <v>0.96568417549133301</v>
      </c>
      <c r="AD70">
        <v>1.26158642768859</v>
      </c>
      <c r="AE70" t="b">
        <v>1</v>
      </c>
      <c r="AF70">
        <f>IF(AND(Sheet1!AU70=1, Sheet3!B70=1, B70=1),AD70,-1)</f>
        <v>1.26158642768859</v>
      </c>
      <c r="AG70">
        <f>IF(AND(Sheet3!B70=1, B70=1),O70,-1)</f>
        <v>48</v>
      </c>
      <c r="AH70">
        <v>48</v>
      </c>
      <c r="AI70">
        <f t="shared" si="1"/>
        <v>1</v>
      </c>
    </row>
    <row r="71" spans="1:35" x14ac:dyDescent="0.25">
      <c r="A71" t="s">
        <v>163</v>
      </c>
      <c r="B71">
        <v>1</v>
      </c>
      <c r="C71">
        <v>2</v>
      </c>
      <c r="D71">
        <v>1</v>
      </c>
      <c r="E71">
        <v>0</v>
      </c>
      <c r="F71">
        <v>4</v>
      </c>
      <c r="G71">
        <v>9</v>
      </c>
      <c r="H71">
        <v>56</v>
      </c>
      <c r="I71" t="s">
        <v>94</v>
      </c>
      <c r="J71">
        <v>0.442855834960937</v>
      </c>
      <c r="K71">
        <v>2.1993637084960899E-2</v>
      </c>
      <c r="L71">
        <v>4.9991607666015599E-3</v>
      </c>
      <c r="M71">
        <v>0.53125</v>
      </c>
      <c r="N71">
        <v>2</v>
      </c>
      <c r="O71">
        <v>58</v>
      </c>
      <c r="P71">
        <v>13</v>
      </c>
      <c r="Q71" t="s">
        <v>94</v>
      </c>
      <c r="R71">
        <v>2</v>
      </c>
      <c r="S71">
        <v>0.442855834960937</v>
      </c>
      <c r="T71">
        <v>2.1993637084960899E-2</v>
      </c>
      <c r="U71">
        <v>4.9991607666015599E-3</v>
      </c>
      <c r="V71">
        <v>0.53125</v>
      </c>
      <c r="W71">
        <v>58</v>
      </c>
      <c r="X71">
        <v>13</v>
      </c>
      <c r="Y71">
        <v>-1</v>
      </c>
      <c r="Z71" t="b">
        <v>0</v>
      </c>
      <c r="AA71" t="b">
        <v>1</v>
      </c>
      <c r="AB71">
        <v>11</v>
      </c>
      <c r="AC71">
        <v>0.97867965698242099</v>
      </c>
      <c r="AD71">
        <v>1.2885763645172099</v>
      </c>
      <c r="AE71" t="b">
        <v>1</v>
      </c>
      <c r="AF71">
        <f>IF(AND(Sheet1!AU71=1, Sheet3!B71=1, B71=1),AD71,-1)</f>
        <v>1.2885763645172099</v>
      </c>
      <c r="AG71">
        <f>IF(AND(Sheet3!B71=1, B71=1),O71,-1)</f>
        <v>58</v>
      </c>
      <c r="AH71">
        <v>60</v>
      </c>
      <c r="AI71">
        <f t="shared" si="1"/>
        <v>0</v>
      </c>
    </row>
    <row r="72" spans="1:35" x14ac:dyDescent="0.25">
      <c r="A72" t="s">
        <v>164</v>
      </c>
      <c r="B72">
        <v>1</v>
      </c>
      <c r="C72">
        <v>3</v>
      </c>
      <c r="D72">
        <v>1</v>
      </c>
      <c r="E72">
        <v>0</v>
      </c>
      <c r="F72">
        <v>4</v>
      </c>
      <c r="G72">
        <v>9</v>
      </c>
      <c r="H72">
        <v>57</v>
      </c>
      <c r="I72" t="s">
        <v>94</v>
      </c>
      <c r="J72">
        <v>0.32089805603027299</v>
      </c>
      <c r="K72">
        <v>1.9994735717773399E-2</v>
      </c>
      <c r="L72">
        <v>9.9945068359375E-4</v>
      </c>
      <c r="M72">
        <v>0.359375</v>
      </c>
      <c r="N72">
        <v>2</v>
      </c>
      <c r="O72">
        <v>59</v>
      </c>
      <c r="P72">
        <v>11</v>
      </c>
      <c r="Q72" t="s">
        <v>94</v>
      </c>
      <c r="R72">
        <v>2</v>
      </c>
      <c r="S72">
        <v>0.32089805603027299</v>
      </c>
      <c r="T72">
        <v>1.9994735717773399E-2</v>
      </c>
      <c r="U72">
        <v>9.9945068359375E-4</v>
      </c>
      <c r="V72">
        <v>0.359375</v>
      </c>
      <c r="W72">
        <v>59</v>
      </c>
      <c r="X72">
        <v>11</v>
      </c>
      <c r="Y72">
        <v>11</v>
      </c>
      <c r="Z72" t="b">
        <v>1</v>
      </c>
      <c r="AA72" t="b">
        <v>0</v>
      </c>
      <c r="AB72">
        <v>11</v>
      </c>
      <c r="AC72">
        <v>0.309899091720581</v>
      </c>
      <c r="AD72">
        <v>0.54082345962524403</v>
      </c>
      <c r="AE72" t="b">
        <v>0</v>
      </c>
      <c r="AF72">
        <f>IF(AND(Sheet1!AU72=1, Sheet3!B72=1, B72=1),AD72,-1)</f>
        <v>0.54082345962524403</v>
      </c>
      <c r="AG72">
        <f>IF(AND(Sheet3!B72=1, B72=1),O72,-1)</f>
        <v>59</v>
      </c>
      <c r="AH72">
        <v>59</v>
      </c>
      <c r="AI72">
        <f t="shared" si="1"/>
        <v>1</v>
      </c>
    </row>
    <row r="73" spans="1:35" x14ac:dyDescent="0.25">
      <c r="A73" t="s">
        <v>165</v>
      </c>
      <c r="B73">
        <v>1</v>
      </c>
      <c r="C73">
        <v>2</v>
      </c>
      <c r="D73">
        <v>1</v>
      </c>
      <c r="E73">
        <v>0</v>
      </c>
      <c r="F73">
        <v>4</v>
      </c>
      <c r="G73">
        <v>13</v>
      </c>
      <c r="H73">
        <v>63</v>
      </c>
      <c r="I73" t="s">
        <v>94</v>
      </c>
      <c r="J73">
        <v>1.2245979309082</v>
      </c>
      <c r="K73">
        <v>0.16194534301757799</v>
      </c>
      <c r="L73">
        <v>5.9947967529296797E-3</v>
      </c>
      <c r="M73">
        <v>1.578125</v>
      </c>
      <c r="N73">
        <v>5</v>
      </c>
      <c r="O73">
        <v>68</v>
      </c>
      <c r="P73">
        <v>23</v>
      </c>
      <c r="Q73" t="s">
        <v>94</v>
      </c>
      <c r="R73">
        <v>5</v>
      </c>
      <c r="S73">
        <v>1.2245979309082</v>
      </c>
      <c r="T73">
        <v>0.16194534301757799</v>
      </c>
      <c r="U73">
        <v>5.9947967529296797E-3</v>
      </c>
      <c r="V73">
        <v>1.578125</v>
      </c>
      <c r="W73">
        <v>68</v>
      </c>
      <c r="X73">
        <v>23</v>
      </c>
      <c r="Y73">
        <v>-1</v>
      </c>
      <c r="Z73" t="b">
        <v>0</v>
      </c>
      <c r="AA73" t="b">
        <v>1</v>
      </c>
      <c r="AB73">
        <v>18</v>
      </c>
      <c r="AC73">
        <v>2.6121430397033598</v>
      </c>
      <c r="AD73">
        <v>21.1690545082092</v>
      </c>
      <c r="AE73" t="b">
        <v>1</v>
      </c>
      <c r="AF73">
        <f>IF(AND(Sheet1!AU73=1, Sheet3!B73=1, B73=1),AD73,-1)</f>
        <v>21.1690545082092</v>
      </c>
      <c r="AG73">
        <f>IF(AND(Sheet3!B73=1, B73=1),O73,-1)</f>
        <v>68</v>
      </c>
      <c r="AH73">
        <v>73</v>
      </c>
      <c r="AI73">
        <f t="shared" si="1"/>
        <v>0</v>
      </c>
    </row>
    <row r="74" spans="1:35" x14ac:dyDescent="0.25">
      <c r="A74" t="s">
        <v>166</v>
      </c>
      <c r="B74">
        <v>1</v>
      </c>
      <c r="C74">
        <v>3</v>
      </c>
      <c r="D74">
        <v>1</v>
      </c>
      <c r="E74">
        <v>0</v>
      </c>
      <c r="F74">
        <v>4</v>
      </c>
      <c r="G74">
        <v>11</v>
      </c>
      <c r="H74">
        <v>60</v>
      </c>
      <c r="I74" t="s">
        <v>94</v>
      </c>
      <c r="J74">
        <v>0.67477989196777299</v>
      </c>
      <c r="K74">
        <v>6.6980361938476493E-2</v>
      </c>
      <c r="L74">
        <v>2.99835205078125E-3</v>
      </c>
      <c r="M74">
        <v>0.84375</v>
      </c>
      <c r="N74">
        <v>3</v>
      </c>
      <c r="O74">
        <v>63</v>
      </c>
      <c r="P74">
        <v>16</v>
      </c>
      <c r="Q74" t="s">
        <v>94</v>
      </c>
      <c r="R74">
        <v>3</v>
      </c>
      <c r="S74">
        <v>0.67477989196777299</v>
      </c>
      <c r="T74">
        <v>6.6980361938476493E-2</v>
      </c>
      <c r="U74">
        <v>2.99835205078125E-3</v>
      </c>
      <c r="V74">
        <v>0.84375</v>
      </c>
      <c r="W74">
        <v>63</v>
      </c>
      <c r="X74">
        <v>16</v>
      </c>
      <c r="Y74">
        <v>-1</v>
      </c>
      <c r="Z74" t="b">
        <v>0</v>
      </c>
      <c r="AA74" t="b">
        <v>1</v>
      </c>
      <c r="AB74">
        <v>14</v>
      </c>
      <c r="AC74">
        <v>1.5844814777374201</v>
      </c>
      <c r="AD74">
        <v>3.1179778575897199</v>
      </c>
      <c r="AE74" t="b">
        <v>1</v>
      </c>
      <c r="AF74">
        <f>IF(AND(Sheet1!AU74=1, Sheet3!B74=1, B74=1),AD74,-1)</f>
        <v>3.1179778575897199</v>
      </c>
      <c r="AG74">
        <f>IF(AND(Sheet3!B74=1, B74=1),O74,-1)</f>
        <v>63</v>
      </c>
      <c r="AH74">
        <v>65</v>
      </c>
      <c r="AI74">
        <f t="shared" si="1"/>
        <v>0</v>
      </c>
    </row>
    <row r="75" spans="1:35" x14ac:dyDescent="0.25">
      <c r="A75" t="s">
        <v>167</v>
      </c>
      <c r="B75">
        <v>1</v>
      </c>
      <c r="C75">
        <v>3</v>
      </c>
      <c r="D75">
        <v>1</v>
      </c>
      <c r="E75">
        <v>0</v>
      </c>
      <c r="F75">
        <v>4</v>
      </c>
      <c r="G75">
        <v>10</v>
      </c>
      <c r="H75">
        <v>53</v>
      </c>
      <c r="I75" t="s">
        <v>94</v>
      </c>
      <c r="J75">
        <v>0.71076774597167902</v>
      </c>
      <c r="K75">
        <v>9.0970993041992104E-2</v>
      </c>
      <c r="L75">
        <v>3.9997100830078099E-3</v>
      </c>
      <c r="M75">
        <v>0.90625</v>
      </c>
      <c r="N75">
        <v>6</v>
      </c>
      <c r="O75">
        <v>59</v>
      </c>
      <c r="P75">
        <v>16</v>
      </c>
      <c r="Q75" t="s">
        <v>94</v>
      </c>
      <c r="R75">
        <v>6</v>
      </c>
      <c r="S75">
        <v>0.71076774597167902</v>
      </c>
      <c r="T75">
        <v>9.0970993041992104E-2</v>
      </c>
      <c r="U75">
        <v>3.9997100830078099E-3</v>
      </c>
      <c r="V75">
        <v>0.90625</v>
      </c>
      <c r="W75">
        <v>59</v>
      </c>
      <c r="X75">
        <v>16</v>
      </c>
      <c r="Y75">
        <v>16</v>
      </c>
      <c r="Z75" t="b">
        <v>1</v>
      </c>
      <c r="AA75" t="b">
        <v>0</v>
      </c>
      <c r="AB75">
        <v>16</v>
      </c>
      <c r="AC75">
        <v>1.5594885349273599</v>
      </c>
      <c r="AD75">
        <v>1.60147500038146</v>
      </c>
      <c r="AE75" t="b">
        <v>1</v>
      </c>
      <c r="AF75">
        <f>IF(AND(Sheet1!AU75=1, Sheet3!B75=1, B75=1),AD75,-1)</f>
        <v>1.60147500038146</v>
      </c>
      <c r="AG75">
        <f>IF(AND(Sheet3!B75=1, B75=1),O75,-1)</f>
        <v>59</v>
      </c>
      <c r="AH75">
        <v>59</v>
      </c>
      <c r="AI75">
        <f t="shared" si="1"/>
        <v>1</v>
      </c>
    </row>
    <row r="76" spans="1:35" x14ac:dyDescent="0.25">
      <c r="A76" t="s">
        <v>168</v>
      </c>
      <c r="B76">
        <v>1</v>
      </c>
      <c r="C76">
        <v>3</v>
      </c>
      <c r="D76">
        <v>1</v>
      </c>
      <c r="E76">
        <v>0</v>
      </c>
      <c r="F76">
        <v>4</v>
      </c>
      <c r="G76">
        <v>11</v>
      </c>
      <c r="H76">
        <v>63</v>
      </c>
      <c r="I76" t="s">
        <v>94</v>
      </c>
      <c r="J76">
        <v>8.33526611328125</v>
      </c>
      <c r="K76">
        <v>7.4305610656738201</v>
      </c>
      <c r="L76">
        <v>1.4993667602539E-2</v>
      </c>
      <c r="M76">
        <v>26.984375</v>
      </c>
      <c r="N76">
        <v>5</v>
      </c>
      <c r="O76">
        <v>68</v>
      </c>
      <c r="P76">
        <v>20</v>
      </c>
      <c r="Q76" t="s">
        <v>94</v>
      </c>
      <c r="R76">
        <v>5</v>
      </c>
      <c r="S76">
        <v>8.33526611328125</v>
      </c>
      <c r="T76">
        <v>7.4305610656738201</v>
      </c>
      <c r="U76">
        <v>1.4993667602539E-2</v>
      </c>
      <c r="V76">
        <v>26.984375</v>
      </c>
      <c r="W76">
        <v>68</v>
      </c>
      <c r="X76">
        <v>20</v>
      </c>
      <c r="Y76">
        <v>-1</v>
      </c>
      <c r="Z76" t="b">
        <v>0</v>
      </c>
      <c r="AA76" t="b">
        <v>1</v>
      </c>
      <c r="AB76">
        <v>16</v>
      </c>
      <c r="AC76">
        <v>10.508553266525199</v>
      </c>
      <c r="AD76">
        <v>120.520458936691</v>
      </c>
      <c r="AE76" t="b">
        <v>1</v>
      </c>
      <c r="AF76">
        <f>IF(AND(Sheet1!AU76=1, Sheet3!B76=1, B76=1),AD76,-1)</f>
        <v>120.520458936691</v>
      </c>
      <c r="AG76">
        <f>IF(AND(Sheet3!B76=1, B76=1),O76,-1)</f>
        <v>68</v>
      </c>
      <c r="AH76">
        <v>72</v>
      </c>
      <c r="AI76">
        <f t="shared" si="1"/>
        <v>0</v>
      </c>
    </row>
    <row r="77" spans="1:35" x14ac:dyDescent="0.25">
      <c r="A77" t="s">
        <v>169</v>
      </c>
      <c r="B77">
        <v>1</v>
      </c>
      <c r="C77">
        <v>1</v>
      </c>
      <c r="D77">
        <v>1</v>
      </c>
      <c r="E77">
        <v>0</v>
      </c>
      <c r="F77">
        <v>4</v>
      </c>
      <c r="G77">
        <v>9</v>
      </c>
      <c r="H77">
        <v>59</v>
      </c>
      <c r="I77" t="s">
        <v>94</v>
      </c>
      <c r="J77">
        <v>0.25891876220703097</v>
      </c>
      <c r="K77">
        <v>1.1999130249023399E-2</v>
      </c>
      <c r="L77">
        <v>2.0008087158203099E-3</v>
      </c>
      <c r="M77">
        <v>0.25</v>
      </c>
      <c r="N77">
        <v>1</v>
      </c>
      <c r="O77">
        <v>60</v>
      </c>
      <c r="P77">
        <v>10</v>
      </c>
      <c r="Q77" t="s">
        <v>94</v>
      </c>
      <c r="R77">
        <v>1</v>
      </c>
      <c r="S77">
        <v>0.25891876220703097</v>
      </c>
      <c r="T77">
        <v>1.1999130249023399E-2</v>
      </c>
      <c r="U77">
        <v>2.0008087158203099E-3</v>
      </c>
      <c r="V77">
        <v>0.25</v>
      </c>
      <c r="W77">
        <v>60</v>
      </c>
      <c r="X77">
        <v>10</v>
      </c>
      <c r="Y77">
        <v>10</v>
      </c>
      <c r="Z77" t="b">
        <v>1</v>
      </c>
      <c r="AA77" t="b">
        <v>0</v>
      </c>
      <c r="AB77">
        <v>10</v>
      </c>
      <c r="AC77">
        <v>0.24691939353942799</v>
      </c>
      <c r="AD77">
        <v>0.48384165763854903</v>
      </c>
      <c r="AE77" t="b">
        <v>0</v>
      </c>
      <c r="AF77">
        <f>IF(AND(Sheet1!AU77=1, Sheet3!B77=1, B77=1),AD77,-1)</f>
        <v>0.48384165763854903</v>
      </c>
      <c r="AG77">
        <f>IF(AND(Sheet3!B77=1, B77=1),O77,-1)</f>
        <v>60</v>
      </c>
      <c r="AH77">
        <v>60</v>
      </c>
      <c r="AI77">
        <f t="shared" si="1"/>
        <v>1</v>
      </c>
    </row>
    <row r="78" spans="1:35" x14ac:dyDescent="0.25">
      <c r="A78" t="s">
        <v>170</v>
      </c>
      <c r="B78">
        <v>1</v>
      </c>
      <c r="C78">
        <v>3</v>
      </c>
      <c r="D78">
        <v>1</v>
      </c>
      <c r="E78">
        <v>0</v>
      </c>
      <c r="F78">
        <v>4</v>
      </c>
      <c r="G78">
        <v>8</v>
      </c>
      <c r="H78">
        <v>53</v>
      </c>
      <c r="I78" t="s">
        <v>94</v>
      </c>
      <c r="J78">
        <v>0.32189559936523399</v>
      </c>
      <c r="K78">
        <v>2.5993347167968701E-2</v>
      </c>
      <c r="L78">
        <v>1.0013580322265599E-3</v>
      </c>
      <c r="M78">
        <v>0.40625</v>
      </c>
      <c r="N78">
        <v>2</v>
      </c>
      <c r="O78">
        <v>55</v>
      </c>
      <c r="P78">
        <v>11</v>
      </c>
      <c r="Q78" t="s">
        <v>94</v>
      </c>
      <c r="R78">
        <v>2</v>
      </c>
      <c r="S78">
        <v>0.32189559936523399</v>
      </c>
      <c r="T78">
        <v>2.5993347167968701E-2</v>
      </c>
      <c r="U78">
        <v>1.0013580322265599E-3</v>
      </c>
      <c r="V78">
        <v>0.40625</v>
      </c>
      <c r="W78">
        <v>55</v>
      </c>
      <c r="X78">
        <v>11</v>
      </c>
      <c r="Y78">
        <v>-1</v>
      </c>
      <c r="Z78" t="b">
        <v>0</v>
      </c>
      <c r="AA78" t="b">
        <v>1</v>
      </c>
      <c r="AB78">
        <v>10</v>
      </c>
      <c r="AC78">
        <v>0.74175667762756303</v>
      </c>
      <c r="AD78">
        <v>0.76475024223327603</v>
      </c>
      <c r="AE78" t="b">
        <v>1</v>
      </c>
      <c r="AF78">
        <f>IF(AND(Sheet1!AU78=1, Sheet3!B78=1, B78=1),AD78,-1)</f>
        <v>0.76475024223327603</v>
      </c>
      <c r="AG78">
        <f>IF(AND(Sheet3!B78=1, B78=1),O78,-1)</f>
        <v>55</v>
      </c>
      <c r="AH78">
        <v>55</v>
      </c>
      <c r="AI78">
        <f t="shared" si="1"/>
        <v>1</v>
      </c>
    </row>
    <row r="79" spans="1:35" x14ac:dyDescent="0.25">
      <c r="A79" t="s">
        <v>171</v>
      </c>
      <c r="B79">
        <v>1</v>
      </c>
      <c r="C79">
        <v>3</v>
      </c>
      <c r="D79">
        <v>1</v>
      </c>
      <c r="E79">
        <v>0</v>
      </c>
      <c r="F79">
        <v>4</v>
      </c>
      <c r="G79">
        <v>8</v>
      </c>
      <c r="H79">
        <v>59</v>
      </c>
      <c r="I79" t="s">
        <v>94</v>
      </c>
      <c r="J79">
        <v>0.35988426208495999</v>
      </c>
      <c r="K79">
        <v>4.0988922119140597E-2</v>
      </c>
      <c r="L79">
        <v>1.9989013671875E-3</v>
      </c>
      <c r="M79">
        <v>0.421875</v>
      </c>
      <c r="N79">
        <v>3</v>
      </c>
      <c r="O79">
        <v>62</v>
      </c>
      <c r="P79">
        <v>11</v>
      </c>
      <c r="Q79" t="s">
        <v>94</v>
      </c>
      <c r="R79">
        <v>3</v>
      </c>
      <c r="S79">
        <v>0.35988426208495999</v>
      </c>
      <c r="T79">
        <v>4.0988922119140597E-2</v>
      </c>
      <c r="U79">
        <v>1.9989013671875E-3</v>
      </c>
      <c r="V79">
        <v>0.421875</v>
      </c>
      <c r="W79">
        <v>62</v>
      </c>
      <c r="X79">
        <v>11</v>
      </c>
      <c r="Y79">
        <v>11</v>
      </c>
      <c r="Z79" t="b">
        <v>1</v>
      </c>
      <c r="AA79" t="b">
        <v>0</v>
      </c>
      <c r="AB79">
        <v>11</v>
      </c>
      <c r="AC79">
        <v>0.34788727760314903</v>
      </c>
      <c r="AD79">
        <v>0.57481145858764604</v>
      </c>
      <c r="AE79" t="b">
        <v>0</v>
      </c>
      <c r="AF79">
        <f>IF(AND(Sheet1!AU79=1, Sheet3!B79=1, B79=1),AD79,-1)</f>
        <v>0.57481145858764604</v>
      </c>
      <c r="AG79">
        <f>IF(AND(Sheet3!B79=1, B79=1),O79,-1)</f>
        <v>62</v>
      </c>
      <c r="AH79">
        <v>62</v>
      </c>
      <c r="AI79">
        <f t="shared" si="1"/>
        <v>1</v>
      </c>
    </row>
    <row r="80" spans="1:35" x14ac:dyDescent="0.25">
      <c r="A80" t="s">
        <v>172</v>
      </c>
      <c r="B80">
        <v>1</v>
      </c>
      <c r="C80">
        <v>3</v>
      </c>
      <c r="D80">
        <v>1</v>
      </c>
      <c r="E80">
        <v>0</v>
      </c>
      <c r="F80">
        <v>4</v>
      </c>
      <c r="G80">
        <v>8</v>
      </c>
      <c r="H80">
        <v>62</v>
      </c>
      <c r="I80" t="s">
        <v>94</v>
      </c>
      <c r="J80">
        <v>0.38187599182128901</v>
      </c>
      <c r="K80">
        <v>2.69927978515625E-2</v>
      </c>
      <c r="L80">
        <v>7.99560546875E-3</v>
      </c>
      <c r="M80">
        <v>0.453125</v>
      </c>
      <c r="N80">
        <v>4</v>
      </c>
      <c r="O80">
        <v>66</v>
      </c>
      <c r="P80">
        <v>12</v>
      </c>
      <c r="Q80" t="s">
        <v>94</v>
      </c>
      <c r="R80">
        <v>4</v>
      </c>
      <c r="S80">
        <v>0.38187599182128901</v>
      </c>
      <c r="T80">
        <v>2.69927978515625E-2</v>
      </c>
      <c r="U80">
        <v>7.99560546875E-3</v>
      </c>
      <c r="V80">
        <v>0.453125</v>
      </c>
      <c r="W80">
        <v>66</v>
      </c>
      <c r="X80">
        <v>12</v>
      </c>
      <c r="Y80">
        <v>12</v>
      </c>
      <c r="Z80" t="b">
        <v>1</v>
      </c>
      <c r="AA80" t="b">
        <v>0</v>
      </c>
      <c r="AB80">
        <v>12</v>
      </c>
      <c r="AC80">
        <v>0.37087893486022899</v>
      </c>
      <c r="AD80">
        <v>0.56681442260742099</v>
      </c>
      <c r="AE80" t="b">
        <v>0</v>
      </c>
      <c r="AF80">
        <f>IF(AND(Sheet1!AU80=1, Sheet3!B80=1, B80=1),AD80,-1)</f>
        <v>0.56681442260742099</v>
      </c>
      <c r="AG80">
        <f>IF(AND(Sheet3!B80=1, B80=1),O80,-1)</f>
        <v>66</v>
      </c>
      <c r="AH80">
        <v>66</v>
      </c>
      <c r="AI80">
        <f t="shared" si="1"/>
        <v>1</v>
      </c>
    </row>
    <row r="81" spans="1:35" x14ac:dyDescent="0.25">
      <c r="A81" t="s">
        <v>173</v>
      </c>
      <c r="B81">
        <v>1</v>
      </c>
      <c r="C81">
        <v>3</v>
      </c>
      <c r="D81">
        <v>1</v>
      </c>
      <c r="E81">
        <v>0</v>
      </c>
      <c r="F81">
        <v>4</v>
      </c>
      <c r="G81">
        <v>7</v>
      </c>
      <c r="H81">
        <v>48</v>
      </c>
      <c r="I81" t="s">
        <v>94</v>
      </c>
      <c r="J81">
        <v>9.7308101654052699</v>
      </c>
      <c r="K81">
        <v>9.1130123138427699</v>
      </c>
      <c r="L81">
        <v>1.8993377685546799E-2</v>
      </c>
      <c r="M81">
        <v>32.578125</v>
      </c>
      <c r="N81">
        <v>7</v>
      </c>
      <c r="O81">
        <v>55</v>
      </c>
      <c r="P81">
        <v>16</v>
      </c>
      <c r="Q81" t="s">
        <v>94</v>
      </c>
      <c r="R81">
        <v>7</v>
      </c>
      <c r="S81">
        <v>9.7308101654052699</v>
      </c>
      <c r="T81">
        <v>9.1130123138427699</v>
      </c>
      <c r="U81">
        <v>1.8993377685546799E-2</v>
      </c>
      <c r="V81">
        <v>32.578125</v>
      </c>
      <c r="W81">
        <v>55</v>
      </c>
      <c r="X81">
        <v>16</v>
      </c>
      <c r="Y81">
        <v>-1</v>
      </c>
      <c r="Z81" t="b">
        <v>0</v>
      </c>
      <c r="AA81" t="b">
        <v>1</v>
      </c>
      <c r="AB81">
        <v>14</v>
      </c>
      <c r="AC81">
        <v>12.8757765293121</v>
      </c>
      <c r="AD81">
        <v>39.093174219131399</v>
      </c>
      <c r="AE81" t="b">
        <v>1</v>
      </c>
      <c r="AF81">
        <f>IF(AND(Sheet1!AU81=1, Sheet3!B81=1, B81=1),AD81,-1)</f>
        <v>39.093174219131399</v>
      </c>
      <c r="AG81">
        <f>IF(AND(Sheet3!B81=1, B81=1),O81,-1)</f>
        <v>55</v>
      </c>
      <c r="AH81">
        <v>57</v>
      </c>
      <c r="AI81">
        <f t="shared" si="1"/>
        <v>0</v>
      </c>
    </row>
    <row r="82" spans="1:35" x14ac:dyDescent="0.25">
      <c r="A82" t="s">
        <v>174</v>
      </c>
      <c r="B82">
        <v>1</v>
      </c>
      <c r="C82">
        <v>3</v>
      </c>
      <c r="D82">
        <v>1</v>
      </c>
      <c r="E82">
        <v>0</v>
      </c>
      <c r="F82">
        <v>4</v>
      </c>
      <c r="G82">
        <v>9</v>
      </c>
      <c r="H82">
        <v>67</v>
      </c>
      <c r="I82" t="s">
        <v>94</v>
      </c>
      <c r="J82">
        <v>0.31889724731445301</v>
      </c>
      <c r="K82">
        <v>1.7995834350585899E-2</v>
      </c>
      <c r="L82">
        <v>3.9997100830078099E-3</v>
      </c>
      <c r="M82">
        <v>0.40625</v>
      </c>
      <c r="N82">
        <v>1</v>
      </c>
      <c r="O82">
        <v>68</v>
      </c>
      <c r="P82">
        <v>10</v>
      </c>
      <c r="Q82" t="s">
        <v>94</v>
      </c>
      <c r="R82">
        <v>1</v>
      </c>
      <c r="S82">
        <v>0.31889724731445301</v>
      </c>
      <c r="T82">
        <v>1.7995834350585899E-2</v>
      </c>
      <c r="U82">
        <v>3.9997100830078099E-3</v>
      </c>
      <c r="V82">
        <v>0.40625</v>
      </c>
      <c r="W82">
        <v>68</v>
      </c>
      <c r="X82">
        <v>10</v>
      </c>
      <c r="Y82">
        <v>10</v>
      </c>
      <c r="Z82" t="b">
        <v>1</v>
      </c>
      <c r="AA82" t="b">
        <v>0</v>
      </c>
      <c r="AB82">
        <v>10</v>
      </c>
      <c r="AC82">
        <v>0.30590033531188898</v>
      </c>
      <c r="AD82">
        <v>0.584808349609375</v>
      </c>
      <c r="AE82" t="b">
        <v>0</v>
      </c>
      <c r="AF82">
        <f>IF(AND(Sheet1!AU82=1, Sheet3!B82=1, B82=1),AD82,-1)</f>
        <v>0.584808349609375</v>
      </c>
      <c r="AG82">
        <f>IF(AND(Sheet3!B82=1, B82=1),O82,-1)</f>
        <v>68</v>
      </c>
      <c r="AH82">
        <v>68</v>
      </c>
      <c r="AI82">
        <f t="shared" si="1"/>
        <v>1</v>
      </c>
    </row>
    <row r="83" spans="1:35" x14ac:dyDescent="0.25">
      <c r="A83" t="s">
        <v>175</v>
      </c>
      <c r="B83">
        <v>1</v>
      </c>
      <c r="C83">
        <v>3</v>
      </c>
      <c r="D83">
        <v>1</v>
      </c>
      <c r="E83">
        <v>0</v>
      </c>
      <c r="F83">
        <v>4</v>
      </c>
      <c r="G83">
        <v>9</v>
      </c>
      <c r="H83">
        <v>45</v>
      </c>
      <c r="I83" t="s">
        <v>94</v>
      </c>
      <c r="J83">
        <v>0.55881881713867099</v>
      </c>
      <c r="K83">
        <v>3.4990310668945299E-2</v>
      </c>
      <c r="L83">
        <v>1.9989013671875E-3</v>
      </c>
      <c r="M83">
        <v>0.59375</v>
      </c>
      <c r="N83">
        <v>2</v>
      </c>
      <c r="O83">
        <v>47</v>
      </c>
      <c r="P83">
        <v>13</v>
      </c>
      <c r="Q83" t="s">
        <v>94</v>
      </c>
      <c r="R83">
        <v>2</v>
      </c>
      <c r="S83">
        <v>0.55881881713867099</v>
      </c>
      <c r="T83">
        <v>3.4990310668945299E-2</v>
      </c>
      <c r="U83">
        <v>1.9989013671875E-3</v>
      </c>
      <c r="V83">
        <v>0.59375</v>
      </c>
      <c r="W83">
        <v>47</v>
      </c>
      <c r="X83">
        <v>13</v>
      </c>
      <c r="Y83">
        <v>-1</v>
      </c>
      <c r="Z83" t="b">
        <v>0</v>
      </c>
      <c r="AA83" t="b">
        <v>1</v>
      </c>
      <c r="AB83">
        <v>11</v>
      </c>
      <c r="AC83">
        <v>1.1856122016906701</v>
      </c>
      <c r="AD83">
        <v>2.0223374366760201</v>
      </c>
      <c r="AE83" t="b">
        <v>1</v>
      </c>
      <c r="AF83">
        <f>IF(AND(Sheet1!AU83=1, Sheet3!B83=1, B83=1),AD83,-1)</f>
        <v>2.0223374366760201</v>
      </c>
      <c r="AG83">
        <f>IF(AND(Sheet3!B83=1, B83=1),O83,-1)</f>
        <v>47</v>
      </c>
      <c r="AH83">
        <v>49</v>
      </c>
      <c r="AI83">
        <f t="shared" si="1"/>
        <v>0</v>
      </c>
    </row>
    <row r="84" spans="1:35" x14ac:dyDescent="0.25">
      <c r="A84" t="s">
        <v>176</v>
      </c>
      <c r="B84">
        <v>1</v>
      </c>
      <c r="C84">
        <v>3</v>
      </c>
      <c r="D84">
        <v>1</v>
      </c>
      <c r="E84">
        <v>0</v>
      </c>
      <c r="F84">
        <v>4</v>
      </c>
      <c r="G84">
        <v>8</v>
      </c>
      <c r="H84">
        <v>45</v>
      </c>
      <c r="I84" t="s">
        <v>94</v>
      </c>
      <c r="J84">
        <v>0.79973983764648404</v>
      </c>
      <c r="K84">
        <v>6.4979553222656194E-2</v>
      </c>
      <c r="L84">
        <v>4.99725341796875E-3</v>
      </c>
      <c r="M84">
        <v>0.953125</v>
      </c>
      <c r="N84">
        <v>7</v>
      </c>
      <c r="O84">
        <v>52</v>
      </c>
      <c r="P84">
        <v>16</v>
      </c>
      <c r="Q84" t="s">
        <v>94</v>
      </c>
      <c r="R84">
        <v>7</v>
      </c>
      <c r="S84">
        <v>0.79973983764648404</v>
      </c>
      <c r="T84">
        <v>6.4979553222656194E-2</v>
      </c>
      <c r="U84">
        <v>4.99725341796875E-3</v>
      </c>
      <c r="V84">
        <v>0.953125</v>
      </c>
      <c r="W84">
        <v>52</v>
      </c>
      <c r="X84">
        <v>16</v>
      </c>
      <c r="Y84">
        <v>-1</v>
      </c>
      <c r="Z84" t="b">
        <v>0</v>
      </c>
      <c r="AA84" t="b">
        <v>1</v>
      </c>
      <c r="AB84">
        <v>15</v>
      </c>
      <c r="AC84">
        <v>1.7374291419982899</v>
      </c>
      <c r="AD84">
        <v>1.7754168510437001</v>
      </c>
      <c r="AE84" t="b">
        <v>1</v>
      </c>
      <c r="AF84">
        <f>IF(AND(Sheet1!AU84=1, Sheet3!B84=1, B84=1),AD84,-1)</f>
        <v>1.7754168510437001</v>
      </c>
      <c r="AG84">
        <f>IF(AND(Sheet3!B84=1, B84=1),O84,-1)</f>
        <v>52</v>
      </c>
      <c r="AH84">
        <v>52</v>
      </c>
      <c r="AI84">
        <f t="shared" si="1"/>
        <v>1</v>
      </c>
    </row>
    <row r="85" spans="1:35" x14ac:dyDescent="0.25">
      <c r="A85" t="s">
        <v>177</v>
      </c>
      <c r="B85">
        <v>1</v>
      </c>
      <c r="C85">
        <v>3</v>
      </c>
      <c r="D85">
        <v>1</v>
      </c>
      <c r="E85">
        <v>0</v>
      </c>
      <c r="F85">
        <v>4</v>
      </c>
      <c r="G85">
        <v>7</v>
      </c>
      <c r="H85">
        <v>44</v>
      </c>
      <c r="I85" t="s">
        <v>94</v>
      </c>
      <c r="J85">
        <v>0.56281661987304599</v>
      </c>
      <c r="K85">
        <v>4.0987014770507799E-2</v>
      </c>
      <c r="L85">
        <v>1.9989013671875E-3</v>
      </c>
      <c r="M85">
        <v>0.65625</v>
      </c>
      <c r="N85">
        <v>4</v>
      </c>
      <c r="O85">
        <v>48</v>
      </c>
      <c r="P85">
        <v>13</v>
      </c>
      <c r="Q85" t="s">
        <v>94</v>
      </c>
      <c r="R85">
        <v>4</v>
      </c>
      <c r="S85">
        <v>0.56281661987304599</v>
      </c>
      <c r="T85">
        <v>4.0987014770507799E-2</v>
      </c>
      <c r="U85">
        <v>1.9989013671875E-3</v>
      </c>
      <c r="V85">
        <v>0.65625</v>
      </c>
      <c r="W85">
        <v>48</v>
      </c>
      <c r="X85">
        <v>13</v>
      </c>
      <c r="Y85">
        <v>-1</v>
      </c>
      <c r="Z85" t="b">
        <v>0</v>
      </c>
      <c r="AA85" t="b">
        <v>0</v>
      </c>
      <c r="AB85">
        <v>11</v>
      </c>
      <c r="AC85">
        <v>0.54981994628906194</v>
      </c>
      <c r="AD85">
        <v>0.74675488471984797</v>
      </c>
      <c r="AE85" t="b">
        <v>0</v>
      </c>
      <c r="AF85">
        <f>IF(AND(Sheet1!AU85=1, Sheet3!B85=1, B85=1),AD85,-1)</f>
        <v>0.74675488471984797</v>
      </c>
      <c r="AG85">
        <f>IF(AND(Sheet3!B85=1, B85=1),O85,-1)</f>
        <v>48</v>
      </c>
      <c r="AH85">
        <v>48</v>
      </c>
      <c r="AI85">
        <f t="shared" si="1"/>
        <v>1</v>
      </c>
    </row>
    <row r="86" spans="1:35" x14ac:dyDescent="0.25">
      <c r="A86" t="s">
        <v>178</v>
      </c>
      <c r="B86">
        <v>1</v>
      </c>
      <c r="C86">
        <v>3</v>
      </c>
      <c r="D86">
        <v>1</v>
      </c>
      <c r="E86">
        <v>0</v>
      </c>
      <c r="F86">
        <v>4</v>
      </c>
      <c r="G86">
        <v>9</v>
      </c>
      <c r="H86">
        <v>64</v>
      </c>
      <c r="I86" t="s">
        <v>94</v>
      </c>
      <c r="J86">
        <v>0.38687515258789001</v>
      </c>
      <c r="K86">
        <v>2.29949951171875E-2</v>
      </c>
      <c r="L86">
        <v>4.9991607666015599E-3</v>
      </c>
      <c r="M86">
        <v>0.421875</v>
      </c>
      <c r="N86">
        <v>2</v>
      </c>
      <c r="O86">
        <v>66</v>
      </c>
      <c r="P86">
        <v>11</v>
      </c>
      <c r="Q86" t="s">
        <v>94</v>
      </c>
      <c r="R86">
        <v>2</v>
      </c>
      <c r="S86">
        <v>0.38687515258789001</v>
      </c>
      <c r="T86">
        <v>2.29949951171875E-2</v>
      </c>
      <c r="U86">
        <v>4.9991607666015599E-3</v>
      </c>
      <c r="V86">
        <v>0.421875</v>
      </c>
      <c r="W86">
        <v>66</v>
      </c>
      <c r="X86">
        <v>11</v>
      </c>
      <c r="Y86">
        <v>11</v>
      </c>
      <c r="Z86" t="b">
        <v>1</v>
      </c>
      <c r="AA86" t="b">
        <v>0</v>
      </c>
      <c r="AB86">
        <v>11</v>
      </c>
      <c r="AC86">
        <v>0.37187719345092701</v>
      </c>
      <c r="AD86">
        <v>0.66378259658813399</v>
      </c>
      <c r="AE86" t="b">
        <v>0</v>
      </c>
      <c r="AF86">
        <f>IF(AND(Sheet1!AU86=1, Sheet3!B86=1, B86=1),AD86,-1)</f>
        <v>0.66378259658813399</v>
      </c>
      <c r="AG86">
        <f>IF(AND(Sheet3!B86=1, B86=1),O86,-1)</f>
        <v>66</v>
      </c>
      <c r="AH86">
        <v>66</v>
      </c>
      <c r="AI86">
        <f t="shared" si="1"/>
        <v>1</v>
      </c>
    </row>
    <row r="87" spans="1:35" x14ac:dyDescent="0.25">
      <c r="A87" t="s">
        <v>179</v>
      </c>
      <c r="B87">
        <v>1</v>
      </c>
      <c r="C87">
        <v>3</v>
      </c>
      <c r="D87">
        <v>1</v>
      </c>
      <c r="E87">
        <v>0</v>
      </c>
      <c r="F87">
        <v>4</v>
      </c>
      <c r="G87">
        <v>10</v>
      </c>
      <c r="H87">
        <v>61</v>
      </c>
      <c r="I87" t="s">
        <v>94</v>
      </c>
      <c r="J87">
        <v>0.49383735656738198</v>
      </c>
      <c r="K87">
        <v>2.6990890502929601E-2</v>
      </c>
      <c r="L87">
        <v>1.9989013671875E-3</v>
      </c>
      <c r="M87">
        <v>0.5</v>
      </c>
      <c r="N87">
        <v>2</v>
      </c>
      <c r="O87">
        <v>63</v>
      </c>
      <c r="P87">
        <v>12</v>
      </c>
      <c r="Q87" t="s">
        <v>94</v>
      </c>
      <c r="R87">
        <v>2</v>
      </c>
      <c r="S87">
        <v>0.49383735656738198</v>
      </c>
      <c r="T87">
        <v>2.6990890502929601E-2</v>
      </c>
      <c r="U87">
        <v>1.9989013671875E-3</v>
      </c>
      <c r="V87">
        <v>0.5</v>
      </c>
      <c r="W87">
        <v>63</v>
      </c>
      <c r="X87">
        <v>12</v>
      </c>
      <c r="Y87">
        <v>12</v>
      </c>
      <c r="Z87" t="b">
        <v>1</v>
      </c>
      <c r="AA87" t="b">
        <v>0</v>
      </c>
      <c r="AB87">
        <v>12</v>
      </c>
      <c r="AC87">
        <v>0.48184156417846602</v>
      </c>
      <c r="AD87">
        <v>0.84372329711913996</v>
      </c>
      <c r="AE87" t="b">
        <v>0</v>
      </c>
      <c r="AF87">
        <f>IF(AND(Sheet1!AU87=1, Sheet3!B87=1, B87=1),AD87,-1)</f>
        <v>0.84372329711913996</v>
      </c>
      <c r="AG87">
        <f>IF(AND(Sheet3!B87=1, B87=1),O87,-1)</f>
        <v>63</v>
      </c>
      <c r="AH87">
        <v>63</v>
      </c>
      <c r="AI87">
        <f t="shared" si="1"/>
        <v>1</v>
      </c>
    </row>
    <row r="88" spans="1:35" x14ac:dyDescent="0.25">
      <c r="A88" t="s">
        <v>180</v>
      </c>
      <c r="B88">
        <v>1</v>
      </c>
      <c r="C88">
        <v>1</v>
      </c>
      <c r="D88">
        <v>1</v>
      </c>
      <c r="E88">
        <v>0</v>
      </c>
      <c r="F88">
        <v>4</v>
      </c>
      <c r="G88">
        <v>8</v>
      </c>
      <c r="H88">
        <v>50</v>
      </c>
      <c r="I88" t="s">
        <v>94</v>
      </c>
      <c r="J88">
        <v>0.29090690612792902</v>
      </c>
      <c r="K88">
        <v>1.4997482299804601E-2</v>
      </c>
      <c r="L88">
        <v>9.9945068359375E-4</v>
      </c>
      <c r="M88">
        <v>0.296875</v>
      </c>
      <c r="N88">
        <v>2</v>
      </c>
      <c r="O88">
        <v>52</v>
      </c>
      <c r="P88">
        <v>10</v>
      </c>
      <c r="Q88" t="s">
        <v>94</v>
      </c>
      <c r="R88">
        <v>2</v>
      </c>
      <c r="S88">
        <v>0.29090690612792902</v>
      </c>
      <c r="T88">
        <v>1.4997482299804601E-2</v>
      </c>
      <c r="U88">
        <v>9.9945068359375E-4</v>
      </c>
      <c r="V88">
        <v>0.296875</v>
      </c>
      <c r="W88">
        <v>52</v>
      </c>
      <c r="X88">
        <v>10</v>
      </c>
      <c r="Y88">
        <v>10</v>
      </c>
      <c r="Z88" t="b">
        <v>1</v>
      </c>
      <c r="AA88" t="b">
        <v>0</v>
      </c>
      <c r="AB88">
        <v>10</v>
      </c>
      <c r="AC88">
        <v>0.27790904045104903</v>
      </c>
      <c r="AD88">
        <v>0.49783682823181102</v>
      </c>
      <c r="AE88" t="b">
        <v>0</v>
      </c>
      <c r="AF88">
        <f>IF(AND(Sheet1!AU88=1, Sheet3!B88=1, B88=1),AD88,-1)</f>
        <v>0.49783682823181102</v>
      </c>
      <c r="AG88">
        <f>IF(AND(Sheet3!B88=1, B88=1),O88,-1)</f>
        <v>52</v>
      </c>
      <c r="AH88">
        <v>52</v>
      </c>
      <c r="AI88">
        <f t="shared" si="1"/>
        <v>1</v>
      </c>
    </row>
    <row r="89" spans="1:35" x14ac:dyDescent="0.25">
      <c r="A89" t="s">
        <v>181</v>
      </c>
      <c r="B89">
        <v>1</v>
      </c>
      <c r="C89">
        <v>3</v>
      </c>
      <c r="D89">
        <v>1</v>
      </c>
      <c r="E89">
        <v>0</v>
      </c>
      <c r="F89">
        <v>4</v>
      </c>
      <c r="G89">
        <v>11</v>
      </c>
      <c r="H89">
        <v>78</v>
      </c>
      <c r="I89" t="s">
        <v>94</v>
      </c>
      <c r="J89">
        <v>0.96368408203125</v>
      </c>
      <c r="K89">
        <v>0.11496353149414</v>
      </c>
      <c r="L89">
        <v>2.99835205078125E-3</v>
      </c>
      <c r="M89">
        <v>1.265625</v>
      </c>
      <c r="N89">
        <v>5</v>
      </c>
      <c r="O89">
        <v>83</v>
      </c>
      <c r="P89">
        <v>18</v>
      </c>
      <c r="Q89" t="s">
        <v>94</v>
      </c>
      <c r="R89">
        <v>5</v>
      </c>
      <c r="S89">
        <v>0.96368408203125</v>
      </c>
      <c r="T89">
        <v>0.11496353149414</v>
      </c>
      <c r="U89">
        <v>2.99835205078125E-3</v>
      </c>
      <c r="V89">
        <v>1.265625</v>
      </c>
      <c r="W89">
        <v>83</v>
      </c>
      <c r="X89">
        <v>18</v>
      </c>
      <c r="Y89">
        <v>-1</v>
      </c>
      <c r="Z89" t="b">
        <v>0</v>
      </c>
      <c r="AA89" t="b">
        <v>1</v>
      </c>
      <c r="AB89">
        <v>16</v>
      </c>
      <c r="AC89">
        <v>2.3362333774566602</v>
      </c>
      <c r="AD89">
        <v>4.6754648685455296</v>
      </c>
      <c r="AE89" t="b">
        <v>1</v>
      </c>
      <c r="AF89">
        <f>IF(AND(Sheet1!AU89=1, Sheet3!B89=1, B89=1),AD89,-1)</f>
        <v>4.6754648685455296</v>
      </c>
      <c r="AG89">
        <f>IF(AND(Sheet3!B89=1, B89=1),O89,-1)</f>
        <v>83</v>
      </c>
      <c r="AH89">
        <v>85</v>
      </c>
      <c r="AI89">
        <f t="shared" si="1"/>
        <v>0</v>
      </c>
    </row>
    <row r="90" spans="1:35" x14ac:dyDescent="0.25">
      <c r="A90" t="s">
        <v>182</v>
      </c>
      <c r="B90">
        <v>1</v>
      </c>
      <c r="C90">
        <v>3</v>
      </c>
      <c r="D90">
        <v>1</v>
      </c>
      <c r="E90">
        <v>0</v>
      </c>
      <c r="F90">
        <v>4</v>
      </c>
      <c r="G90">
        <v>11</v>
      </c>
      <c r="H90">
        <v>53</v>
      </c>
      <c r="I90" t="s">
        <v>94</v>
      </c>
      <c r="J90">
        <v>0.95670318603515603</v>
      </c>
      <c r="K90">
        <v>0.14896583557128901</v>
      </c>
      <c r="L90">
        <v>7.0133209228515599E-3</v>
      </c>
      <c r="M90">
        <v>1.3125</v>
      </c>
      <c r="N90">
        <v>6</v>
      </c>
      <c r="O90">
        <v>59</v>
      </c>
      <c r="P90">
        <v>17</v>
      </c>
      <c r="Q90" t="s">
        <v>94</v>
      </c>
      <c r="R90">
        <v>6</v>
      </c>
      <c r="S90">
        <v>0.95670318603515603</v>
      </c>
      <c r="T90">
        <v>0.14896583557128901</v>
      </c>
      <c r="U90">
        <v>7.0133209228515599E-3</v>
      </c>
      <c r="V90">
        <v>1.3125</v>
      </c>
      <c r="W90">
        <v>59</v>
      </c>
      <c r="X90">
        <v>17</v>
      </c>
      <c r="Y90">
        <v>17</v>
      </c>
      <c r="Z90" t="b">
        <v>1</v>
      </c>
      <c r="AA90" t="b">
        <v>0</v>
      </c>
      <c r="AB90">
        <v>17</v>
      </c>
      <c r="AC90">
        <v>0.94369077682495095</v>
      </c>
      <c r="AD90">
        <v>1.4245319366455</v>
      </c>
      <c r="AE90" t="b">
        <v>0</v>
      </c>
      <c r="AF90">
        <f>IF(AND(Sheet1!AU90=1, Sheet3!B90=1, B90=1),AD90,-1)</f>
        <v>1.4245319366455</v>
      </c>
      <c r="AG90">
        <f>IF(AND(Sheet3!B90=1, B90=1),O90,-1)</f>
        <v>59</v>
      </c>
      <c r="AH90">
        <v>59</v>
      </c>
      <c r="AI90">
        <f t="shared" si="1"/>
        <v>1</v>
      </c>
    </row>
    <row r="91" spans="1:35" x14ac:dyDescent="0.25">
      <c r="A91" t="s">
        <v>183</v>
      </c>
      <c r="B91">
        <v>1</v>
      </c>
      <c r="C91">
        <v>1</v>
      </c>
      <c r="D91">
        <v>1</v>
      </c>
      <c r="E91">
        <v>0</v>
      </c>
      <c r="F91">
        <v>4</v>
      </c>
      <c r="G91">
        <v>13</v>
      </c>
      <c r="H91">
        <v>60</v>
      </c>
      <c r="I91" t="s">
        <v>94</v>
      </c>
      <c r="J91">
        <v>0.52282905578613204</v>
      </c>
      <c r="K91">
        <v>1.8993377685546799E-2</v>
      </c>
      <c r="L91">
        <v>9.9945068359375E-4</v>
      </c>
      <c r="M91">
        <v>0.53125</v>
      </c>
      <c r="N91">
        <v>0</v>
      </c>
      <c r="O91">
        <v>60</v>
      </c>
      <c r="P91">
        <v>13</v>
      </c>
      <c r="Q91" t="s">
        <v>94</v>
      </c>
      <c r="R91">
        <v>0</v>
      </c>
      <c r="S91">
        <v>0.52282905578613204</v>
      </c>
      <c r="T91">
        <v>1.8993377685546799E-2</v>
      </c>
      <c r="U91">
        <v>9.9945068359375E-4</v>
      </c>
      <c r="V91">
        <v>0.53125</v>
      </c>
      <c r="W91">
        <v>60</v>
      </c>
      <c r="X91">
        <v>13</v>
      </c>
      <c r="Y91">
        <v>13</v>
      </c>
      <c r="Z91" t="b">
        <v>1</v>
      </c>
      <c r="AA91" t="b">
        <v>0</v>
      </c>
      <c r="AB91">
        <v>13</v>
      </c>
      <c r="AC91">
        <v>0.51083254814147905</v>
      </c>
      <c r="AD91">
        <v>1.0956401824951101</v>
      </c>
      <c r="AE91" t="b">
        <v>0</v>
      </c>
      <c r="AF91">
        <f>IF(AND(Sheet1!AU91=1, Sheet3!B91=1, B91=1),AD91,-1)</f>
        <v>1.0956401824951101</v>
      </c>
      <c r="AG91">
        <f>IF(AND(Sheet3!B91=1, B91=1),O91,-1)</f>
        <v>60</v>
      </c>
      <c r="AH91">
        <v>60</v>
      </c>
      <c r="AI91">
        <f t="shared" si="1"/>
        <v>1</v>
      </c>
    </row>
    <row r="92" spans="1:35" x14ac:dyDescent="0.25">
      <c r="A92" t="s">
        <v>184</v>
      </c>
      <c r="B92">
        <v>1</v>
      </c>
      <c r="C92">
        <v>2</v>
      </c>
      <c r="D92">
        <v>1</v>
      </c>
      <c r="E92">
        <v>0</v>
      </c>
      <c r="F92">
        <v>4</v>
      </c>
      <c r="G92">
        <v>12</v>
      </c>
      <c r="H92">
        <v>92</v>
      </c>
      <c r="I92" t="s">
        <v>94</v>
      </c>
      <c r="J92">
        <v>0.99967193603515603</v>
      </c>
      <c r="K92">
        <v>7.8973770141601493E-2</v>
      </c>
      <c r="L92">
        <v>2.3988723754882799E-2</v>
      </c>
      <c r="M92">
        <v>1.15625</v>
      </c>
      <c r="N92">
        <v>5</v>
      </c>
      <c r="O92">
        <v>97</v>
      </c>
      <c r="P92">
        <v>17</v>
      </c>
      <c r="Q92" t="s">
        <v>94</v>
      </c>
      <c r="R92">
        <v>5</v>
      </c>
      <c r="S92">
        <v>0.99967193603515603</v>
      </c>
      <c r="T92">
        <v>7.8973770141601493E-2</v>
      </c>
      <c r="U92">
        <v>2.3988723754882799E-2</v>
      </c>
      <c r="V92">
        <v>1.15625</v>
      </c>
      <c r="W92">
        <v>97</v>
      </c>
      <c r="X92">
        <v>17</v>
      </c>
      <c r="Y92">
        <v>17</v>
      </c>
      <c r="Z92" t="b">
        <v>1</v>
      </c>
      <c r="AA92" t="b">
        <v>0</v>
      </c>
      <c r="AB92">
        <v>17</v>
      </c>
      <c r="AC92">
        <v>0.98567819595336903</v>
      </c>
      <c r="AD92">
        <v>1.5934765338897701</v>
      </c>
      <c r="AE92" t="b">
        <v>0</v>
      </c>
      <c r="AF92">
        <f>IF(AND(Sheet1!AU92=1, Sheet3!B92=1, B92=1),AD92,-1)</f>
        <v>1.5934765338897701</v>
      </c>
      <c r="AG92">
        <f>IF(AND(Sheet3!B92=1, B92=1),O92,-1)</f>
        <v>97</v>
      </c>
      <c r="AH92">
        <v>97</v>
      </c>
      <c r="AI92">
        <f t="shared" si="1"/>
        <v>1</v>
      </c>
    </row>
    <row r="93" spans="1:35" x14ac:dyDescent="0.25">
      <c r="A93" t="s">
        <v>185</v>
      </c>
      <c r="B93">
        <v>1</v>
      </c>
      <c r="C93">
        <v>5</v>
      </c>
      <c r="D93">
        <v>1</v>
      </c>
      <c r="E93">
        <v>0</v>
      </c>
      <c r="F93">
        <v>4</v>
      </c>
      <c r="G93">
        <v>10</v>
      </c>
      <c r="H93">
        <v>82</v>
      </c>
      <c r="I93" t="s">
        <v>94</v>
      </c>
      <c r="J93">
        <v>1.51450538635253</v>
      </c>
      <c r="K93">
        <v>0.78374290466308505</v>
      </c>
      <c r="L93">
        <v>8.99505615234375E-3</v>
      </c>
      <c r="M93">
        <v>3.5</v>
      </c>
      <c r="N93">
        <v>4</v>
      </c>
      <c r="O93">
        <v>86</v>
      </c>
      <c r="P93">
        <v>15</v>
      </c>
      <c r="Q93" t="s">
        <v>94</v>
      </c>
      <c r="R93">
        <v>4</v>
      </c>
      <c r="S93">
        <v>1.51450538635253</v>
      </c>
      <c r="T93">
        <v>0.78374290466308505</v>
      </c>
      <c r="U93">
        <v>8.99505615234375E-3</v>
      </c>
      <c r="V93">
        <v>3.5</v>
      </c>
      <c r="W93">
        <v>86</v>
      </c>
      <c r="X93">
        <v>15</v>
      </c>
      <c r="Y93">
        <v>-1</v>
      </c>
      <c r="Z93" t="b">
        <v>0</v>
      </c>
      <c r="AA93" t="b">
        <v>1</v>
      </c>
      <c r="AB93">
        <v>14</v>
      </c>
      <c r="AC93">
        <v>3.4458696842193599</v>
      </c>
      <c r="AD93">
        <v>3.4888548851013099</v>
      </c>
      <c r="AE93" t="b">
        <v>1</v>
      </c>
      <c r="AF93">
        <f>IF(AND(Sheet1!AU93=1, Sheet3!B93=1, B93=1),AD93,-1)</f>
        <v>3.4888548851013099</v>
      </c>
      <c r="AG93">
        <f>IF(AND(Sheet3!B93=1, B93=1),O93,-1)</f>
        <v>86</v>
      </c>
      <c r="AH93">
        <v>86</v>
      </c>
      <c r="AI93">
        <f t="shared" si="1"/>
        <v>1</v>
      </c>
    </row>
    <row r="94" spans="1:35" x14ac:dyDescent="0.25">
      <c r="A94" t="s">
        <v>186</v>
      </c>
      <c r="B94">
        <v>1</v>
      </c>
      <c r="C94">
        <v>2</v>
      </c>
      <c r="D94">
        <v>1</v>
      </c>
      <c r="E94">
        <v>0</v>
      </c>
      <c r="F94">
        <v>4</v>
      </c>
      <c r="G94">
        <v>10</v>
      </c>
      <c r="H94">
        <v>71</v>
      </c>
      <c r="I94" t="s">
        <v>94</v>
      </c>
      <c r="J94">
        <v>0.41486549377441401</v>
      </c>
      <c r="K94">
        <v>1.8993377685546799E-2</v>
      </c>
      <c r="L94">
        <v>2.0008087158203099E-3</v>
      </c>
      <c r="M94">
        <v>0.46875</v>
      </c>
      <c r="N94">
        <v>1</v>
      </c>
      <c r="O94">
        <v>72</v>
      </c>
      <c r="P94">
        <v>11</v>
      </c>
      <c r="Q94" t="s">
        <v>94</v>
      </c>
      <c r="R94">
        <v>1</v>
      </c>
      <c r="S94">
        <v>0.41486549377441401</v>
      </c>
      <c r="T94">
        <v>1.8993377685546799E-2</v>
      </c>
      <c r="U94">
        <v>2.0008087158203099E-3</v>
      </c>
      <c r="V94">
        <v>0.46875</v>
      </c>
      <c r="W94">
        <v>72</v>
      </c>
      <c r="X94">
        <v>11</v>
      </c>
      <c r="Y94">
        <v>11</v>
      </c>
      <c r="Z94" t="b">
        <v>1</v>
      </c>
      <c r="AA94" t="b">
        <v>0</v>
      </c>
      <c r="AB94">
        <v>11</v>
      </c>
      <c r="AC94">
        <v>0.40086817741393999</v>
      </c>
      <c r="AD94">
        <v>0.81673121452331499</v>
      </c>
      <c r="AE94" t="b">
        <v>0</v>
      </c>
      <c r="AF94">
        <f>IF(AND(Sheet1!AU94=1, Sheet3!B94=1, B94=1),AD94,-1)</f>
        <v>0.81673121452331499</v>
      </c>
      <c r="AG94">
        <f>IF(AND(Sheet3!B94=1, B94=1),O94,-1)</f>
        <v>72</v>
      </c>
      <c r="AH94">
        <v>72</v>
      </c>
      <c r="AI94">
        <f t="shared" si="1"/>
        <v>1</v>
      </c>
    </row>
    <row r="95" spans="1:35" x14ac:dyDescent="0.25">
      <c r="A95" t="s">
        <v>187</v>
      </c>
      <c r="B95">
        <v>0</v>
      </c>
      <c r="AD95">
        <v>300</v>
      </c>
      <c r="AF95">
        <f>IF(AND(Sheet1!AU95=1, Sheet3!B95=1, B95=1),AD95,-1)</f>
        <v>-1</v>
      </c>
      <c r="AG95">
        <f>IF(AND(Sheet3!B95=1, B95=1),O95,-1)</f>
        <v>-1</v>
      </c>
      <c r="AH95">
        <v>90</v>
      </c>
      <c r="AI95">
        <f t="shared" si="1"/>
        <v>0</v>
      </c>
    </row>
    <row r="96" spans="1:35" x14ac:dyDescent="0.25">
      <c r="A96" t="s">
        <v>188</v>
      </c>
      <c r="B96">
        <v>1</v>
      </c>
      <c r="C96">
        <v>3</v>
      </c>
      <c r="D96">
        <v>1</v>
      </c>
      <c r="E96">
        <v>0</v>
      </c>
      <c r="F96">
        <v>4</v>
      </c>
      <c r="G96">
        <v>10</v>
      </c>
      <c r="H96">
        <v>80</v>
      </c>
      <c r="I96" t="s">
        <v>94</v>
      </c>
      <c r="J96">
        <v>1.69844245910644</v>
      </c>
      <c r="K96">
        <v>0.99867248535156194</v>
      </c>
      <c r="L96">
        <v>6.99615478515625E-3</v>
      </c>
      <c r="M96">
        <v>3.921875</v>
      </c>
      <c r="N96">
        <v>5</v>
      </c>
      <c r="O96">
        <v>85</v>
      </c>
      <c r="P96">
        <v>15</v>
      </c>
      <c r="Q96" t="s">
        <v>94</v>
      </c>
      <c r="R96">
        <v>5</v>
      </c>
      <c r="S96">
        <v>1.69844245910644</v>
      </c>
      <c r="T96">
        <v>0.99867248535156194</v>
      </c>
      <c r="U96">
        <v>6.99615478515625E-3</v>
      </c>
      <c r="V96">
        <v>3.921875</v>
      </c>
      <c r="W96">
        <v>85</v>
      </c>
      <c r="X96">
        <v>15</v>
      </c>
      <c r="Y96">
        <v>15</v>
      </c>
      <c r="Z96" t="b">
        <v>1</v>
      </c>
      <c r="AA96" t="b">
        <v>0</v>
      </c>
      <c r="AB96">
        <v>15</v>
      </c>
      <c r="AC96">
        <v>1.68544745445251</v>
      </c>
      <c r="AD96">
        <v>2.1143057346343901</v>
      </c>
      <c r="AE96" t="b">
        <v>0</v>
      </c>
      <c r="AF96">
        <f>IF(AND(Sheet1!AU96=1, Sheet3!B96=1, B96=1),AD96,-1)</f>
        <v>2.1143057346343901</v>
      </c>
      <c r="AG96">
        <f>IF(AND(Sheet3!B96=1, B96=1),O96,-1)</f>
        <v>85</v>
      </c>
      <c r="AH96">
        <v>85</v>
      </c>
      <c r="AI96">
        <f t="shared" si="1"/>
        <v>1</v>
      </c>
    </row>
    <row r="97" spans="1:35" x14ac:dyDescent="0.25">
      <c r="A97" t="s">
        <v>189</v>
      </c>
      <c r="B97">
        <v>1</v>
      </c>
      <c r="C97">
        <v>2</v>
      </c>
      <c r="D97">
        <v>1</v>
      </c>
      <c r="E97">
        <v>0</v>
      </c>
      <c r="F97">
        <v>4</v>
      </c>
      <c r="G97">
        <v>9</v>
      </c>
      <c r="H97">
        <v>53</v>
      </c>
      <c r="I97" t="s">
        <v>94</v>
      </c>
      <c r="J97">
        <v>0.74575614929199197</v>
      </c>
      <c r="K97">
        <v>0.16694450378417899</v>
      </c>
      <c r="L97">
        <v>2.99835205078125E-3</v>
      </c>
      <c r="M97">
        <v>1.171875</v>
      </c>
      <c r="N97">
        <v>3</v>
      </c>
      <c r="O97">
        <v>56</v>
      </c>
      <c r="P97">
        <v>13</v>
      </c>
      <c r="Q97" t="s">
        <v>94</v>
      </c>
      <c r="R97">
        <v>3</v>
      </c>
      <c r="S97">
        <v>0.74575614929199197</v>
      </c>
      <c r="T97">
        <v>0.16694450378417899</v>
      </c>
      <c r="U97">
        <v>2.99835205078125E-3</v>
      </c>
      <c r="V97">
        <v>1.171875</v>
      </c>
      <c r="W97">
        <v>56</v>
      </c>
      <c r="X97">
        <v>13</v>
      </c>
      <c r="Y97">
        <v>-1</v>
      </c>
      <c r="Z97" t="b">
        <v>0</v>
      </c>
      <c r="AA97" t="b">
        <v>0</v>
      </c>
      <c r="AB97">
        <v>12</v>
      </c>
      <c r="AC97">
        <v>0.73276066780090299</v>
      </c>
      <c r="AD97">
        <v>1.10963630676269</v>
      </c>
      <c r="AE97" t="b">
        <v>0</v>
      </c>
      <c r="AF97">
        <f>IF(AND(Sheet1!AU97=1, Sheet3!B97=1, B97=1),AD97,-1)</f>
        <v>1.10963630676269</v>
      </c>
      <c r="AG97">
        <f>IF(AND(Sheet3!B97=1, B97=1),O97,-1)</f>
        <v>56</v>
      </c>
      <c r="AH97">
        <v>56</v>
      </c>
      <c r="AI97">
        <f t="shared" si="1"/>
        <v>1</v>
      </c>
    </row>
    <row r="98" spans="1:35" x14ac:dyDescent="0.25">
      <c r="A98" t="s">
        <v>190</v>
      </c>
      <c r="B98">
        <v>1</v>
      </c>
      <c r="C98">
        <v>3</v>
      </c>
      <c r="D98">
        <v>1</v>
      </c>
      <c r="E98">
        <v>0</v>
      </c>
      <c r="F98">
        <v>4</v>
      </c>
      <c r="G98">
        <v>13</v>
      </c>
      <c r="H98">
        <v>52</v>
      </c>
      <c r="I98" t="s">
        <v>94</v>
      </c>
      <c r="J98">
        <v>1.3735485076904199</v>
      </c>
      <c r="K98">
        <v>0.15494728088378901</v>
      </c>
      <c r="L98">
        <v>4.99725341796875E-3</v>
      </c>
      <c r="M98">
        <v>1.671875</v>
      </c>
      <c r="N98">
        <v>6</v>
      </c>
      <c r="O98">
        <v>58</v>
      </c>
      <c r="P98">
        <v>20</v>
      </c>
      <c r="Q98" t="s">
        <v>94</v>
      </c>
      <c r="R98">
        <v>6</v>
      </c>
      <c r="S98">
        <v>1.3735485076904199</v>
      </c>
      <c r="T98">
        <v>0.15494728088378901</v>
      </c>
      <c r="U98">
        <v>4.99725341796875E-3</v>
      </c>
      <c r="V98">
        <v>1.671875</v>
      </c>
      <c r="W98">
        <v>58</v>
      </c>
      <c r="X98">
        <v>20</v>
      </c>
      <c r="Y98">
        <v>-1</v>
      </c>
      <c r="Z98" t="b">
        <v>0</v>
      </c>
      <c r="AA98" t="b">
        <v>1</v>
      </c>
      <c r="AB98">
        <v>19</v>
      </c>
      <c r="AC98">
        <v>3.6058180332183798</v>
      </c>
      <c r="AD98">
        <v>3.6597988605499201</v>
      </c>
      <c r="AE98" t="b">
        <v>1</v>
      </c>
      <c r="AF98">
        <f>IF(AND(Sheet1!AU98=1, Sheet3!B98=1, B98=1),AD98,-1)</f>
        <v>3.6597988605499201</v>
      </c>
      <c r="AG98">
        <f>IF(AND(Sheet3!B98=1, B98=1),O98,-1)</f>
        <v>58</v>
      </c>
      <c r="AH98">
        <v>58</v>
      </c>
      <c r="AI98">
        <f t="shared" si="1"/>
        <v>1</v>
      </c>
    </row>
    <row r="99" spans="1:35" x14ac:dyDescent="0.25">
      <c r="A99" t="s">
        <v>191</v>
      </c>
      <c r="B99">
        <v>1</v>
      </c>
      <c r="C99">
        <v>3</v>
      </c>
      <c r="D99">
        <v>1</v>
      </c>
      <c r="E99">
        <v>0</v>
      </c>
      <c r="F99">
        <v>4</v>
      </c>
      <c r="G99">
        <v>11</v>
      </c>
      <c r="H99">
        <v>69</v>
      </c>
      <c r="I99" t="s">
        <v>94</v>
      </c>
      <c r="J99">
        <v>0.61280059814453103</v>
      </c>
      <c r="K99">
        <v>3.6989212036132799E-2</v>
      </c>
      <c r="L99">
        <v>9.9945068359375E-4</v>
      </c>
      <c r="M99">
        <v>0.65625</v>
      </c>
      <c r="N99">
        <v>2</v>
      </c>
      <c r="O99">
        <v>71</v>
      </c>
      <c r="P99">
        <v>13</v>
      </c>
      <c r="Q99" t="s">
        <v>94</v>
      </c>
      <c r="R99">
        <v>2</v>
      </c>
      <c r="S99">
        <v>0.61280059814453103</v>
      </c>
      <c r="T99">
        <v>3.6989212036132799E-2</v>
      </c>
      <c r="U99">
        <v>9.9945068359375E-4</v>
      </c>
      <c r="V99">
        <v>0.65625</v>
      </c>
      <c r="W99">
        <v>71</v>
      </c>
      <c r="X99">
        <v>13</v>
      </c>
      <c r="Y99">
        <v>13</v>
      </c>
      <c r="Z99" t="b">
        <v>1</v>
      </c>
      <c r="AA99" t="b">
        <v>0</v>
      </c>
      <c r="AB99">
        <v>13</v>
      </c>
      <c r="AC99">
        <v>0.59980463981628396</v>
      </c>
      <c r="AD99">
        <v>1.0816459655761701</v>
      </c>
      <c r="AE99" t="b">
        <v>0</v>
      </c>
      <c r="AF99">
        <f>IF(AND(Sheet1!AU99=1, Sheet3!B99=1, B99=1),AD99,-1)</f>
        <v>1.0816459655761701</v>
      </c>
      <c r="AG99">
        <f>IF(AND(Sheet3!B99=1, B99=1),O99,-1)</f>
        <v>71</v>
      </c>
      <c r="AH99">
        <v>71</v>
      </c>
      <c r="AI99">
        <f t="shared" si="1"/>
        <v>1</v>
      </c>
    </row>
    <row r="100" spans="1:35" x14ac:dyDescent="0.25">
      <c r="A100" t="s">
        <v>192</v>
      </c>
      <c r="B100">
        <v>1</v>
      </c>
      <c r="C100">
        <v>4</v>
      </c>
      <c r="D100">
        <v>1</v>
      </c>
      <c r="E100">
        <v>0</v>
      </c>
      <c r="F100">
        <v>4</v>
      </c>
      <c r="G100">
        <v>10</v>
      </c>
      <c r="H100">
        <v>58</v>
      </c>
      <c r="I100" t="s">
        <v>94</v>
      </c>
      <c r="J100">
        <v>2.2372627258300701</v>
      </c>
      <c r="K100">
        <v>1.44252586364746</v>
      </c>
      <c r="L100">
        <v>9.9925994873046806E-3</v>
      </c>
      <c r="M100">
        <v>6.125</v>
      </c>
      <c r="N100">
        <v>6</v>
      </c>
      <c r="O100">
        <v>64</v>
      </c>
      <c r="P100">
        <v>16</v>
      </c>
      <c r="Q100" t="s">
        <v>94</v>
      </c>
      <c r="R100">
        <v>6</v>
      </c>
      <c r="S100">
        <v>2.2372627258300701</v>
      </c>
      <c r="T100">
        <v>1.44252586364746</v>
      </c>
      <c r="U100">
        <v>9.9925994873046806E-3</v>
      </c>
      <c r="V100">
        <v>6.125</v>
      </c>
      <c r="W100">
        <v>64</v>
      </c>
      <c r="X100">
        <v>16</v>
      </c>
      <c r="Y100">
        <v>16</v>
      </c>
      <c r="Z100" t="b">
        <v>1</v>
      </c>
      <c r="AA100" t="b">
        <v>0</v>
      </c>
      <c r="AB100">
        <v>16</v>
      </c>
      <c r="AC100">
        <v>4.47253322601318</v>
      </c>
      <c r="AD100">
        <v>4.5245161056518501</v>
      </c>
      <c r="AE100" t="b">
        <v>1</v>
      </c>
      <c r="AF100">
        <f>IF(AND(Sheet1!AU100=1, Sheet3!B100=1, B100=1),AD100,-1)</f>
        <v>4.5245161056518501</v>
      </c>
      <c r="AG100">
        <f>IF(AND(Sheet3!B100=1, B100=1),O100,-1)</f>
        <v>64</v>
      </c>
      <c r="AH100">
        <v>64</v>
      </c>
      <c r="AI100">
        <f t="shared" si="1"/>
        <v>1</v>
      </c>
    </row>
    <row r="101" spans="1:35" x14ac:dyDescent="0.25">
      <c r="A101" t="s">
        <v>193</v>
      </c>
      <c r="B101">
        <v>1</v>
      </c>
      <c r="C101">
        <v>2</v>
      </c>
      <c r="D101">
        <v>1</v>
      </c>
      <c r="E101">
        <v>0</v>
      </c>
      <c r="F101">
        <v>4</v>
      </c>
      <c r="G101">
        <v>11</v>
      </c>
      <c r="H101">
        <v>80</v>
      </c>
      <c r="I101" t="s">
        <v>94</v>
      </c>
      <c r="J101">
        <v>0.679779052734375</v>
      </c>
      <c r="K101">
        <v>4.1988372802734299E-2</v>
      </c>
      <c r="L101">
        <v>7.9975128173828108E-3</v>
      </c>
      <c r="M101">
        <v>0.78125</v>
      </c>
      <c r="N101">
        <v>3</v>
      </c>
      <c r="O101">
        <v>83</v>
      </c>
      <c r="P101">
        <v>14</v>
      </c>
      <c r="Q101" t="s">
        <v>94</v>
      </c>
      <c r="R101">
        <v>3</v>
      </c>
      <c r="S101">
        <v>0.679779052734375</v>
      </c>
      <c r="T101">
        <v>4.1988372802734299E-2</v>
      </c>
      <c r="U101">
        <v>7.9975128173828108E-3</v>
      </c>
      <c r="V101">
        <v>0.78125</v>
      </c>
      <c r="W101">
        <v>83</v>
      </c>
      <c r="X101">
        <v>14</v>
      </c>
      <c r="Y101">
        <v>14</v>
      </c>
      <c r="Z101" t="b">
        <v>1</v>
      </c>
      <c r="AA101" t="b">
        <v>0</v>
      </c>
      <c r="AB101">
        <v>14</v>
      </c>
      <c r="AC101">
        <v>0.668781518936157</v>
      </c>
      <c r="AD101">
        <v>1.13462781906127</v>
      </c>
      <c r="AE101" t="b">
        <v>0</v>
      </c>
      <c r="AF101">
        <f>IF(AND(Sheet1!AU101=1, Sheet3!B101=1, B101=1),AD101,-1)</f>
        <v>1.13462781906127</v>
      </c>
      <c r="AG101">
        <f>IF(AND(Sheet3!B101=1, B101=1),O101,-1)</f>
        <v>83</v>
      </c>
      <c r="AH101">
        <v>83</v>
      </c>
      <c r="AI101">
        <f t="shared" si="1"/>
        <v>1</v>
      </c>
    </row>
    <row r="102" spans="1:35" x14ac:dyDescent="0.25">
      <c r="A102" t="s">
        <v>194</v>
      </c>
      <c r="B102">
        <v>1</v>
      </c>
      <c r="C102">
        <v>3</v>
      </c>
      <c r="D102">
        <v>1</v>
      </c>
      <c r="E102">
        <v>0</v>
      </c>
      <c r="F102">
        <v>4</v>
      </c>
      <c r="G102">
        <v>11</v>
      </c>
      <c r="H102">
        <v>65</v>
      </c>
      <c r="I102" t="s">
        <v>94</v>
      </c>
      <c r="J102">
        <v>1.0006732940673799</v>
      </c>
      <c r="K102">
        <v>6.1979293823242097E-2</v>
      </c>
      <c r="L102">
        <v>2.99835205078125E-3</v>
      </c>
      <c r="M102">
        <v>1.140625</v>
      </c>
      <c r="N102">
        <v>4</v>
      </c>
      <c r="O102">
        <v>69</v>
      </c>
      <c r="P102">
        <v>16</v>
      </c>
      <c r="Q102" t="s">
        <v>94</v>
      </c>
      <c r="R102">
        <v>4</v>
      </c>
      <c r="S102">
        <v>1.0006732940673799</v>
      </c>
      <c r="T102">
        <v>6.1979293823242097E-2</v>
      </c>
      <c r="U102">
        <v>2.99835205078125E-3</v>
      </c>
      <c r="V102">
        <v>1.140625</v>
      </c>
      <c r="W102">
        <v>69</v>
      </c>
      <c r="X102">
        <v>16</v>
      </c>
      <c r="Y102">
        <v>-1</v>
      </c>
      <c r="Z102" t="b">
        <v>0</v>
      </c>
      <c r="AA102" t="b">
        <v>1</v>
      </c>
      <c r="AB102">
        <v>15</v>
      </c>
      <c r="AC102">
        <v>2.3682236671447701</v>
      </c>
      <c r="AD102">
        <v>2.4112091064453098</v>
      </c>
      <c r="AE102" t="b">
        <v>1</v>
      </c>
      <c r="AF102">
        <f>IF(AND(Sheet1!AU102=1, Sheet3!B102=1, B102=1),AD102,-1)</f>
        <v>2.4112091064453098</v>
      </c>
      <c r="AG102">
        <f>IF(AND(Sheet3!B102=1, B102=1),O102,-1)</f>
        <v>69</v>
      </c>
      <c r="AH102">
        <v>69</v>
      </c>
      <c r="AI102">
        <f t="shared" si="1"/>
        <v>1</v>
      </c>
    </row>
    <row r="103" spans="1:35" x14ac:dyDescent="0.25">
      <c r="A103" t="s">
        <v>195</v>
      </c>
      <c r="B103">
        <v>0</v>
      </c>
      <c r="AD103">
        <v>300</v>
      </c>
      <c r="AF103">
        <f>IF(AND(Sheet1!AU103=1, Sheet3!B103=1, B103=1),AD103,-1)</f>
        <v>-1</v>
      </c>
      <c r="AG103">
        <f>IF(AND(Sheet3!B103=1, B103=1),O103,-1)</f>
        <v>-1</v>
      </c>
      <c r="AH103">
        <v>-2</v>
      </c>
      <c r="AI103">
        <f t="shared" si="1"/>
        <v>1</v>
      </c>
    </row>
    <row r="104" spans="1:35" x14ac:dyDescent="0.25">
      <c r="A104" t="s">
        <v>196</v>
      </c>
      <c r="B104">
        <v>1</v>
      </c>
      <c r="C104">
        <v>3</v>
      </c>
      <c r="D104">
        <v>1</v>
      </c>
      <c r="E104">
        <v>0</v>
      </c>
      <c r="F104">
        <v>4</v>
      </c>
      <c r="G104">
        <v>13</v>
      </c>
      <c r="H104">
        <v>83</v>
      </c>
      <c r="I104" t="s">
        <v>94</v>
      </c>
      <c r="J104">
        <v>8.6491622924804599</v>
      </c>
      <c r="K104">
        <v>7.1236629486083896</v>
      </c>
      <c r="L104">
        <v>1.29928588867187E-2</v>
      </c>
      <c r="M104">
        <v>25.390625</v>
      </c>
      <c r="N104">
        <v>8</v>
      </c>
      <c r="O104">
        <v>91</v>
      </c>
      <c r="P104">
        <v>22</v>
      </c>
      <c r="Q104" t="s">
        <v>94</v>
      </c>
      <c r="R104">
        <v>8</v>
      </c>
      <c r="S104">
        <v>8.6491622924804599</v>
      </c>
      <c r="T104">
        <v>7.1236629486083896</v>
      </c>
      <c r="U104">
        <v>1.29928588867187E-2</v>
      </c>
      <c r="V104">
        <v>25.390625</v>
      </c>
      <c r="W104">
        <v>91</v>
      </c>
      <c r="X104">
        <v>22</v>
      </c>
      <c r="Y104">
        <v>-1</v>
      </c>
      <c r="Z104" t="b">
        <v>0</v>
      </c>
      <c r="AA104" t="b">
        <v>0</v>
      </c>
      <c r="AB104">
        <v>21</v>
      </c>
      <c r="AC104">
        <v>24.046111106872502</v>
      </c>
      <c r="AD104">
        <v>24.133081436157202</v>
      </c>
      <c r="AE104" t="b">
        <v>1</v>
      </c>
      <c r="AF104">
        <f>IF(AND(Sheet1!AU104=1, Sheet3!B104=1, B104=1),AD104,-1)</f>
        <v>24.133081436157202</v>
      </c>
      <c r="AG104">
        <f>IF(AND(Sheet3!B104=1, B104=1),O104,-1)</f>
        <v>91</v>
      </c>
      <c r="AH104">
        <v>91</v>
      </c>
      <c r="AI104">
        <f t="shared" si="1"/>
        <v>1</v>
      </c>
    </row>
    <row r="105" spans="1:35" x14ac:dyDescent="0.25">
      <c r="A105" t="s">
        <v>197</v>
      </c>
      <c r="B105">
        <v>1</v>
      </c>
      <c r="C105">
        <v>3</v>
      </c>
      <c r="D105">
        <v>1</v>
      </c>
      <c r="E105">
        <v>0</v>
      </c>
      <c r="F105">
        <v>4</v>
      </c>
      <c r="G105">
        <v>9</v>
      </c>
      <c r="H105">
        <v>56</v>
      </c>
      <c r="I105" t="s">
        <v>94</v>
      </c>
      <c r="J105">
        <v>0.57481384277343694</v>
      </c>
      <c r="K105">
        <v>3.49884033203125E-2</v>
      </c>
      <c r="L105">
        <v>1.0013580322265599E-3</v>
      </c>
      <c r="M105">
        <v>0.65625</v>
      </c>
      <c r="N105">
        <v>3</v>
      </c>
      <c r="O105">
        <v>59</v>
      </c>
      <c r="P105">
        <v>12</v>
      </c>
      <c r="Q105" t="s">
        <v>94</v>
      </c>
      <c r="R105">
        <v>3</v>
      </c>
      <c r="S105">
        <v>0.57481384277343694</v>
      </c>
      <c r="T105">
        <v>3.49884033203125E-2</v>
      </c>
      <c r="U105">
        <v>1.0013580322265599E-3</v>
      </c>
      <c r="V105">
        <v>0.65625</v>
      </c>
      <c r="W105">
        <v>59</v>
      </c>
      <c r="X105">
        <v>12</v>
      </c>
      <c r="Y105">
        <v>12</v>
      </c>
      <c r="Z105" t="b">
        <v>1</v>
      </c>
      <c r="AA105" t="b">
        <v>0</v>
      </c>
      <c r="AB105">
        <v>12</v>
      </c>
      <c r="AC105">
        <v>0.560816049575805</v>
      </c>
      <c r="AD105">
        <v>0.915699243545532</v>
      </c>
      <c r="AE105" t="b">
        <v>0</v>
      </c>
      <c r="AF105">
        <f>IF(AND(Sheet1!AU105=1, Sheet3!B105=1, B105=1),AD105,-1)</f>
        <v>0.915699243545532</v>
      </c>
      <c r="AG105">
        <f>IF(AND(Sheet3!B105=1, B105=1),O105,-1)</f>
        <v>59</v>
      </c>
      <c r="AH105">
        <v>59</v>
      </c>
      <c r="AI105">
        <f t="shared" si="1"/>
        <v>1</v>
      </c>
    </row>
    <row r="106" spans="1:35" x14ac:dyDescent="0.25">
      <c r="A106" t="s">
        <v>198</v>
      </c>
      <c r="B106">
        <v>0</v>
      </c>
      <c r="AD106">
        <v>300</v>
      </c>
      <c r="AF106">
        <f>IF(AND(Sheet1!AU106=1, Sheet3!B106=1, B106=1),AD106,-1)</f>
        <v>-1</v>
      </c>
      <c r="AG106">
        <f>IF(AND(Sheet3!B106=1, B106=1),O106,-1)</f>
        <v>-1</v>
      </c>
      <c r="AH106">
        <v>-2</v>
      </c>
      <c r="AI106">
        <f t="shared" si="1"/>
        <v>1</v>
      </c>
    </row>
    <row r="107" spans="1:35" x14ac:dyDescent="0.25">
      <c r="A107" t="s">
        <v>199</v>
      </c>
      <c r="B107">
        <v>1</v>
      </c>
      <c r="C107">
        <v>2</v>
      </c>
      <c r="D107">
        <v>1</v>
      </c>
      <c r="E107">
        <v>0</v>
      </c>
      <c r="F107">
        <v>4</v>
      </c>
      <c r="G107">
        <v>13</v>
      </c>
      <c r="H107">
        <v>84</v>
      </c>
      <c r="I107" t="s">
        <v>94</v>
      </c>
      <c r="J107">
        <v>2.4312038421630802</v>
      </c>
      <c r="K107">
        <v>1.27458190917968</v>
      </c>
      <c r="L107">
        <v>9.9983215332031198E-3</v>
      </c>
      <c r="M107">
        <v>5.703125</v>
      </c>
      <c r="N107">
        <v>5</v>
      </c>
      <c r="O107">
        <v>89</v>
      </c>
      <c r="P107">
        <v>18</v>
      </c>
      <c r="Q107" t="s">
        <v>94</v>
      </c>
      <c r="R107">
        <v>5</v>
      </c>
      <c r="S107">
        <v>2.4312038421630802</v>
      </c>
      <c r="T107">
        <v>1.27458190917968</v>
      </c>
      <c r="U107">
        <v>9.9983215332031198E-3</v>
      </c>
      <c r="V107">
        <v>5.703125</v>
      </c>
      <c r="W107">
        <v>89</v>
      </c>
      <c r="X107">
        <v>18</v>
      </c>
      <c r="Y107">
        <v>18</v>
      </c>
      <c r="Z107" t="b">
        <v>1</v>
      </c>
      <c r="AA107" t="b">
        <v>0</v>
      </c>
      <c r="AB107">
        <v>18</v>
      </c>
      <c r="AC107">
        <v>2.4142088890075599</v>
      </c>
      <c r="AD107">
        <v>3.4238762855529701</v>
      </c>
      <c r="AE107" t="b">
        <v>0</v>
      </c>
      <c r="AF107">
        <f>IF(AND(Sheet1!AU107=1, Sheet3!B107=1, B107=1),AD107,-1)</f>
        <v>3.4238762855529701</v>
      </c>
      <c r="AG107">
        <f>IF(AND(Sheet3!B107=1, B107=1),O107,-1)</f>
        <v>89</v>
      </c>
      <c r="AH107">
        <v>89</v>
      </c>
      <c r="AI107">
        <f t="shared" si="1"/>
        <v>1</v>
      </c>
    </row>
    <row r="108" spans="1:35" x14ac:dyDescent="0.25">
      <c r="A108" t="s">
        <v>200</v>
      </c>
      <c r="B108">
        <v>1</v>
      </c>
      <c r="C108">
        <v>4</v>
      </c>
      <c r="D108">
        <v>1</v>
      </c>
      <c r="E108">
        <v>0</v>
      </c>
      <c r="F108">
        <v>4</v>
      </c>
      <c r="G108">
        <v>10</v>
      </c>
      <c r="H108">
        <v>75</v>
      </c>
      <c r="I108" t="s">
        <v>94</v>
      </c>
      <c r="J108">
        <v>3.5738296508789</v>
      </c>
      <c r="K108">
        <v>2.4232044219970699</v>
      </c>
      <c r="L108">
        <v>1.0992050170898399E-2</v>
      </c>
      <c r="M108">
        <v>10.0625</v>
      </c>
      <c r="N108">
        <v>8</v>
      </c>
      <c r="O108">
        <v>83</v>
      </c>
      <c r="P108">
        <v>18</v>
      </c>
      <c r="Q108" t="s">
        <v>94</v>
      </c>
      <c r="R108">
        <v>8</v>
      </c>
      <c r="S108">
        <v>3.5738296508789</v>
      </c>
      <c r="T108">
        <v>2.4232044219970699</v>
      </c>
      <c r="U108">
        <v>1.0992050170898399E-2</v>
      </c>
      <c r="V108">
        <v>10.0625</v>
      </c>
      <c r="W108">
        <v>83</v>
      </c>
      <c r="X108">
        <v>18</v>
      </c>
      <c r="Y108">
        <v>18</v>
      </c>
      <c r="Z108" t="b">
        <v>1</v>
      </c>
      <c r="AA108" t="b">
        <v>0</v>
      </c>
      <c r="AB108">
        <v>18</v>
      </c>
      <c r="AC108">
        <v>3.55883312225341</v>
      </c>
      <c r="AD108">
        <v>4.1266467571258501</v>
      </c>
      <c r="AE108" t="b">
        <v>0</v>
      </c>
      <c r="AF108">
        <f>IF(AND(Sheet1!AU108=1, Sheet3!B108=1, B108=1),AD108,-1)</f>
        <v>4.1266467571258501</v>
      </c>
      <c r="AG108">
        <f>IF(AND(Sheet3!B108=1, B108=1),O108,-1)</f>
        <v>83</v>
      </c>
      <c r="AH108">
        <v>83</v>
      </c>
      <c r="AI108">
        <f t="shared" si="1"/>
        <v>1</v>
      </c>
    </row>
    <row r="109" spans="1:35" x14ac:dyDescent="0.25">
      <c r="A109" t="s">
        <v>201</v>
      </c>
      <c r="B109">
        <v>1</v>
      </c>
      <c r="C109">
        <v>3</v>
      </c>
      <c r="D109">
        <v>1</v>
      </c>
      <c r="E109">
        <v>0</v>
      </c>
      <c r="F109">
        <v>4</v>
      </c>
      <c r="G109">
        <v>9</v>
      </c>
      <c r="H109">
        <v>79</v>
      </c>
      <c r="I109" t="s">
        <v>94</v>
      </c>
      <c r="J109">
        <v>4.7054557800292898</v>
      </c>
      <c r="K109">
        <v>3.7397708892822199</v>
      </c>
      <c r="L109">
        <v>1.09939575195312E-2</v>
      </c>
      <c r="M109">
        <v>14.578125</v>
      </c>
      <c r="N109">
        <v>7</v>
      </c>
      <c r="O109">
        <v>86</v>
      </c>
      <c r="P109">
        <v>16</v>
      </c>
      <c r="Q109" t="s">
        <v>94</v>
      </c>
      <c r="R109">
        <v>7</v>
      </c>
      <c r="S109">
        <v>4.7054557800292898</v>
      </c>
      <c r="T109">
        <v>3.7397708892822199</v>
      </c>
      <c r="U109">
        <v>1.09939575195312E-2</v>
      </c>
      <c r="V109">
        <v>14.578125</v>
      </c>
      <c r="W109">
        <v>86</v>
      </c>
      <c r="X109">
        <v>16</v>
      </c>
      <c r="Y109">
        <v>16</v>
      </c>
      <c r="Z109" t="b">
        <v>1</v>
      </c>
      <c r="AA109" t="b">
        <v>0</v>
      </c>
      <c r="AB109">
        <v>16</v>
      </c>
      <c r="AC109">
        <v>4.69246101379394</v>
      </c>
      <c r="AD109">
        <v>5.2862651348113996</v>
      </c>
      <c r="AE109" t="b">
        <v>0</v>
      </c>
      <c r="AF109">
        <f>IF(AND(Sheet1!AU109=1, Sheet3!B109=1, B109=1),AD109,-1)</f>
        <v>5.2862651348113996</v>
      </c>
      <c r="AG109">
        <f>IF(AND(Sheet3!B109=1, B109=1),O109,-1)</f>
        <v>86</v>
      </c>
      <c r="AH109">
        <v>86</v>
      </c>
      <c r="AI109">
        <f t="shared" si="1"/>
        <v>1</v>
      </c>
    </row>
    <row r="110" spans="1:35" x14ac:dyDescent="0.25">
      <c r="A110" t="s">
        <v>202</v>
      </c>
      <c r="B110">
        <v>1</v>
      </c>
      <c r="C110">
        <v>2</v>
      </c>
      <c r="D110">
        <v>1</v>
      </c>
      <c r="E110">
        <v>0</v>
      </c>
      <c r="F110">
        <v>4</v>
      </c>
      <c r="G110">
        <v>13</v>
      </c>
      <c r="H110">
        <v>93</v>
      </c>
      <c r="I110" t="s">
        <v>94</v>
      </c>
      <c r="J110">
        <v>65.053657531738196</v>
      </c>
      <c r="K110">
        <v>63.5311565399169</v>
      </c>
      <c r="L110">
        <v>5.4983139038085903E-2</v>
      </c>
      <c r="M110">
        <v>222.25</v>
      </c>
      <c r="N110">
        <v>6</v>
      </c>
      <c r="O110">
        <v>99</v>
      </c>
      <c r="P110">
        <v>21</v>
      </c>
      <c r="Q110" t="s">
        <v>94</v>
      </c>
      <c r="R110">
        <v>6</v>
      </c>
      <c r="S110">
        <v>65.053657531738196</v>
      </c>
      <c r="T110">
        <v>63.5311565399169</v>
      </c>
      <c r="U110">
        <v>5.4983139038085903E-2</v>
      </c>
      <c r="V110">
        <v>222.25</v>
      </c>
      <c r="W110">
        <v>99</v>
      </c>
      <c r="X110">
        <v>21</v>
      </c>
      <c r="Y110">
        <v>-1</v>
      </c>
      <c r="Z110" t="b">
        <v>0</v>
      </c>
      <c r="AA110" t="b">
        <v>1</v>
      </c>
      <c r="AB110">
        <v>19</v>
      </c>
      <c r="AC110">
        <v>105.88326215744</v>
      </c>
      <c r="AD110">
        <v>345.16775488853398</v>
      </c>
      <c r="AE110" t="b">
        <v>1</v>
      </c>
      <c r="AF110">
        <f>IF(AND(Sheet1!AU110=1, Sheet3!B110=1, B110=1),AD110,-1)</f>
        <v>345.16775488853398</v>
      </c>
      <c r="AG110">
        <f>IF(AND(Sheet3!B110=1, B110=1),O110,-1)</f>
        <v>99</v>
      </c>
      <c r="AH110">
        <v>101</v>
      </c>
      <c r="AI110">
        <f t="shared" si="1"/>
        <v>0</v>
      </c>
    </row>
    <row r="111" spans="1:35" x14ac:dyDescent="0.25">
      <c r="A111" t="s">
        <v>203</v>
      </c>
      <c r="B111">
        <v>1</v>
      </c>
      <c r="C111">
        <v>3</v>
      </c>
      <c r="D111">
        <v>1</v>
      </c>
      <c r="E111">
        <v>0</v>
      </c>
      <c r="F111">
        <v>4</v>
      </c>
      <c r="G111">
        <v>11</v>
      </c>
      <c r="H111">
        <v>73</v>
      </c>
      <c r="I111" t="s">
        <v>94</v>
      </c>
      <c r="J111">
        <v>0.99467468261718694</v>
      </c>
      <c r="K111">
        <v>6.9976806640625E-2</v>
      </c>
      <c r="L111">
        <v>1.9989013671875E-3</v>
      </c>
      <c r="M111">
        <v>1.171875</v>
      </c>
      <c r="N111">
        <v>4</v>
      </c>
      <c r="O111">
        <v>77</v>
      </c>
      <c r="P111">
        <v>15</v>
      </c>
      <c r="Q111" t="s">
        <v>94</v>
      </c>
      <c r="R111">
        <v>4</v>
      </c>
      <c r="S111">
        <v>0.99467468261718694</v>
      </c>
      <c r="T111">
        <v>6.9976806640625E-2</v>
      </c>
      <c r="U111">
        <v>1.9989013671875E-3</v>
      </c>
      <c r="V111">
        <v>1.171875</v>
      </c>
      <c r="W111">
        <v>77</v>
      </c>
      <c r="X111">
        <v>15</v>
      </c>
      <c r="Y111">
        <v>15</v>
      </c>
      <c r="Z111" t="b">
        <v>1</v>
      </c>
      <c r="AA111" t="b">
        <v>0</v>
      </c>
      <c r="AB111">
        <v>15</v>
      </c>
      <c r="AC111">
        <v>0.98067998886108398</v>
      </c>
      <c r="AD111">
        <v>1.6224668025970399</v>
      </c>
      <c r="AE111" t="b">
        <v>0</v>
      </c>
      <c r="AF111">
        <f>IF(AND(Sheet1!AU111=1, Sheet3!B111=1, B111=1),AD111,-1)</f>
        <v>1.6224668025970399</v>
      </c>
      <c r="AG111">
        <f>IF(AND(Sheet3!B111=1, B111=1),O111,-1)</f>
        <v>77</v>
      </c>
      <c r="AH111">
        <v>77</v>
      </c>
      <c r="AI111">
        <f t="shared" si="1"/>
        <v>1</v>
      </c>
    </row>
    <row r="112" spans="1:35" x14ac:dyDescent="0.25">
      <c r="A112" t="s">
        <v>204</v>
      </c>
      <c r="B112">
        <v>1</v>
      </c>
      <c r="C112">
        <v>2</v>
      </c>
      <c r="D112">
        <v>1</v>
      </c>
      <c r="E112">
        <v>0</v>
      </c>
      <c r="F112">
        <v>4</v>
      </c>
      <c r="G112">
        <v>11</v>
      </c>
      <c r="H112">
        <v>80</v>
      </c>
      <c r="I112" t="s">
        <v>94</v>
      </c>
      <c r="J112">
        <v>6.81876373291015</v>
      </c>
      <c r="K112">
        <v>5.41322517395019</v>
      </c>
      <c r="L112">
        <v>1.19953155517578E-2</v>
      </c>
      <c r="M112">
        <v>20.578125</v>
      </c>
      <c r="N112">
        <v>8</v>
      </c>
      <c r="O112">
        <v>88</v>
      </c>
      <c r="P112">
        <v>19</v>
      </c>
      <c r="Q112" t="s">
        <v>94</v>
      </c>
      <c r="R112">
        <v>8</v>
      </c>
      <c r="S112">
        <v>6.81876373291015</v>
      </c>
      <c r="T112">
        <v>5.41322517395019</v>
      </c>
      <c r="U112">
        <v>1.19953155517578E-2</v>
      </c>
      <c r="V112">
        <v>20.578125</v>
      </c>
      <c r="W112">
        <v>88</v>
      </c>
      <c r="X112">
        <v>19</v>
      </c>
      <c r="Y112">
        <v>19</v>
      </c>
      <c r="Z112" t="b">
        <v>1</v>
      </c>
      <c r="AA112" t="b">
        <v>0</v>
      </c>
      <c r="AB112">
        <v>19</v>
      </c>
      <c r="AC112">
        <v>6.8027689456939697</v>
      </c>
      <c r="AD112">
        <v>7.8144369125366202</v>
      </c>
      <c r="AE112" t="b">
        <v>0</v>
      </c>
      <c r="AF112">
        <f>IF(AND(Sheet1!AU112=1, Sheet3!B112=1, B112=1),AD112,-1)</f>
        <v>7.8144369125366202</v>
      </c>
      <c r="AG112">
        <f>IF(AND(Sheet3!B112=1, B112=1),O112,-1)</f>
        <v>88</v>
      </c>
      <c r="AH112">
        <v>88</v>
      </c>
      <c r="AI112">
        <f t="shared" si="1"/>
        <v>1</v>
      </c>
    </row>
    <row r="113" spans="1:35" x14ac:dyDescent="0.25">
      <c r="A113" t="s">
        <v>205</v>
      </c>
      <c r="B113">
        <v>1</v>
      </c>
      <c r="C113">
        <v>2</v>
      </c>
      <c r="D113">
        <v>1</v>
      </c>
      <c r="E113">
        <v>0</v>
      </c>
      <c r="F113">
        <v>4</v>
      </c>
      <c r="G113">
        <v>10</v>
      </c>
      <c r="H113">
        <v>81</v>
      </c>
      <c r="I113" t="s">
        <v>94</v>
      </c>
      <c r="J113">
        <v>4.5285129547119096</v>
      </c>
      <c r="K113">
        <v>3.4368724822997998</v>
      </c>
      <c r="L113">
        <v>1.39942169189453E-2</v>
      </c>
      <c r="M113">
        <v>12.96875</v>
      </c>
      <c r="N113">
        <v>6</v>
      </c>
      <c r="O113">
        <v>87</v>
      </c>
      <c r="P113">
        <v>16</v>
      </c>
      <c r="Q113" t="s">
        <v>94</v>
      </c>
      <c r="R113">
        <v>6</v>
      </c>
      <c r="S113">
        <v>4.5285129547119096</v>
      </c>
      <c r="T113">
        <v>3.4368724822997998</v>
      </c>
      <c r="U113">
        <v>1.39942169189453E-2</v>
      </c>
      <c r="V113">
        <v>12.96875</v>
      </c>
      <c r="W113">
        <v>87</v>
      </c>
      <c r="X113">
        <v>16</v>
      </c>
      <c r="Y113">
        <v>16</v>
      </c>
      <c r="Z113" t="b">
        <v>1</v>
      </c>
      <c r="AA113" t="b">
        <v>0</v>
      </c>
      <c r="AB113">
        <v>16</v>
      </c>
      <c r="AC113">
        <v>4.5135195255279497</v>
      </c>
      <c r="AD113">
        <v>5.2762687206268302</v>
      </c>
      <c r="AE113" t="b">
        <v>0</v>
      </c>
      <c r="AF113">
        <f>IF(AND(Sheet1!AU113=1, Sheet3!B113=1, B113=1),AD113,-1)</f>
        <v>5.2762687206268302</v>
      </c>
      <c r="AG113">
        <f>IF(AND(Sheet3!B113=1, B113=1),O113,-1)</f>
        <v>87</v>
      </c>
      <c r="AH113">
        <v>87</v>
      </c>
      <c r="AI113">
        <f t="shared" si="1"/>
        <v>1</v>
      </c>
    </row>
    <row r="114" spans="1:35" x14ac:dyDescent="0.25">
      <c r="A114" t="s">
        <v>206</v>
      </c>
      <c r="B114">
        <v>1</v>
      </c>
      <c r="C114">
        <v>2</v>
      </c>
      <c r="D114">
        <v>1</v>
      </c>
      <c r="E114">
        <v>0</v>
      </c>
      <c r="F114">
        <v>4</v>
      </c>
      <c r="G114">
        <v>11</v>
      </c>
      <c r="H114">
        <v>74</v>
      </c>
      <c r="I114" t="s">
        <v>94</v>
      </c>
      <c r="J114">
        <v>181.62441253662101</v>
      </c>
      <c r="K114">
        <v>179.800010681152</v>
      </c>
      <c r="L114">
        <v>4.9980163574218701E-2</v>
      </c>
      <c r="M114">
        <v>632.859375</v>
      </c>
      <c r="N114">
        <v>11</v>
      </c>
      <c r="O114">
        <v>85</v>
      </c>
      <c r="P114">
        <v>22</v>
      </c>
      <c r="Q114" t="s">
        <v>94</v>
      </c>
      <c r="R114">
        <v>11</v>
      </c>
      <c r="S114">
        <v>181.62441253662101</v>
      </c>
      <c r="T114">
        <v>179.800010681152</v>
      </c>
      <c r="U114">
        <v>4.9980163574218701E-2</v>
      </c>
      <c r="V114">
        <v>632.859375</v>
      </c>
      <c r="W114">
        <v>85</v>
      </c>
      <c r="X114">
        <v>22</v>
      </c>
      <c r="Y114">
        <v>22</v>
      </c>
      <c r="Z114" t="b">
        <v>1</v>
      </c>
      <c r="AA114" t="b">
        <v>0</v>
      </c>
      <c r="AB114">
        <v>22</v>
      </c>
      <c r="AC114">
        <v>270.83914184570301</v>
      </c>
      <c r="AD114">
        <v>270.97109770774802</v>
      </c>
      <c r="AE114" t="b">
        <v>1</v>
      </c>
      <c r="AF114">
        <f>IF(AND(Sheet1!AU114=1, Sheet3!B114=1, B114=1),AD114,-1)</f>
        <v>-1</v>
      </c>
      <c r="AG114">
        <f>IF(AND(Sheet3!B114=1, B114=1),O114,-1)</f>
        <v>85</v>
      </c>
      <c r="AH114">
        <v>-2</v>
      </c>
      <c r="AI114">
        <f t="shared" si="1"/>
        <v>1</v>
      </c>
    </row>
    <row r="115" spans="1:35" x14ac:dyDescent="0.25">
      <c r="A115" t="s">
        <v>207</v>
      </c>
      <c r="B115">
        <v>1</v>
      </c>
      <c r="C115">
        <v>4</v>
      </c>
      <c r="D115">
        <v>1</v>
      </c>
      <c r="E115">
        <v>0</v>
      </c>
      <c r="F115">
        <v>4</v>
      </c>
      <c r="G115">
        <v>10</v>
      </c>
      <c r="H115">
        <v>84</v>
      </c>
      <c r="I115" t="s">
        <v>94</v>
      </c>
      <c r="J115">
        <v>2.6071434020996</v>
      </c>
      <c r="K115">
        <v>1.31056785583496</v>
      </c>
      <c r="L115">
        <v>1.0995864868164E-2</v>
      </c>
      <c r="M115">
        <v>5.75</v>
      </c>
      <c r="N115">
        <v>7</v>
      </c>
      <c r="O115">
        <v>91</v>
      </c>
      <c r="P115">
        <v>18</v>
      </c>
      <c r="Q115" t="s">
        <v>94</v>
      </c>
      <c r="R115">
        <v>7</v>
      </c>
      <c r="S115">
        <v>2.6071434020996</v>
      </c>
      <c r="T115">
        <v>1.31056785583496</v>
      </c>
      <c r="U115">
        <v>1.0995864868164E-2</v>
      </c>
      <c r="V115">
        <v>5.75</v>
      </c>
      <c r="W115">
        <v>91</v>
      </c>
      <c r="X115">
        <v>18</v>
      </c>
      <c r="Y115">
        <v>-1</v>
      </c>
      <c r="Z115" t="b">
        <v>0</v>
      </c>
      <c r="AA115" t="b">
        <v>0</v>
      </c>
      <c r="AB115">
        <v>17</v>
      </c>
      <c r="AC115">
        <v>5.5641744136810303</v>
      </c>
      <c r="AD115">
        <v>5.6431488990783603</v>
      </c>
      <c r="AE115" t="b">
        <v>1</v>
      </c>
      <c r="AF115">
        <f>IF(AND(Sheet1!AU115=1, Sheet3!B115=1, B115=1),AD115,-1)</f>
        <v>5.6431488990783603</v>
      </c>
      <c r="AG115">
        <f>IF(AND(Sheet3!B115=1, B115=1),O115,-1)</f>
        <v>91</v>
      </c>
      <c r="AH115">
        <v>91</v>
      </c>
      <c r="AI115">
        <f t="shared" si="1"/>
        <v>1</v>
      </c>
    </row>
    <row r="116" spans="1:35" x14ac:dyDescent="0.25">
      <c r="A116" t="s">
        <v>208</v>
      </c>
      <c r="B116">
        <v>1</v>
      </c>
      <c r="C116">
        <v>2</v>
      </c>
      <c r="D116">
        <v>1</v>
      </c>
      <c r="E116">
        <v>0</v>
      </c>
      <c r="F116">
        <v>4</v>
      </c>
      <c r="G116">
        <v>9</v>
      </c>
      <c r="H116">
        <v>79</v>
      </c>
      <c r="I116" t="s">
        <v>94</v>
      </c>
      <c r="J116">
        <v>103.168151855468</v>
      </c>
      <c r="K116">
        <v>101.353744506835</v>
      </c>
      <c r="L116">
        <v>7.0976257324218694E-2</v>
      </c>
      <c r="M116">
        <v>359.3125</v>
      </c>
      <c r="N116">
        <v>12</v>
      </c>
      <c r="O116">
        <v>91</v>
      </c>
      <c r="P116">
        <v>22</v>
      </c>
      <c r="Q116" t="s">
        <v>94</v>
      </c>
      <c r="R116">
        <v>12</v>
      </c>
      <c r="S116">
        <v>103.168151855468</v>
      </c>
      <c r="T116">
        <v>101.353744506835</v>
      </c>
      <c r="U116">
        <v>7.0976257324218694E-2</v>
      </c>
      <c r="V116">
        <v>359.3125</v>
      </c>
      <c r="W116">
        <v>91</v>
      </c>
      <c r="X116">
        <v>22</v>
      </c>
      <c r="Y116">
        <v>-1</v>
      </c>
      <c r="Z116" t="b">
        <v>0</v>
      </c>
      <c r="AA116" t="b">
        <v>0</v>
      </c>
      <c r="AB116">
        <v>21</v>
      </c>
      <c r="AC116">
        <v>259.39789628982498</v>
      </c>
      <c r="AD116">
        <v>259.52485275268498</v>
      </c>
      <c r="AE116" t="b">
        <v>1</v>
      </c>
      <c r="AF116">
        <f>IF(AND(Sheet1!AU116=1, Sheet3!B116=1, B116=1),AD116,-1)</f>
        <v>-1</v>
      </c>
      <c r="AG116">
        <f>IF(AND(Sheet3!B116=1, B116=1),O116,-1)</f>
        <v>91</v>
      </c>
      <c r="AH116">
        <v>-1</v>
      </c>
      <c r="AI116">
        <f t="shared" si="1"/>
        <v>1</v>
      </c>
    </row>
    <row r="117" spans="1:35" x14ac:dyDescent="0.25">
      <c r="A117" t="s">
        <v>209</v>
      </c>
      <c r="B117">
        <v>1</v>
      </c>
      <c r="C117">
        <v>3</v>
      </c>
      <c r="D117">
        <v>1</v>
      </c>
      <c r="E117">
        <v>0</v>
      </c>
      <c r="F117">
        <v>4</v>
      </c>
      <c r="G117">
        <v>9</v>
      </c>
      <c r="H117">
        <v>79</v>
      </c>
      <c r="I117" t="s">
        <v>94</v>
      </c>
      <c r="J117">
        <v>0.90570449829101496</v>
      </c>
      <c r="K117">
        <v>5.5980682373046799E-2</v>
      </c>
      <c r="L117">
        <v>1.9989013671875E-3</v>
      </c>
      <c r="M117">
        <v>1.015625</v>
      </c>
      <c r="N117">
        <v>3</v>
      </c>
      <c r="O117">
        <v>82</v>
      </c>
      <c r="P117">
        <v>14</v>
      </c>
      <c r="Q117" t="s">
        <v>94</v>
      </c>
      <c r="R117">
        <v>3</v>
      </c>
      <c r="S117">
        <v>0.90570449829101496</v>
      </c>
      <c r="T117">
        <v>5.5980682373046799E-2</v>
      </c>
      <c r="U117">
        <v>1.9989013671875E-3</v>
      </c>
      <c r="V117">
        <v>1.015625</v>
      </c>
      <c r="W117">
        <v>82</v>
      </c>
      <c r="X117">
        <v>14</v>
      </c>
      <c r="Y117">
        <v>-1</v>
      </c>
      <c r="Z117" t="b">
        <v>0</v>
      </c>
      <c r="AA117" t="b">
        <v>1</v>
      </c>
      <c r="AB117">
        <v>12</v>
      </c>
      <c r="AC117">
        <v>2.0173389911651598</v>
      </c>
      <c r="AD117">
        <v>3.1869537830352699</v>
      </c>
      <c r="AE117" t="b">
        <v>1</v>
      </c>
      <c r="AF117">
        <f>IF(AND(Sheet1!AU117=1, Sheet3!B117=1, B117=1),AD117,-1)</f>
        <v>3.1869537830352699</v>
      </c>
      <c r="AG117">
        <f>IF(AND(Sheet3!B117=1, B117=1),O117,-1)</f>
        <v>82</v>
      </c>
      <c r="AH117">
        <v>84</v>
      </c>
      <c r="AI117">
        <f t="shared" si="1"/>
        <v>0</v>
      </c>
    </row>
    <row r="118" spans="1:35" x14ac:dyDescent="0.25">
      <c r="A118" t="s">
        <v>210</v>
      </c>
      <c r="B118">
        <v>1</v>
      </c>
      <c r="C118">
        <v>3</v>
      </c>
      <c r="D118">
        <v>1</v>
      </c>
      <c r="E118">
        <v>0</v>
      </c>
      <c r="F118">
        <v>4</v>
      </c>
      <c r="G118">
        <v>8</v>
      </c>
      <c r="H118">
        <v>73</v>
      </c>
      <c r="I118" t="s">
        <v>94</v>
      </c>
      <c r="J118">
        <v>0.51683044433593694</v>
      </c>
      <c r="K118">
        <v>3.3988952636718701E-2</v>
      </c>
      <c r="L118">
        <v>9.9945068359375E-4</v>
      </c>
      <c r="M118">
        <v>0.578125</v>
      </c>
      <c r="N118">
        <v>3</v>
      </c>
      <c r="O118">
        <v>76</v>
      </c>
      <c r="P118">
        <v>11</v>
      </c>
      <c r="Q118" t="s">
        <v>94</v>
      </c>
      <c r="R118">
        <v>3</v>
      </c>
      <c r="S118">
        <v>0.51683044433593694</v>
      </c>
      <c r="T118">
        <v>3.3988952636718701E-2</v>
      </c>
      <c r="U118">
        <v>9.9945068359375E-4</v>
      </c>
      <c r="V118">
        <v>0.578125</v>
      </c>
      <c r="W118">
        <v>76</v>
      </c>
      <c r="X118">
        <v>11</v>
      </c>
      <c r="Y118">
        <v>11</v>
      </c>
      <c r="Z118" t="b">
        <v>1</v>
      </c>
      <c r="AA118" t="b">
        <v>0</v>
      </c>
      <c r="AB118">
        <v>11</v>
      </c>
      <c r="AC118">
        <v>0.50083565711975098</v>
      </c>
      <c r="AD118">
        <v>0.79473924636840798</v>
      </c>
      <c r="AE118" t="b">
        <v>0</v>
      </c>
      <c r="AF118">
        <f>IF(AND(Sheet1!AU118=1, Sheet3!B118=1, B118=1),AD118,-1)</f>
        <v>0.79473924636840798</v>
      </c>
      <c r="AG118">
        <f>IF(AND(Sheet3!B118=1, B118=1),O118,-1)</f>
        <v>76</v>
      </c>
      <c r="AH118">
        <v>76</v>
      </c>
      <c r="AI118">
        <f t="shared" si="1"/>
        <v>1</v>
      </c>
    </row>
    <row r="119" spans="1:35" x14ac:dyDescent="0.25">
      <c r="A119" t="s">
        <v>211</v>
      </c>
      <c r="B119">
        <v>1</v>
      </c>
      <c r="C119">
        <v>3</v>
      </c>
      <c r="D119">
        <v>1</v>
      </c>
      <c r="E119">
        <v>0</v>
      </c>
      <c r="F119">
        <v>4</v>
      </c>
      <c r="G119">
        <v>10</v>
      </c>
      <c r="H119">
        <v>82</v>
      </c>
      <c r="I119" t="s">
        <v>94</v>
      </c>
      <c r="J119">
        <v>176.740015029907</v>
      </c>
      <c r="K119">
        <v>174.71867752075099</v>
      </c>
      <c r="L119">
        <v>5.4983139038085903E-2</v>
      </c>
      <c r="M119">
        <v>614.375</v>
      </c>
      <c r="N119">
        <v>13</v>
      </c>
      <c r="O119">
        <v>95</v>
      </c>
      <c r="P119">
        <v>24</v>
      </c>
      <c r="Q119" t="s">
        <v>94</v>
      </c>
      <c r="R119">
        <v>13</v>
      </c>
      <c r="S119">
        <v>176.740015029907</v>
      </c>
      <c r="T119">
        <v>174.71867752075099</v>
      </c>
      <c r="U119">
        <v>5.4983139038085903E-2</v>
      </c>
      <c r="V119">
        <v>614.375</v>
      </c>
      <c r="W119">
        <v>95</v>
      </c>
      <c r="X119">
        <v>24</v>
      </c>
      <c r="Y119">
        <v>-1</v>
      </c>
      <c r="Z119" t="b">
        <v>0</v>
      </c>
      <c r="AA119" t="b">
        <v>0</v>
      </c>
      <c r="AB119">
        <v>23</v>
      </c>
      <c r="AC119">
        <v>176.72301959991401</v>
      </c>
      <c r="AD119">
        <v>180.69571661949101</v>
      </c>
      <c r="AE119" t="b">
        <v>0</v>
      </c>
      <c r="AF119">
        <f>IF(AND(Sheet1!AU119=1, Sheet3!B119=1, B119=1),AD119,-1)</f>
        <v>-1</v>
      </c>
      <c r="AG119">
        <f>IF(AND(Sheet3!B119=1, B119=1),O119,-1)</f>
        <v>95</v>
      </c>
      <c r="AH119">
        <v>-2</v>
      </c>
      <c r="AI119">
        <f t="shared" si="1"/>
        <v>1</v>
      </c>
    </row>
    <row r="120" spans="1:35" x14ac:dyDescent="0.25">
      <c r="A120" t="s">
        <v>212</v>
      </c>
      <c r="B120">
        <v>1</v>
      </c>
      <c r="C120">
        <v>2</v>
      </c>
      <c r="D120">
        <v>1</v>
      </c>
      <c r="E120">
        <v>0</v>
      </c>
      <c r="F120">
        <v>4</v>
      </c>
      <c r="G120">
        <v>10</v>
      </c>
      <c r="H120">
        <v>86</v>
      </c>
      <c r="I120" t="s">
        <v>94</v>
      </c>
      <c r="J120">
        <v>0.79573822021484297</v>
      </c>
      <c r="K120">
        <v>4.8984527587890597E-2</v>
      </c>
      <c r="L120">
        <v>2.0008087158203099E-3</v>
      </c>
      <c r="M120">
        <v>0.859375</v>
      </c>
      <c r="N120">
        <v>3</v>
      </c>
      <c r="O120">
        <v>89</v>
      </c>
      <c r="P120">
        <v>13</v>
      </c>
      <c r="Q120" t="s">
        <v>94</v>
      </c>
      <c r="R120">
        <v>3</v>
      </c>
      <c r="S120">
        <v>0.79573822021484297</v>
      </c>
      <c r="T120">
        <v>4.8984527587890597E-2</v>
      </c>
      <c r="U120">
        <v>2.0008087158203099E-3</v>
      </c>
      <c r="V120">
        <v>0.859375</v>
      </c>
      <c r="W120">
        <v>89</v>
      </c>
      <c r="X120">
        <v>13</v>
      </c>
      <c r="Y120">
        <v>13</v>
      </c>
      <c r="Z120" t="b">
        <v>1</v>
      </c>
      <c r="AA120" t="b">
        <v>0</v>
      </c>
      <c r="AB120">
        <v>13</v>
      </c>
      <c r="AC120">
        <v>0.77874541282653797</v>
      </c>
      <c r="AD120">
        <v>1.28557753562927</v>
      </c>
      <c r="AE120" t="b">
        <v>0</v>
      </c>
      <c r="AF120">
        <f>IF(AND(Sheet1!AU120=1, Sheet3!B120=1, B120=1),AD120,-1)</f>
        <v>1.28557753562927</v>
      </c>
      <c r="AG120">
        <f>IF(AND(Sheet3!B120=1, B120=1),O120,-1)</f>
        <v>89</v>
      </c>
      <c r="AH120">
        <v>89</v>
      </c>
      <c r="AI120">
        <f t="shared" si="1"/>
        <v>1</v>
      </c>
    </row>
    <row r="121" spans="1:35" x14ac:dyDescent="0.25">
      <c r="A121" t="s">
        <v>213</v>
      </c>
      <c r="B121">
        <v>1</v>
      </c>
      <c r="C121">
        <v>2</v>
      </c>
      <c r="D121">
        <v>1</v>
      </c>
      <c r="E121">
        <v>0</v>
      </c>
      <c r="F121">
        <v>4</v>
      </c>
      <c r="G121">
        <v>9</v>
      </c>
      <c r="H121">
        <v>88</v>
      </c>
      <c r="I121" t="s">
        <v>94</v>
      </c>
      <c r="J121">
        <v>12.197998046875</v>
      </c>
      <c r="K121">
        <v>10.9134178161621</v>
      </c>
      <c r="L121">
        <v>1.7992019653320299E-2</v>
      </c>
      <c r="M121">
        <v>40.28125</v>
      </c>
      <c r="N121">
        <v>6</v>
      </c>
      <c r="O121">
        <v>94</v>
      </c>
      <c r="P121">
        <v>18</v>
      </c>
      <c r="Q121" t="s">
        <v>94</v>
      </c>
      <c r="R121">
        <v>6</v>
      </c>
      <c r="S121">
        <v>12.197998046875</v>
      </c>
      <c r="T121">
        <v>10.9134178161621</v>
      </c>
      <c r="U121">
        <v>1.7992019653320299E-2</v>
      </c>
      <c r="V121">
        <v>40.28125</v>
      </c>
      <c r="W121">
        <v>94</v>
      </c>
      <c r="X121">
        <v>18</v>
      </c>
      <c r="Y121">
        <v>-1</v>
      </c>
      <c r="Z121" t="b">
        <v>0</v>
      </c>
      <c r="AA121" t="b">
        <v>0</v>
      </c>
      <c r="AB121">
        <v>15</v>
      </c>
      <c r="AC121">
        <v>24.843849658966001</v>
      </c>
      <c r="AD121">
        <v>24.9228224754333</v>
      </c>
      <c r="AE121" t="b">
        <v>1</v>
      </c>
      <c r="AF121">
        <f>IF(AND(Sheet1!AU121=1, Sheet3!B121=1, B121=1),AD121,-1)</f>
        <v>24.9228224754333</v>
      </c>
      <c r="AG121">
        <f>IF(AND(Sheet3!B121=1, B121=1),O121,-1)</f>
        <v>94</v>
      </c>
      <c r="AH121">
        <v>94</v>
      </c>
      <c r="AI121">
        <f t="shared" si="1"/>
        <v>1</v>
      </c>
    </row>
    <row r="122" spans="1:35" x14ac:dyDescent="0.25">
      <c r="A122" t="s">
        <v>214</v>
      </c>
      <c r="B122">
        <v>1</v>
      </c>
      <c r="C122">
        <v>2</v>
      </c>
      <c r="D122">
        <v>1</v>
      </c>
      <c r="E122">
        <v>0</v>
      </c>
      <c r="F122">
        <v>4</v>
      </c>
      <c r="G122">
        <v>8</v>
      </c>
      <c r="H122">
        <v>74</v>
      </c>
      <c r="I122" t="s">
        <v>94</v>
      </c>
      <c r="J122">
        <v>17.106388092041001</v>
      </c>
      <c r="K122">
        <v>16.0277404785156</v>
      </c>
      <c r="L122">
        <v>1.9990921020507799E-2</v>
      </c>
      <c r="M122">
        <v>57.578125</v>
      </c>
      <c r="N122">
        <v>7</v>
      </c>
      <c r="O122">
        <v>81</v>
      </c>
      <c r="P122">
        <v>15</v>
      </c>
      <c r="Q122" t="s">
        <v>94</v>
      </c>
      <c r="R122">
        <v>7</v>
      </c>
      <c r="S122">
        <v>17.106388092041001</v>
      </c>
      <c r="T122">
        <v>16.0277404785156</v>
      </c>
      <c r="U122">
        <v>1.9990921020507799E-2</v>
      </c>
      <c r="V122">
        <v>57.578125</v>
      </c>
      <c r="W122">
        <v>81</v>
      </c>
      <c r="X122">
        <v>15</v>
      </c>
      <c r="Y122">
        <v>15</v>
      </c>
      <c r="Z122" t="b">
        <v>1</v>
      </c>
      <c r="AA122" t="b">
        <v>0</v>
      </c>
      <c r="AB122">
        <v>15</v>
      </c>
      <c r="AC122">
        <v>17.090394020080499</v>
      </c>
      <c r="AD122">
        <v>17.657206773757899</v>
      </c>
      <c r="AE122" t="b">
        <v>0</v>
      </c>
      <c r="AF122">
        <f>IF(AND(Sheet1!AU122=1, Sheet3!B122=1, B122=1),AD122,-1)</f>
        <v>-1</v>
      </c>
      <c r="AG122">
        <f>IF(AND(Sheet3!B122=1, B122=1),O122,-1)</f>
        <v>81</v>
      </c>
      <c r="AH122">
        <v>-2</v>
      </c>
      <c r="AI122">
        <f t="shared" si="1"/>
        <v>1</v>
      </c>
    </row>
    <row r="123" spans="1:35" x14ac:dyDescent="0.25">
      <c r="A123" t="s">
        <v>215</v>
      </c>
      <c r="B123">
        <v>1</v>
      </c>
      <c r="C123">
        <v>2</v>
      </c>
      <c r="D123">
        <v>1</v>
      </c>
      <c r="E123">
        <v>0</v>
      </c>
      <c r="F123">
        <v>4</v>
      </c>
      <c r="G123">
        <v>10</v>
      </c>
      <c r="H123">
        <v>82</v>
      </c>
      <c r="I123" t="s">
        <v>94</v>
      </c>
      <c r="J123">
        <v>1.0756473541259699</v>
      </c>
      <c r="K123">
        <v>8.1974029541015597E-2</v>
      </c>
      <c r="L123">
        <v>2.9964447021484301E-3</v>
      </c>
      <c r="M123">
        <v>1.1875</v>
      </c>
      <c r="N123">
        <v>4</v>
      </c>
      <c r="O123">
        <v>86</v>
      </c>
      <c r="P123">
        <v>14</v>
      </c>
      <c r="Q123" t="s">
        <v>94</v>
      </c>
      <c r="R123">
        <v>4</v>
      </c>
      <c r="S123">
        <v>1.0756473541259699</v>
      </c>
      <c r="T123">
        <v>8.1974029541015597E-2</v>
      </c>
      <c r="U123">
        <v>2.9964447021484301E-3</v>
      </c>
      <c r="V123">
        <v>1.1875</v>
      </c>
      <c r="W123">
        <v>86</v>
      </c>
      <c r="X123">
        <v>14</v>
      </c>
      <c r="Y123">
        <v>14</v>
      </c>
      <c r="Z123" t="b">
        <v>1</v>
      </c>
      <c r="AA123" t="b">
        <v>0</v>
      </c>
      <c r="AB123">
        <v>14</v>
      </c>
      <c r="AC123">
        <v>1.0586521625518699</v>
      </c>
      <c r="AD123">
        <v>1.62646603584289</v>
      </c>
      <c r="AE123" t="b">
        <v>0</v>
      </c>
      <c r="AF123">
        <f>IF(AND(Sheet1!AU123=1, Sheet3!B123=1, B123=1),AD123,-1)</f>
        <v>1.62646603584289</v>
      </c>
      <c r="AG123">
        <f>IF(AND(Sheet3!B123=1, B123=1),O123,-1)</f>
        <v>86</v>
      </c>
      <c r="AH123">
        <v>86</v>
      </c>
      <c r="AI123">
        <f t="shared" si="1"/>
        <v>1</v>
      </c>
    </row>
    <row r="124" spans="1:35" x14ac:dyDescent="0.25">
      <c r="A124" t="s">
        <v>216</v>
      </c>
      <c r="B124">
        <v>1</v>
      </c>
      <c r="C124">
        <v>1</v>
      </c>
      <c r="D124">
        <v>1</v>
      </c>
      <c r="E124">
        <v>0</v>
      </c>
      <c r="F124">
        <v>4</v>
      </c>
      <c r="G124">
        <v>10</v>
      </c>
      <c r="H124">
        <v>77</v>
      </c>
      <c r="I124" t="s">
        <v>94</v>
      </c>
      <c r="J124">
        <v>1.1966094970703101</v>
      </c>
      <c r="K124">
        <v>7.5975418090820299E-2</v>
      </c>
      <c r="L124">
        <v>1.8993377685546799E-2</v>
      </c>
      <c r="M124">
        <v>1.359375</v>
      </c>
      <c r="N124">
        <v>5</v>
      </c>
      <c r="O124">
        <v>82</v>
      </c>
      <c r="P124">
        <v>15</v>
      </c>
      <c r="Q124" t="s">
        <v>94</v>
      </c>
      <c r="R124">
        <v>5</v>
      </c>
      <c r="S124">
        <v>1.1966094970703101</v>
      </c>
      <c r="T124">
        <v>7.5975418090820299E-2</v>
      </c>
      <c r="U124">
        <v>1.8993377685546799E-2</v>
      </c>
      <c r="V124">
        <v>1.359375</v>
      </c>
      <c r="W124">
        <v>82</v>
      </c>
      <c r="X124">
        <v>15</v>
      </c>
      <c r="Y124">
        <v>15</v>
      </c>
      <c r="Z124" t="b">
        <v>1</v>
      </c>
      <c r="AA124" t="b">
        <v>0</v>
      </c>
      <c r="AB124">
        <v>15</v>
      </c>
      <c r="AC124">
        <v>1.1796140670776301</v>
      </c>
      <c r="AD124">
        <v>1.7854139804839999</v>
      </c>
      <c r="AE124" t="b">
        <v>0</v>
      </c>
      <c r="AF124">
        <f>IF(AND(Sheet1!AU124=1, Sheet3!B124=1, B124=1),AD124,-1)</f>
        <v>1.7854139804839999</v>
      </c>
      <c r="AG124">
        <f>IF(AND(Sheet3!B124=1, B124=1),O124,-1)</f>
        <v>82</v>
      </c>
      <c r="AH124">
        <v>82</v>
      </c>
      <c r="AI124">
        <f t="shared" si="1"/>
        <v>1</v>
      </c>
    </row>
    <row r="125" spans="1:35" x14ac:dyDescent="0.25">
      <c r="A125" t="s">
        <v>217</v>
      </c>
      <c r="B125">
        <v>1</v>
      </c>
      <c r="C125">
        <v>4</v>
      </c>
      <c r="D125">
        <v>1</v>
      </c>
      <c r="E125">
        <v>0</v>
      </c>
      <c r="F125">
        <v>4</v>
      </c>
      <c r="G125">
        <v>11</v>
      </c>
      <c r="H125">
        <v>87</v>
      </c>
      <c r="I125" t="s">
        <v>94</v>
      </c>
      <c r="J125">
        <v>294.45639228820801</v>
      </c>
      <c r="K125">
        <v>292.95088577270502</v>
      </c>
      <c r="L125">
        <v>8.3971023559570299E-2</v>
      </c>
      <c r="M125">
        <v>1008.859375</v>
      </c>
      <c r="N125">
        <v>7</v>
      </c>
      <c r="O125">
        <v>94</v>
      </c>
      <c r="P125">
        <v>19</v>
      </c>
      <c r="Q125" t="s">
        <v>94</v>
      </c>
      <c r="R125">
        <v>7</v>
      </c>
      <c r="S125">
        <v>294.45639228820801</v>
      </c>
      <c r="T125">
        <v>292.95088577270502</v>
      </c>
      <c r="U125">
        <v>8.3971023559570299E-2</v>
      </c>
      <c r="V125">
        <v>1008.859375</v>
      </c>
      <c r="W125">
        <v>94</v>
      </c>
      <c r="X125">
        <v>19</v>
      </c>
      <c r="Y125">
        <v>-1</v>
      </c>
      <c r="Z125" t="b">
        <v>0</v>
      </c>
      <c r="AA125" t="b">
        <v>1</v>
      </c>
      <c r="AB125">
        <v>18</v>
      </c>
      <c r="AC125">
        <v>505.13180613517699</v>
      </c>
      <c r="AD125">
        <v>505.37572598457302</v>
      </c>
      <c r="AE125" t="b">
        <v>1</v>
      </c>
      <c r="AF125">
        <f>IF(AND(Sheet1!AU125=1, Sheet3!B125=1, B125=1),AD125,-1)</f>
        <v>-1</v>
      </c>
      <c r="AG125">
        <f>IF(AND(Sheet3!B125=1, B125=1),O125,-1)</f>
        <v>94</v>
      </c>
      <c r="AH125">
        <v>-1</v>
      </c>
      <c r="AI125">
        <f t="shared" si="1"/>
        <v>1</v>
      </c>
    </row>
    <row r="126" spans="1:35" x14ac:dyDescent="0.25">
      <c r="A126" t="s">
        <v>218</v>
      </c>
      <c r="B126">
        <v>1</v>
      </c>
      <c r="C126">
        <v>2</v>
      </c>
      <c r="D126">
        <v>1</v>
      </c>
      <c r="E126">
        <v>0</v>
      </c>
      <c r="F126">
        <v>4</v>
      </c>
      <c r="G126">
        <v>13</v>
      </c>
      <c r="H126">
        <v>84</v>
      </c>
      <c r="I126" t="s">
        <v>94</v>
      </c>
      <c r="J126">
        <v>11.2453098297119</v>
      </c>
      <c r="K126">
        <v>9.7088127136230398</v>
      </c>
      <c r="L126">
        <v>1.49917602539062E-2</v>
      </c>
      <c r="M126">
        <v>35.59375</v>
      </c>
      <c r="N126">
        <v>5</v>
      </c>
      <c r="O126">
        <v>89</v>
      </c>
      <c r="P126">
        <v>19</v>
      </c>
      <c r="Q126" t="s">
        <v>94</v>
      </c>
      <c r="R126">
        <v>5</v>
      </c>
      <c r="S126">
        <v>11.2453098297119</v>
      </c>
      <c r="T126">
        <v>9.7088127136230398</v>
      </c>
      <c r="U126">
        <v>1.49917602539062E-2</v>
      </c>
      <c r="V126">
        <v>35.59375</v>
      </c>
      <c r="W126">
        <v>89</v>
      </c>
      <c r="X126">
        <v>19</v>
      </c>
      <c r="Y126">
        <v>-1</v>
      </c>
      <c r="Z126" t="b">
        <v>0</v>
      </c>
      <c r="AA126" t="b">
        <v>0</v>
      </c>
      <c r="AB126">
        <v>18</v>
      </c>
      <c r="AC126">
        <v>28.216743230819699</v>
      </c>
      <c r="AD126">
        <v>28.3297054767608</v>
      </c>
      <c r="AE126" t="b">
        <v>1</v>
      </c>
      <c r="AF126">
        <f>IF(AND(Sheet1!AU126=1, Sheet3!B126=1, B126=1),AD126,-1)</f>
        <v>28.3297054767608</v>
      </c>
      <c r="AG126">
        <f>IF(AND(Sheet3!B126=1, B126=1),O126,-1)</f>
        <v>89</v>
      </c>
      <c r="AH126">
        <v>89</v>
      </c>
      <c r="AI126">
        <f t="shared" si="1"/>
        <v>1</v>
      </c>
    </row>
    <row r="127" spans="1:35" x14ac:dyDescent="0.25">
      <c r="A127" t="s">
        <v>219</v>
      </c>
      <c r="B127">
        <v>1</v>
      </c>
      <c r="C127">
        <v>2</v>
      </c>
      <c r="D127">
        <v>1</v>
      </c>
      <c r="E127">
        <v>0</v>
      </c>
      <c r="F127">
        <v>4</v>
      </c>
      <c r="G127">
        <v>9</v>
      </c>
      <c r="H127">
        <v>78</v>
      </c>
      <c r="I127" t="s">
        <v>94</v>
      </c>
      <c r="J127">
        <v>0.44885444641113198</v>
      </c>
      <c r="K127">
        <v>2.9991149902343701E-2</v>
      </c>
      <c r="L127">
        <v>9.9754333496093707E-4</v>
      </c>
      <c r="M127">
        <v>0.46875</v>
      </c>
      <c r="N127">
        <v>1</v>
      </c>
      <c r="O127">
        <v>79</v>
      </c>
      <c r="P127">
        <v>10</v>
      </c>
      <c r="Q127" t="s">
        <v>94</v>
      </c>
      <c r="R127">
        <v>1</v>
      </c>
      <c r="S127">
        <v>0.44885444641113198</v>
      </c>
      <c r="T127">
        <v>2.9991149902343701E-2</v>
      </c>
      <c r="U127">
        <v>9.9754333496093707E-4</v>
      </c>
      <c r="V127">
        <v>0.46875</v>
      </c>
      <c r="W127">
        <v>79</v>
      </c>
      <c r="X127">
        <v>10</v>
      </c>
      <c r="Y127">
        <v>10</v>
      </c>
      <c r="Z127" t="b">
        <v>1</v>
      </c>
      <c r="AA127" t="b">
        <v>0</v>
      </c>
      <c r="AB127">
        <v>10</v>
      </c>
      <c r="AC127">
        <v>0.43285894393920898</v>
      </c>
      <c r="AD127">
        <v>0.84772205352783203</v>
      </c>
      <c r="AE127" t="b">
        <v>0</v>
      </c>
      <c r="AF127">
        <f>IF(AND(Sheet1!AU127=1, Sheet3!B127=1, B127=1),AD127,-1)</f>
        <v>0.84772205352783203</v>
      </c>
      <c r="AG127">
        <f>IF(AND(Sheet3!B127=1, B127=1),O127,-1)</f>
        <v>79</v>
      </c>
      <c r="AH127">
        <v>79</v>
      </c>
      <c r="AI127">
        <f t="shared" si="1"/>
        <v>1</v>
      </c>
    </row>
    <row r="128" spans="1:35" x14ac:dyDescent="0.25">
      <c r="A128" t="s">
        <v>220</v>
      </c>
      <c r="B128">
        <v>0</v>
      </c>
      <c r="AD128">
        <v>300</v>
      </c>
      <c r="AF128">
        <f>IF(AND(Sheet1!AU128=1, Sheet3!B128=1, B128=1),AD128,-1)</f>
        <v>-1</v>
      </c>
      <c r="AG128">
        <f>IF(AND(Sheet3!B128=1, B128=1),O128,-1)</f>
        <v>-1</v>
      </c>
      <c r="AH128">
        <v>-1</v>
      </c>
      <c r="AI128">
        <f t="shared" si="1"/>
        <v>1</v>
      </c>
    </row>
    <row r="129" spans="1:35" x14ac:dyDescent="0.25">
      <c r="A129" t="s">
        <v>221</v>
      </c>
      <c r="B129">
        <v>1</v>
      </c>
      <c r="C129">
        <v>2</v>
      </c>
      <c r="D129">
        <v>1</v>
      </c>
      <c r="E129">
        <v>0</v>
      </c>
      <c r="F129">
        <v>4</v>
      </c>
      <c r="G129">
        <v>11</v>
      </c>
      <c r="H129">
        <v>86</v>
      </c>
      <c r="I129" t="s">
        <v>94</v>
      </c>
      <c r="J129">
        <v>0.87571334838867099</v>
      </c>
      <c r="K129">
        <v>4.6983718872070299E-2</v>
      </c>
      <c r="L129">
        <v>2.0008087158203099E-3</v>
      </c>
      <c r="M129">
        <v>0.921875</v>
      </c>
      <c r="N129">
        <v>2</v>
      </c>
      <c r="O129">
        <v>88</v>
      </c>
      <c r="P129">
        <v>13</v>
      </c>
      <c r="Q129" t="s">
        <v>94</v>
      </c>
      <c r="R129">
        <v>2</v>
      </c>
      <c r="S129">
        <v>0.87571334838867099</v>
      </c>
      <c r="T129">
        <v>4.6983718872070299E-2</v>
      </c>
      <c r="U129">
        <v>2.0008087158203099E-3</v>
      </c>
      <c r="V129">
        <v>0.921875</v>
      </c>
      <c r="W129">
        <v>88</v>
      </c>
      <c r="X129">
        <v>13</v>
      </c>
      <c r="Y129">
        <v>13</v>
      </c>
      <c r="Z129" t="b">
        <v>1</v>
      </c>
      <c r="AA129" t="b">
        <v>0</v>
      </c>
      <c r="AB129">
        <v>13</v>
      </c>
      <c r="AC129">
        <v>0.859719038009643</v>
      </c>
      <c r="AD129">
        <v>1.6044731140136701</v>
      </c>
      <c r="AE129" t="b">
        <v>0</v>
      </c>
      <c r="AF129">
        <f>IF(AND(Sheet1!AU129=1, Sheet3!B129=1, B129=1),AD129,-1)</f>
        <v>1.6044731140136701</v>
      </c>
      <c r="AG129">
        <f>IF(AND(Sheet3!B129=1, B129=1),O129,-1)</f>
        <v>88</v>
      </c>
      <c r="AH129">
        <v>88</v>
      </c>
      <c r="AI129">
        <f t="shared" si="1"/>
        <v>1</v>
      </c>
    </row>
    <row r="130" spans="1:35" x14ac:dyDescent="0.25">
      <c r="A130" t="s">
        <v>222</v>
      </c>
      <c r="B130">
        <v>1</v>
      </c>
      <c r="C130">
        <v>4</v>
      </c>
      <c r="D130">
        <v>1</v>
      </c>
      <c r="E130">
        <v>0</v>
      </c>
      <c r="F130">
        <v>4</v>
      </c>
      <c r="G130">
        <v>11</v>
      </c>
      <c r="H130">
        <v>75</v>
      </c>
      <c r="I130" t="s">
        <v>94</v>
      </c>
      <c r="J130">
        <v>16.948440551757798</v>
      </c>
      <c r="K130">
        <v>15.4699249267578</v>
      </c>
      <c r="L130">
        <v>1.8991470336914E-2</v>
      </c>
      <c r="M130">
        <v>56.65625</v>
      </c>
      <c r="N130">
        <v>7</v>
      </c>
      <c r="O130">
        <v>82</v>
      </c>
      <c r="P130">
        <v>18</v>
      </c>
      <c r="Q130" t="s">
        <v>94</v>
      </c>
      <c r="R130">
        <v>7</v>
      </c>
      <c r="S130">
        <v>16.948440551757798</v>
      </c>
      <c r="T130">
        <v>15.4699249267578</v>
      </c>
      <c r="U130">
        <v>1.8991470336914E-2</v>
      </c>
      <c r="V130">
        <v>56.65625</v>
      </c>
      <c r="W130">
        <v>82</v>
      </c>
      <c r="X130">
        <v>18</v>
      </c>
      <c r="Y130">
        <v>18</v>
      </c>
      <c r="Z130" t="b">
        <v>1</v>
      </c>
      <c r="AA130" t="b">
        <v>0</v>
      </c>
      <c r="AB130">
        <v>18</v>
      </c>
      <c r="AC130">
        <v>16.9324452877044</v>
      </c>
      <c r="AD130">
        <v>18.143047332763601</v>
      </c>
      <c r="AE130" t="b">
        <v>0</v>
      </c>
      <c r="AF130">
        <f>IF(AND(Sheet1!AU130=1, Sheet3!B130=1, B130=1),AD130,-1)</f>
        <v>18.143047332763601</v>
      </c>
      <c r="AG130">
        <f>IF(AND(Sheet3!B130=1, B130=1),O130,-1)</f>
        <v>82</v>
      </c>
      <c r="AH130">
        <v>82</v>
      </c>
      <c r="AI130">
        <f t="shared" si="1"/>
        <v>1</v>
      </c>
    </row>
    <row r="131" spans="1:35" x14ac:dyDescent="0.25">
      <c r="A131" t="s">
        <v>223</v>
      </c>
      <c r="B131">
        <v>1</v>
      </c>
      <c r="C131">
        <v>3</v>
      </c>
      <c r="D131">
        <v>1</v>
      </c>
      <c r="E131">
        <v>0</v>
      </c>
      <c r="F131">
        <v>4</v>
      </c>
      <c r="G131">
        <v>12</v>
      </c>
      <c r="H131">
        <v>91</v>
      </c>
      <c r="I131" t="s">
        <v>94</v>
      </c>
      <c r="J131">
        <v>0.83272743225097601</v>
      </c>
      <c r="K131">
        <v>4.59842681884765E-2</v>
      </c>
      <c r="L131">
        <v>4.9953460693359297E-3</v>
      </c>
      <c r="M131">
        <v>0.921875</v>
      </c>
      <c r="N131">
        <v>1</v>
      </c>
      <c r="O131">
        <v>92</v>
      </c>
      <c r="P131">
        <v>13</v>
      </c>
      <c r="Q131" t="s">
        <v>94</v>
      </c>
      <c r="R131">
        <v>1</v>
      </c>
      <c r="S131">
        <v>0.83272743225097601</v>
      </c>
      <c r="T131">
        <v>4.59842681884765E-2</v>
      </c>
      <c r="U131">
        <v>4.9953460693359297E-3</v>
      </c>
      <c r="V131">
        <v>0.921875</v>
      </c>
      <c r="W131">
        <v>92</v>
      </c>
      <c r="X131">
        <v>13</v>
      </c>
      <c r="Y131">
        <v>13</v>
      </c>
      <c r="Z131" t="b">
        <v>1</v>
      </c>
      <c r="AA131" t="b">
        <v>0</v>
      </c>
      <c r="AB131">
        <v>13</v>
      </c>
      <c r="AC131">
        <v>0.81673192977905196</v>
      </c>
      <c r="AD131">
        <v>1.5934772491455</v>
      </c>
      <c r="AE131" t="b">
        <v>0</v>
      </c>
      <c r="AF131">
        <f>IF(AND(Sheet1!AU131=1, Sheet3!B131=1, B131=1),AD131,-1)</f>
        <v>1.5934772491455</v>
      </c>
      <c r="AG131">
        <f>IF(AND(Sheet3!B131=1, B131=1),O131,-1)</f>
        <v>92</v>
      </c>
      <c r="AH131">
        <v>92</v>
      </c>
      <c r="AI131">
        <f t="shared" ref="AI131:AI151" si="2">IF(AG131&lt;AH131,0,1)</f>
        <v>1</v>
      </c>
    </row>
    <row r="132" spans="1:35" x14ac:dyDescent="0.25">
      <c r="A132" t="s">
        <v>224</v>
      </c>
      <c r="B132">
        <v>0</v>
      </c>
      <c r="AD132">
        <v>300</v>
      </c>
      <c r="AF132">
        <f>IF(AND(Sheet1!AU132=1, Sheet3!B132=1, B132=1),AD132,-1)</f>
        <v>-1</v>
      </c>
      <c r="AG132">
        <f>IF(AND(Sheet3!B132=1, B132=1),O132,-1)</f>
        <v>-1</v>
      </c>
      <c r="AH132">
        <v>114</v>
      </c>
      <c r="AI132">
        <f t="shared" si="2"/>
        <v>0</v>
      </c>
    </row>
    <row r="133" spans="1:35" x14ac:dyDescent="0.25">
      <c r="A133" t="s">
        <v>225</v>
      </c>
      <c r="B133">
        <v>1</v>
      </c>
      <c r="C133">
        <v>2</v>
      </c>
      <c r="D133">
        <v>1</v>
      </c>
      <c r="E133">
        <v>0</v>
      </c>
      <c r="F133">
        <v>4</v>
      </c>
      <c r="G133">
        <v>12</v>
      </c>
      <c r="H133">
        <v>95</v>
      </c>
      <c r="I133" t="s">
        <v>94</v>
      </c>
      <c r="J133">
        <v>29.392356872558501</v>
      </c>
      <c r="K133">
        <v>26.8421916961669</v>
      </c>
      <c r="L133">
        <v>2.6988983154296799E-2</v>
      </c>
      <c r="M133">
        <v>97.734375</v>
      </c>
      <c r="N133">
        <v>11</v>
      </c>
      <c r="O133">
        <v>106</v>
      </c>
      <c r="P133">
        <v>24</v>
      </c>
      <c r="Q133" t="s">
        <v>94</v>
      </c>
      <c r="R133">
        <v>11</v>
      </c>
      <c r="S133">
        <v>29.392356872558501</v>
      </c>
      <c r="T133">
        <v>26.8421916961669</v>
      </c>
      <c r="U133">
        <v>2.6988983154296799E-2</v>
      </c>
      <c r="V133">
        <v>97.734375</v>
      </c>
      <c r="W133">
        <v>106</v>
      </c>
      <c r="X133">
        <v>24</v>
      </c>
      <c r="Y133">
        <v>-1</v>
      </c>
      <c r="Z133" t="b">
        <v>0</v>
      </c>
      <c r="AA133" t="b">
        <v>1</v>
      </c>
      <c r="AB133">
        <v>23</v>
      </c>
      <c r="AC133">
        <v>84.208373785018907</v>
      </c>
      <c r="AD133">
        <v>84.335329771041799</v>
      </c>
      <c r="AE133" t="b">
        <v>1</v>
      </c>
      <c r="AF133">
        <f>IF(AND(Sheet1!AU133=1, Sheet3!B133=1, B133=1),AD133,-1)</f>
        <v>-1</v>
      </c>
      <c r="AG133">
        <f>IF(AND(Sheet3!B133=1, B133=1),O133,-1)</f>
        <v>106</v>
      </c>
      <c r="AH133">
        <v>-2</v>
      </c>
      <c r="AI133">
        <f t="shared" si="2"/>
        <v>1</v>
      </c>
    </row>
    <row r="134" spans="1:35" x14ac:dyDescent="0.25">
      <c r="A134" t="s">
        <v>226</v>
      </c>
      <c r="B134">
        <v>1</v>
      </c>
      <c r="C134">
        <v>3</v>
      </c>
      <c r="D134">
        <v>1</v>
      </c>
      <c r="E134">
        <v>0</v>
      </c>
      <c r="F134">
        <v>4</v>
      </c>
      <c r="G134">
        <v>10</v>
      </c>
      <c r="H134">
        <v>83</v>
      </c>
      <c r="I134" t="s">
        <v>94</v>
      </c>
      <c r="J134">
        <v>24.8988323211669</v>
      </c>
      <c r="K134">
        <v>22.948471069335898</v>
      </c>
      <c r="L134">
        <v>3.5987854003906201E-2</v>
      </c>
      <c r="M134">
        <v>83.109375</v>
      </c>
      <c r="N134">
        <v>9</v>
      </c>
      <c r="O134">
        <v>92</v>
      </c>
      <c r="P134">
        <v>20</v>
      </c>
      <c r="Q134" t="s">
        <v>94</v>
      </c>
      <c r="R134">
        <v>9</v>
      </c>
      <c r="S134">
        <v>24.8988323211669</v>
      </c>
      <c r="T134">
        <v>22.948471069335898</v>
      </c>
      <c r="U134">
        <v>3.5987854003906201E-2</v>
      </c>
      <c r="V134">
        <v>83.109375</v>
      </c>
      <c r="W134">
        <v>92</v>
      </c>
      <c r="X134">
        <v>20</v>
      </c>
      <c r="Y134">
        <v>-1</v>
      </c>
      <c r="Z134" t="b">
        <v>0</v>
      </c>
      <c r="AA134" t="b">
        <v>1</v>
      </c>
      <c r="AB134">
        <v>19</v>
      </c>
      <c r="AC134">
        <v>33.640963077545102</v>
      </c>
      <c r="AD134">
        <v>33.759924173355103</v>
      </c>
      <c r="AE134" t="b">
        <v>1</v>
      </c>
      <c r="AF134">
        <f>IF(AND(Sheet1!AU134=1, Sheet3!B134=1, B134=1),AD134,-1)</f>
        <v>33.759924173355103</v>
      </c>
      <c r="AG134">
        <f>IF(AND(Sheet3!B134=1, B134=1),O134,-1)</f>
        <v>92</v>
      </c>
      <c r="AH134">
        <v>92</v>
      </c>
      <c r="AI134">
        <f t="shared" si="2"/>
        <v>1</v>
      </c>
    </row>
    <row r="135" spans="1:35" x14ac:dyDescent="0.25">
      <c r="A135" t="s">
        <v>227</v>
      </c>
      <c r="B135">
        <v>0</v>
      </c>
      <c r="AD135">
        <v>300</v>
      </c>
      <c r="AF135">
        <f>IF(AND(Sheet1!AU135=1, Sheet3!B135=1, B135=1),AD135,-1)</f>
        <v>-1</v>
      </c>
      <c r="AG135">
        <f>IF(AND(Sheet3!B135=1, B135=1),O135,-1)</f>
        <v>-1</v>
      </c>
      <c r="AH135">
        <v>-2</v>
      </c>
      <c r="AI135">
        <f t="shared" si="2"/>
        <v>1</v>
      </c>
    </row>
    <row r="136" spans="1:35" x14ac:dyDescent="0.25">
      <c r="A136" t="s">
        <v>228</v>
      </c>
      <c r="B136">
        <v>0</v>
      </c>
      <c r="AD136">
        <v>300</v>
      </c>
      <c r="AF136">
        <f>IF(AND(Sheet1!AU136=1, Sheet3!B136=1, B136=1),AD136,-1)</f>
        <v>-1</v>
      </c>
      <c r="AG136">
        <f>IF(AND(Sheet3!B136=1, B136=1),O136,-1)</f>
        <v>-1</v>
      </c>
      <c r="AH136">
        <v>-2</v>
      </c>
      <c r="AI136">
        <f t="shared" si="2"/>
        <v>1</v>
      </c>
    </row>
    <row r="137" spans="1:35" x14ac:dyDescent="0.25">
      <c r="A137" t="s">
        <v>229</v>
      </c>
      <c r="B137">
        <v>1</v>
      </c>
      <c r="C137">
        <v>3</v>
      </c>
      <c r="D137">
        <v>1</v>
      </c>
      <c r="E137">
        <v>0</v>
      </c>
      <c r="F137">
        <v>4</v>
      </c>
      <c r="G137">
        <v>7</v>
      </c>
      <c r="H137">
        <v>81</v>
      </c>
      <c r="I137" t="s">
        <v>94</v>
      </c>
      <c r="J137">
        <v>0.82672882080078103</v>
      </c>
      <c r="K137">
        <v>6.79779052734375E-2</v>
      </c>
      <c r="L137">
        <v>1.9969940185546801E-3</v>
      </c>
      <c r="M137">
        <v>0.96875</v>
      </c>
      <c r="N137">
        <v>5</v>
      </c>
      <c r="O137">
        <v>86</v>
      </c>
      <c r="P137">
        <v>12</v>
      </c>
      <c r="Q137" t="s">
        <v>94</v>
      </c>
      <c r="R137">
        <v>5</v>
      </c>
      <c r="S137">
        <v>0.82672882080078103</v>
      </c>
      <c r="T137">
        <v>6.79779052734375E-2</v>
      </c>
      <c r="U137">
        <v>1.9969940185546801E-3</v>
      </c>
      <c r="V137">
        <v>0.96875</v>
      </c>
      <c r="W137">
        <v>86</v>
      </c>
      <c r="X137">
        <v>12</v>
      </c>
      <c r="Y137">
        <v>12</v>
      </c>
      <c r="Z137" t="b">
        <v>1</v>
      </c>
      <c r="AA137" t="b">
        <v>0</v>
      </c>
      <c r="AB137">
        <v>12</v>
      </c>
      <c r="AC137">
        <v>0.81073522567749001</v>
      </c>
      <c r="AD137">
        <v>1.21959924697875</v>
      </c>
      <c r="AE137" t="b">
        <v>0</v>
      </c>
      <c r="AF137">
        <f>IF(AND(Sheet1!AU137=1, Sheet3!B137=1, B137=1),AD137,-1)</f>
        <v>1.21959924697875</v>
      </c>
      <c r="AG137">
        <f>IF(AND(Sheet3!B137=1, B137=1),O137,-1)</f>
        <v>86</v>
      </c>
      <c r="AH137">
        <v>86</v>
      </c>
      <c r="AI137">
        <f t="shared" si="2"/>
        <v>1</v>
      </c>
    </row>
    <row r="138" spans="1:35" x14ac:dyDescent="0.25">
      <c r="A138" t="s">
        <v>230</v>
      </c>
      <c r="B138">
        <v>1</v>
      </c>
      <c r="C138">
        <v>2</v>
      </c>
      <c r="D138">
        <v>1</v>
      </c>
      <c r="E138">
        <v>0</v>
      </c>
      <c r="F138">
        <v>4</v>
      </c>
      <c r="G138">
        <v>10</v>
      </c>
      <c r="H138">
        <v>82</v>
      </c>
      <c r="I138" t="s">
        <v>94</v>
      </c>
      <c r="J138">
        <v>1.6144714355468699</v>
      </c>
      <c r="K138">
        <v>0.26491165161132801</v>
      </c>
      <c r="L138">
        <v>0.19793319702148399</v>
      </c>
      <c r="M138">
        <v>2.234375</v>
      </c>
      <c r="N138">
        <v>6</v>
      </c>
      <c r="O138">
        <v>88</v>
      </c>
      <c r="P138">
        <v>16</v>
      </c>
      <c r="Q138" t="s">
        <v>94</v>
      </c>
      <c r="R138">
        <v>6</v>
      </c>
      <c r="S138">
        <v>1.6144714355468699</v>
      </c>
      <c r="T138">
        <v>0.26491165161132801</v>
      </c>
      <c r="U138">
        <v>0.19793319702148399</v>
      </c>
      <c r="V138">
        <v>2.234375</v>
      </c>
      <c r="W138">
        <v>88</v>
      </c>
      <c r="X138">
        <v>16</v>
      </c>
      <c r="Y138">
        <v>16</v>
      </c>
      <c r="Z138" t="b">
        <v>1</v>
      </c>
      <c r="AA138" t="b">
        <v>0</v>
      </c>
      <c r="AB138">
        <v>16</v>
      </c>
      <c r="AC138">
        <v>1.5974769592285101</v>
      </c>
      <c r="AD138">
        <v>2.3242373466491699</v>
      </c>
      <c r="AE138" t="b">
        <v>0</v>
      </c>
      <c r="AF138">
        <f>IF(AND(Sheet1!AU138=1, Sheet3!B138=1, B138=1),AD138,-1)</f>
        <v>2.3242373466491699</v>
      </c>
      <c r="AG138">
        <f>IF(AND(Sheet3!B138=1, B138=1),O138,-1)</f>
        <v>88</v>
      </c>
      <c r="AH138">
        <v>88</v>
      </c>
      <c r="AI138">
        <f t="shared" si="2"/>
        <v>1</v>
      </c>
    </row>
    <row r="139" spans="1:35" x14ac:dyDescent="0.25">
      <c r="A139" t="s">
        <v>231</v>
      </c>
      <c r="B139">
        <v>0</v>
      </c>
      <c r="AD139">
        <v>300</v>
      </c>
      <c r="AF139">
        <f>IF(AND(Sheet1!AU139=1, Sheet3!B139=1, B139=1),AD139,-1)</f>
        <v>-1</v>
      </c>
      <c r="AG139">
        <f>IF(AND(Sheet3!B139=1, B139=1),O139,-1)</f>
        <v>-1</v>
      </c>
      <c r="AH139">
        <v>116</v>
      </c>
      <c r="AI139">
        <f t="shared" si="2"/>
        <v>0</v>
      </c>
    </row>
    <row r="140" spans="1:35" x14ac:dyDescent="0.25">
      <c r="A140" t="s">
        <v>232</v>
      </c>
      <c r="B140">
        <v>1</v>
      </c>
      <c r="C140">
        <v>4</v>
      </c>
      <c r="D140">
        <v>1</v>
      </c>
      <c r="E140">
        <v>0</v>
      </c>
      <c r="F140">
        <v>4</v>
      </c>
      <c r="G140">
        <v>11</v>
      </c>
      <c r="H140">
        <v>115</v>
      </c>
      <c r="I140" t="s">
        <v>94</v>
      </c>
      <c r="J140">
        <v>21.064090728759702</v>
      </c>
      <c r="K140">
        <v>19.283670425415</v>
      </c>
      <c r="L140">
        <v>2.6988983154296799E-2</v>
      </c>
      <c r="M140">
        <v>68.4375</v>
      </c>
      <c r="N140">
        <v>9</v>
      </c>
      <c r="O140">
        <v>124</v>
      </c>
      <c r="P140">
        <v>20</v>
      </c>
      <c r="Q140" t="s">
        <v>94</v>
      </c>
      <c r="R140">
        <v>9</v>
      </c>
      <c r="S140">
        <v>21.064090728759702</v>
      </c>
      <c r="T140">
        <v>19.283670425415</v>
      </c>
      <c r="U140">
        <v>2.6988983154296799E-2</v>
      </c>
      <c r="V140">
        <v>68.4375</v>
      </c>
      <c r="W140">
        <v>124</v>
      </c>
      <c r="X140">
        <v>20</v>
      </c>
      <c r="Y140">
        <v>20</v>
      </c>
      <c r="Z140" t="b">
        <v>1</v>
      </c>
      <c r="AA140" t="b">
        <v>0</v>
      </c>
      <c r="AB140">
        <v>20</v>
      </c>
      <c r="AC140">
        <v>104.43973493576</v>
      </c>
      <c r="AD140">
        <v>104.537702798843</v>
      </c>
      <c r="AE140" t="b">
        <v>1</v>
      </c>
      <c r="AF140">
        <f>IF(AND(Sheet1!AU140=1, Sheet3!B140=1, B140=1),AD140,-1)</f>
        <v>104.537702798843</v>
      </c>
      <c r="AG140">
        <f>IF(AND(Sheet3!B140=1, B140=1),O140,-1)</f>
        <v>124</v>
      </c>
      <c r="AH140">
        <v>124</v>
      </c>
      <c r="AI140">
        <f t="shared" si="2"/>
        <v>1</v>
      </c>
    </row>
    <row r="141" spans="1:35" x14ac:dyDescent="0.25">
      <c r="A141" t="s">
        <v>233</v>
      </c>
      <c r="B141">
        <v>1</v>
      </c>
      <c r="C141">
        <v>4</v>
      </c>
      <c r="D141">
        <v>1</v>
      </c>
      <c r="E141">
        <v>0</v>
      </c>
      <c r="F141">
        <v>4</v>
      </c>
      <c r="G141">
        <v>10</v>
      </c>
      <c r="H141">
        <v>96</v>
      </c>
      <c r="I141" t="s">
        <v>94</v>
      </c>
      <c r="J141">
        <v>19.058748245239201</v>
      </c>
      <c r="K141">
        <v>17.2343425750732</v>
      </c>
      <c r="L141">
        <v>2.9987335205078101E-2</v>
      </c>
      <c r="M141">
        <v>63.046875</v>
      </c>
      <c r="N141">
        <v>8</v>
      </c>
      <c r="O141">
        <v>104</v>
      </c>
      <c r="P141">
        <v>20</v>
      </c>
      <c r="Q141" t="s">
        <v>94</v>
      </c>
      <c r="R141">
        <v>8</v>
      </c>
      <c r="S141">
        <v>19.058748245239201</v>
      </c>
      <c r="T141">
        <v>17.2343425750732</v>
      </c>
      <c r="U141">
        <v>2.9987335205078101E-2</v>
      </c>
      <c r="V141">
        <v>63.046875</v>
      </c>
      <c r="W141">
        <v>104</v>
      </c>
      <c r="X141">
        <v>20</v>
      </c>
      <c r="Y141">
        <v>-1</v>
      </c>
      <c r="Z141" t="b">
        <v>0</v>
      </c>
      <c r="AA141" t="b">
        <v>0</v>
      </c>
      <c r="AB141">
        <v>18</v>
      </c>
      <c r="AC141">
        <v>19.0427532196044</v>
      </c>
      <c r="AD141">
        <v>19.975446462631201</v>
      </c>
      <c r="AE141" t="b">
        <v>0</v>
      </c>
      <c r="AF141">
        <f>IF(AND(Sheet1!AU141=1, Sheet3!B141=1, B141=1),AD141,-1)</f>
        <v>19.975446462631201</v>
      </c>
      <c r="AG141">
        <f>IF(AND(Sheet3!B141=1, B141=1),O141,-1)</f>
        <v>104</v>
      </c>
      <c r="AH141">
        <v>104</v>
      </c>
      <c r="AI141">
        <f t="shared" si="2"/>
        <v>1</v>
      </c>
    </row>
    <row r="142" spans="1:35" x14ac:dyDescent="0.25">
      <c r="A142" t="s">
        <v>234</v>
      </c>
      <c r="B142">
        <v>1</v>
      </c>
      <c r="C142">
        <v>2</v>
      </c>
      <c r="D142">
        <v>1</v>
      </c>
      <c r="E142">
        <v>0</v>
      </c>
      <c r="F142">
        <v>4</v>
      </c>
      <c r="G142">
        <v>10</v>
      </c>
      <c r="H142">
        <v>101</v>
      </c>
      <c r="I142" t="s">
        <v>94</v>
      </c>
      <c r="J142">
        <v>244.30084991455001</v>
      </c>
      <c r="K142">
        <v>241.56374740600501</v>
      </c>
      <c r="L142">
        <v>7.3974609375E-2</v>
      </c>
      <c r="M142">
        <v>855.84375</v>
      </c>
      <c r="N142">
        <v>14</v>
      </c>
      <c r="O142">
        <v>115</v>
      </c>
      <c r="P142">
        <v>24</v>
      </c>
      <c r="Q142" t="s">
        <v>94</v>
      </c>
      <c r="R142">
        <v>14</v>
      </c>
      <c r="S142">
        <v>244.30084991455001</v>
      </c>
      <c r="T142">
        <v>241.56374740600501</v>
      </c>
      <c r="U142">
        <v>7.3974609375E-2</v>
      </c>
      <c r="V142">
        <v>855.84375</v>
      </c>
      <c r="W142">
        <v>115</v>
      </c>
      <c r="X142">
        <v>24</v>
      </c>
      <c r="Y142">
        <v>24</v>
      </c>
      <c r="Z142" t="b">
        <v>1</v>
      </c>
      <c r="AA142" t="b">
        <v>0</v>
      </c>
      <c r="AB142">
        <v>24</v>
      </c>
      <c r="AC142">
        <v>244.28185558319001</v>
      </c>
      <c r="AD142">
        <v>245.91131973266599</v>
      </c>
      <c r="AE142" t="b">
        <v>0</v>
      </c>
      <c r="AF142">
        <f>IF(AND(Sheet1!AU142=1, Sheet3!B142=1, B142=1),AD142,-1)</f>
        <v>-1</v>
      </c>
      <c r="AG142">
        <f>IF(AND(Sheet3!B142=1, B142=1),O142,-1)</f>
        <v>115</v>
      </c>
      <c r="AH142">
        <v>-2</v>
      </c>
      <c r="AI142">
        <f t="shared" si="2"/>
        <v>1</v>
      </c>
    </row>
    <row r="143" spans="1:35" x14ac:dyDescent="0.25">
      <c r="A143" t="s">
        <v>235</v>
      </c>
      <c r="B143">
        <v>0</v>
      </c>
      <c r="AD143">
        <v>300</v>
      </c>
      <c r="AF143">
        <f>IF(AND(Sheet1!AU143=1, Sheet3!B143=1, B143=1),AD143,-1)</f>
        <v>-1</v>
      </c>
      <c r="AG143">
        <f>IF(AND(Sheet3!B143=1, B143=1),O143,-1)</f>
        <v>-1</v>
      </c>
      <c r="AH143">
        <v>-2</v>
      </c>
      <c r="AI143">
        <f t="shared" si="2"/>
        <v>1</v>
      </c>
    </row>
    <row r="144" spans="1:35" x14ac:dyDescent="0.25">
      <c r="A144" t="s">
        <v>236</v>
      </c>
      <c r="B144">
        <v>1</v>
      </c>
      <c r="C144">
        <v>3</v>
      </c>
      <c r="D144">
        <v>1</v>
      </c>
      <c r="E144">
        <v>0</v>
      </c>
      <c r="F144">
        <v>4</v>
      </c>
      <c r="G144">
        <v>8</v>
      </c>
      <c r="H144">
        <v>89</v>
      </c>
      <c r="I144" t="s">
        <v>94</v>
      </c>
      <c r="J144">
        <v>1.2036075592041</v>
      </c>
      <c r="K144">
        <v>0.22192764282226499</v>
      </c>
      <c r="L144">
        <v>4.9953460693359297E-3</v>
      </c>
      <c r="M144">
        <v>1.734375</v>
      </c>
      <c r="N144">
        <v>4</v>
      </c>
      <c r="O144">
        <v>93</v>
      </c>
      <c r="P144">
        <v>12</v>
      </c>
      <c r="Q144" t="s">
        <v>94</v>
      </c>
      <c r="R144">
        <v>4</v>
      </c>
      <c r="S144">
        <v>1.2036075592041</v>
      </c>
      <c r="T144">
        <v>0.22192764282226499</v>
      </c>
      <c r="U144">
        <v>4.9953460693359297E-3</v>
      </c>
      <c r="V144">
        <v>1.734375</v>
      </c>
      <c r="W144">
        <v>93</v>
      </c>
      <c r="X144">
        <v>12</v>
      </c>
      <c r="Y144">
        <v>12</v>
      </c>
      <c r="Z144" t="b">
        <v>1</v>
      </c>
      <c r="AA144" t="b">
        <v>0</v>
      </c>
      <c r="AB144">
        <v>12</v>
      </c>
      <c r="AC144">
        <v>1.1856117248535101</v>
      </c>
      <c r="AD144">
        <v>1.7484264373779199</v>
      </c>
      <c r="AE144" t="b">
        <v>0</v>
      </c>
      <c r="AF144">
        <f>IF(AND(Sheet1!AU144=1, Sheet3!B144=1, B144=1),AD144,-1)</f>
        <v>1.7484264373779199</v>
      </c>
      <c r="AG144">
        <f>IF(AND(Sheet3!B144=1, B144=1),O144,-1)</f>
        <v>93</v>
      </c>
      <c r="AH144">
        <v>93</v>
      </c>
      <c r="AI144">
        <f t="shared" si="2"/>
        <v>1</v>
      </c>
    </row>
    <row r="145" spans="1:35" x14ac:dyDescent="0.25">
      <c r="A145" t="s">
        <v>237</v>
      </c>
      <c r="B145">
        <v>1</v>
      </c>
      <c r="C145">
        <v>3</v>
      </c>
      <c r="D145">
        <v>1</v>
      </c>
      <c r="E145">
        <v>0</v>
      </c>
      <c r="F145">
        <v>4</v>
      </c>
      <c r="G145">
        <v>13</v>
      </c>
      <c r="H145">
        <v>84</v>
      </c>
      <c r="I145" t="s">
        <v>94</v>
      </c>
      <c r="J145">
        <v>33.931867599487298</v>
      </c>
      <c r="K145">
        <v>31.7125949859619</v>
      </c>
      <c r="L145">
        <v>3.2985687255859299E-2</v>
      </c>
      <c r="M145">
        <v>113.953125</v>
      </c>
      <c r="N145">
        <v>8</v>
      </c>
      <c r="O145">
        <v>92</v>
      </c>
      <c r="P145">
        <v>21</v>
      </c>
      <c r="Q145" t="s">
        <v>94</v>
      </c>
      <c r="R145">
        <v>8</v>
      </c>
      <c r="S145">
        <v>33.931867599487298</v>
      </c>
      <c r="T145">
        <v>31.7125949859619</v>
      </c>
      <c r="U145">
        <v>3.2985687255859299E-2</v>
      </c>
      <c r="V145">
        <v>113.953125</v>
      </c>
      <c r="W145">
        <v>92</v>
      </c>
      <c r="X145">
        <v>21</v>
      </c>
      <c r="Y145">
        <v>21</v>
      </c>
      <c r="Z145" t="b">
        <v>1</v>
      </c>
      <c r="AA145" t="b">
        <v>0</v>
      </c>
      <c r="AB145">
        <v>21</v>
      </c>
      <c r="AC145">
        <v>56.4264876842498</v>
      </c>
      <c r="AD145">
        <v>56.552446126937802</v>
      </c>
      <c r="AE145" t="b">
        <v>1</v>
      </c>
      <c r="AF145">
        <f>IF(AND(Sheet1!AU145=1, Sheet3!B145=1, B145=1),AD145,-1)</f>
        <v>56.552446126937802</v>
      </c>
      <c r="AG145">
        <f>IF(AND(Sheet3!B145=1, B145=1),O145,-1)</f>
        <v>92</v>
      </c>
      <c r="AH145">
        <v>92</v>
      </c>
      <c r="AI145">
        <f t="shared" si="2"/>
        <v>1</v>
      </c>
    </row>
    <row r="146" spans="1:35" x14ac:dyDescent="0.25">
      <c r="A146" t="s">
        <v>238</v>
      </c>
      <c r="B146">
        <v>1</v>
      </c>
      <c r="C146">
        <v>3</v>
      </c>
      <c r="D146">
        <v>1</v>
      </c>
      <c r="E146">
        <v>0</v>
      </c>
      <c r="F146">
        <v>4</v>
      </c>
      <c r="G146">
        <v>12</v>
      </c>
      <c r="H146">
        <v>103</v>
      </c>
      <c r="I146" t="s">
        <v>94</v>
      </c>
      <c r="J146">
        <v>12.372941970825099</v>
      </c>
      <c r="K146">
        <v>10.203651428222599</v>
      </c>
      <c r="L146">
        <v>1.3996124267578101E-2</v>
      </c>
      <c r="M146">
        <v>38.71875</v>
      </c>
      <c r="N146">
        <v>8</v>
      </c>
      <c r="O146">
        <v>111</v>
      </c>
      <c r="P146">
        <v>20</v>
      </c>
      <c r="Q146" t="s">
        <v>94</v>
      </c>
      <c r="R146">
        <v>8</v>
      </c>
      <c r="S146">
        <v>12.372941970825099</v>
      </c>
      <c r="T146">
        <v>10.203651428222599</v>
      </c>
      <c r="U146">
        <v>1.3996124267578101E-2</v>
      </c>
      <c r="V146">
        <v>38.71875</v>
      </c>
      <c r="W146">
        <v>111</v>
      </c>
      <c r="X146">
        <v>20</v>
      </c>
      <c r="Y146">
        <v>20</v>
      </c>
      <c r="Z146" t="b">
        <v>1</v>
      </c>
      <c r="AA146" t="b">
        <v>0</v>
      </c>
      <c r="AB146">
        <v>20</v>
      </c>
      <c r="AC146">
        <v>12.3469491004943</v>
      </c>
      <c r="AD146">
        <v>18.005092144012401</v>
      </c>
      <c r="AE146" t="b">
        <v>0</v>
      </c>
      <c r="AF146">
        <f>IF(AND(Sheet1!AU146=1, Sheet3!B146=1, B146=1),AD146,-1)</f>
        <v>-1</v>
      </c>
      <c r="AG146">
        <f>IF(AND(Sheet3!B146=1, B146=1),O146,-1)</f>
        <v>111</v>
      </c>
      <c r="AH146">
        <v>-2</v>
      </c>
      <c r="AI146">
        <f t="shared" si="2"/>
        <v>1</v>
      </c>
    </row>
    <row r="147" spans="1:35" x14ac:dyDescent="0.25">
      <c r="A147" t="s">
        <v>239</v>
      </c>
      <c r="B147">
        <v>0</v>
      </c>
      <c r="AD147">
        <v>300</v>
      </c>
      <c r="AF147">
        <f>IF(AND(Sheet1!AU147=1, Sheet3!B147=1, B147=1),AD147,-1)</f>
        <v>-1</v>
      </c>
      <c r="AG147">
        <f>IF(AND(Sheet3!B147=1, B147=1),O147,-1)</f>
        <v>-1</v>
      </c>
      <c r="AH147">
        <v>113</v>
      </c>
      <c r="AI147">
        <f t="shared" si="2"/>
        <v>0</v>
      </c>
    </row>
    <row r="148" spans="1:35" x14ac:dyDescent="0.25">
      <c r="A148" t="s">
        <v>240</v>
      </c>
      <c r="B148">
        <v>0</v>
      </c>
      <c r="AD148">
        <v>300</v>
      </c>
      <c r="AF148">
        <f>IF(AND(Sheet1!AU148=1, Sheet3!B148=1, B148=1),AD148,-1)</f>
        <v>-1</v>
      </c>
      <c r="AG148">
        <f>IF(AND(Sheet3!B148=1, B148=1),O148,-1)</f>
        <v>-1</v>
      </c>
      <c r="AH148">
        <v>-1</v>
      </c>
      <c r="AI148">
        <f t="shared" si="2"/>
        <v>1</v>
      </c>
    </row>
    <row r="149" spans="1:35" x14ac:dyDescent="0.25">
      <c r="A149" t="s">
        <v>241</v>
      </c>
      <c r="B149">
        <v>0</v>
      </c>
      <c r="AD149">
        <v>300</v>
      </c>
      <c r="AF149">
        <f>IF(AND(Sheet1!AU149=1, Sheet3!B149=1, B149=1),AD149,-1)</f>
        <v>-1</v>
      </c>
      <c r="AG149">
        <f>IF(AND(Sheet3!B149=1, B149=1),O149,-1)</f>
        <v>-1</v>
      </c>
      <c r="AH149">
        <v>-2</v>
      </c>
      <c r="AI149">
        <f t="shared" si="2"/>
        <v>1</v>
      </c>
    </row>
    <row r="150" spans="1:35" x14ac:dyDescent="0.25">
      <c r="A150" t="s">
        <v>242</v>
      </c>
      <c r="B150">
        <v>0</v>
      </c>
      <c r="AD150">
        <v>300</v>
      </c>
      <c r="AF150">
        <f>IF(AND(Sheet1!AU150=1, Sheet3!B150=1, B150=1),AD150,-1)</f>
        <v>-1</v>
      </c>
      <c r="AG150">
        <f>IF(AND(Sheet3!B150=1, B150=1),O150,-1)</f>
        <v>-1</v>
      </c>
      <c r="AH150">
        <v>-2</v>
      </c>
      <c r="AI150">
        <f t="shared" si="2"/>
        <v>1</v>
      </c>
    </row>
    <row r="151" spans="1:35" x14ac:dyDescent="0.25">
      <c r="A151" t="s">
        <v>243</v>
      </c>
      <c r="B151">
        <v>1</v>
      </c>
      <c r="C151">
        <v>4</v>
      </c>
      <c r="D151">
        <v>1</v>
      </c>
      <c r="E151">
        <v>0</v>
      </c>
      <c r="F151">
        <v>4</v>
      </c>
      <c r="G151">
        <v>10</v>
      </c>
      <c r="H151">
        <v>91</v>
      </c>
      <c r="I151" t="s">
        <v>94</v>
      </c>
      <c r="J151">
        <v>31.430690765380799</v>
      </c>
      <c r="K151">
        <v>29.493324279785099</v>
      </c>
      <c r="L151">
        <v>2.2989273071289E-2</v>
      </c>
      <c r="M151">
        <v>103.6875</v>
      </c>
      <c r="N151">
        <v>9</v>
      </c>
      <c r="O151">
        <v>100</v>
      </c>
      <c r="P151">
        <v>19</v>
      </c>
      <c r="Q151" t="s">
        <v>94</v>
      </c>
      <c r="R151">
        <v>9</v>
      </c>
      <c r="S151">
        <v>31.430690765380799</v>
      </c>
      <c r="T151">
        <v>29.493324279785099</v>
      </c>
      <c r="U151">
        <v>2.2989273071289E-2</v>
      </c>
      <c r="V151">
        <v>103.6875</v>
      </c>
      <c r="W151">
        <v>100</v>
      </c>
      <c r="X151">
        <v>19</v>
      </c>
      <c r="Y151">
        <v>19</v>
      </c>
      <c r="Z151" t="b">
        <v>1</v>
      </c>
      <c r="AA151" t="b">
        <v>0</v>
      </c>
      <c r="AB151">
        <v>19</v>
      </c>
      <c r="AC151">
        <v>41.905251741409302</v>
      </c>
      <c r="AD151">
        <v>42.068196535110403</v>
      </c>
      <c r="AE151" t="b">
        <v>1</v>
      </c>
      <c r="AF151">
        <f>IF(AND(Sheet1!AU151=1, Sheet3!B151=1, B151=1),AD151,-1)</f>
        <v>42.068196535110403</v>
      </c>
      <c r="AG151">
        <f>IF(AND(Sheet3!B151=1, B151=1),O151,-1)</f>
        <v>100</v>
      </c>
      <c r="AH151">
        <v>100</v>
      </c>
      <c r="AI151">
        <f t="shared" si="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8F3F-22F7-4421-A832-674845BD6FEA}">
  <dimension ref="B2:N152"/>
  <sheetViews>
    <sheetView topLeftCell="A79" zoomScaleNormal="100" workbookViewId="0">
      <selection activeCell="N3" sqref="N3:N152"/>
    </sheetView>
  </sheetViews>
  <sheetFormatPr defaultRowHeight="15" x14ac:dyDescent="0.25"/>
  <cols>
    <col min="5" max="5" width="11.28515625" customWidth="1"/>
    <col min="9" max="9" width="10" customWidth="1"/>
  </cols>
  <sheetData>
    <row r="2" spans="2:14" x14ac:dyDescent="0.25">
      <c r="B2" t="s">
        <v>14</v>
      </c>
      <c r="C2" t="s">
        <v>62</v>
      </c>
      <c r="D2" t="s">
        <v>354</v>
      </c>
      <c r="E2" t="s">
        <v>61</v>
      </c>
      <c r="F2" t="s">
        <v>353</v>
      </c>
      <c r="G2" t="s">
        <v>352</v>
      </c>
      <c r="K2" t="s">
        <v>246</v>
      </c>
      <c r="L2" t="s">
        <v>247</v>
      </c>
    </row>
    <row r="3" spans="2:14" x14ac:dyDescent="0.25">
      <c r="B3">
        <v>4</v>
      </c>
      <c r="C3">
        <f>AVERAGE((Sheet1!O2:O11))</f>
        <v>1</v>
      </c>
      <c r="D3">
        <f>AVERAGE((Sheet1!AU2:AU11))</f>
        <v>1</v>
      </c>
      <c r="E3">
        <f>AVERAGE((Sheet1!BC2:BC11))</f>
        <v>1</v>
      </c>
      <c r="F3">
        <f>AVERAGE((Sheet3!B2:B11))</f>
        <v>1</v>
      </c>
      <c r="G3">
        <f>AVERAGE((Sheet4!B2:B11))</f>
        <v>1</v>
      </c>
      <c r="K3">
        <v>11</v>
      </c>
      <c r="L3">
        <v>11</v>
      </c>
      <c r="M3">
        <f>IF(K3&gt;=L3,1,0)</f>
        <v>1</v>
      </c>
      <c r="N3">
        <f>IF(L3&lt;M3,0,1)</f>
        <v>1</v>
      </c>
    </row>
    <row r="4" spans="2:14" x14ac:dyDescent="0.25">
      <c r="B4">
        <v>5</v>
      </c>
      <c r="C4">
        <f>AVERAGE((Sheet1!O12:O21))</f>
        <v>1</v>
      </c>
      <c r="D4">
        <f>AVERAGE((Sheet1!AU12:AU21))</f>
        <v>1</v>
      </c>
      <c r="E4">
        <f>AVERAGE((Sheet1!BC12:BC21))</f>
        <v>1</v>
      </c>
      <c r="F4">
        <f>AVERAGE((Sheet3!B12:B21))</f>
        <v>1</v>
      </c>
      <c r="G4">
        <f>AVERAGE((Sheet4!B12:B21))</f>
        <v>1</v>
      </c>
      <c r="K4">
        <v>29</v>
      </c>
      <c r="L4">
        <v>29</v>
      </c>
      <c r="M4">
        <f t="shared" ref="M4:M67" si="0">IF(K4&gt;=L4,1,0)</f>
        <v>1</v>
      </c>
      <c r="N4">
        <f t="shared" ref="N4:N67" si="1">IF(L4&lt;M4,0,1)</f>
        <v>1</v>
      </c>
    </row>
    <row r="5" spans="2:14" x14ac:dyDescent="0.25">
      <c r="B5">
        <v>6</v>
      </c>
      <c r="C5">
        <f>AVERAGE((Sheet1!O22:O31))</f>
        <v>1</v>
      </c>
      <c r="D5">
        <f>AVERAGE((Sheet1!AU22:AU31))</f>
        <v>1</v>
      </c>
      <c r="E5">
        <f>AVERAGE((Sheet1!BC22:BC31))</f>
        <v>1</v>
      </c>
      <c r="F5">
        <f>AVERAGE((Sheet3!B22:B31))</f>
        <v>1</v>
      </c>
      <c r="G5">
        <f>AVERAGE((Sheet4!B22:B31))</f>
        <v>1</v>
      </c>
      <c r="K5">
        <v>21</v>
      </c>
      <c r="L5">
        <v>21</v>
      </c>
      <c r="M5">
        <f t="shared" si="0"/>
        <v>1</v>
      </c>
      <c r="N5">
        <f t="shared" si="1"/>
        <v>1</v>
      </c>
    </row>
    <row r="6" spans="2:14" x14ac:dyDescent="0.25">
      <c r="B6">
        <v>7</v>
      </c>
      <c r="C6">
        <f>AVERAGE((Sheet1!O32:O41))</f>
        <v>1</v>
      </c>
      <c r="D6">
        <f>AVERAGE((Sheet1!AU32:AU41))</f>
        <v>1</v>
      </c>
      <c r="E6">
        <f>AVERAGE((Sheet1!BC32:BC41))</f>
        <v>1</v>
      </c>
      <c r="F6">
        <f>AVERAGE((Sheet3!B32:B41))</f>
        <v>1</v>
      </c>
      <c r="G6">
        <f>AVERAGE((Sheet4!B32:B41))</f>
        <v>1</v>
      </c>
      <c r="K6">
        <v>12</v>
      </c>
      <c r="L6">
        <v>12</v>
      </c>
      <c r="M6">
        <f t="shared" si="0"/>
        <v>1</v>
      </c>
      <c r="N6">
        <f t="shared" si="1"/>
        <v>1</v>
      </c>
    </row>
    <row r="7" spans="2:14" x14ac:dyDescent="0.25">
      <c r="B7">
        <v>8</v>
      </c>
      <c r="C7">
        <f>AVERAGE((Sheet1!O42:O51))</f>
        <v>1</v>
      </c>
      <c r="D7">
        <f>AVERAGE((Sheet1!AU42:AU51))</f>
        <v>1</v>
      </c>
      <c r="E7">
        <f>AVERAGE((Sheet1!BC42:BC51))</f>
        <v>1</v>
      </c>
      <c r="F7">
        <f>AVERAGE((Sheet3!B42:B51))</f>
        <v>1</v>
      </c>
      <c r="G7">
        <f>AVERAGE((Sheet4!B42:B51))</f>
        <v>1</v>
      </c>
      <c r="K7">
        <v>15</v>
      </c>
      <c r="L7">
        <v>15</v>
      </c>
      <c r="M7">
        <f t="shared" si="0"/>
        <v>1</v>
      </c>
      <c r="N7">
        <f t="shared" si="1"/>
        <v>1</v>
      </c>
    </row>
    <row r="8" spans="2:14" x14ac:dyDescent="0.25">
      <c r="B8">
        <v>9</v>
      </c>
      <c r="C8">
        <f>AVERAGE((Sheet1!O52:O61))</f>
        <v>0.9</v>
      </c>
      <c r="D8">
        <f>AVERAGE((Sheet1!AU52:AU61))</f>
        <v>1</v>
      </c>
      <c r="E8">
        <f>AVERAGE((Sheet1!BC52:BC61))</f>
        <v>0.9</v>
      </c>
      <c r="F8">
        <f>AVERAGE((Sheet3!B52:B61))</f>
        <v>1</v>
      </c>
      <c r="G8">
        <f>AVERAGE((Sheet4!B52:B61))</f>
        <v>1</v>
      </c>
      <c r="K8">
        <v>10</v>
      </c>
      <c r="L8">
        <v>10</v>
      </c>
      <c r="M8">
        <f t="shared" si="0"/>
        <v>1</v>
      </c>
      <c r="N8">
        <f t="shared" si="1"/>
        <v>1</v>
      </c>
    </row>
    <row r="9" spans="2:14" x14ac:dyDescent="0.25">
      <c r="B9">
        <v>10</v>
      </c>
      <c r="C9">
        <f>AVERAGE((Sheet1!O62:O71))</f>
        <v>1</v>
      </c>
      <c r="D9">
        <f>AVERAGE((Sheet1!AU62:AU71))</f>
        <v>1</v>
      </c>
      <c r="E9">
        <f>AVERAGE((Sheet1!BC62:BC71))</f>
        <v>0.9</v>
      </c>
      <c r="F9">
        <f>AVERAGE((Sheet3!B62:B71))</f>
        <v>1</v>
      </c>
      <c r="G9">
        <f>AVERAGE((Sheet4!B62:B71))</f>
        <v>1</v>
      </c>
      <c r="K9">
        <v>28</v>
      </c>
      <c r="L9">
        <v>28</v>
      </c>
      <c r="M9">
        <f t="shared" si="0"/>
        <v>1</v>
      </c>
      <c r="N9">
        <f t="shared" si="1"/>
        <v>1</v>
      </c>
    </row>
    <row r="10" spans="2:14" x14ac:dyDescent="0.25">
      <c r="B10">
        <v>11</v>
      </c>
      <c r="C10">
        <f>AVERAGE((Sheet1!O72:O81))</f>
        <v>0.6</v>
      </c>
      <c r="D10">
        <f>AVERAGE((Sheet1!AU72:AU81))</f>
        <v>1</v>
      </c>
      <c r="E10">
        <f>AVERAGE((Sheet1!BC72:BC81))</f>
        <v>0.4</v>
      </c>
      <c r="F10">
        <f>AVERAGE((Sheet3!B72:B81))</f>
        <v>1</v>
      </c>
      <c r="G10">
        <f>AVERAGE((Sheet4!B72:B81))</f>
        <v>1</v>
      </c>
      <c r="K10">
        <v>13</v>
      </c>
      <c r="L10">
        <v>13</v>
      </c>
      <c r="M10">
        <f t="shared" si="0"/>
        <v>1</v>
      </c>
      <c r="N10">
        <f t="shared" si="1"/>
        <v>1</v>
      </c>
    </row>
    <row r="11" spans="2:14" x14ac:dyDescent="0.25">
      <c r="B11">
        <v>12</v>
      </c>
      <c r="C11">
        <f>AVERAGE((Sheet1!O82:O91))</f>
        <v>0.9</v>
      </c>
      <c r="D11">
        <f>AVERAGE((Sheet1!AU82:AU91))</f>
        <v>1</v>
      </c>
      <c r="E11">
        <f>AVERAGE((Sheet1!BC82:BC91))</f>
        <v>0.8</v>
      </c>
      <c r="F11">
        <f>AVERAGE((Sheet3!B82:B91))</f>
        <v>1</v>
      </c>
      <c r="G11">
        <f>AVERAGE((Sheet4!B82:B91))</f>
        <v>1</v>
      </c>
      <c r="K11">
        <v>24</v>
      </c>
      <c r="L11">
        <v>24</v>
      </c>
      <c r="M11">
        <f t="shared" si="0"/>
        <v>1</v>
      </c>
      <c r="N11">
        <f t="shared" si="1"/>
        <v>1</v>
      </c>
    </row>
    <row r="12" spans="2:14" x14ac:dyDescent="0.25">
      <c r="B12">
        <v>13</v>
      </c>
      <c r="C12">
        <f>AVERAGE((Sheet1!O92:O101))</f>
        <v>0.6</v>
      </c>
      <c r="D12">
        <f>AVERAGE((Sheet1!AU92:AU101))</f>
        <v>1</v>
      </c>
      <c r="E12">
        <f>AVERAGE((Sheet1!BC92:BC101))</f>
        <v>0.3</v>
      </c>
      <c r="F12">
        <f>AVERAGE((Sheet3!B92:B101))</f>
        <v>1</v>
      </c>
      <c r="G12">
        <f>AVERAGE((Sheet4!B92:B101))</f>
        <v>0.9</v>
      </c>
      <c r="K12">
        <v>27</v>
      </c>
      <c r="L12">
        <v>27</v>
      </c>
      <c r="M12">
        <f t="shared" si="0"/>
        <v>1</v>
      </c>
      <c r="N12">
        <f t="shared" si="1"/>
        <v>1</v>
      </c>
    </row>
    <row r="13" spans="2:14" x14ac:dyDescent="0.25">
      <c r="B13">
        <v>14</v>
      </c>
      <c r="C13">
        <f>AVERAGE((Sheet1!O102:O111))</f>
        <v>0.3</v>
      </c>
      <c r="D13">
        <f>AVERAGE((Sheet1!AU102:AU111))</f>
        <v>0.8</v>
      </c>
      <c r="E13">
        <f>AVERAGE((Sheet1!BC102:BC111))</f>
        <v>0.2</v>
      </c>
      <c r="F13">
        <f>AVERAGE((Sheet3!B102:B111))</f>
        <v>1</v>
      </c>
      <c r="G13">
        <f>AVERAGE((Sheet4!B102:B111))</f>
        <v>0.8</v>
      </c>
      <c r="K13">
        <v>35</v>
      </c>
      <c r="L13">
        <v>35</v>
      </c>
      <c r="M13">
        <f t="shared" si="0"/>
        <v>1</v>
      </c>
      <c r="N13">
        <f t="shared" si="1"/>
        <v>1</v>
      </c>
    </row>
    <row r="14" spans="2:14" x14ac:dyDescent="0.25">
      <c r="B14">
        <v>15</v>
      </c>
      <c r="C14">
        <f>AVERAGE((Sheet1!O112:O121))</f>
        <v>0.1</v>
      </c>
      <c r="D14">
        <f>AVERAGE((Sheet1!AU112:AU121))</f>
        <v>0.7</v>
      </c>
      <c r="E14">
        <f>AVERAGE((Sheet1!BC112:BC121))</f>
        <v>0</v>
      </c>
      <c r="F14">
        <f>AVERAGE((Sheet3!B112:B121))</f>
        <v>1</v>
      </c>
      <c r="G14">
        <f>AVERAGE((Sheet4!B112:B121))</f>
        <v>1</v>
      </c>
      <c r="K14">
        <v>41</v>
      </c>
      <c r="L14">
        <v>41</v>
      </c>
      <c r="M14">
        <f t="shared" si="0"/>
        <v>1</v>
      </c>
      <c r="N14">
        <f t="shared" si="1"/>
        <v>1</v>
      </c>
    </row>
    <row r="15" spans="2:14" x14ac:dyDescent="0.25">
      <c r="B15">
        <v>16</v>
      </c>
      <c r="C15">
        <f>AVERAGE((Sheet1!O122:O131))</f>
        <v>0.4</v>
      </c>
      <c r="D15">
        <f>AVERAGE((Sheet1!AU122:AU131))</f>
        <v>0.7</v>
      </c>
      <c r="E15">
        <f>AVERAGE((Sheet1!BC122:BC131))</f>
        <v>0.4</v>
      </c>
      <c r="F15">
        <f>AVERAGE((Sheet3!B122:B131))</f>
        <v>0.9</v>
      </c>
      <c r="G15">
        <f>AVERAGE((Sheet4!B122:B131))</f>
        <v>0.9</v>
      </c>
      <c r="K15">
        <v>24</v>
      </c>
      <c r="L15">
        <v>24</v>
      </c>
      <c r="M15">
        <f t="shared" si="0"/>
        <v>1</v>
      </c>
      <c r="N15">
        <f t="shared" si="1"/>
        <v>1</v>
      </c>
    </row>
    <row r="16" spans="2:14" x14ac:dyDescent="0.25">
      <c r="B16">
        <v>17</v>
      </c>
      <c r="C16">
        <f>AVERAGE((Sheet1!O132:O141))</f>
        <v>0.1</v>
      </c>
      <c r="D16">
        <f>AVERAGE((Sheet1!AU132:AU141))</f>
        <v>0.7</v>
      </c>
      <c r="E16">
        <f>AVERAGE((Sheet1!BC132:BC141))</f>
        <v>0</v>
      </c>
      <c r="F16">
        <f>AVERAGE((Sheet3!B132:B141))</f>
        <v>1</v>
      </c>
      <c r="G16">
        <f>AVERAGE((Sheet4!B132:B141))</f>
        <v>0.6</v>
      </c>
      <c r="K16">
        <v>23</v>
      </c>
      <c r="L16">
        <v>23</v>
      </c>
      <c r="M16">
        <f t="shared" si="0"/>
        <v>1</v>
      </c>
      <c r="N16">
        <f t="shared" si="1"/>
        <v>1</v>
      </c>
    </row>
    <row r="17" spans="2:14" x14ac:dyDescent="0.25">
      <c r="B17">
        <v>18</v>
      </c>
      <c r="C17">
        <f>AVERAGE((Sheet1!O142:O151))</f>
        <v>0.1</v>
      </c>
      <c r="D17">
        <f>AVERAGE((Sheet1!AU142:AU151))</f>
        <v>0.4</v>
      </c>
      <c r="E17">
        <f>AVERAGE((Sheet1!BC142:BC151))</f>
        <v>0</v>
      </c>
      <c r="F17">
        <f>AVERAGE((Sheet3!B142:B151))</f>
        <v>1</v>
      </c>
      <c r="G17">
        <f>AVERAGE((Sheet4!B142:B151))</f>
        <v>0.5</v>
      </c>
      <c r="K17">
        <v>29</v>
      </c>
      <c r="L17">
        <v>29</v>
      </c>
      <c r="M17">
        <f t="shared" si="0"/>
        <v>1</v>
      </c>
      <c r="N17">
        <f t="shared" si="1"/>
        <v>1</v>
      </c>
    </row>
    <row r="18" spans="2:14" x14ac:dyDescent="0.25">
      <c r="K18">
        <v>31</v>
      </c>
      <c r="L18">
        <v>31</v>
      </c>
      <c r="M18">
        <f t="shared" si="0"/>
        <v>1</v>
      </c>
      <c r="N18">
        <f t="shared" si="1"/>
        <v>1</v>
      </c>
    </row>
    <row r="19" spans="2:14" x14ac:dyDescent="0.25">
      <c r="K19">
        <v>36</v>
      </c>
      <c r="L19">
        <v>36</v>
      </c>
      <c r="M19">
        <f t="shared" si="0"/>
        <v>1</v>
      </c>
      <c r="N19">
        <f t="shared" si="1"/>
        <v>1</v>
      </c>
    </row>
    <row r="20" spans="2:14" x14ac:dyDescent="0.25">
      <c r="K20">
        <v>25</v>
      </c>
      <c r="L20">
        <v>25</v>
      </c>
      <c r="M20">
        <f t="shared" si="0"/>
        <v>1</v>
      </c>
      <c r="N20">
        <f t="shared" si="1"/>
        <v>1</v>
      </c>
    </row>
    <row r="21" spans="2:14" x14ac:dyDescent="0.25">
      <c r="K21">
        <v>22</v>
      </c>
      <c r="L21">
        <v>22</v>
      </c>
      <c r="M21">
        <f t="shared" si="0"/>
        <v>1</v>
      </c>
      <c r="N21">
        <f t="shared" si="1"/>
        <v>1</v>
      </c>
    </row>
    <row r="22" spans="2:14" x14ac:dyDescent="0.25">
      <c r="B22" t="s">
        <v>14</v>
      </c>
      <c r="C22" t="s">
        <v>353</v>
      </c>
      <c r="D22" t="s">
        <v>352</v>
      </c>
      <c r="E22" t="s">
        <v>355</v>
      </c>
      <c r="K22">
        <v>25</v>
      </c>
      <c r="L22">
        <v>25</v>
      </c>
      <c r="M22">
        <f t="shared" si="0"/>
        <v>1</v>
      </c>
      <c r="N22">
        <f t="shared" si="1"/>
        <v>1</v>
      </c>
    </row>
    <row r="23" spans="2:14" x14ac:dyDescent="0.25">
      <c r="B23">
        <v>4</v>
      </c>
      <c r="C23">
        <f>SUMIF(Sheet3!AG2:AG11,"&gt;0")</f>
        <v>190</v>
      </c>
      <c r="D23">
        <f>SUMIF(Sheet4!AG2:AG11,"&gt;0")</f>
        <v>190</v>
      </c>
      <c r="E23">
        <f>C23/D23</f>
        <v>1</v>
      </c>
      <c r="K23">
        <v>37</v>
      </c>
      <c r="L23">
        <v>37</v>
      </c>
      <c r="M23">
        <f t="shared" si="0"/>
        <v>1</v>
      </c>
      <c r="N23">
        <f t="shared" si="1"/>
        <v>1</v>
      </c>
    </row>
    <row r="24" spans="2:14" x14ac:dyDescent="0.25">
      <c r="B24">
        <v>5</v>
      </c>
      <c r="C24">
        <f>SUMIF(Sheet3!AG12:AG21,"&gt;0")</f>
        <v>291</v>
      </c>
      <c r="D24">
        <f>SUMIF(Sheet4!AG12:AG21,"&gt;0")</f>
        <v>291</v>
      </c>
      <c r="E24">
        <f t="shared" ref="E24:E38" si="2">C24/D24</f>
        <v>1</v>
      </c>
      <c r="K24">
        <v>24</v>
      </c>
      <c r="L24">
        <v>24</v>
      </c>
      <c r="M24">
        <f t="shared" si="0"/>
        <v>1</v>
      </c>
      <c r="N24">
        <f t="shared" si="1"/>
        <v>1</v>
      </c>
    </row>
    <row r="25" spans="2:14" x14ac:dyDescent="0.25">
      <c r="B25">
        <v>6</v>
      </c>
      <c r="C25">
        <f>SUMIF(Sheet3!AG22:AG31,"&gt;0")</f>
        <v>318</v>
      </c>
      <c r="D25">
        <f>SUMIF(Sheet4!AG22:AG31,"&gt;0")</f>
        <v>318</v>
      </c>
      <c r="E25">
        <f t="shared" si="2"/>
        <v>1</v>
      </c>
      <c r="K25">
        <v>28</v>
      </c>
      <c r="L25">
        <v>28</v>
      </c>
      <c r="M25">
        <f t="shared" si="0"/>
        <v>1</v>
      </c>
      <c r="N25">
        <f t="shared" si="1"/>
        <v>1</v>
      </c>
    </row>
    <row r="26" spans="2:14" x14ac:dyDescent="0.25">
      <c r="B26">
        <v>7</v>
      </c>
      <c r="C26">
        <f>SUMIF(Sheet3!AG32:AG41,"&gt;0")</f>
        <v>358</v>
      </c>
      <c r="D26">
        <f>SUMIF(Sheet4!AG32:AG41,"&gt;0")</f>
        <v>357</v>
      </c>
      <c r="E26">
        <f t="shared" si="2"/>
        <v>1.0028011204481793</v>
      </c>
      <c r="K26">
        <v>37</v>
      </c>
      <c r="L26">
        <v>37</v>
      </c>
      <c r="M26">
        <f t="shared" si="0"/>
        <v>1</v>
      </c>
      <c r="N26">
        <f t="shared" si="1"/>
        <v>1</v>
      </c>
    </row>
    <row r="27" spans="2:14" x14ac:dyDescent="0.25">
      <c r="B27">
        <v>8</v>
      </c>
      <c r="C27">
        <f>SUMIF(Sheet3!AG42:AG51,"&gt;0")</f>
        <v>427</v>
      </c>
      <c r="D27">
        <f>SUMIF(Sheet4!AG42:AG51,"&gt;0")</f>
        <v>426</v>
      </c>
      <c r="E27">
        <f t="shared" si="2"/>
        <v>1.0023474178403755</v>
      </c>
      <c r="K27">
        <v>40</v>
      </c>
      <c r="L27">
        <v>40</v>
      </c>
      <c r="M27">
        <f t="shared" si="0"/>
        <v>1</v>
      </c>
      <c r="N27">
        <f t="shared" si="1"/>
        <v>1</v>
      </c>
    </row>
    <row r="28" spans="2:14" x14ac:dyDescent="0.25">
      <c r="B28">
        <v>9</v>
      </c>
      <c r="C28">
        <f>SUMIF(Sheet3!AG52:AG61,"&gt;0")</f>
        <v>534</v>
      </c>
      <c r="D28">
        <f>SUMIF(Sheet4!AG52:AG61,"&gt;0")</f>
        <v>530</v>
      </c>
      <c r="E28">
        <f t="shared" si="2"/>
        <v>1.0075471698113208</v>
      </c>
      <c r="K28">
        <v>36</v>
      </c>
      <c r="L28">
        <v>36</v>
      </c>
      <c r="M28">
        <f t="shared" si="0"/>
        <v>1</v>
      </c>
      <c r="N28">
        <f t="shared" si="1"/>
        <v>1</v>
      </c>
    </row>
    <row r="29" spans="2:14" x14ac:dyDescent="0.25">
      <c r="B29">
        <v>10</v>
      </c>
      <c r="C29">
        <f>SUMIF(Sheet3!AG62:AG71,"&gt;0")</f>
        <v>555</v>
      </c>
      <c r="D29">
        <f>SUMIF(Sheet4!AG62:AG71,"&gt;0")</f>
        <v>553</v>
      </c>
      <c r="E29">
        <f t="shared" si="2"/>
        <v>1.003616636528029</v>
      </c>
      <c r="K29">
        <v>27</v>
      </c>
      <c r="L29">
        <v>27</v>
      </c>
      <c r="M29">
        <f t="shared" si="0"/>
        <v>1</v>
      </c>
      <c r="N29">
        <f t="shared" si="1"/>
        <v>1</v>
      </c>
    </row>
    <row r="30" spans="2:14" x14ac:dyDescent="0.25">
      <c r="B30">
        <v>11</v>
      </c>
      <c r="C30">
        <f>SUMIF(Sheet3!AG72:AG81,"&gt;0")</f>
        <v>628</v>
      </c>
      <c r="D30">
        <f>SUMIF(Sheet4!AG72:AG81,"&gt;0")</f>
        <v>615</v>
      </c>
      <c r="E30">
        <f t="shared" si="2"/>
        <v>1.0211382113821139</v>
      </c>
      <c r="K30">
        <v>31</v>
      </c>
      <c r="L30">
        <v>31</v>
      </c>
      <c r="M30">
        <f t="shared" si="0"/>
        <v>1</v>
      </c>
      <c r="N30">
        <f t="shared" si="1"/>
        <v>1</v>
      </c>
    </row>
    <row r="31" spans="2:14" x14ac:dyDescent="0.25">
      <c r="B31">
        <v>12</v>
      </c>
      <c r="C31">
        <f>SUMIF(Sheet3!AG82:AG91,"&gt;0")</f>
        <v>609</v>
      </c>
      <c r="D31">
        <f>SUMIF(Sheet4!AG82:AG91,"&gt;0")</f>
        <v>598</v>
      </c>
      <c r="E31">
        <f t="shared" si="2"/>
        <v>1.0183946488294315</v>
      </c>
      <c r="K31">
        <v>33</v>
      </c>
      <c r="L31">
        <v>33</v>
      </c>
      <c r="M31">
        <f t="shared" si="0"/>
        <v>1</v>
      </c>
      <c r="N31">
        <f t="shared" si="1"/>
        <v>1</v>
      </c>
    </row>
    <row r="32" spans="2:14" x14ac:dyDescent="0.25">
      <c r="B32">
        <v>13</v>
      </c>
      <c r="C32">
        <f>SUMIF(Sheet3!AG92:AG101,"&gt;0")</f>
        <v>673</v>
      </c>
      <c r="D32">
        <f>SUMIF(Sheet4!AG92:AG101,"&gt;0")</f>
        <v>672</v>
      </c>
      <c r="E32">
        <f t="shared" si="2"/>
        <v>1.0014880952380953</v>
      </c>
      <c r="K32">
        <v>25</v>
      </c>
      <c r="L32">
        <v>25</v>
      </c>
      <c r="M32">
        <f t="shared" si="0"/>
        <v>1</v>
      </c>
      <c r="N32">
        <f t="shared" si="1"/>
        <v>1</v>
      </c>
    </row>
    <row r="33" spans="2:14" x14ac:dyDescent="0.25">
      <c r="B33">
        <v>14</v>
      </c>
      <c r="C33">
        <f>SUMIF(Sheet3!AG102:AG111,"&gt;0")</f>
        <v>655</v>
      </c>
      <c r="D33">
        <f>SUMIF(Sheet4!AG102:AG111,"&gt;0")</f>
        <v>653</v>
      </c>
      <c r="E33">
        <f t="shared" si="2"/>
        <v>1.003062787136294</v>
      </c>
      <c r="K33">
        <v>28</v>
      </c>
      <c r="L33">
        <v>29</v>
      </c>
      <c r="M33">
        <f t="shared" si="0"/>
        <v>0</v>
      </c>
      <c r="N33">
        <f t="shared" si="1"/>
        <v>1</v>
      </c>
    </row>
    <row r="34" spans="2:14" x14ac:dyDescent="0.25">
      <c r="B34">
        <v>15</v>
      </c>
      <c r="C34">
        <f>SUMIF(Sheet3!AG112:AG121,"&gt;0")</f>
        <v>886</v>
      </c>
      <c r="D34">
        <f>SUMIF(Sheet4!AG112:AG121,"&gt;0")</f>
        <v>878</v>
      </c>
      <c r="E34">
        <f t="shared" si="2"/>
        <v>1.0091116173120729</v>
      </c>
      <c r="K34">
        <v>40</v>
      </c>
      <c r="L34">
        <v>40</v>
      </c>
      <c r="M34">
        <f t="shared" si="0"/>
        <v>1</v>
      </c>
      <c r="N34">
        <f t="shared" si="1"/>
        <v>1</v>
      </c>
    </row>
    <row r="35" spans="2:14" x14ac:dyDescent="0.25">
      <c r="B35">
        <v>16</v>
      </c>
      <c r="C35">
        <f>SUMIF(Sheet3!AG122:AG131,"&gt;0")</f>
        <v>773</v>
      </c>
      <c r="D35">
        <f>SUMIF(Sheet4!AG122:AG131,"&gt;0")</f>
        <v>773</v>
      </c>
      <c r="E35">
        <f t="shared" si="2"/>
        <v>1</v>
      </c>
      <c r="K35">
        <v>29</v>
      </c>
      <c r="L35">
        <v>29</v>
      </c>
      <c r="M35">
        <f t="shared" si="0"/>
        <v>1</v>
      </c>
      <c r="N35">
        <f t="shared" si="1"/>
        <v>1</v>
      </c>
    </row>
    <row r="36" spans="2:14" x14ac:dyDescent="0.25">
      <c r="B36">
        <v>17</v>
      </c>
      <c r="C36">
        <f>SUMIF(Sheet3!AG132:AG141,"&gt;0")</f>
        <v>602</v>
      </c>
      <c r="D36">
        <f>SUMIF(Sheet4!AG132:AG141,"&gt;0")</f>
        <v>600</v>
      </c>
      <c r="E36">
        <f t="shared" si="2"/>
        <v>1.0033333333333334</v>
      </c>
      <c r="K36">
        <v>45</v>
      </c>
      <c r="L36">
        <v>45</v>
      </c>
      <c r="M36">
        <f t="shared" si="0"/>
        <v>1</v>
      </c>
      <c r="N36">
        <f t="shared" si="1"/>
        <v>1</v>
      </c>
    </row>
    <row r="37" spans="2:14" x14ac:dyDescent="0.25">
      <c r="B37">
        <v>18</v>
      </c>
      <c r="C37">
        <f>SUMIF(Sheet3!AG142:AG151,"&gt;0")</f>
        <v>511</v>
      </c>
      <c r="D37">
        <f>SUMIF(Sheet4!AG142:AG151,"&gt;0")</f>
        <v>511</v>
      </c>
      <c r="E37">
        <f t="shared" si="2"/>
        <v>1</v>
      </c>
      <c r="K37">
        <v>29</v>
      </c>
      <c r="L37">
        <v>29</v>
      </c>
      <c r="M37">
        <f t="shared" si="0"/>
        <v>1</v>
      </c>
      <c r="N37">
        <f t="shared" si="1"/>
        <v>1</v>
      </c>
    </row>
    <row r="38" spans="2:14" x14ac:dyDescent="0.25">
      <c r="C38">
        <f>SUM(C23:C37)</f>
        <v>8010</v>
      </c>
      <c r="D38">
        <f>SUM(D23:D37)</f>
        <v>7965</v>
      </c>
      <c r="E38">
        <f t="shared" si="2"/>
        <v>1.0056497175141244</v>
      </c>
      <c r="K38">
        <v>43</v>
      </c>
      <c r="L38">
        <v>43</v>
      </c>
      <c r="M38">
        <f t="shared" si="0"/>
        <v>1</v>
      </c>
      <c r="N38">
        <f t="shared" si="1"/>
        <v>1</v>
      </c>
    </row>
    <row r="39" spans="2:14" x14ac:dyDescent="0.25">
      <c r="K39">
        <v>43</v>
      </c>
      <c r="L39">
        <v>43</v>
      </c>
      <c r="M39">
        <f t="shared" si="0"/>
        <v>1</v>
      </c>
      <c r="N39">
        <f t="shared" si="1"/>
        <v>1</v>
      </c>
    </row>
    <row r="40" spans="2:14" x14ac:dyDescent="0.25">
      <c r="K40">
        <v>37</v>
      </c>
      <c r="L40">
        <v>37</v>
      </c>
      <c r="M40">
        <f t="shared" si="0"/>
        <v>1</v>
      </c>
      <c r="N40">
        <f t="shared" si="1"/>
        <v>1</v>
      </c>
    </row>
    <row r="41" spans="2:14" x14ac:dyDescent="0.25">
      <c r="K41">
        <v>35</v>
      </c>
      <c r="L41">
        <v>35</v>
      </c>
      <c r="M41">
        <f t="shared" si="0"/>
        <v>1</v>
      </c>
      <c r="N41">
        <f t="shared" si="1"/>
        <v>1</v>
      </c>
    </row>
    <row r="42" spans="2:14" x14ac:dyDescent="0.25">
      <c r="K42">
        <v>28</v>
      </c>
      <c r="L42">
        <v>28</v>
      </c>
      <c r="M42">
        <f t="shared" si="0"/>
        <v>1</v>
      </c>
      <c r="N42">
        <f t="shared" si="1"/>
        <v>1</v>
      </c>
    </row>
    <row r="43" spans="2:14" x14ac:dyDescent="0.25">
      <c r="K43">
        <v>38</v>
      </c>
      <c r="L43">
        <v>38</v>
      </c>
      <c r="M43">
        <f t="shared" si="0"/>
        <v>1</v>
      </c>
      <c r="N43">
        <f t="shared" si="1"/>
        <v>1</v>
      </c>
    </row>
    <row r="44" spans="2:14" x14ac:dyDescent="0.25">
      <c r="K44">
        <v>40</v>
      </c>
      <c r="L44">
        <v>40</v>
      </c>
      <c r="M44">
        <f t="shared" si="0"/>
        <v>1</v>
      </c>
      <c r="N44">
        <f t="shared" si="1"/>
        <v>1</v>
      </c>
    </row>
    <row r="45" spans="2:14" x14ac:dyDescent="0.25">
      <c r="K45">
        <v>40</v>
      </c>
      <c r="L45">
        <v>40</v>
      </c>
      <c r="M45">
        <f t="shared" si="0"/>
        <v>1</v>
      </c>
      <c r="N45">
        <f t="shared" si="1"/>
        <v>1</v>
      </c>
    </row>
    <row r="46" spans="2:14" x14ac:dyDescent="0.25">
      <c r="K46">
        <v>38</v>
      </c>
      <c r="L46">
        <v>38</v>
      </c>
      <c r="M46">
        <f t="shared" si="0"/>
        <v>1</v>
      </c>
      <c r="N46">
        <f t="shared" si="1"/>
        <v>1</v>
      </c>
    </row>
    <row r="47" spans="2:14" x14ac:dyDescent="0.25">
      <c r="K47">
        <v>44</v>
      </c>
      <c r="L47">
        <v>44</v>
      </c>
      <c r="M47">
        <f t="shared" si="0"/>
        <v>1</v>
      </c>
      <c r="N47">
        <f t="shared" si="1"/>
        <v>1</v>
      </c>
    </row>
    <row r="48" spans="2:14" x14ac:dyDescent="0.25">
      <c r="K48">
        <v>48</v>
      </c>
      <c r="L48">
        <v>48</v>
      </c>
      <c r="M48">
        <f t="shared" si="0"/>
        <v>1</v>
      </c>
      <c r="N48">
        <f t="shared" si="1"/>
        <v>1</v>
      </c>
    </row>
    <row r="49" spans="11:14" x14ac:dyDescent="0.25">
      <c r="K49">
        <v>38</v>
      </c>
      <c r="L49">
        <v>38</v>
      </c>
      <c r="M49">
        <f t="shared" si="0"/>
        <v>1</v>
      </c>
      <c r="N49">
        <f t="shared" si="1"/>
        <v>1</v>
      </c>
    </row>
    <row r="50" spans="11:14" x14ac:dyDescent="0.25">
      <c r="K50">
        <v>60</v>
      </c>
      <c r="L50">
        <v>60</v>
      </c>
      <c r="M50">
        <f t="shared" si="0"/>
        <v>1</v>
      </c>
      <c r="N50">
        <f t="shared" si="1"/>
        <v>1</v>
      </c>
    </row>
    <row r="51" spans="11:14" x14ac:dyDescent="0.25">
      <c r="K51">
        <v>40</v>
      </c>
      <c r="L51">
        <v>40</v>
      </c>
      <c r="M51">
        <f t="shared" si="0"/>
        <v>1</v>
      </c>
      <c r="N51">
        <f t="shared" si="1"/>
        <v>1</v>
      </c>
    </row>
    <row r="52" spans="11:14" x14ac:dyDescent="0.25">
      <c r="K52">
        <v>40</v>
      </c>
      <c r="L52">
        <v>41</v>
      </c>
      <c r="M52">
        <f t="shared" si="0"/>
        <v>0</v>
      </c>
      <c r="N52">
        <f t="shared" si="1"/>
        <v>1</v>
      </c>
    </row>
    <row r="53" spans="11:14" x14ac:dyDescent="0.25">
      <c r="K53">
        <v>42</v>
      </c>
      <c r="L53">
        <v>42</v>
      </c>
      <c r="M53">
        <f t="shared" si="0"/>
        <v>1</v>
      </c>
      <c r="N53">
        <f t="shared" si="1"/>
        <v>1</v>
      </c>
    </row>
    <row r="54" spans="11:14" x14ac:dyDescent="0.25">
      <c r="K54">
        <v>69</v>
      </c>
      <c r="L54">
        <v>71</v>
      </c>
      <c r="M54">
        <f t="shared" si="0"/>
        <v>0</v>
      </c>
      <c r="N54">
        <f t="shared" si="1"/>
        <v>1</v>
      </c>
    </row>
    <row r="55" spans="11:14" x14ac:dyDescent="0.25">
      <c r="K55">
        <v>51</v>
      </c>
      <c r="L55">
        <v>52</v>
      </c>
      <c r="M55">
        <f t="shared" si="0"/>
        <v>0</v>
      </c>
      <c r="N55">
        <f t="shared" si="1"/>
        <v>1</v>
      </c>
    </row>
    <row r="56" spans="11:14" x14ac:dyDescent="0.25">
      <c r="K56">
        <v>44</v>
      </c>
      <c r="L56">
        <v>45</v>
      </c>
      <c r="M56">
        <f t="shared" si="0"/>
        <v>0</v>
      </c>
      <c r="N56">
        <f t="shared" si="1"/>
        <v>1</v>
      </c>
    </row>
    <row r="57" spans="11:14" x14ac:dyDescent="0.25">
      <c r="K57">
        <v>55</v>
      </c>
      <c r="L57">
        <v>55</v>
      </c>
      <c r="M57">
        <f t="shared" si="0"/>
        <v>1</v>
      </c>
      <c r="N57">
        <f t="shared" si="1"/>
        <v>1</v>
      </c>
    </row>
    <row r="58" spans="11:14" x14ac:dyDescent="0.25">
      <c r="K58">
        <v>52</v>
      </c>
      <c r="L58">
        <v>52</v>
      </c>
      <c r="M58">
        <f t="shared" si="0"/>
        <v>1</v>
      </c>
      <c r="N58">
        <f t="shared" si="1"/>
        <v>1</v>
      </c>
    </row>
    <row r="59" spans="11:14" x14ac:dyDescent="0.25">
      <c r="K59">
        <v>50</v>
      </c>
      <c r="L59">
        <v>50</v>
      </c>
      <c r="M59">
        <f t="shared" si="0"/>
        <v>1</v>
      </c>
      <c r="N59">
        <f t="shared" si="1"/>
        <v>1</v>
      </c>
    </row>
    <row r="60" spans="11:14" x14ac:dyDescent="0.25">
      <c r="K60">
        <v>68</v>
      </c>
      <c r="L60">
        <v>68</v>
      </c>
      <c r="M60">
        <f t="shared" si="0"/>
        <v>1</v>
      </c>
      <c r="N60">
        <f t="shared" si="1"/>
        <v>1</v>
      </c>
    </row>
    <row r="61" spans="11:14" x14ac:dyDescent="0.25">
      <c r="K61">
        <v>53</v>
      </c>
      <c r="L61">
        <v>53</v>
      </c>
      <c r="M61">
        <f t="shared" si="0"/>
        <v>1</v>
      </c>
      <c r="N61">
        <f t="shared" si="1"/>
        <v>1</v>
      </c>
    </row>
    <row r="62" spans="11:14" x14ac:dyDescent="0.25">
      <c r="K62">
        <v>46</v>
      </c>
      <c r="L62">
        <v>46</v>
      </c>
      <c r="M62">
        <f t="shared" si="0"/>
        <v>1</v>
      </c>
      <c r="N62">
        <f t="shared" si="1"/>
        <v>1</v>
      </c>
    </row>
    <row r="63" spans="11:14" x14ac:dyDescent="0.25">
      <c r="K63">
        <v>57</v>
      </c>
      <c r="L63">
        <v>57</v>
      </c>
      <c r="M63">
        <f t="shared" si="0"/>
        <v>1</v>
      </c>
      <c r="N63">
        <f t="shared" si="1"/>
        <v>1</v>
      </c>
    </row>
    <row r="64" spans="11:14" x14ac:dyDescent="0.25">
      <c r="K64">
        <v>59</v>
      </c>
      <c r="L64">
        <v>59</v>
      </c>
      <c r="M64">
        <f t="shared" si="0"/>
        <v>1</v>
      </c>
      <c r="N64">
        <f t="shared" si="1"/>
        <v>1</v>
      </c>
    </row>
    <row r="65" spans="11:14" x14ac:dyDescent="0.25">
      <c r="K65">
        <v>52</v>
      </c>
      <c r="L65">
        <v>52</v>
      </c>
      <c r="M65">
        <f t="shared" si="0"/>
        <v>1</v>
      </c>
      <c r="N65">
        <f t="shared" si="1"/>
        <v>1</v>
      </c>
    </row>
    <row r="66" spans="11:14" x14ac:dyDescent="0.25">
      <c r="K66">
        <v>56</v>
      </c>
      <c r="L66">
        <v>56</v>
      </c>
      <c r="M66">
        <f t="shared" si="0"/>
        <v>1</v>
      </c>
      <c r="N66">
        <f t="shared" si="1"/>
        <v>1</v>
      </c>
    </row>
    <row r="67" spans="11:14" x14ac:dyDescent="0.25">
      <c r="K67">
        <v>58</v>
      </c>
      <c r="L67">
        <v>58</v>
      </c>
      <c r="M67">
        <f t="shared" si="0"/>
        <v>1</v>
      </c>
      <c r="N67">
        <f t="shared" si="1"/>
        <v>1</v>
      </c>
    </row>
    <row r="68" spans="11:14" x14ac:dyDescent="0.25">
      <c r="K68">
        <v>55</v>
      </c>
      <c r="L68">
        <v>55</v>
      </c>
      <c r="M68">
        <f t="shared" ref="M68:M131" si="3">IF(K68&gt;=L68,1,0)</f>
        <v>1</v>
      </c>
      <c r="N68">
        <f t="shared" ref="N68:N131" si="4">IF(L68&lt;M68,0,1)</f>
        <v>1</v>
      </c>
    </row>
    <row r="69" spans="11:14" x14ac:dyDescent="0.25">
      <c r="K69">
        <v>56</v>
      </c>
      <c r="L69">
        <v>56</v>
      </c>
      <c r="M69">
        <f t="shared" si="3"/>
        <v>1</v>
      </c>
      <c r="N69">
        <f t="shared" si="4"/>
        <v>1</v>
      </c>
    </row>
    <row r="70" spans="11:14" x14ac:dyDescent="0.25">
      <c r="K70">
        <v>54</v>
      </c>
      <c r="L70">
        <v>54</v>
      </c>
      <c r="M70">
        <f t="shared" si="3"/>
        <v>1</v>
      </c>
      <c r="N70">
        <f t="shared" si="4"/>
        <v>1</v>
      </c>
    </row>
    <row r="71" spans="11:14" x14ac:dyDescent="0.25">
      <c r="K71">
        <v>48</v>
      </c>
      <c r="L71">
        <v>48</v>
      </c>
      <c r="M71">
        <f t="shared" si="3"/>
        <v>1</v>
      </c>
      <c r="N71">
        <f t="shared" si="4"/>
        <v>1</v>
      </c>
    </row>
    <row r="72" spans="11:14" x14ac:dyDescent="0.25">
      <c r="K72">
        <v>58</v>
      </c>
      <c r="L72">
        <v>60</v>
      </c>
      <c r="M72">
        <f t="shared" si="3"/>
        <v>0</v>
      </c>
      <c r="N72">
        <f t="shared" si="4"/>
        <v>1</v>
      </c>
    </row>
    <row r="73" spans="11:14" x14ac:dyDescent="0.25">
      <c r="K73">
        <v>59</v>
      </c>
      <c r="L73">
        <v>59</v>
      </c>
      <c r="M73">
        <f t="shared" si="3"/>
        <v>1</v>
      </c>
      <c r="N73">
        <f t="shared" si="4"/>
        <v>1</v>
      </c>
    </row>
    <row r="74" spans="11:14" x14ac:dyDescent="0.25">
      <c r="K74">
        <v>68</v>
      </c>
      <c r="L74">
        <v>73</v>
      </c>
      <c r="M74">
        <f t="shared" si="3"/>
        <v>0</v>
      </c>
      <c r="N74">
        <f t="shared" si="4"/>
        <v>1</v>
      </c>
    </row>
    <row r="75" spans="11:14" x14ac:dyDescent="0.25">
      <c r="K75">
        <v>63</v>
      </c>
      <c r="L75">
        <v>65</v>
      </c>
      <c r="M75">
        <f t="shared" si="3"/>
        <v>0</v>
      </c>
      <c r="N75">
        <f t="shared" si="4"/>
        <v>1</v>
      </c>
    </row>
    <row r="76" spans="11:14" x14ac:dyDescent="0.25">
      <c r="K76">
        <v>59</v>
      </c>
      <c r="L76">
        <v>59</v>
      </c>
      <c r="M76">
        <f t="shared" si="3"/>
        <v>1</v>
      </c>
      <c r="N76">
        <f t="shared" si="4"/>
        <v>1</v>
      </c>
    </row>
    <row r="77" spans="11:14" x14ac:dyDescent="0.25">
      <c r="K77">
        <v>68</v>
      </c>
      <c r="L77">
        <v>72</v>
      </c>
      <c r="M77">
        <f t="shared" si="3"/>
        <v>0</v>
      </c>
      <c r="N77">
        <f t="shared" si="4"/>
        <v>1</v>
      </c>
    </row>
    <row r="78" spans="11:14" x14ac:dyDescent="0.25">
      <c r="K78">
        <v>60</v>
      </c>
      <c r="L78">
        <v>60</v>
      </c>
      <c r="M78">
        <f t="shared" si="3"/>
        <v>1</v>
      </c>
      <c r="N78">
        <f t="shared" si="4"/>
        <v>1</v>
      </c>
    </row>
    <row r="79" spans="11:14" x14ac:dyDescent="0.25">
      <c r="K79">
        <v>55</v>
      </c>
      <c r="L79">
        <v>55</v>
      </c>
      <c r="M79">
        <f t="shared" si="3"/>
        <v>1</v>
      </c>
      <c r="N79">
        <f t="shared" si="4"/>
        <v>1</v>
      </c>
    </row>
    <row r="80" spans="11:14" x14ac:dyDescent="0.25">
      <c r="K80">
        <v>62</v>
      </c>
      <c r="L80">
        <v>62</v>
      </c>
      <c r="M80">
        <f t="shared" si="3"/>
        <v>1</v>
      </c>
      <c r="N80">
        <f t="shared" si="4"/>
        <v>1</v>
      </c>
    </row>
    <row r="81" spans="11:14" x14ac:dyDescent="0.25">
      <c r="K81">
        <v>66</v>
      </c>
      <c r="L81">
        <v>66</v>
      </c>
      <c r="M81">
        <f t="shared" si="3"/>
        <v>1</v>
      </c>
      <c r="N81">
        <f t="shared" si="4"/>
        <v>1</v>
      </c>
    </row>
    <row r="82" spans="11:14" x14ac:dyDescent="0.25">
      <c r="K82">
        <v>55</v>
      </c>
      <c r="L82">
        <v>57</v>
      </c>
      <c r="M82">
        <f t="shared" si="3"/>
        <v>0</v>
      </c>
      <c r="N82">
        <f t="shared" si="4"/>
        <v>1</v>
      </c>
    </row>
    <row r="83" spans="11:14" x14ac:dyDescent="0.25">
      <c r="K83">
        <v>68</v>
      </c>
      <c r="L83">
        <v>68</v>
      </c>
      <c r="M83">
        <f t="shared" si="3"/>
        <v>1</v>
      </c>
      <c r="N83">
        <f t="shared" si="4"/>
        <v>1</v>
      </c>
    </row>
    <row r="84" spans="11:14" x14ac:dyDescent="0.25">
      <c r="K84">
        <v>47</v>
      </c>
      <c r="L84">
        <v>49</v>
      </c>
      <c r="M84">
        <f t="shared" si="3"/>
        <v>0</v>
      </c>
      <c r="N84">
        <f t="shared" si="4"/>
        <v>1</v>
      </c>
    </row>
    <row r="85" spans="11:14" x14ac:dyDescent="0.25">
      <c r="K85">
        <v>52</v>
      </c>
      <c r="L85">
        <v>52</v>
      </c>
      <c r="M85">
        <f t="shared" si="3"/>
        <v>1</v>
      </c>
      <c r="N85">
        <f t="shared" si="4"/>
        <v>1</v>
      </c>
    </row>
    <row r="86" spans="11:14" x14ac:dyDescent="0.25">
      <c r="K86">
        <v>48</v>
      </c>
      <c r="L86">
        <v>55</v>
      </c>
      <c r="M86">
        <f t="shared" si="3"/>
        <v>0</v>
      </c>
      <c r="N86">
        <f t="shared" si="4"/>
        <v>1</v>
      </c>
    </row>
    <row r="87" spans="11:14" x14ac:dyDescent="0.25">
      <c r="K87">
        <v>66</v>
      </c>
      <c r="L87">
        <v>66</v>
      </c>
      <c r="M87">
        <f t="shared" si="3"/>
        <v>1</v>
      </c>
      <c r="N87">
        <f t="shared" si="4"/>
        <v>1</v>
      </c>
    </row>
    <row r="88" spans="11:14" x14ac:dyDescent="0.25">
      <c r="K88">
        <v>63</v>
      </c>
      <c r="L88">
        <v>63</v>
      </c>
      <c r="M88">
        <f t="shared" si="3"/>
        <v>1</v>
      </c>
      <c r="N88">
        <f t="shared" si="4"/>
        <v>1</v>
      </c>
    </row>
    <row r="89" spans="11:14" x14ac:dyDescent="0.25">
      <c r="K89">
        <v>52</v>
      </c>
      <c r="L89">
        <v>52</v>
      </c>
      <c r="M89">
        <f t="shared" si="3"/>
        <v>1</v>
      </c>
      <c r="N89">
        <f t="shared" si="4"/>
        <v>1</v>
      </c>
    </row>
    <row r="90" spans="11:14" x14ac:dyDescent="0.25">
      <c r="K90">
        <v>83</v>
      </c>
      <c r="L90">
        <v>85</v>
      </c>
      <c r="M90">
        <f t="shared" si="3"/>
        <v>0</v>
      </c>
      <c r="N90">
        <f t="shared" si="4"/>
        <v>1</v>
      </c>
    </row>
    <row r="91" spans="11:14" x14ac:dyDescent="0.25">
      <c r="K91">
        <v>59</v>
      </c>
      <c r="L91">
        <v>59</v>
      </c>
      <c r="M91">
        <f t="shared" si="3"/>
        <v>1</v>
      </c>
      <c r="N91">
        <f t="shared" si="4"/>
        <v>1</v>
      </c>
    </row>
    <row r="92" spans="11:14" x14ac:dyDescent="0.25">
      <c r="K92">
        <v>60</v>
      </c>
      <c r="L92">
        <v>60</v>
      </c>
      <c r="M92">
        <f t="shared" si="3"/>
        <v>1</v>
      </c>
      <c r="N92">
        <f t="shared" si="4"/>
        <v>1</v>
      </c>
    </row>
    <row r="93" spans="11:14" x14ac:dyDescent="0.25">
      <c r="K93">
        <v>97</v>
      </c>
      <c r="L93">
        <v>97</v>
      </c>
      <c r="M93">
        <f t="shared" si="3"/>
        <v>1</v>
      </c>
      <c r="N93">
        <f t="shared" si="4"/>
        <v>1</v>
      </c>
    </row>
    <row r="94" spans="11:14" x14ac:dyDescent="0.25">
      <c r="K94">
        <v>86</v>
      </c>
      <c r="L94">
        <v>86</v>
      </c>
      <c r="M94">
        <f t="shared" si="3"/>
        <v>1</v>
      </c>
      <c r="N94">
        <f t="shared" si="4"/>
        <v>1</v>
      </c>
    </row>
    <row r="95" spans="11:14" x14ac:dyDescent="0.25">
      <c r="K95">
        <v>72</v>
      </c>
      <c r="L95">
        <v>72</v>
      </c>
      <c r="M95">
        <f t="shared" si="3"/>
        <v>1</v>
      </c>
      <c r="N95">
        <f t="shared" si="4"/>
        <v>1</v>
      </c>
    </row>
    <row r="96" spans="11:14" x14ac:dyDescent="0.25">
      <c r="L96">
        <v>91</v>
      </c>
      <c r="M96">
        <f t="shared" si="3"/>
        <v>0</v>
      </c>
      <c r="N96">
        <f t="shared" si="4"/>
        <v>1</v>
      </c>
    </row>
    <row r="97" spans="11:14" x14ac:dyDescent="0.25">
      <c r="K97">
        <v>85</v>
      </c>
      <c r="L97">
        <v>85</v>
      </c>
      <c r="M97">
        <f t="shared" si="3"/>
        <v>1</v>
      </c>
      <c r="N97">
        <f t="shared" si="4"/>
        <v>1</v>
      </c>
    </row>
    <row r="98" spans="11:14" x14ac:dyDescent="0.25">
      <c r="K98">
        <v>56</v>
      </c>
      <c r="L98">
        <v>57</v>
      </c>
      <c r="M98">
        <f t="shared" si="3"/>
        <v>0</v>
      </c>
      <c r="N98">
        <f t="shared" si="4"/>
        <v>1</v>
      </c>
    </row>
    <row r="99" spans="11:14" x14ac:dyDescent="0.25">
      <c r="K99">
        <v>58</v>
      </c>
      <c r="L99">
        <v>58</v>
      </c>
      <c r="M99">
        <f t="shared" si="3"/>
        <v>1</v>
      </c>
      <c r="N99">
        <f t="shared" si="4"/>
        <v>1</v>
      </c>
    </row>
    <row r="100" spans="11:14" x14ac:dyDescent="0.25">
      <c r="K100">
        <v>71</v>
      </c>
      <c r="L100">
        <v>71</v>
      </c>
      <c r="M100">
        <f t="shared" si="3"/>
        <v>1</v>
      </c>
      <c r="N100">
        <f t="shared" si="4"/>
        <v>1</v>
      </c>
    </row>
    <row r="101" spans="11:14" x14ac:dyDescent="0.25">
      <c r="K101">
        <v>64</v>
      </c>
      <c r="L101">
        <v>64</v>
      </c>
      <c r="M101">
        <f t="shared" si="3"/>
        <v>1</v>
      </c>
      <c r="N101">
        <f t="shared" si="4"/>
        <v>1</v>
      </c>
    </row>
    <row r="102" spans="11:14" x14ac:dyDescent="0.25">
      <c r="K102">
        <v>83</v>
      </c>
      <c r="L102">
        <v>83</v>
      </c>
      <c r="M102">
        <f t="shared" si="3"/>
        <v>1</v>
      </c>
      <c r="N102">
        <f t="shared" si="4"/>
        <v>1</v>
      </c>
    </row>
    <row r="103" spans="11:14" x14ac:dyDescent="0.25">
      <c r="K103">
        <v>69</v>
      </c>
      <c r="L103">
        <v>69</v>
      </c>
      <c r="M103">
        <f t="shared" si="3"/>
        <v>1</v>
      </c>
      <c r="N103">
        <f t="shared" si="4"/>
        <v>1</v>
      </c>
    </row>
    <row r="104" spans="11:14" x14ac:dyDescent="0.25">
      <c r="L104">
        <v>96</v>
      </c>
      <c r="M104">
        <f t="shared" si="3"/>
        <v>0</v>
      </c>
      <c r="N104">
        <f t="shared" si="4"/>
        <v>1</v>
      </c>
    </row>
    <row r="105" spans="11:14" x14ac:dyDescent="0.25">
      <c r="K105">
        <v>91</v>
      </c>
      <c r="L105">
        <v>91</v>
      </c>
      <c r="M105">
        <f t="shared" si="3"/>
        <v>1</v>
      </c>
      <c r="N105">
        <f t="shared" si="4"/>
        <v>1</v>
      </c>
    </row>
    <row r="106" spans="11:14" x14ac:dyDescent="0.25">
      <c r="K106">
        <v>59</v>
      </c>
      <c r="L106">
        <v>59</v>
      </c>
      <c r="M106">
        <f t="shared" si="3"/>
        <v>1</v>
      </c>
      <c r="N106">
        <f t="shared" si="4"/>
        <v>1</v>
      </c>
    </row>
    <row r="107" spans="11:14" x14ac:dyDescent="0.25">
      <c r="L107">
        <v>90</v>
      </c>
      <c r="M107">
        <f t="shared" si="3"/>
        <v>0</v>
      </c>
      <c r="N107">
        <f t="shared" si="4"/>
        <v>1</v>
      </c>
    </row>
    <row r="108" spans="11:14" x14ac:dyDescent="0.25">
      <c r="K108">
        <v>89</v>
      </c>
      <c r="L108">
        <v>89</v>
      </c>
      <c r="M108">
        <f t="shared" si="3"/>
        <v>1</v>
      </c>
      <c r="N108">
        <f t="shared" si="4"/>
        <v>1</v>
      </c>
    </row>
    <row r="109" spans="11:14" x14ac:dyDescent="0.25">
      <c r="K109">
        <v>83</v>
      </c>
      <c r="L109">
        <v>83</v>
      </c>
      <c r="M109">
        <f t="shared" si="3"/>
        <v>1</v>
      </c>
      <c r="N109">
        <f t="shared" si="4"/>
        <v>1</v>
      </c>
    </row>
    <row r="110" spans="11:14" x14ac:dyDescent="0.25">
      <c r="K110">
        <v>86</v>
      </c>
      <c r="L110">
        <v>86</v>
      </c>
      <c r="M110">
        <f t="shared" si="3"/>
        <v>1</v>
      </c>
      <c r="N110">
        <f t="shared" si="4"/>
        <v>1</v>
      </c>
    </row>
    <row r="111" spans="11:14" x14ac:dyDescent="0.25">
      <c r="K111">
        <v>99</v>
      </c>
      <c r="L111">
        <v>101</v>
      </c>
      <c r="M111">
        <f t="shared" si="3"/>
        <v>0</v>
      </c>
      <c r="N111">
        <f t="shared" si="4"/>
        <v>1</v>
      </c>
    </row>
    <row r="112" spans="11:14" x14ac:dyDescent="0.25">
      <c r="K112">
        <v>77</v>
      </c>
      <c r="L112">
        <v>77</v>
      </c>
      <c r="M112">
        <f t="shared" si="3"/>
        <v>1</v>
      </c>
      <c r="N112">
        <f t="shared" si="4"/>
        <v>1</v>
      </c>
    </row>
    <row r="113" spans="11:14" x14ac:dyDescent="0.25">
      <c r="K113">
        <v>88</v>
      </c>
      <c r="L113">
        <v>88</v>
      </c>
      <c r="M113">
        <f t="shared" si="3"/>
        <v>1</v>
      </c>
      <c r="N113">
        <f t="shared" si="4"/>
        <v>1</v>
      </c>
    </row>
    <row r="114" spans="11:14" x14ac:dyDescent="0.25">
      <c r="K114">
        <v>87</v>
      </c>
      <c r="L114">
        <v>87</v>
      </c>
      <c r="M114">
        <f t="shared" si="3"/>
        <v>1</v>
      </c>
      <c r="N114">
        <f t="shared" si="4"/>
        <v>1</v>
      </c>
    </row>
    <row r="115" spans="11:14" x14ac:dyDescent="0.25">
      <c r="K115">
        <v>85</v>
      </c>
      <c r="L115">
        <v>85</v>
      </c>
      <c r="M115">
        <f t="shared" si="3"/>
        <v>1</v>
      </c>
      <c r="N115">
        <f t="shared" si="4"/>
        <v>1</v>
      </c>
    </row>
    <row r="116" spans="11:14" x14ac:dyDescent="0.25">
      <c r="K116">
        <v>91</v>
      </c>
      <c r="L116">
        <v>91</v>
      </c>
      <c r="M116">
        <f t="shared" si="3"/>
        <v>1</v>
      </c>
      <c r="N116">
        <f t="shared" si="4"/>
        <v>1</v>
      </c>
    </row>
    <row r="117" spans="11:14" x14ac:dyDescent="0.25">
      <c r="K117">
        <v>91</v>
      </c>
      <c r="L117">
        <v>93</v>
      </c>
      <c r="M117">
        <f t="shared" si="3"/>
        <v>0</v>
      </c>
      <c r="N117">
        <f t="shared" si="4"/>
        <v>1</v>
      </c>
    </row>
    <row r="118" spans="11:14" x14ac:dyDescent="0.25">
      <c r="K118">
        <v>82</v>
      </c>
      <c r="L118">
        <v>85</v>
      </c>
      <c r="M118">
        <f t="shared" si="3"/>
        <v>0</v>
      </c>
      <c r="N118">
        <f t="shared" si="4"/>
        <v>1</v>
      </c>
    </row>
    <row r="119" spans="11:14" x14ac:dyDescent="0.25">
      <c r="K119">
        <v>76</v>
      </c>
      <c r="L119">
        <v>76</v>
      </c>
      <c r="M119">
        <f t="shared" si="3"/>
        <v>1</v>
      </c>
      <c r="N119">
        <f t="shared" si="4"/>
        <v>1</v>
      </c>
    </row>
    <row r="120" spans="11:14" x14ac:dyDescent="0.25">
      <c r="K120">
        <v>95</v>
      </c>
      <c r="L120">
        <v>96</v>
      </c>
      <c r="M120">
        <f t="shared" si="3"/>
        <v>0</v>
      </c>
      <c r="N120">
        <f t="shared" si="4"/>
        <v>1</v>
      </c>
    </row>
    <row r="121" spans="11:14" x14ac:dyDescent="0.25">
      <c r="K121">
        <v>89</v>
      </c>
      <c r="L121">
        <v>89</v>
      </c>
      <c r="M121">
        <f t="shared" si="3"/>
        <v>1</v>
      </c>
      <c r="N121">
        <f t="shared" si="4"/>
        <v>1</v>
      </c>
    </row>
    <row r="122" spans="11:14" x14ac:dyDescent="0.25">
      <c r="K122">
        <v>94</v>
      </c>
      <c r="L122">
        <v>96</v>
      </c>
      <c r="M122">
        <f t="shared" si="3"/>
        <v>0</v>
      </c>
      <c r="N122">
        <f t="shared" si="4"/>
        <v>1</v>
      </c>
    </row>
    <row r="123" spans="11:14" x14ac:dyDescent="0.25">
      <c r="K123">
        <v>81</v>
      </c>
      <c r="L123">
        <v>81</v>
      </c>
      <c r="M123">
        <f t="shared" si="3"/>
        <v>1</v>
      </c>
      <c r="N123">
        <f t="shared" si="4"/>
        <v>1</v>
      </c>
    </row>
    <row r="124" spans="11:14" x14ac:dyDescent="0.25">
      <c r="K124">
        <v>86</v>
      </c>
      <c r="L124">
        <v>86</v>
      </c>
      <c r="M124">
        <f t="shared" si="3"/>
        <v>1</v>
      </c>
      <c r="N124">
        <f t="shared" si="4"/>
        <v>1</v>
      </c>
    </row>
    <row r="125" spans="11:14" x14ac:dyDescent="0.25">
      <c r="K125">
        <v>82</v>
      </c>
      <c r="L125">
        <v>82</v>
      </c>
      <c r="M125">
        <f t="shared" si="3"/>
        <v>1</v>
      </c>
      <c r="N125">
        <f t="shared" si="4"/>
        <v>1</v>
      </c>
    </row>
    <row r="126" spans="11:14" x14ac:dyDescent="0.25">
      <c r="K126">
        <v>94</v>
      </c>
      <c r="L126">
        <v>94</v>
      </c>
      <c r="M126">
        <f t="shared" si="3"/>
        <v>1</v>
      </c>
      <c r="N126">
        <f t="shared" si="4"/>
        <v>1</v>
      </c>
    </row>
    <row r="127" spans="11:14" x14ac:dyDescent="0.25">
      <c r="K127">
        <v>89</v>
      </c>
      <c r="L127">
        <v>89</v>
      </c>
      <c r="M127">
        <f t="shared" si="3"/>
        <v>1</v>
      </c>
      <c r="N127">
        <f t="shared" si="4"/>
        <v>1</v>
      </c>
    </row>
    <row r="128" spans="11:14" x14ac:dyDescent="0.25">
      <c r="K128">
        <v>79</v>
      </c>
      <c r="L128">
        <v>79</v>
      </c>
      <c r="M128">
        <f t="shared" si="3"/>
        <v>1</v>
      </c>
      <c r="N128">
        <f t="shared" si="4"/>
        <v>1</v>
      </c>
    </row>
    <row r="129" spans="11:14" x14ac:dyDescent="0.25">
      <c r="M129">
        <f t="shared" si="3"/>
        <v>1</v>
      </c>
      <c r="N129">
        <f t="shared" si="4"/>
        <v>0</v>
      </c>
    </row>
    <row r="130" spans="11:14" x14ac:dyDescent="0.25">
      <c r="K130">
        <v>88</v>
      </c>
      <c r="L130">
        <v>88</v>
      </c>
      <c r="M130">
        <f t="shared" si="3"/>
        <v>1</v>
      </c>
      <c r="N130">
        <f t="shared" si="4"/>
        <v>1</v>
      </c>
    </row>
    <row r="131" spans="11:14" x14ac:dyDescent="0.25">
      <c r="K131">
        <v>82</v>
      </c>
      <c r="L131">
        <v>82</v>
      </c>
      <c r="M131">
        <f t="shared" si="3"/>
        <v>1</v>
      </c>
      <c r="N131">
        <f t="shared" si="4"/>
        <v>1</v>
      </c>
    </row>
    <row r="132" spans="11:14" x14ac:dyDescent="0.25">
      <c r="K132">
        <v>92</v>
      </c>
      <c r="L132">
        <v>92</v>
      </c>
      <c r="M132">
        <f t="shared" ref="M132:M152" si="5">IF(K132&gt;=L132,1,0)</f>
        <v>1</v>
      </c>
      <c r="N132">
        <f t="shared" ref="N132:N152" si="6">IF(L132&lt;M132,0,1)</f>
        <v>1</v>
      </c>
    </row>
    <row r="133" spans="11:14" x14ac:dyDescent="0.25">
      <c r="L133">
        <v>114</v>
      </c>
      <c r="M133">
        <f t="shared" si="5"/>
        <v>0</v>
      </c>
      <c r="N133">
        <f t="shared" si="6"/>
        <v>1</v>
      </c>
    </row>
    <row r="134" spans="11:14" x14ac:dyDescent="0.25">
      <c r="K134">
        <v>106</v>
      </c>
      <c r="L134">
        <v>106</v>
      </c>
      <c r="M134">
        <f t="shared" si="5"/>
        <v>1</v>
      </c>
      <c r="N134">
        <f t="shared" si="6"/>
        <v>1</v>
      </c>
    </row>
    <row r="135" spans="11:14" x14ac:dyDescent="0.25">
      <c r="K135">
        <v>92</v>
      </c>
      <c r="L135">
        <v>92</v>
      </c>
      <c r="M135">
        <f t="shared" si="5"/>
        <v>1</v>
      </c>
      <c r="N135">
        <f t="shared" si="6"/>
        <v>1</v>
      </c>
    </row>
    <row r="136" spans="11:14" x14ac:dyDescent="0.25">
      <c r="L136">
        <v>123</v>
      </c>
      <c r="M136">
        <f t="shared" si="5"/>
        <v>0</v>
      </c>
      <c r="N136">
        <f t="shared" si="6"/>
        <v>1</v>
      </c>
    </row>
    <row r="137" spans="11:14" x14ac:dyDescent="0.25">
      <c r="L137">
        <v>88</v>
      </c>
      <c r="M137">
        <f t="shared" si="5"/>
        <v>0</v>
      </c>
      <c r="N137">
        <f t="shared" si="6"/>
        <v>1</v>
      </c>
    </row>
    <row r="138" spans="11:14" x14ac:dyDescent="0.25">
      <c r="K138">
        <v>86</v>
      </c>
      <c r="L138">
        <v>86</v>
      </c>
      <c r="M138">
        <f t="shared" si="5"/>
        <v>1</v>
      </c>
      <c r="N138">
        <f t="shared" si="6"/>
        <v>1</v>
      </c>
    </row>
    <row r="139" spans="11:14" x14ac:dyDescent="0.25">
      <c r="K139">
        <v>88</v>
      </c>
      <c r="L139">
        <v>88</v>
      </c>
      <c r="M139">
        <f t="shared" si="5"/>
        <v>1</v>
      </c>
      <c r="N139">
        <f t="shared" si="6"/>
        <v>1</v>
      </c>
    </row>
    <row r="140" spans="11:14" x14ac:dyDescent="0.25">
      <c r="L140">
        <v>117</v>
      </c>
      <c r="M140">
        <f t="shared" si="5"/>
        <v>0</v>
      </c>
      <c r="N140">
        <f t="shared" si="6"/>
        <v>1</v>
      </c>
    </row>
    <row r="141" spans="11:14" x14ac:dyDescent="0.25">
      <c r="K141">
        <v>124</v>
      </c>
      <c r="L141">
        <v>124</v>
      </c>
      <c r="M141">
        <f t="shared" si="5"/>
        <v>1</v>
      </c>
      <c r="N141">
        <f t="shared" si="6"/>
        <v>1</v>
      </c>
    </row>
    <row r="142" spans="11:14" x14ac:dyDescent="0.25">
      <c r="K142">
        <v>104</v>
      </c>
      <c r="L142">
        <v>106</v>
      </c>
      <c r="M142">
        <f t="shared" si="5"/>
        <v>0</v>
      </c>
      <c r="N142">
        <f t="shared" si="6"/>
        <v>1</v>
      </c>
    </row>
    <row r="143" spans="11:14" x14ac:dyDescent="0.25">
      <c r="K143">
        <v>115</v>
      </c>
      <c r="L143">
        <v>115</v>
      </c>
      <c r="M143">
        <f t="shared" si="5"/>
        <v>1</v>
      </c>
      <c r="N143">
        <f t="shared" si="6"/>
        <v>1</v>
      </c>
    </row>
    <row r="144" spans="11:14" x14ac:dyDescent="0.25">
      <c r="L144">
        <v>115</v>
      </c>
      <c r="M144">
        <f t="shared" si="5"/>
        <v>0</v>
      </c>
      <c r="N144">
        <f t="shared" si="6"/>
        <v>1</v>
      </c>
    </row>
    <row r="145" spans="11:14" x14ac:dyDescent="0.25">
      <c r="K145">
        <v>93</v>
      </c>
      <c r="L145">
        <v>93</v>
      </c>
      <c r="M145">
        <f t="shared" si="5"/>
        <v>1</v>
      </c>
      <c r="N145">
        <f t="shared" si="6"/>
        <v>1</v>
      </c>
    </row>
    <row r="146" spans="11:14" x14ac:dyDescent="0.25">
      <c r="K146">
        <v>92</v>
      </c>
      <c r="L146">
        <v>92</v>
      </c>
      <c r="M146">
        <f t="shared" si="5"/>
        <v>1</v>
      </c>
      <c r="N146">
        <f t="shared" si="6"/>
        <v>1</v>
      </c>
    </row>
    <row r="147" spans="11:14" x14ac:dyDescent="0.25">
      <c r="K147">
        <v>111</v>
      </c>
      <c r="L147">
        <v>111</v>
      </c>
      <c r="M147">
        <f t="shared" si="5"/>
        <v>1</v>
      </c>
      <c r="N147">
        <f t="shared" si="6"/>
        <v>1</v>
      </c>
    </row>
    <row r="148" spans="11:14" x14ac:dyDescent="0.25">
      <c r="L148">
        <v>113</v>
      </c>
      <c r="M148">
        <f t="shared" si="5"/>
        <v>0</v>
      </c>
      <c r="N148">
        <f t="shared" si="6"/>
        <v>1</v>
      </c>
    </row>
    <row r="149" spans="11:14" x14ac:dyDescent="0.25">
      <c r="L149">
        <v>99</v>
      </c>
      <c r="M149">
        <f t="shared" si="5"/>
        <v>0</v>
      </c>
      <c r="N149">
        <f t="shared" si="6"/>
        <v>1</v>
      </c>
    </row>
    <row r="150" spans="11:14" x14ac:dyDescent="0.25">
      <c r="L150">
        <v>113</v>
      </c>
      <c r="M150">
        <f t="shared" si="5"/>
        <v>0</v>
      </c>
      <c r="N150">
        <f t="shared" si="6"/>
        <v>1</v>
      </c>
    </row>
    <row r="151" spans="11:14" x14ac:dyDescent="0.25">
      <c r="L151">
        <v>102</v>
      </c>
      <c r="M151">
        <f t="shared" si="5"/>
        <v>0</v>
      </c>
      <c r="N151">
        <f t="shared" si="6"/>
        <v>1</v>
      </c>
    </row>
    <row r="152" spans="11:14" x14ac:dyDescent="0.25">
      <c r="K152">
        <v>100</v>
      </c>
      <c r="L152">
        <v>100</v>
      </c>
      <c r="M152">
        <f t="shared" si="5"/>
        <v>1</v>
      </c>
      <c r="N152">
        <f t="shared" si="6"/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0CCB-38CA-4D2E-87EE-82B90CD372EA}">
  <dimension ref="B2:E17"/>
  <sheetViews>
    <sheetView zoomScale="115" zoomScaleNormal="115" workbookViewId="0">
      <selection activeCell="J12" sqref="J12"/>
    </sheetView>
  </sheetViews>
  <sheetFormatPr defaultRowHeight="15" x14ac:dyDescent="0.25"/>
  <sheetData>
    <row r="2" spans="2:5" x14ac:dyDescent="0.25">
      <c r="B2" t="s">
        <v>14</v>
      </c>
      <c r="C2" t="s">
        <v>60</v>
      </c>
      <c r="D2" t="s">
        <v>244</v>
      </c>
      <c r="E2" t="s">
        <v>245</v>
      </c>
    </row>
    <row r="3" spans="2:5" x14ac:dyDescent="0.25">
      <c r="B3">
        <v>4</v>
      </c>
      <c r="C3">
        <f>(AVERAGEIF(Sheet1!BM2:BM11, "&gt;0"))/1000</f>
        <v>4.6905000000001571E-4</v>
      </c>
      <c r="D3">
        <f>AVERAGEIF(Sheet3!AF2:AF11, "&gt;0")</f>
        <v>6.3779306411743092E-2</v>
      </c>
      <c r="E3">
        <f>AVERAGEIF(Sheet4!AF2:AF11, "&gt;0")</f>
        <v>0.11846098899841284</v>
      </c>
    </row>
    <row r="4" spans="2:5" x14ac:dyDescent="0.25">
      <c r="B4">
        <v>5</v>
      </c>
      <c r="C4">
        <f>(AVERAGEIF(Sheet1!BM12:BM21, "&gt;0"))/1000</f>
        <v>6.0779000000006872E-4</v>
      </c>
      <c r="D4">
        <f>AVERAGEIF(Sheet3!AF12:AF21, "&gt;0")</f>
        <v>0.10166695117950413</v>
      </c>
      <c r="E4">
        <f>AVERAGEIF(Sheet4!AF12:AF21, "&gt;0")</f>
        <v>0.22122704982757541</v>
      </c>
    </row>
    <row r="5" spans="2:5" x14ac:dyDescent="0.25">
      <c r="B5">
        <v>6</v>
      </c>
      <c r="C5">
        <f>(AVERAGEIF(Sheet1!BM22:BM31, "&gt;0"))/1000</f>
        <v>4.0179999999991197E-4</v>
      </c>
      <c r="D5">
        <f>AVERAGEIF(Sheet3!AF22:AF31, "&gt;0")</f>
        <v>9.836766719818088E-2</v>
      </c>
      <c r="E5">
        <f>AVERAGEIF(Sheet4!AF22:AF31, "&gt;0")</f>
        <v>0.22442612648010202</v>
      </c>
    </row>
    <row r="6" spans="2:5" x14ac:dyDescent="0.25">
      <c r="B6">
        <v>7</v>
      </c>
      <c r="C6">
        <f>(AVERAGEIF(Sheet1!BM32:BM41, "&gt;0"))/1000</f>
        <v>8.6571999999987494E-4</v>
      </c>
      <c r="D6">
        <f>AVERAGEIF(Sheet3!AF32:AF41, "&gt;0")</f>
        <v>0.1165616989135739</v>
      </c>
      <c r="E6">
        <f>AVERAGEIF(Sheet4!AF32:AF41, "&gt;0")</f>
        <v>0.27341017723083455</v>
      </c>
    </row>
    <row r="7" spans="2:5" x14ac:dyDescent="0.25">
      <c r="B7">
        <v>8</v>
      </c>
      <c r="C7">
        <f>(AVERAGEIF(Sheet1!BM42:BM51, "&gt;0"))/1000</f>
        <v>1.7152300000001564E-3</v>
      </c>
      <c r="D7">
        <f>AVERAGEIF(Sheet3!AF42:AF51, "&gt;0")</f>
        <v>0.16594538688659627</v>
      </c>
      <c r="E7">
        <f>AVERAGEIF(Sheet4!AF42:AF51, "&gt;0")</f>
        <v>0.37557678222656199</v>
      </c>
    </row>
    <row r="8" spans="2:5" x14ac:dyDescent="0.25">
      <c r="B8">
        <v>9</v>
      </c>
      <c r="C8">
        <f>(AVERAGEIF(Sheet1!BM52:BM61, "&gt;0"))/1000</f>
        <v>1.1017679999981553E-2</v>
      </c>
      <c r="D8">
        <f>AVERAGEIF(Sheet3!AF52:AF61, "&gt;0")</f>
        <v>0.54922006130218437</v>
      </c>
      <c r="E8">
        <f>AVERAGEIF(Sheet4!AF52:AF61, "&gt;0")</f>
        <v>1.3192671060562127</v>
      </c>
    </row>
    <row r="9" spans="2:5" x14ac:dyDescent="0.25">
      <c r="B9">
        <v>10</v>
      </c>
      <c r="C9">
        <f>(AVERAGEIF(Sheet1!BM62:BM71, "&gt;0"))/1000</f>
        <v>5.6263199999812032E-3</v>
      </c>
      <c r="D9">
        <f>AVERAGEIF(Sheet3!AF62:AF71, "&gt;0")</f>
        <v>0.37977557182311972</v>
      </c>
      <c r="E9">
        <f>AVERAGEIF(Sheet4!AF62:AF71, "&gt;0")</f>
        <v>0.98967525959014646</v>
      </c>
    </row>
    <row r="10" spans="2:5" x14ac:dyDescent="0.25">
      <c r="B10">
        <v>11</v>
      </c>
      <c r="C10">
        <f>(AVERAGEIF(Sheet1!BM72:BM81, "&gt;0"))/1000</f>
        <v>0.22443174000016922</v>
      </c>
      <c r="D10">
        <f>AVERAGEIF(Sheet3!AF72:AF81, "&gt;0")</f>
        <v>1.4344293117523175</v>
      </c>
      <c r="E10">
        <f>AVERAGEIF(Sheet4!AF72:AF81, "&gt;0")</f>
        <v>18.843318176269491</v>
      </c>
    </row>
    <row r="11" spans="2:5" x14ac:dyDescent="0.25">
      <c r="B11">
        <v>12</v>
      </c>
      <c r="C11">
        <f>(AVERAGEIF(Sheet1!BM82:BM91, "&gt;0"))/1000</f>
        <v>3.0603889999911153E-2</v>
      </c>
      <c r="D11">
        <f>AVERAGEIF(Sheet3!AF82:AF91, "&gt;0")</f>
        <v>0.47634363174438354</v>
      </c>
      <c r="E11">
        <f>AVERAGEIF(Sheet4!AF82:AF91, "&gt;0")</f>
        <v>1.4330297231674167</v>
      </c>
    </row>
    <row r="12" spans="2:5" x14ac:dyDescent="0.25">
      <c r="B12">
        <v>13</v>
      </c>
      <c r="C12">
        <f>(AVERAGEIF(Sheet1!BM92:BM101, "&gt;0"))/1000</f>
        <v>3.743758888904828E-2</v>
      </c>
      <c r="D12">
        <f>AVERAGEIF(Sheet3!AF92:AF101, "&gt;0")</f>
        <v>0.85327582889132758</v>
      </c>
      <c r="E12">
        <f>AVERAGEIF(Sheet4!AF92:AF101, "&gt;0")</f>
        <v>2.1692881584167427</v>
      </c>
    </row>
    <row r="13" spans="2:5" x14ac:dyDescent="0.25">
      <c r="B13">
        <v>14</v>
      </c>
      <c r="C13">
        <f>(AVERAGEIF(Sheet1!BM102:BM111, "&gt;0"))/1000</f>
        <v>0.10202688749972724</v>
      </c>
      <c r="D13">
        <f>AVERAGEIF(Sheet3!AF102:AF111, "&gt;0")</f>
        <v>13.846957057714373</v>
      </c>
      <c r="E13">
        <f>AVERAGEIF(Sheet4!AF102:AF111, "&gt;0")</f>
        <v>48.385874956846159</v>
      </c>
    </row>
    <row r="14" spans="2:5" x14ac:dyDescent="0.25">
      <c r="B14">
        <v>15</v>
      </c>
      <c r="C14">
        <f>(AVERAGEIF(Sheet1!BM112:BM121, "&gt;0"))/1000</f>
        <v>7.9494742856494119E-2</v>
      </c>
      <c r="D14">
        <f>AVERAGEIF(Sheet3!AF112:AF121, "&gt;0")</f>
        <v>0.79759495598929242</v>
      </c>
      <c r="E14">
        <f>AVERAGEIF(Sheet4!AF112:AF121, "&gt;0")</f>
        <v>6.9891353675297223</v>
      </c>
    </row>
    <row r="15" spans="2:5" x14ac:dyDescent="0.25">
      <c r="B15">
        <v>16</v>
      </c>
      <c r="C15">
        <f>(AVERAGEIF(Sheet1!BM122:BM131, "&gt;0"))/1000</f>
        <v>2.4817471426512527E-2</v>
      </c>
      <c r="D15">
        <f>AVERAGEIF(Sheet3!AF122:AF131, "&gt;0")</f>
        <v>1.320281062807354</v>
      </c>
      <c r="E15">
        <f>AVERAGEIF(Sheet4!AF122:AF131, "&gt;0")</f>
        <v>7.7043293203626133</v>
      </c>
    </row>
    <row r="16" spans="2:5" x14ac:dyDescent="0.25">
      <c r="B16">
        <v>17</v>
      </c>
      <c r="C16">
        <f>(AVERAGEIF(Sheet1!BM132:BM141, "&gt;0"))/1000</f>
        <v>16.125503020000465</v>
      </c>
      <c r="D16">
        <f>AVERAGEIF(Sheet3!AF132:AF141, "&gt;0")</f>
        <v>1.9855486392974826</v>
      </c>
      <c r="E16">
        <f>AVERAGEIF(Sheet4!AF132:AF141, "&gt;0")</f>
        <v>32.363382005691442</v>
      </c>
    </row>
    <row r="17" spans="2:5" x14ac:dyDescent="0.25">
      <c r="B17">
        <v>18</v>
      </c>
      <c r="C17">
        <f>(AVERAGEIF(Sheet1!BM142:BM151, "&gt;0"))/1000</f>
        <v>0.25588593333214538</v>
      </c>
      <c r="D17">
        <f>AVERAGEIF(Sheet3!AF142:AF151, "&gt;0")</f>
        <v>5.1756354173024413</v>
      </c>
      <c r="E17">
        <f>AVERAGEIF(Sheet4!AF142:AF151, "&gt;0")</f>
        <v>33.456356366475376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12C3-C312-4E24-89BE-437BCAEBBDC0}">
  <dimension ref="A1:AW71"/>
  <sheetViews>
    <sheetView topLeftCell="W1" workbookViewId="0">
      <selection activeCell="A22" sqref="A22:XFD22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13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13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13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13</v>
      </c>
    </row>
    <row r="2" spans="1:49" x14ac:dyDescent="0.25">
      <c r="B2">
        <v>8</v>
      </c>
      <c r="C2">
        <v>8</v>
      </c>
      <c r="D2">
        <v>10</v>
      </c>
      <c r="E2">
        <v>0</v>
      </c>
      <c r="F2">
        <v>0</v>
      </c>
      <c r="G2">
        <v>1</v>
      </c>
      <c r="H2">
        <v>45.891399999999997</v>
      </c>
      <c r="I2">
        <v>51</v>
      </c>
      <c r="J2">
        <v>81</v>
      </c>
      <c r="K2">
        <v>284</v>
      </c>
      <c r="L2">
        <v>0</v>
      </c>
      <c r="M2">
        <v>0</v>
      </c>
      <c r="N2">
        <v>108</v>
      </c>
      <c r="O2">
        <v>0</v>
      </c>
      <c r="P2">
        <v>0</v>
      </c>
      <c r="Q2">
        <v>73</v>
      </c>
      <c r="R2">
        <v>75</v>
      </c>
      <c r="S2">
        <v>16</v>
      </c>
      <c r="T2">
        <v>81</v>
      </c>
      <c r="U2">
        <v>0</v>
      </c>
      <c r="V2">
        <v>9</v>
      </c>
      <c r="W2">
        <v>1</v>
      </c>
      <c r="X2">
        <v>133.98060000000001</v>
      </c>
      <c r="Y2">
        <v>51</v>
      </c>
      <c r="Z2">
        <v>1</v>
      </c>
      <c r="AA2">
        <v>1</v>
      </c>
      <c r="AB2">
        <v>8</v>
      </c>
      <c r="AC2">
        <v>0</v>
      </c>
      <c r="AD2">
        <v>9</v>
      </c>
      <c r="AE2">
        <v>1</v>
      </c>
      <c r="AF2">
        <v>6.10450000000003</v>
      </c>
      <c r="AG2">
        <v>51</v>
      </c>
      <c r="AH2">
        <v>1</v>
      </c>
      <c r="AI2">
        <v>1</v>
      </c>
      <c r="AJ2">
        <v>8</v>
      </c>
      <c r="AK2">
        <v>0</v>
      </c>
      <c r="AL2">
        <v>9</v>
      </c>
      <c r="AM2">
        <v>1</v>
      </c>
      <c r="AN2">
        <v>21.684799999999999</v>
      </c>
      <c r="AO2">
        <v>51</v>
      </c>
      <c r="AP2">
        <v>2</v>
      </c>
      <c r="AQ2">
        <v>1</v>
      </c>
      <c r="AR2">
        <v>60</v>
      </c>
      <c r="AS2">
        <v>291</v>
      </c>
      <c r="AT2">
        <v>0</v>
      </c>
      <c r="AU2">
        <v>0</v>
      </c>
      <c r="AV2">
        <v>9</v>
      </c>
      <c r="AW2">
        <f>IF(AND(AE2=1, Sheet8!B2=1, Sheet12!B2=1),AF2,-1)</f>
        <v>6.10450000000003</v>
      </c>
    </row>
    <row r="3" spans="1:49" x14ac:dyDescent="0.25">
      <c r="B3">
        <v>8</v>
      </c>
      <c r="C3">
        <v>8</v>
      </c>
      <c r="D3">
        <v>10</v>
      </c>
      <c r="E3">
        <v>0</v>
      </c>
      <c r="F3">
        <v>1</v>
      </c>
      <c r="G3">
        <v>1</v>
      </c>
      <c r="H3">
        <v>17.693600000000099</v>
      </c>
      <c r="I3">
        <v>70</v>
      </c>
      <c r="J3">
        <v>71</v>
      </c>
      <c r="K3">
        <v>434</v>
      </c>
      <c r="L3">
        <v>0</v>
      </c>
      <c r="M3">
        <v>0</v>
      </c>
      <c r="N3">
        <v>33</v>
      </c>
      <c r="O3">
        <v>0</v>
      </c>
      <c r="P3">
        <v>0</v>
      </c>
      <c r="Q3">
        <v>57</v>
      </c>
      <c r="R3">
        <v>62</v>
      </c>
      <c r="S3">
        <v>179</v>
      </c>
      <c r="T3">
        <v>71</v>
      </c>
      <c r="U3">
        <v>0</v>
      </c>
      <c r="V3">
        <v>12</v>
      </c>
      <c r="W3">
        <v>1</v>
      </c>
      <c r="X3">
        <v>1.0594999999999599</v>
      </c>
      <c r="Y3">
        <v>70</v>
      </c>
      <c r="Z3">
        <v>1</v>
      </c>
      <c r="AA3">
        <v>1</v>
      </c>
      <c r="AB3">
        <v>6</v>
      </c>
      <c r="AC3">
        <v>0</v>
      </c>
      <c r="AD3">
        <v>12</v>
      </c>
      <c r="AE3">
        <v>1</v>
      </c>
      <c r="AF3">
        <v>1.01760000000002</v>
      </c>
      <c r="AG3">
        <v>70</v>
      </c>
      <c r="AH3">
        <v>1</v>
      </c>
      <c r="AI3">
        <v>1</v>
      </c>
      <c r="AJ3">
        <v>6</v>
      </c>
      <c r="AK3">
        <v>0</v>
      </c>
      <c r="AL3">
        <v>12</v>
      </c>
      <c r="AM3">
        <v>1</v>
      </c>
      <c r="AN3">
        <v>2.3827999999999698</v>
      </c>
      <c r="AO3">
        <v>70</v>
      </c>
      <c r="AP3">
        <v>2</v>
      </c>
      <c r="AQ3">
        <v>1</v>
      </c>
      <c r="AR3">
        <v>96</v>
      </c>
      <c r="AS3">
        <v>460</v>
      </c>
      <c r="AT3">
        <v>0</v>
      </c>
      <c r="AU3">
        <v>0</v>
      </c>
      <c r="AV3">
        <v>12</v>
      </c>
      <c r="AW3">
        <f>IF(AND(AE3=1, Sheet8!B3=1, Sheet12!B3=1),AF3,-1)</f>
        <v>1.01760000000002</v>
      </c>
    </row>
    <row r="4" spans="1:49" x14ac:dyDescent="0.25">
      <c r="B4">
        <v>8</v>
      </c>
      <c r="C4">
        <v>8</v>
      </c>
      <c r="D4">
        <v>10</v>
      </c>
      <c r="E4">
        <v>0</v>
      </c>
      <c r="F4">
        <v>2</v>
      </c>
      <c r="G4">
        <v>1</v>
      </c>
      <c r="H4">
        <v>145.1891</v>
      </c>
      <c r="I4">
        <v>54</v>
      </c>
      <c r="J4">
        <v>1057</v>
      </c>
      <c r="K4">
        <v>940</v>
      </c>
      <c r="L4">
        <v>0</v>
      </c>
      <c r="M4">
        <v>0</v>
      </c>
      <c r="N4">
        <v>4171</v>
      </c>
      <c r="O4">
        <v>0</v>
      </c>
      <c r="P4">
        <v>0</v>
      </c>
      <c r="Q4">
        <v>1038</v>
      </c>
      <c r="R4">
        <v>628</v>
      </c>
      <c r="S4">
        <v>239</v>
      </c>
      <c r="T4">
        <v>918</v>
      </c>
      <c r="U4">
        <v>1</v>
      </c>
      <c r="V4">
        <v>11</v>
      </c>
      <c r="W4">
        <v>1</v>
      </c>
      <c r="X4">
        <v>3.73879999999986</v>
      </c>
      <c r="Y4">
        <v>54</v>
      </c>
      <c r="Z4">
        <v>5</v>
      </c>
      <c r="AA4">
        <v>6</v>
      </c>
      <c r="AB4">
        <v>8</v>
      </c>
      <c r="AC4">
        <v>1</v>
      </c>
      <c r="AD4">
        <v>11</v>
      </c>
      <c r="AE4">
        <v>1</v>
      </c>
      <c r="AF4">
        <v>1.4429000000000101</v>
      </c>
      <c r="AG4">
        <v>54</v>
      </c>
      <c r="AH4">
        <v>3</v>
      </c>
      <c r="AI4">
        <v>4</v>
      </c>
      <c r="AJ4">
        <v>7</v>
      </c>
      <c r="AK4">
        <v>1</v>
      </c>
      <c r="AL4">
        <v>11</v>
      </c>
      <c r="AM4">
        <v>1</v>
      </c>
      <c r="AN4">
        <v>2246.0223999999998</v>
      </c>
      <c r="AO4">
        <v>54</v>
      </c>
      <c r="AP4">
        <v>10</v>
      </c>
      <c r="AQ4">
        <v>81</v>
      </c>
      <c r="AR4">
        <v>40311</v>
      </c>
      <c r="AS4">
        <v>40489</v>
      </c>
      <c r="AT4">
        <v>8</v>
      </c>
      <c r="AU4">
        <v>0</v>
      </c>
      <c r="AV4">
        <v>11</v>
      </c>
      <c r="AW4">
        <f>IF(AND(AE4=1, Sheet8!B4=1, Sheet12!B4=1),AF4,-1)</f>
        <v>1.4429000000000101</v>
      </c>
    </row>
    <row r="5" spans="1:49" x14ac:dyDescent="0.25">
      <c r="B5">
        <v>8</v>
      </c>
      <c r="C5">
        <v>8</v>
      </c>
      <c r="D5">
        <v>10</v>
      </c>
      <c r="E5">
        <v>0</v>
      </c>
      <c r="F5">
        <v>3</v>
      </c>
      <c r="G5">
        <v>1</v>
      </c>
      <c r="H5">
        <v>104.69840000000001</v>
      </c>
      <c r="I5">
        <v>60</v>
      </c>
      <c r="J5">
        <v>447</v>
      </c>
      <c r="K5">
        <v>728</v>
      </c>
      <c r="L5">
        <v>0</v>
      </c>
      <c r="M5">
        <v>0</v>
      </c>
      <c r="N5">
        <v>2177</v>
      </c>
      <c r="O5">
        <v>0</v>
      </c>
      <c r="P5">
        <v>0</v>
      </c>
      <c r="Q5">
        <v>421</v>
      </c>
      <c r="R5">
        <v>268</v>
      </c>
      <c r="S5">
        <v>291</v>
      </c>
      <c r="T5">
        <v>447</v>
      </c>
      <c r="U5">
        <v>0</v>
      </c>
      <c r="V5">
        <v>11</v>
      </c>
      <c r="W5">
        <v>1</v>
      </c>
      <c r="X5">
        <v>0.70409999999992601</v>
      </c>
      <c r="Y5">
        <v>60</v>
      </c>
      <c r="Z5">
        <v>1</v>
      </c>
      <c r="AA5">
        <v>1</v>
      </c>
      <c r="AB5">
        <v>6</v>
      </c>
      <c r="AC5">
        <v>0</v>
      </c>
      <c r="AD5">
        <v>11</v>
      </c>
      <c r="AE5">
        <v>1</v>
      </c>
      <c r="AF5">
        <v>0.70649999999977797</v>
      </c>
      <c r="AG5">
        <v>60</v>
      </c>
      <c r="AH5">
        <v>1</v>
      </c>
      <c r="AI5">
        <v>1</v>
      </c>
      <c r="AJ5">
        <v>6</v>
      </c>
      <c r="AK5">
        <v>0</v>
      </c>
      <c r="AL5">
        <v>11</v>
      </c>
      <c r="AM5">
        <v>1</v>
      </c>
      <c r="AN5">
        <v>100.7367</v>
      </c>
      <c r="AO5">
        <v>60</v>
      </c>
      <c r="AP5">
        <v>2</v>
      </c>
      <c r="AQ5">
        <v>1</v>
      </c>
      <c r="AR5">
        <v>3033</v>
      </c>
      <c r="AS5">
        <v>3407</v>
      </c>
      <c r="AT5">
        <v>0</v>
      </c>
      <c r="AU5">
        <v>0</v>
      </c>
      <c r="AV5">
        <v>11</v>
      </c>
      <c r="AW5">
        <f>IF(AND(AE5=1, Sheet8!B5=1, Sheet12!B5=1),AF5,-1)</f>
        <v>0.70649999999977797</v>
      </c>
    </row>
    <row r="6" spans="1:49" x14ac:dyDescent="0.25">
      <c r="B6">
        <v>8</v>
      </c>
      <c r="C6">
        <v>8</v>
      </c>
      <c r="D6">
        <v>10</v>
      </c>
      <c r="E6">
        <v>0</v>
      </c>
      <c r="F6">
        <v>4</v>
      </c>
      <c r="G6">
        <v>1</v>
      </c>
      <c r="H6">
        <v>183.0292</v>
      </c>
      <c r="I6">
        <v>39</v>
      </c>
      <c r="J6">
        <v>1537</v>
      </c>
      <c r="K6">
        <v>1447</v>
      </c>
      <c r="L6">
        <v>0</v>
      </c>
      <c r="M6">
        <v>0</v>
      </c>
      <c r="N6">
        <v>6679</v>
      </c>
      <c r="O6">
        <v>0</v>
      </c>
      <c r="P6">
        <v>0</v>
      </c>
      <c r="Q6">
        <v>1323</v>
      </c>
      <c r="R6">
        <v>1003</v>
      </c>
      <c r="S6">
        <v>411</v>
      </c>
      <c r="T6">
        <v>1374</v>
      </c>
      <c r="U6">
        <v>2</v>
      </c>
      <c r="V6">
        <v>8</v>
      </c>
      <c r="W6">
        <v>1</v>
      </c>
      <c r="X6">
        <v>1.09389999999985</v>
      </c>
      <c r="Y6">
        <v>39</v>
      </c>
      <c r="Z6">
        <v>7</v>
      </c>
      <c r="AA6">
        <v>9</v>
      </c>
      <c r="AB6">
        <v>13</v>
      </c>
      <c r="AC6">
        <v>2</v>
      </c>
      <c r="AD6">
        <v>9</v>
      </c>
      <c r="AE6">
        <v>1</v>
      </c>
      <c r="AF6">
        <v>2.4708000000000498</v>
      </c>
      <c r="AG6">
        <v>39</v>
      </c>
      <c r="AH6">
        <v>5</v>
      </c>
      <c r="AI6">
        <v>8</v>
      </c>
      <c r="AJ6">
        <v>13</v>
      </c>
      <c r="AK6">
        <v>2</v>
      </c>
      <c r="AL6">
        <v>9</v>
      </c>
      <c r="AM6">
        <v>1</v>
      </c>
      <c r="AN6">
        <v>670.08969999999999</v>
      </c>
      <c r="AO6">
        <v>39</v>
      </c>
      <c r="AP6">
        <v>40</v>
      </c>
      <c r="AQ6">
        <v>381</v>
      </c>
      <c r="AR6">
        <v>14076</v>
      </c>
      <c r="AS6">
        <v>14168</v>
      </c>
      <c r="AT6">
        <v>38</v>
      </c>
      <c r="AU6">
        <v>0</v>
      </c>
      <c r="AV6">
        <v>9</v>
      </c>
      <c r="AW6">
        <f>IF(AND(AE6=1, Sheet8!B6=1, Sheet12!B6=1),AF6,-1)</f>
        <v>2.4708000000000498</v>
      </c>
    </row>
    <row r="7" spans="1:49" x14ac:dyDescent="0.25">
      <c r="B7">
        <v>8</v>
      </c>
      <c r="C7">
        <v>8</v>
      </c>
      <c r="D7">
        <v>10</v>
      </c>
      <c r="E7">
        <v>0</v>
      </c>
      <c r="F7">
        <v>5</v>
      </c>
      <c r="G7">
        <v>1</v>
      </c>
      <c r="H7">
        <v>14.3015999999998</v>
      </c>
      <c r="I7">
        <v>62</v>
      </c>
      <c r="J7">
        <v>44</v>
      </c>
      <c r="K7">
        <v>766</v>
      </c>
      <c r="L7">
        <v>0</v>
      </c>
      <c r="M7">
        <v>0</v>
      </c>
      <c r="N7">
        <v>76</v>
      </c>
      <c r="O7">
        <v>0</v>
      </c>
      <c r="P7">
        <v>0</v>
      </c>
      <c r="Q7">
        <v>35</v>
      </c>
      <c r="R7">
        <v>34</v>
      </c>
      <c r="S7">
        <v>347</v>
      </c>
      <c r="T7">
        <v>44</v>
      </c>
      <c r="U7">
        <v>0</v>
      </c>
      <c r="V7">
        <v>10</v>
      </c>
      <c r="W7">
        <v>1</v>
      </c>
      <c r="X7">
        <v>0.70679999999993004</v>
      </c>
      <c r="Y7">
        <v>62</v>
      </c>
      <c r="Z7">
        <v>1</v>
      </c>
      <c r="AA7">
        <v>1</v>
      </c>
      <c r="AB7">
        <v>5</v>
      </c>
      <c r="AC7">
        <v>0</v>
      </c>
      <c r="AD7">
        <v>10</v>
      </c>
      <c r="AE7">
        <v>1</v>
      </c>
      <c r="AF7">
        <v>0.73000000000047305</v>
      </c>
      <c r="AG7">
        <v>62</v>
      </c>
      <c r="AH7">
        <v>1</v>
      </c>
      <c r="AI7">
        <v>1</v>
      </c>
      <c r="AJ7">
        <v>5</v>
      </c>
      <c r="AK7">
        <v>0</v>
      </c>
      <c r="AL7">
        <v>10</v>
      </c>
      <c r="AM7">
        <v>1</v>
      </c>
      <c r="AN7">
        <v>3.28880000000026</v>
      </c>
      <c r="AO7">
        <v>62</v>
      </c>
      <c r="AP7">
        <v>2</v>
      </c>
      <c r="AQ7">
        <v>1</v>
      </c>
      <c r="AR7">
        <v>114</v>
      </c>
      <c r="AS7">
        <v>845</v>
      </c>
      <c r="AT7">
        <v>0</v>
      </c>
      <c r="AU7">
        <v>0</v>
      </c>
      <c r="AV7">
        <v>10</v>
      </c>
      <c r="AW7">
        <f>IF(AND(AE7=1, Sheet8!B7=1, Sheet12!B7=1),AF7,-1)</f>
        <v>0.73000000000047305</v>
      </c>
    </row>
    <row r="8" spans="1:49" x14ac:dyDescent="0.25">
      <c r="B8">
        <v>8</v>
      </c>
      <c r="C8">
        <v>8</v>
      </c>
      <c r="D8">
        <v>10</v>
      </c>
      <c r="E8">
        <v>0</v>
      </c>
      <c r="F8">
        <v>6</v>
      </c>
      <c r="G8">
        <v>1</v>
      </c>
      <c r="H8">
        <v>209.6009</v>
      </c>
      <c r="I8">
        <v>43</v>
      </c>
      <c r="J8">
        <v>1164</v>
      </c>
      <c r="K8">
        <v>1005</v>
      </c>
      <c r="L8">
        <v>0</v>
      </c>
      <c r="M8">
        <v>0</v>
      </c>
      <c r="N8">
        <v>3389</v>
      </c>
      <c r="O8">
        <v>0</v>
      </c>
      <c r="P8">
        <v>0</v>
      </c>
      <c r="Q8">
        <v>1131</v>
      </c>
      <c r="R8">
        <v>733</v>
      </c>
      <c r="S8">
        <v>247</v>
      </c>
      <c r="T8">
        <v>997</v>
      </c>
      <c r="U8">
        <v>3</v>
      </c>
      <c r="V8">
        <v>10</v>
      </c>
      <c r="W8">
        <v>1</v>
      </c>
      <c r="X8">
        <v>7.6033999999999704</v>
      </c>
      <c r="Y8">
        <v>43</v>
      </c>
      <c r="Z8">
        <v>23</v>
      </c>
      <c r="AA8">
        <v>39</v>
      </c>
      <c r="AB8">
        <v>36</v>
      </c>
      <c r="AC8">
        <v>3</v>
      </c>
      <c r="AD8">
        <v>10</v>
      </c>
      <c r="AE8">
        <v>1</v>
      </c>
      <c r="AF8">
        <v>4.8643000000001804</v>
      </c>
      <c r="AG8">
        <v>43</v>
      </c>
      <c r="AH8">
        <v>16</v>
      </c>
      <c r="AI8">
        <v>25</v>
      </c>
      <c r="AJ8">
        <v>37</v>
      </c>
      <c r="AK8">
        <v>3</v>
      </c>
      <c r="AL8">
        <v>9</v>
      </c>
      <c r="AM8">
        <v>1</v>
      </c>
      <c r="AN8">
        <v>2401.6069000000002</v>
      </c>
      <c r="AO8">
        <v>43</v>
      </c>
      <c r="AP8">
        <v>258</v>
      </c>
      <c r="AQ8">
        <v>2561</v>
      </c>
      <c r="AR8">
        <v>78206</v>
      </c>
      <c r="AS8">
        <v>78020</v>
      </c>
      <c r="AT8">
        <v>256</v>
      </c>
      <c r="AU8">
        <v>0</v>
      </c>
      <c r="AV8">
        <v>10</v>
      </c>
      <c r="AW8">
        <f>IF(AND(AE8=1, Sheet8!B8=1, Sheet12!B8=1),AF8,-1)</f>
        <v>4.8643000000001804</v>
      </c>
    </row>
    <row r="9" spans="1:49" x14ac:dyDescent="0.25">
      <c r="B9">
        <v>8</v>
      </c>
      <c r="C9">
        <v>8</v>
      </c>
      <c r="D9">
        <v>10</v>
      </c>
      <c r="E9">
        <v>0</v>
      </c>
      <c r="F9">
        <v>7</v>
      </c>
      <c r="G9">
        <v>1</v>
      </c>
      <c r="H9">
        <v>12.7981</v>
      </c>
      <c r="I9">
        <v>60</v>
      </c>
      <c r="J9">
        <v>60</v>
      </c>
      <c r="K9">
        <v>1038</v>
      </c>
      <c r="L9">
        <v>0</v>
      </c>
      <c r="M9">
        <v>0</v>
      </c>
      <c r="N9">
        <v>82</v>
      </c>
      <c r="O9">
        <v>0</v>
      </c>
      <c r="P9">
        <v>0</v>
      </c>
      <c r="Q9">
        <v>38</v>
      </c>
      <c r="R9">
        <v>28</v>
      </c>
      <c r="S9">
        <v>241</v>
      </c>
      <c r="T9">
        <v>60</v>
      </c>
      <c r="U9">
        <v>0</v>
      </c>
      <c r="V9">
        <v>10</v>
      </c>
      <c r="W9">
        <v>1</v>
      </c>
      <c r="X9">
        <v>1.0745999999999201</v>
      </c>
      <c r="Y9">
        <v>60</v>
      </c>
      <c r="Z9">
        <v>2</v>
      </c>
      <c r="AA9">
        <v>2</v>
      </c>
      <c r="AB9">
        <v>8</v>
      </c>
      <c r="AC9">
        <v>0</v>
      </c>
      <c r="AD9">
        <v>10</v>
      </c>
      <c r="AE9">
        <v>1</v>
      </c>
      <c r="AF9">
        <v>0.930899999999383</v>
      </c>
      <c r="AG9">
        <v>60</v>
      </c>
      <c r="AH9">
        <v>2</v>
      </c>
      <c r="AI9">
        <v>2</v>
      </c>
      <c r="AJ9">
        <v>8</v>
      </c>
      <c r="AK9">
        <v>0</v>
      </c>
      <c r="AL9">
        <v>10</v>
      </c>
      <c r="AM9">
        <v>1</v>
      </c>
      <c r="AN9">
        <v>3.7544999999991</v>
      </c>
      <c r="AO9">
        <v>60</v>
      </c>
      <c r="AP9">
        <v>2</v>
      </c>
      <c r="AQ9">
        <v>1</v>
      </c>
      <c r="AR9">
        <v>121</v>
      </c>
      <c r="AS9">
        <v>1086</v>
      </c>
      <c r="AT9">
        <v>0</v>
      </c>
      <c r="AU9">
        <v>0</v>
      </c>
      <c r="AV9">
        <v>10</v>
      </c>
      <c r="AW9">
        <f>IF(AND(AE9=1, Sheet8!B9=1, Sheet12!B9=1),AF9,-1)</f>
        <v>0.930899999999383</v>
      </c>
    </row>
    <row r="10" spans="1:49" x14ac:dyDescent="0.25">
      <c r="B10">
        <v>8</v>
      </c>
      <c r="C10">
        <v>8</v>
      </c>
      <c r="D10">
        <v>10</v>
      </c>
      <c r="E10">
        <v>0</v>
      </c>
      <c r="F10">
        <v>8</v>
      </c>
      <c r="G10">
        <v>1</v>
      </c>
      <c r="H10">
        <v>21.0962999999992</v>
      </c>
      <c r="I10">
        <v>47</v>
      </c>
      <c r="J10">
        <v>174</v>
      </c>
      <c r="K10">
        <v>339</v>
      </c>
      <c r="L10">
        <v>0</v>
      </c>
      <c r="M10">
        <v>0</v>
      </c>
      <c r="N10">
        <v>598</v>
      </c>
      <c r="O10">
        <v>0</v>
      </c>
      <c r="P10">
        <v>0</v>
      </c>
      <c r="Q10">
        <v>164</v>
      </c>
      <c r="R10">
        <v>99</v>
      </c>
      <c r="S10">
        <v>167</v>
      </c>
      <c r="T10">
        <v>174</v>
      </c>
      <c r="U10">
        <v>0</v>
      </c>
      <c r="V10">
        <v>9</v>
      </c>
      <c r="W10">
        <v>1</v>
      </c>
      <c r="X10">
        <v>0.78540000000066401</v>
      </c>
      <c r="Y10">
        <v>47</v>
      </c>
      <c r="Z10">
        <v>2</v>
      </c>
      <c r="AA10">
        <v>2</v>
      </c>
      <c r="AB10">
        <v>8</v>
      </c>
      <c r="AC10">
        <v>0</v>
      </c>
      <c r="AD10">
        <v>9</v>
      </c>
      <c r="AE10">
        <v>1</v>
      </c>
      <c r="AF10">
        <v>0.76949999999851604</v>
      </c>
      <c r="AG10">
        <v>47</v>
      </c>
      <c r="AH10">
        <v>2</v>
      </c>
      <c r="AI10">
        <v>2</v>
      </c>
      <c r="AJ10">
        <v>8</v>
      </c>
      <c r="AK10">
        <v>0</v>
      </c>
      <c r="AL10">
        <v>9</v>
      </c>
      <c r="AM10">
        <v>1</v>
      </c>
      <c r="AN10">
        <v>167.48469999999901</v>
      </c>
      <c r="AO10">
        <v>47</v>
      </c>
      <c r="AP10">
        <v>2</v>
      </c>
      <c r="AQ10">
        <v>1</v>
      </c>
      <c r="AR10">
        <v>4412</v>
      </c>
      <c r="AS10">
        <v>4537</v>
      </c>
      <c r="AT10">
        <v>0</v>
      </c>
      <c r="AU10">
        <v>0</v>
      </c>
      <c r="AV10">
        <v>9</v>
      </c>
      <c r="AW10">
        <f>IF(AND(AE10=1, Sheet8!B10=1, Sheet12!B10=1),AF10,-1)</f>
        <v>0.76949999999851604</v>
      </c>
    </row>
    <row r="11" spans="1:49" x14ac:dyDescent="0.25">
      <c r="B11">
        <v>8</v>
      </c>
      <c r="C11">
        <v>8</v>
      </c>
      <c r="D11">
        <v>10</v>
      </c>
      <c r="E11">
        <v>0</v>
      </c>
      <c r="F11">
        <v>9</v>
      </c>
      <c r="G11">
        <v>1</v>
      </c>
      <c r="H11">
        <v>0.93509999999878302</v>
      </c>
      <c r="I11">
        <v>49</v>
      </c>
      <c r="J11">
        <v>11</v>
      </c>
      <c r="K11">
        <v>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10</v>
      </c>
      <c r="S11">
        <v>10</v>
      </c>
      <c r="T11">
        <v>11</v>
      </c>
      <c r="U11">
        <v>0</v>
      </c>
      <c r="V11">
        <v>12</v>
      </c>
      <c r="W11">
        <v>1</v>
      </c>
      <c r="X11">
        <v>0.63550000000032003</v>
      </c>
      <c r="Y11">
        <v>49</v>
      </c>
      <c r="Z11">
        <v>1</v>
      </c>
      <c r="AA11">
        <v>1</v>
      </c>
      <c r="AB11">
        <v>2</v>
      </c>
      <c r="AC11">
        <v>0</v>
      </c>
      <c r="AD11">
        <v>12</v>
      </c>
      <c r="AE11">
        <v>1</v>
      </c>
      <c r="AF11">
        <v>0.33340000000134801</v>
      </c>
      <c r="AG11">
        <v>49</v>
      </c>
      <c r="AH11">
        <v>1</v>
      </c>
      <c r="AI11">
        <v>1</v>
      </c>
      <c r="AJ11">
        <v>2</v>
      </c>
      <c r="AK11">
        <v>0</v>
      </c>
      <c r="AL11">
        <v>12</v>
      </c>
      <c r="AM11">
        <v>1</v>
      </c>
      <c r="AN11">
        <v>0.30780000000049801</v>
      </c>
      <c r="AO11">
        <v>49</v>
      </c>
      <c r="AP11">
        <v>2</v>
      </c>
      <c r="AQ11">
        <v>1</v>
      </c>
      <c r="AR11">
        <v>11</v>
      </c>
      <c r="AS11">
        <v>36</v>
      </c>
      <c r="AT11">
        <v>0</v>
      </c>
      <c r="AU11">
        <v>0</v>
      </c>
      <c r="AV11">
        <v>12</v>
      </c>
      <c r="AW11">
        <f>IF(AND(AE11=1, Sheet8!B11=1, Sheet12!B11=1),AF11,-1)</f>
        <v>0.33340000000134801</v>
      </c>
    </row>
    <row r="12" spans="1:49" x14ac:dyDescent="0.25">
      <c r="B12">
        <v>8</v>
      </c>
      <c r="C12">
        <v>8</v>
      </c>
      <c r="D12">
        <v>10</v>
      </c>
      <c r="E12">
        <v>3</v>
      </c>
      <c r="F12">
        <v>0</v>
      </c>
      <c r="G12">
        <v>1</v>
      </c>
      <c r="H12">
        <v>12.764299999998901</v>
      </c>
      <c r="I12">
        <v>57</v>
      </c>
      <c r="J12">
        <v>116</v>
      </c>
      <c r="K12">
        <v>149</v>
      </c>
      <c r="L12">
        <v>0</v>
      </c>
      <c r="M12">
        <v>0</v>
      </c>
      <c r="N12">
        <v>21</v>
      </c>
      <c r="O12">
        <v>0</v>
      </c>
      <c r="P12">
        <v>0</v>
      </c>
      <c r="Q12">
        <v>64</v>
      </c>
      <c r="R12">
        <v>45</v>
      </c>
      <c r="S12">
        <v>39</v>
      </c>
      <c r="T12">
        <v>115</v>
      </c>
      <c r="U12">
        <v>1</v>
      </c>
      <c r="V12">
        <v>11</v>
      </c>
      <c r="W12">
        <v>1</v>
      </c>
      <c r="X12">
        <v>1.36549999999988</v>
      </c>
      <c r="Y12">
        <v>57</v>
      </c>
      <c r="Z12">
        <v>3</v>
      </c>
      <c r="AA12">
        <v>5</v>
      </c>
      <c r="AB12">
        <v>9</v>
      </c>
      <c r="AC12">
        <v>1</v>
      </c>
      <c r="AD12">
        <v>11</v>
      </c>
      <c r="AE12">
        <v>1</v>
      </c>
      <c r="AF12">
        <v>1.2799999999988401</v>
      </c>
      <c r="AG12">
        <v>57</v>
      </c>
      <c r="AH12">
        <v>2</v>
      </c>
      <c r="AI12">
        <v>3</v>
      </c>
      <c r="AJ12">
        <v>9</v>
      </c>
      <c r="AK12">
        <v>1</v>
      </c>
      <c r="AL12">
        <v>11</v>
      </c>
      <c r="AM12">
        <v>1</v>
      </c>
      <c r="AN12">
        <v>35.3145000000004</v>
      </c>
      <c r="AO12">
        <v>57</v>
      </c>
      <c r="AP12">
        <v>7</v>
      </c>
      <c r="AQ12">
        <v>51</v>
      </c>
      <c r="AR12">
        <v>532</v>
      </c>
      <c r="AS12">
        <v>744</v>
      </c>
      <c r="AT12">
        <v>5</v>
      </c>
      <c r="AU12">
        <v>0</v>
      </c>
      <c r="AV12">
        <v>11</v>
      </c>
      <c r="AW12">
        <f>IF(AND(AE12=1, Sheet8!B12=1, Sheet12!B12=1),AF12,-1)</f>
        <v>1.2799999999988401</v>
      </c>
    </row>
    <row r="13" spans="1:49" x14ac:dyDescent="0.25">
      <c r="B13">
        <v>8</v>
      </c>
      <c r="C13">
        <v>8</v>
      </c>
      <c r="D13">
        <v>10</v>
      </c>
      <c r="E13">
        <v>3</v>
      </c>
      <c r="F13">
        <v>1</v>
      </c>
      <c r="G13">
        <v>1</v>
      </c>
      <c r="H13">
        <v>13.123700000000101</v>
      </c>
      <c r="I13">
        <v>52</v>
      </c>
      <c r="J13">
        <v>37</v>
      </c>
      <c r="K13">
        <v>94</v>
      </c>
      <c r="L13">
        <v>0</v>
      </c>
      <c r="M13">
        <v>0</v>
      </c>
      <c r="N13">
        <v>0</v>
      </c>
      <c r="O13">
        <v>0</v>
      </c>
      <c r="P13">
        <v>0</v>
      </c>
      <c r="Q13">
        <v>16</v>
      </c>
      <c r="R13">
        <v>20</v>
      </c>
      <c r="S13">
        <v>57</v>
      </c>
      <c r="T13">
        <v>36</v>
      </c>
      <c r="U13">
        <v>1</v>
      </c>
      <c r="V13">
        <v>9</v>
      </c>
      <c r="W13">
        <v>1</v>
      </c>
      <c r="X13">
        <v>0.45149999999921397</v>
      </c>
      <c r="Y13">
        <v>52</v>
      </c>
      <c r="Z13">
        <v>2</v>
      </c>
      <c r="AA13">
        <v>3</v>
      </c>
      <c r="AB13">
        <v>5</v>
      </c>
      <c r="AC13">
        <v>1</v>
      </c>
      <c r="AD13">
        <v>9</v>
      </c>
      <c r="AE13">
        <v>1</v>
      </c>
      <c r="AF13">
        <v>0.47969999999986601</v>
      </c>
      <c r="AG13">
        <v>52</v>
      </c>
      <c r="AH13">
        <v>2</v>
      </c>
      <c r="AI13">
        <v>3</v>
      </c>
      <c r="AJ13">
        <v>5</v>
      </c>
      <c r="AK13">
        <v>1</v>
      </c>
      <c r="AL13">
        <v>9</v>
      </c>
      <c r="AM13">
        <v>1</v>
      </c>
      <c r="AN13">
        <v>120.488600000001</v>
      </c>
      <c r="AO13">
        <v>52</v>
      </c>
      <c r="AP13">
        <v>12</v>
      </c>
      <c r="AQ13">
        <v>101</v>
      </c>
      <c r="AR13">
        <v>851</v>
      </c>
      <c r="AS13">
        <v>918</v>
      </c>
      <c r="AT13">
        <v>10</v>
      </c>
      <c r="AU13">
        <v>0</v>
      </c>
      <c r="AV13">
        <v>9</v>
      </c>
      <c r="AW13">
        <f>IF(AND(AE13=1, Sheet8!B13=1, Sheet12!B13=1),AF13,-1)</f>
        <v>0.47969999999986601</v>
      </c>
    </row>
    <row r="14" spans="1:49" x14ac:dyDescent="0.25">
      <c r="B14">
        <v>8</v>
      </c>
      <c r="C14">
        <v>8</v>
      </c>
      <c r="D14">
        <v>10</v>
      </c>
      <c r="E14">
        <v>3</v>
      </c>
      <c r="F14">
        <v>2</v>
      </c>
      <c r="G14">
        <v>1</v>
      </c>
      <c r="H14">
        <v>46.798899999999797</v>
      </c>
      <c r="I14">
        <v>58</v>
      </c>
      <c r="J14">
        <v>128</v>
      </c>
      <c r="K14">
        <v>220</v>
      </c>
      <c r="L14">
        <v>0</v>
      </c>
      <c r="M14">
        <v>0</v>
      </c>
      <c r="N14">
        <v>394</v>
      </c>
      <c r="O14">
        <v>0</v>
      </c>
      <c r="P14">
        <v>0</v>
      </c>
      <c r="Q14">
        <v>114</v>
      </c>
      <c r="R14">
        <v>64</v>
      </c>
      <c r="S14">
        <v>91</v>
      </c>
      <c r="T14">
        <v>127</v>
      </c>
      <c r="U14">
        <v>1</v>
      </c>
      <c r="V14">
        <v>10</v>
      </c>
      <c r="W14">
        <v>1</v>
      </c>
      <c r="X14">
        <v>0.76770000000033201</v>
      </c>
      <c r="Y14">
        <v>58</v>
      </c>
      <c r="Z14">
        <v>2</v>
      </c>
      <c r="AA14">
        <v>3</v>
      </c>
      <c r="AB14">
        <v>7</v>
      </c>
      <c r="AC14">
        <v>1</v>
      </c>
      <c r="AD14">
        <v>10</v>
      </c>
      <c r="AE14">
        <v>1</v>
      </c>
      <c r="AF14">
        <v>0.67729999999937696</v>
      </c>
      <c r="AG14">
        <v>58</v>
      </c>
      <c r="AH14">
        <v>2</v>
      </c>
      <c r="AI14">
        <v>3</v>
      </c>
      <c r="AJ14">
        <v>7</v>
      </c>
      <c r="AK14">
        <v>1</v>
      </c>
      <c r="AL14">
        <v>10</v>
      </c>
      <c r="AM14">
        <v>1</v>
      </c>
      <c r="AN14">
        <v>4.4377999999997</v>
      </c>
      <c r="AO14">
        <v>58</v>
      </c>
      <c r="AP14">
        <v>6</v>
      </c>
      <c r="AQ14">
        <v>41</v>
      </c>
      <c r="AR14">
        <v>115</v>
      </c>
      <c r="AS14">
        <v>201</v>
      </c>
      <c r="AT14">
        <v>4</v>
      </c>
      <c r="AU14">
        <v>0</v>
      </c>
      <c r="AV14">
        <v>10</v>
      </c>
      <c r="AW14">
        <f>IF(AND(AE14=1, Sheet8!B14=1, Sheet12!B14=1),AF14,-1)</f>
        <v>0.67729999999937696</v>
      </c>
    </row>
    <row r="15" spans="1:49" x14ac:dyDescent="0.25">
      <c r="B15">
        <v>8</v>
      </c>
      <c r="C15">
        <v>8</v>
      </c>
      <c r="D15">
        <v>10</v>
      </c>
      <c r="E15">
        <v>3</v>
      </c>
      <c r="F15">
        <v>3</v>
      </c>
      <c r="G15">
        <v>1</v>
      </c>
      <c r="H15">
        <v>53.343600000000201</v>
      </c>
      <c r="I15">
        <v>57</v>
      </c>
      <c r="J15">
        <v>228</v>
      </c>
      <c r="K15">
        <v>234</v>
      </c>
      <c r="L15">
        <v>0</v>
      </c>
      <c r="M15">
        <v>0</v>
      </c>
      <c r="N15">
        <v>472</v>
      </c>
      <c r="O15">
        <v>0</v>
      </c>
      <c r="P15">
        <v>0</v>
      </c>
      <c r="Q15">
        <v>218</v>
      </c>
      <c r="R15">
        <v>62</v>
      </c>
      <c r="S15">
        <v>99</v>
      </c>
      <c r="T15">
        <v>225</v>
      </c>
      <c r="U15">
        <v>1</v>
      </c>
      <c r="V15">
        <v>11</v>
      </c>
      <c r="W15">
        <v>1</v>
      </c>
      <c r="X15">
        <v>1.2055999999993201</v>
      </c>
      <c r="Y15">
        <v>57</v>
      </c>
      <c r="Z15">
        <v>3</v>
      </c>
      <c r="AA15">
        <v>5</v>
      </c>
      <c r="AB15">
        <v>10</v>
      </c>
      <c r="AC15">
        <v>1</v>
      </c>
      <c r="AD15">
        <v>11</v>
      </c>
      <c r="AE15">
        <v>1</v>
      </c>
      <c r="AF15">
        <v>2.57710000000043</v>
      </c>
      <c r="AG15">
        <v>57</v>
      </c>
      <c r="AH15">
        <v>7</v>
      </c>
      <c r="AI15">
        <v>12</v>
      </c>
      <c r="AJ15">
        <v>17</v>
      </c>
      <c r="AK15">
        <v>1</v>
      </c>
      <c r="AL15">
        <v>11</v>
      </c>
      <c r="AM15">
        <v>1</v>
      </c>
      <c r="AN15">
        <v>65.063500000000204</v>
      </c>
      <c r="AO15">
        <v>57</v>
      </c>
      <c r="AP15">
        <v>6</v>
      </c>
      <c r="AQ15">
        <v>41</v>
      </c>
      <c r="AR15">
        <v>921</v>
      </c>
      <c r="AS15">
        <v>1080</v>
      </c>
      <c r="AT15">
        <v>4</v>
      </c>
      <c r="AU15">
        <v>0</v>
      </c>
      <c r="AV15">
        <v>11</v>
      </c>
      <c r="AW15">
        <f>IF(AND(AE15=1, Sheet8!B15=1, Sheet12!B15=1),AF15,-1)</f>
        <v>2.57710000000043</v>
      </c>
    </row>
    <row r="16" spans="1:49" x14ac:dyDescent="0.25">
      <c r="B16">
        <v>8</v>
      </c>
      <c r="C16">
        <v>8</v>
      </c>
      <c r="D16">
        <v>10</v>
      </c>
      <c r="E16">
        <v>3</v>
      </c>
      <c r="F16">
        <v>4</v>
      </c>
      <c r="G16">
        <v>1</v>
      </c>
      <c r="H16">
        <v>3.6129000000000802</v>
      </c>
      <c r="I16">
        <v>32</v>
      </c>
      <c r="J16">
        <v>32</v>
      </c>
      <c r="K16">
        <v>32</v>
      </c>
      <c r="L16">
        <v>0</v>
      </c>
      <c r="M16">
        <v>0</v>
      </c>
      <c r="N16">
        <v>42</v>
      </c>
      <c r="O16">
        <v>0</v>
      </c>
      <c r="P16">
        <v>0</v>
      </c>
      <c r="Q16">
        <v>23</v>
      </c>
      <c r="R16">
        <v>12</v>
      </c>
      <c r="S16">
        <v>1</v>
      </c>
      <c r="T16">
        <v>31</v>
      </c>
      <c r="U16">
        <v>1</v>
      </c>
      <c r="V16">
        <v>7</v>
      </c>
      <c r="W16">
        <v>1</v>
      </c>
      <c r="X16">
        <v>0.42619999999988101</v>
      </c>
      <c r="Y16">
        <v>32</v>
      </c>
      <c r="Z16">
        <v>2</v>
      </c>
      <c r="AA16">
        <v>3</v>
      </c>
      <c r="AB16">
        <v>3</v>
      </c>
      <c r="AC16">
        <v>1</v>
      </c>
      <c r="AD16">
        <v>7</v>
      </c>
      <c r="AE16">
        <v>1</v>
      </c>
      <c r="AF16">
        <v>0.91460000000006403</v>
      </c>
      <c r="AG16">
        <v>32</v>
      </c>
      <c r="AH16">
        <v>2</v>
      </c>
      <c r="AI16">
        <v>3</v>
      </c>
      <c r="AJ16">
        <v>3</v>
      </c>
      <c r="AK16">
        <v>1</v>
      </c>
      <c r="AL16">
        <v>7</v>
      </c>
      <c r="AM16">
        <v>1</v>
      </c>
      <c r="AN16">
        <v>0.66140000000086696</v>
      </c>
      <c r="AO16">
        <v>32</v>
      </c>
      <c r="AP16">
        <v>3</v>
      </c>
      <c r="AQ16">
        <v>11</v>
      </c>
      <c r="AR16">
        <v>74</v>
      </c>
      <c r="AS16">
        <v>113</v>
      </c>
      <c r="AT16">
        <v>1</v>
      </c>
      <c r="AU16">
        <v>0</v>
      </c>
      <c r="AV16">
        <v>8</v>
      </c>
      <c r="AW16">
        <f>IF(AND(AE16=1, Sheet8!B16=1, Sheet12!B16=1),AF16,-1)</f>
        <v>0.91460000000006403</v>
      </c>
    </row>
    <row r="17" spans="2:49" x14ac:dyDescent="0.25">
      <c r="B17">
        <v>8</v>
      </c>
      <c r="C17">
        <v>8</v>
      </c>
      <c r="D17">
        <v>10</v>
      </c>
      <c r="E17">
        <v>3</v>
      </c>
      <c r="F17">
        <v>5</v>
      </c>
      <c r="G17">
        <v>1</v>
      </c>
      <c r="H17">
        <v>1.7170000000005501</v>
      </c>
      <c r="I17">
        <v>46</v>
      </c>
      <c r="J17">
        <v>8</v>
      </c>
      <c r="K17">
        <v>232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7</v>
      </c>
      <c r="S17">
        <v>32</v>
      </c>
      <c r="T17">
        <v>8</v>
      </c>
      <c r="U17">
        <v>0</v>
      </c>
      <c r="V17">
        <v>9</v>
      </c>
      <c r="W17">
        <v>1</v>
      </c>
      <c r="X17">
        <v>0.59239999999954296</v>
      </c>
      <c r="Y17">
        <v>46</v>
      </c>
      <c r="Z17">
        <v>1</v>
      </c>
      <c r="AA17">
        <v>1</v>
      </c>
      <c r="AB17">
        <v>6</v>
      </c>
      <c r="AC17">
        <v>0</v>
      </c>
      <c r="AD17">
        <v>9</v>
      </c>
      <c r="AE17">
        <v>1</v>
      </c>
      <c r="AF17">
        <v>1.28960000000006</v>
      </c>
      <c r="AG17">
        <v>46</v>
      </c>
      <c r="AH17">
        <v>1</v>
      </c>
      <c r="AI17">
        <v>1</v>
      </c>
      <c r="AJ17">
        <v>6</v>
      </c>
      <c r="AK17">
        <v>0</v>
      </c>
      <c r="AL17">
        <v>9</v>
      </c>
      <c r="AM17">
        <v>1</v>
      </c>
      <c r="AN17">
        <v>0.67710000000079196</v>
      </c>
      <c r="AO17">
        <v>46</v>
      </c>
      <c r="AP17">
        <v>2</v>
      </c>
      <c r="AQ17">
        <v>1</v>
      </c>
      <c r="AR17">
        <v>8</v>
      </c>
      <c r="AS17">
        <v>231</v>
      </c>
      <c r="AT17">
        <v>0</v>
      </c>
      <c r="AU17">
        <v>0</v>
      </c>
      <c r="AV17">
        <v>9</v>
      </c>
      <c r="AW17">
        <f>IF(AND(AE17=1, Sheet8!B17=1, Sheet12!B17=1),AF17,-1)</f>
        <v>1.28960000000006</v>
      </c>
    </row>
    <row r="18" spans="2:49" x14ac:dyDescent="0.25">
      <c r="B18">
        <v>8</v>
      </c>
      <c r="C18">
        <v>8</v>
      </c>
      <c r="D18">
        <v>10</v>
      </c>
      <c r="E18">
        <v>3</v>
      </c>
      <c r="F18">
        <v>6</v>
      </c>
      <c r="G18">
        <v>1</v>
      </c>
      <c r="H18">
        <v>10.8227000000006</v>
      </c>
      <c r="I18">
        <v>68</v>
      </c>
      <c r="J18">
        <v>58</v>
      </c>
      <c r="K18">
        <v>427</v>
      </c>
      <c r="L18">
        <v>0</v>
      </c>
      <c r="M18">
        <v>0</v>
      </c>
      <c r="N18">
        <v>20</v>
      </c>
      <c r="O18">
        <v>0</v>
      </c>
      <c r="P18">
        <v>0</v>
      </c>
      <c r="Q18">
        <v>25</v>
      </c>
      <c r="R18">
        <v>47</v>
      </c>
      <c r="S18">
        <v>187</v>
      </c>
      <c r="T18">
        <v>58</v>
      </c>
      <c r="U18">
        <v>0</v>
      </c>
      <c r="V18">
        <v>12</v>
      </c>
      <c r="W18">
        <v>1</v>
      </c>
      <c r="X18">
        <v>0.88510000000133005</v>
      </c>
      <c r="Y18">
        <v>68</v>
      </c>
      <c r="Z18">
        <v>1</v>
      </c>
      <c r="AA18">
        <v>1</v>
      </c>
      <c r="AB18">
        <v>6</v>
      </c>
      <c r="AC18">
        <v>0</v>
      </c>
      <c r="AD18">
        <v>12</v>
      </c>
      <c r="AE18">
        <v>1</v>
      </c>
      <c r="AF18">
        <v>0.80860000000029697</v>
      </c>
      <c r="AG18">
        <v>68</v>
      </c>
      <c r="AH18">
        <v>1</v>
      </c>
      <c r="AI18">
        <v>1</v>
      </c>
      <c r="AJ18">
        <v>6</v>
      </c>
      <c r="AK18">
        <v>0</v>
      </c>
      <c r="AL18">
        <v>12</v>
      </c>
      <c r="AM18">
        <v>1</v>
      </c>
      <c r="AN18">
        <v>1.79169999999976</v>
      </c>
      <c r="AO18">
        <v>68</v>
      </c>
      <c r="AP18">
        <v>2</v>
      </c>
      <c r="AQ18">
        <v>1</v>
      </c>
      <c r="AR18">
        <v>79</v>
      </c>
      <c r="AS18">
        <v>440</v>
      </c>
      <c r="AT18">
        <v>0</v>
      </c>
      <c r="AU18">
        <v>0</v>
      </c>
      <c r="AV18">
        <v>12</v>
      </c>
      <c r="AW18">
        <f>IF(AND(AE18=1, Sheet8!B18=1, Sheet12!B18=1),AF18,-1)</f>
        <v>0.80860000000029697</v>
      </c>
    </row>
    <row r="19" spans="2:49" x14ac:dyDescent="0.25">
      <c r="B19">
        <v>8</v>
      </c>
      <c r="C19">
        <v>8</v>
      </c>
      <c r="D19">
        <v>10</v>
      </c>
      <c r="E19">
        <v>3</v>
      </c>
      <c r="F19">
        <v>7</v>
      </c>
      <c r="G19">
        <v>1</v>
      </c>
      <c r="H19">
        <v>9396.8269</v>
      </c>
      <c r="I19">
        <v>47</v>
      </c>
      <c r="J19">
        <v>10847</v>
      </c>
      <c r="K19">
        <v>9155</v>
      </c>
      <c r="L19">
        <v>0</v>
      </c>
      <c r="M19">
        <v>0</v>
      </c>
      <c r="N19">
        <v>48534</v>
      </c>
      <c r="O19">
        <v>0</v>
      </c>
      <c r="P19">
        <v>0</v>
      </c>
      <c r="Q19">
        <v>10412</v>
      </c>
      <c r="R19">
        <v>8306</v>
      </c>
      <c r="S19">
        <v>830</v>
      </c>
      <c r="T19">
        <v>9152</v>
      </c>
      <c r="U19">
        <v>5</v>
      </c>
      <c r="V19">
        <v>10</v>
      </c>
      <c r="W19">
        <v>1</v>
      </c>
      <c r="X19">
        <v>9.6095999999997694</v>
      </c>
      <c r="Y19">
        <v>47</v>
      </c>
      <c r="Z19">
        <v>39</v>
      </c>
      <c r="AA19">
        <v>62</v>
      </c>
      <c r="AB19">
        <v>46</v>
      </c>
      <c r="AC19">
        <v>5</v>
      </c>
      <c r="AD19">
        <v>10</v>
      </c>
      <c r="AE19">
        <v>1</v>
      </c>
      <c r="AF19">
        <v>6.7040999999990198</v>
      </c>
      <c r="AG19">
        <v>47</v>
      </c>
      <c r="AH19">
        <v>25</v>
      </c>
      <c r="AI19">
        <v>40</v>
      </c>
      <c r="AJ19">
        <v>46</v>
      </c>
      <c r="AK19">
        <v>5</v>
      </c>
      <c r="AL19">
        <v>10</v>
      </c>
      <c r="AM19">
        <v>1</v>
      </c>
      <c r="AN19">
        <v>66142.032699999996</v>
      </c>
      <c r="AO19">
        <v>47</v>
      </c>
      <c r="AP19">
        <v>2596</v>
      </c>
      <c r="AQ19">
        <v>25941</v>
      </c>
      <c r="AR19">
        <v>939154</v>
      </c>
      <c r="AS19">
        <v>936810</v>
      </c>
      <c r="AT19">
        <v>2594</v>
      </c>
      <c r="AU19">
        <v>0</v>
      </c>
      <c r="AV19">
        <v>10</v>
      </c>
      <c r="AW19">
        <f>IF(AND(AE19=1, Sheet8!B19=1, Sheet12!B19=1),AF19,-1)</f>
        <v>6.7040999999990198</v>
      </c>
    </row>
    <row r="20" spans="2:49" x14ac:dyDescent="0.25">
      <c r="B20">
        <v>8</v>
      </c>
      <c r="C20">
        <v>8</v>
      </c>
      <c r="D20">
        <v>10</v>
      </c>
      <c r="E20">
        <v>3</v>
      </c>
      <c r="F20">
        <v>8</v>
      </c>
      <c r="G20">
        <v>1</v>
      </c>
      <c r="H20">
        <v>66997.970700000005</v>
      </c>
      <c r="I20">
        <v>48</v>
      </c>
      <c r="J20">
        <v>68055</v>
      </c>
      <c r="K20">
        <v>49537</v>
      </c>
      <c r="L20">
        <v>0</v>
      </c>
      <c r="M20">
        <v>0</v>
      </c>
      <c r="N20">
        <v>1686853</v>
      </c>
      <c r="O20">
        <v>0</v>
      </c>
      <c r="P20">
        <v>0</v>
      </c>
      <c r="Q20">
        <v>67303</v>
      </c>
      <c r="R20">
        <v>26354</v>
      </c>
      <c r="S20">
        <v>15989</v>
      </c>
      <c r="T20">
        <v>49534</v>
      </c>
      <c r="U20">
        <v>5</v>
      </c>
      <c r="V20">
        <v>12</v>
      </c>
      <c r="W20">
        <v>1</v>
      </c>
      <c r="X20">
        <v>6.1640999999945096</v>
      </c>
      <c r="Y20">
        <v>48</v>
      </c>
      <c r="Z20">
        <v>12</v>
      </c>
      <c r="AA20">
        <v>16</v>
      </c>
      <c r="AB20">
        <v>20</v>
      </c>
      <c r="AC20">
        <v>5</v>
      </c>
      <c r="AD20">
        <v>12</v>
      </c>
      <c r="AE20">
        <v>1</v>
      </c>
      <c r="AF20">
        <v>5.7079000000085198</v>
      </c>
      <c r="AG20">
        <v>48</v>
      </c>
      <c r="AH20">
        <v>11</v>
      </c>
      <c r="AI20">
        <v>14</v>
      </c>
      <c r="AJ20">
        <v>20</v>
      </c>
      <c r="AK20">
        <v>5</v>
      </c>
      <c r="AL20">
        <v>12</v>
      </c>
      <c r="AM20">
        <v>0</v>
      </c>
      <c r="AN20">
        <v>300000.15909999999</v>
      </c>
      <c r="AO20">
        <v>-2</v>
      </c>
      <c r="AP20">
        <v>605</v>
      </c>
      <c r="AQ20">
        <v>6041</v>
      </c>
      <c r="AR20">
        <v>4555983</v>
      </c>
      <c r="AS20">
        <v>4555806</v>
      </c>
      <c r="AT20">
        <v>604</v>
      </c>
      <c r="AU20">
        <v>0</v>
      </c>
      <c r="AV20">
        <v>-1</v>
      </c>
      <c r="AW20">
        <f>IF(AND(AE20=1, Sheet8!B20=1, Sheet12!B20=1),AF20,-1)</f>
        <v>5.7079000000085198</v>
      </c>
    </row>
    <row r="21" spans="2:49" x14ac:dyDescent="0.25">
      <c r="B21">
        <v>8</v>
      </c>
      <c r="C21">
        <v>8</v>
      </c>
      <c r="D21">
        <v>10</v>
      </c>
      <c r="E21">
        <v>3</v>
      </c>
      <c r="F21">
        <v>9</v>
      </c>
      <c r="G21">
        <v>1</v>
      </c>
      <c r="H21">
        <v>1900.0077999999601</v>
      </c>
      <c r="I21">
        <v>55</v>
      </c>
      <c r="J21">
        <v>7923</v>
      </c>
      <c r="K21">
        <v>6639</v>
      </c>
      <c r="L21">
        <v>0</v>
      </c>
      <c r="M21">
        <v>0</v>
      </c>
      <c r="N21">
        <v>95644</v>
      </c>
      <c r="O21">
        <v>0</v>
      </c>
      <c r="P21">
        <v>0</v>
      </c>
      <c r="Q21">
        <v>6680</v>
      </c>
      <c r="R21">
        <v>3543</v>
      </c>
      <c r="S21">
        <v>2148</v>
      </c>
      <c r="T21">
        <v>6632</v>
      </c>
      <c r="U21">
        <v>3</v>
      </c>
      <c r="V21">
        <v>10</v>
      </c>
      <c r="W21">
        <v>1</v>
      </c>
      <c r="X21">
        <v>2.5734999999985999</v>
      </c>
      <c r="Y21">
        <v>55</v>
      </c>
      <c r="Z21">
        <v>10</v>
      </c>
      <c r="AA21">
        <v>14</v>
      </c>
      <c r="AB21">
        <v>15</v>
      </c>
      <c r="AC21">
        <v>3</v>
      </c>
      <c r="AD21">
        <v>10</v>
      </c>
      <c r="AE21">
        <v>1</v>
      </c>
      <c r="AF21">
        <v>2.0596999999834198</v>
      </c>
      <c r="AG21">
        <v>55</v>
      </c>
      <c r="AH21">
        <v>7</v>
      </c>
      <c r="AI21">
        <v>11</v>
      </c>
      <c r="AJ21">
        <v>15</v>
      </c>
      <c r="AK21">
        <v>3</v>
      </c>
      <c r="AL21">
        <v>10</v>
      </c>
      <c r="AM21">
        <v>1</v>
      </c>
      <c r="AN21">
        <v>217614.57190000001</v>
      </c>
      <c r="AO21">
        <v>55</v>
      </c>
      <c r="AP21">
        <v>256</v>
      </c>
      <c r="AQ21">
        <v>2541</v>
      </c>
      <c r="AR21">
        <v>2291445</v>
      </c>
      <c r="AS21">
        <v>2291459</v>
      </c>
      <c r="AT21">
        <v>254</v>
      </c>
      <c r="AU21">
        <v>0</v>
      </c>
      <c r="AV21">
        <v>10</v>
      </c>
      <c r="AW21">
        <f>IF(AND(AE21=1, Sheet8!B21=1, Sheet12!B21=1),AF21,-1)</f>
        <v>2.0596999999834198</v>
      </c>
    </row>
    <row r="22" spans="2:49" x14ac:dyDescent="0.25">
      <c r="B22">
        <v>8</v>
      </c>
      <c r="C22">
        <v>8</v>
      </c>
      <c r="D22">
        <v>10</v>
      </c>
      <c r="E22">
        <v>6</v>
      </c>
      <c r="F22">
        <v>0</v>
      </c>
      <c r="G22">
        <v>1</v>
      </c>
      <c r="H22">
        <v>144.68040000006999</v>
      </c>
      <c r="I22">
        <v>54</v>
      </c>
      <c r="J22">
        <v>1384</v>
      </c>
      <c r="K22">
        <v>1356</v>
      </c>
      <c r="L22">
        <v>0</v>
      </c>
      <c r="M22">
        <v>0</v>
      </c>
      <c r="N22">
        <v>6397</v>
      </c>
      <c r="O22">
        <v>0</v>
      </c>
      <c r="P22">
        <v>0</v>
      </c>
      <c r="Q22">
        <v>1372</v>
      </c>
      <c r="R22">
        <v>1082</v>
      </c>
      <c r="S22">
        <v>145</v>
      </c>
      <c r="T22">
        <v>1210</v>
      </c>
      <c r="U22">
        <v>2</v>
      </c>
      <c r="V22">
        <v>10</v>
      </c>
      <c r="W22">
        <v>1</v>
      </c>
      <c r="X22">
        <v>1.2867000000551301</v>
      </c>
      <c r="Y22">
        <v>54</v>
      </c>
      <c r="Z22">
        <v>4</v>
      </c>
      <c r="AA22">
        <v>4</v>
      </c>
      <c r="AB22">
        <v>10</v>
      </c>
      <c r="AC22">
        <v>2</v>
      </c>
      <c r="AD22">
        <v>10</v>
      </c>
      <c r="AE22">
        <v>1</v>
      </c>
      <c r="AF22">
        <v>1.0425999999279201</v>
      </c>
      <c r="AG22">
        <v>54</v>
      </c>
      <c r="AH22">
        <v>3</v>
      </c>
      <c r="AI22">
        <v>4</v>
      </c>
      <c r="AJ22">
        <v>10</v>
      </c>
      <c r="AK22">
        <v>2</v>
      </c>
      <c r="AL22">
        <v>10</v>
      </c>
      <c r="AM22">
        <v>1</v>
      </c>
      <c r="AN22">
        <v>422.850800000015</v>
      </c>
      <c r="AO22">
        <v>54</v>
      </c>
      <c r="AP22">
        <v>13</v>
      </c>
      <c r="AQ22">
        <v>111</v>
      </c>
      <c r="AR22">
        <v>12498</v>
      </c>
      <c r="AS22">
        <v>12907</v>
      </c>
      <c r="AT22">
        <v>11</v>
      </c>
      <c r="AU22">
        <v>0</v>
      </c>
      <c r="AV22">
        <v>10</v>
      </c>
      <c r="AW22">
        <f>IF(AND(AE22=1, Sheet8!B22=1, Sheet12!B22=1),AF22,-1)</f>
        <v>1.0425999999279201</v>
      </c>
    </row>
    <row r="23" spans="2:49" x14ac:dyDescent="0.25">
      <c r="B23">
        <v>8</v>
      </c>
      <c r="C23">
        <v>8</v>
      </c>
      <c r="D23">
        <v>10</v>
      </c>
      <c r="E23">
        <v>6</v>
      </c>
      <c r="F23">
        <v>1</v>
      </c>
      <c r="G23">
        <v>1</v>
      </c>
      <c r="H23">
        <v>12.4456999999238</v>
      </c>
      <c r="I23">
        <v>62</v>
      </c>
      <c r="J23">
        <v>116</v>
      </c>
      <c r="K23">
        <v>250</v>
      </c>
      <c r="L23">
        <v>0</v>
      </c>
      <c r="M23">
        <v>0</v>
      </c>
      <c r="N23">
        <v>457</v>
      </c>
      <c r="O23">
        <v>0</v>
      </c>
      <c r="P23">
        <v>0</v>
      </c>
      <c r="Q23">
        <v>100</v>
      </c>
      <c r="R23">
        <v>77</v>
      </c>
      <c r="S23">
        <v>44</v>
      </c>
      <c r="T23">
        <v>115</v>
      </c>
      <c r="U23">
        <v>1</v>
      </c>
      <c r="V23">
        <v>10</v>
      </c>
      <c r="W23">
        <v>1</v>
      </c>
      <c r="X23">
        <v>0.99029999994672802</v>
      </c>
      <c r="Y23">
        <v>62</v>
      </c>
      <c r="Z23">
        <v>2</v>
      </c>
      <c r="AA23">
        <v>3</v>
      </c>
      <c r="AB23">
        <v>9</v>
      </c>
      <c r="AC23">
        <v>1</v>
      </c>
      <c r="AD23">
        <v>10</v>
      </c>
      <c r="AE23">
        <v>1</v>
      </c>
      <c r="AF23">
        <v>0.96380000002682198</v>
      </c>
      <c r="AG23">
        <v>62</v>
      </c>
      <c r="AH23">
        <v>2</v>
      </c>
      <c r="AI23">
        <v>3</v>
      </c>
      <c r="AJ23">
        <v>9</v>
      </c>
      <c r="AK23">
        <v>1</v>
      </c>
      <c r="AL23">
        <v>10</v>
      </c>
      <c r="AM23">
        <v>1</v>
      </c>
      <c r="AN23">
        <v>8.9701999999815598</v>
      </c>
      <c r="AO23">
        <v>62</v>
      </c>
      <c r="AP23">
        <v>4</v>
      </c>
      <c r="AQ23">
        <v>21</v>
      </c>
      <c r="AR23">
        <v>377</v>
      </c>
      <c r="AS23">
        <v>506</v>
      </c>
      <c r="AT23">
        <v>2</v>
      </c>
      <c r="AU23">
        <v>0</v>
      </c>
      <c r="AV23">
        <v>10</v>
      </c>
      <c r="AW23">
        <f>IF(AND(AE23=1, Sheet8!B23=1, Sheet12!B23=1),AF23,-1)</f>
        <v>0.96380000002682198</v>
      </c>
    </row>
    <row r="24" spans="2:49" x14ac:dyDescent="0.25">
      <c r="B24">
        <v>8</v>
      </c>
      <c r="C24">
        <v>8</v>
      </c>
      <c r="D24">
        <v>10</v>
      </c>
      <c r="E24">
        <v>6</v>
      </c>
      <c r="F24">
        <v>2</v>
      </c>
      <c r="G24">
        <v>1</v>
      </c>
      <c r="H24">
        <v>4.0744999999878901</v>
      </c>
      <c r="I24">
        <v>48</v>
      </c>
      <c r="J24">
        <v>43</v>
      </c>
      <c r="K24">
        <v>116</v>
      </c>
      <c r="L24">
        <v>0</v>
      </c>
      <c r="M24">
        <v>0</v>
      </c>
      <c r="N24">
        <v>56</v>
      </c>
      <c r="O24">
        <v>0</v>
      </c>
      <c r="P24">
        <v>0</v>
      </c>
      <c r="Q24">
        <v>34</v>
      </c>
      <c r="R24">
        <v>15</v>
      </c>
      <c r="S24">
        <v>28</v>
      </c>
      <c r="T24">
        <v>41</v>
      </c>
      <c r="U24">
        <v>2</v>
      </c>
      <c r="V24">
        <v>8</v>
      </c>
      <c r="W24">
        <v>1</v>
      </c>
      <c r="X24">
        <v>0.75779999990481905</v>
      </c>
      <c r="Y24">
        <v>48</v>
      </c>
      <c r="Z24">
        <v>4</v>
      </c>
      <c r="AA24">
        <v>7</v>
      </c>
      <c r="AB24">
        <v>8</v>
      </c>
      <c r="AC24">
        <v>2</v>
      </c>
      <c r="AD24">
        <v>8</v>
      </c>
      <c r="AE24">
        <v>1</v>
      </c>
      <c r="AF24">
        <v>0.82830000005196802</v>
      </c>
      <c r="AG24">
        <v>48</v>
      </c>
      <c r="AH24">
        <v>3</v>
      </c>
      <c r="AI24">
        <v>5</v>
      </c>
      <c r="AJ24">
        <v>8</v>
      </c>
      <c r="AK24">
        <v>2</v>
      </c>
      <c r="AL24">
        <v>8</v>
      </c>
      <c r="AM24">
        <v>1</v>
      </c>
      <c r="AN24">
        <v>10.981700000003899</v>
      </c>
      <c r="AO24">
        <v>48</v>
      </c>
      <c r="AP24">
        <v>23</v>
      </c>
      <c r="AQ24">
        <v>211</v>
      </c>
      <c r="AR24">
        <v>526</v>
      </c>
      <c r="AS24">
        <v>557</v>
      </c>
      <c r="AT24">
        <v>21</v>
      </c>
      <c r="AU24">
        <v>0</v>
      </c>
      <c r="AV24">
        <v>8</v>
      </c>
      <c r="AW24">
        <f>IF(AND(AE24=1, Sheet8!B24=1, Sheet12!B24=1),AF24,-1)</f>
        <v>0.82830000005196802</v>
      </c>
    </row>
    <row r="25" spans="2:49" x14ac:dyDescent="0.25">
      <c r="B25">
        <v>8</v>
      </c>
      <c r="C25">
        <v>8</v>
      </c>
      <c r="D25">
        <v>10</v>
      </c>
      <c r="E25">
        <v>6</v>
      </c>
      <c r="F25">
        <v>3</v>
      </c>
      <c r="G25">
        <v>0</v>
      </c>
      <c r="H25">
        <v>300014.36719999998</v>
      </c>
      <c r="I25">
        <v>-2</v>
      </c>
      <c r="J25">
        <v>204201</v>
      </c>
      <c r="K25">
        <v>148526</v>
      </c>
      <c r="L25">
        <v>0</v>
      </c>
      <c r="M25">
        <v>0</v>
      </c>
      <c r="N25">
        <v>2875330</v>
      </c>
      <c r="O25">
        <v>0</v>
      </c>
      <c r="P25">
        <v>0</v>
      </c>
      <c r="Q25">
        <v>203651</v>
      </c>
      <c r="R25">
        <v>74795</v>
      </c>
      <c r="S25">
        <v>34738</v>
      </c>
      <c r="T25">
        <v>148526</v>
      </c>
      <c r="U25">
        <v>5</v>
      </c>
      <c r="V25">
        <v>-1</v>
      </c>
      <c r="W25">
        <v>1</v>
      </c>
      <c r="X25">
        <v>9348.6544999999496</v>
      </c>
      <c r="Y25">
        <v>65</v>
      </c>
      <c r="Z25">
        <v>461</v>
      </c>
      <c r="AA25">
        <v>632</v>
      </c>
      <c r="AB25">
        <v>473</v>
      </c>
      <c r="AC25">
        <v>7</v>
      </c>
      <c r="AD25">
        <v>17</v>
      </c>
      <c r="AE25">
        <v>1</v>
      </c>
      <c r="AF25">
        <v>238258.592</v>
      </c>
      <c r="AG25">
        <v>65</v>
      </c>
      <c r="AH25">
        <v>480</v>
      </c>
      <c r="AI25">
        <v>675</v>
      </c>
      <c r="AJ25">
        <v>616</v>
      </c>
      <c r="AK25">
        <v>7</v>
      </c>
      <c r="AL25">
        <v>17</v>
      </c>
      <c r="AM25">
        <v>0</v>
      </c>
      <c r="AN25">
        <v>300000.14909999998</v>
      </c>
      <c r="AO25">
        <v>-2</v>
      </c>
      <c r="AP25">
        <v>1185</v>
      </c>
      <c r="AQ25">
        <v>11841</v>
      </c>
      <c r="AR25">
        <v>4024569</v>
      </c>
      <c r="AS25">
        <v>4024242</v>
      </c>
      <c r="AT25">
        <v>1184</v>
      </c>
      <c r="AU25">
        <v>0</v>
      </c>
      <c r="AV25">
        <v>-1</v>
      </c>
      <c r="AW25">
        <f>IF(AND(AE25=1, Sheet8!B25=1, Sheet12!B25=1),AF25,-1)</f>
        <v>238258.592</v>
      </c>
    </row>
    <row r="26" spans="2:49" x14ac:dyDescent="0.25">
      <c r="B26">
        <v>8</v>
      </c>
      <c r="C26">
        <v>8</v>
      </c>
      <c r="D26">
        <v>10</v>
      </c>
      <c r="E26">
        <v>6</v>
      </c>
      <c r="F26">
        <v>4</v>
      </c>
      <c r="G26">
        <v>1</v>
      </c>
      <c r="H26">
        <v>1964.4611000001901</v>
      </c>
      <c r="I26">
        <v>51</v>
      </c>
      <c r="J26">
        <v>7028</v>
      </c>
      <c r="K26">
        <v>5410</v>
      </c>
      <c r="L26">
        <v>0</v>
      </c>
      <c r="M26">
        <v>0</v>
      </c>
      <c r="N26">
        <v>28290</v>
      </c>
      <c r="O26">
        <v>0</v>
      </c>
      <c r="P26">
        <v>0</v>
      </c>
      <c r="Q26">
        <v>6725</v>
      </c>
      <c r="R26">
        <v>2439</v>
      </c>
      <c r="S26">
        <v>2473</v>
      </c>
      <c r="T26">
        <v>5400</v>
      </c>
      <c r="U26">
        <v>4</v>
      </c>
      <c r="V26">
        <v>14</v>
      </c>
      <c r="W26">
        <v>1</v>
      </c>
      <c r="X26">
        <v>10.6853000000119</v>
      </c>
      <c r="Y26">
        <v>51</v>
      </c>
      <c r="Z26">
        <v>24</v>
      </c>
      <c r="AA26">
        <v>38</v>
      </c>
      <c r="AB26">
        <v>31</v>
      </c>
      <c r="AC26">
        <v>4</v>
      </c>
      <c r="AD26">
        <v>14</v>
      </c>
      <c r="AE26">
        <v>1</v>
      </c>
      <c r="AF26">
        <v>7.4387000000569996</v>
      </c>
      <c r="AG26">
        <v>51</v>
      </c>
      <c r="AH26">
        <v>17</v>
      </c>
      <c r="AI26">
        <v>25</v>
      </c>
      <c r="AJ26">
        <v>31</v>
      </c>
      <c r="AK26">
        <v>4</v>
      </c>
      <c r="AL26">
        <v>14</v>
      </c>
      <c r="AM26">
        <v>1</v>
      </c>
      <c r="AN26">
        <v>15321.578599999901</v>
      </c>
      <c r="AO26">
        <v>51</v>
      </c>
      <c r="AP26">
        <v>560</v>
      </c>
      <c r="AQ26">
        <v>5581</v>
      </c>
      <c r="AR26">
        <v>388331</v>
      </c>
      <c r="AS26">
        <v>388027</v>
      </c>
      <c r="AT26">
        <v>558</v>
      </c>
      <c r="AU26">
        <v>0</v>
      </c>
      <c r="AV26">
        <v>14</v>
      </c>
      <c r="AW26">
        <f>IF(AND(AE26=1, Sheet8!B26=1, Sheet12!B26=1),AF26,-1)</f>
        <v>7.4387000000569996</v>
      </c>
    </row>
    <row r="27" spans="2:49" x14ac:dyDescent="0.25">
      <c r="B27">
        <v>8</v>
      </c>
      <c r="C27">
        <v>8</v>
      </c>
      <c r="D27">
        <v>10</v>
      </c>
      <c r="E27">
        <v>6</v>
      </c>
      <c r="F27">
        <v>5</v>
      </c>
      <c r="G27">
        <v>1</v>
      </c>
      <c r="H27">
        <v>987.32030000002101</v>
      </c>
      <c r="I27">
        <v>57</v>
      </c>
      <c r="J27">
        <v>5830</v>
      </c>
      <c r="K27">
        <v>4723</v>
      </c>
      <c r="L27">
        <v>0</v>
      </c>
      <c r="M27">
        <v>0</v>
      </c>
      <c r="N27">
        <v>25880</v>
      </c>
      <c r="O27">
        <v>0</v>
      </c>
      <c r="P27">
        <v>0</v>
      </c>
      <c r="Q27">
        <v>5729</v>
      </c>
      <c r="R27">
        <v>3457</v>
      </c>
      <c r="S27">
        <v>882</v>
      </c>
      <c r="T27">
        <v>4708</v>
      </c>
      <c r="U27">
        <v>2</v>
      </c>
      <c r="V27">
        <v>12</v>
      </c>
      <c r="W27">
        <v>1</v>
      </c>
      <c r="X27">
        <v>2.4453000000212302</v>
      </c>
      <c r="Y27">
        <v>57</v>
      </c>
      <c r="Z27">
        <v>4</v>
      </c>
      <c r="AA27">
        <v>5</v>
      </c>
      <c r="AB27">
        <v>10</v>
      </c>
      <c r="AC27">
        <v>2</v>
      </c>
      <c r="AD27">
        <v>12</v>
      </c>
      <c r="AE27">
        <v>1</v>
      </c>
      <c r="AF27">
        <v>2.62899999995716</v>
      </c>
      <c r="AG27">
        <v>57</v>
      </c>
      <c r="AH27">
        <v>4</v>
      </c>
      <c r="AI27">
        <v>5</v>
      </c>
      <c r="AJ27">
        <v>10</v>
      </c>
      <c r="AK27">
        <v>2</v>
      </c>
      <c r="AL27">
        <v>12</v>
      </c>
      <c r="AM27">
        <v>1</v>
      </c>
      <c r="AN27">
        <v>8423.0396000000201</v>
      </c>
      <c r="AO27">
        <v>57</v>
      </c>
      <c r="AP27">
        <v>58</v>
      </c>
      <c r="AQ27">
        <v>561</v>
      </c>
      <c r="AR27">
        <v>207114</v>
      </c>
      <c r="AS27">
        <v>207206</v>
      </c>
      <c r="AT27">
        <v>56</v>
      </c>
      <c r="AU27">
        <v>0</v>
      </c>
      <c r="AV27">
        <v>12</v>
      </c>
      <c r="AW27">
        <f>IF(AND(AE27=1, Sheet8!B27=1, Sheet12!B27=1),AF27,-1)</f>
        <v>2.62899999995716</v>
      </c>
    </row>
    <row r="28" spans="2:49" x14ac:dyDescent="0.25">
      <c r="B28">
        <v>8</v>
      </c>
      <c r="C28">
        <v>8</v>
      </c>
      <c r="D28">
        <v>10</v>
      </c>
      <c r="E28">
        <v>6</v>
      </c>
      <c r="F28">
        <v>6</v>
      </c>
      <c r="G28">
        <v>1</v>
      </c>
      <c r="H28">
        <v>22.909099999815201</v>
      </c>
      <c r="I28">
        <v>49</v>
      </c>
      <c r="J28">
        <v>181</v>
      </c>
      <c r="K28">
        <v>193</v>
      </c>
      <c r="L28">
        <v>0</v>
      </c>
      <c r="M28">
        <v>0</v>
      </c>
      <c r="N28">
        <v>592</v>
      </c>
      <c r="O28">
        <v>0</v>
      </c>
      <c r="P28">
        <v>0</v>
      </c>
      <c r="Q28">
        <v>156</v>
      </c>
      <c r="R28">
        <v>128</v>
      </c>
      <c r="S28">
        <v>16</v>
      </c>
      <c r="T28">
        <v>176</v>
      </c>
      <c r="U28">
        <v>1</v>
      </c>
      <c r="V28">
        <v>11</v>
      </c>
      <c r="W28">
        <v>1</v>
      </c>
      <c r="X28">
        <v>1.1300000001210699</v>
      </c>
      <c r="Y28">
        <v>49</v>
      </c>
      <c r="Z28">
        <v>3</v>
      </c>
      <c r="AA28">
        <v>5</v>
      </c>
      <c r="AB28">
        <v>8</v>
      </c>
      <c r="AC28">
        <v>1</v>
      </c>
      <c r="AD28">
        <v>11</v>
      </c>
      <c r="AE28">
        <v>1</v>
      </c>
      <c r="AF28">
        <v>0.94060000008903399</v>
      </c>
      <c r="AG28">
        <v>49</v>
      </c>
      <c r="AH28">
        <v>2</v>
      </c>
      <c r="AI28">
        <v>3</v>
      </c>
      <c r="AJ28">
        <v>8</v>
      </c>
      <c r="AK28">
        <v>1</v>
      </c>
      <c r="AL28">
        <v>11</v>
      </c>
      <c r="AM28">
        <v>1</v>
      </c>
      <c r="AN28">
        <v>208.352500000037</v>
      </c>
      <c r="AO28">
        <v>49</v>
      </c>
      <c r="AP28">
        <v>9</v>
      </c>
      <c r="AQ28">
        <v>71</v>
      </c>
      <c r="AR28">
        <v>9296</v>
      </c>
      <c r="AS28">
        <v>9380</v>
      </c>
      <c r="AT28">
        <v>7</v>
      </c>
      <c r="AU28">
        <v>0</v>
      </c>
      <c r="AV28">
        <v>11</v>
      </c>
      <c r="AW28">
        <f>IF(AND(AE28=1, Sheet8!B28=1, Sheet12!B28=1),AF28,-1)</f>
        <v>0.94060000008903399</v>
      </c>
    </row>
    <row r="29" spans="2:49" x14ac:dyDescent="0.25">
      <c r="B29">
        <v>8</v>
      </c>
      <c r="C29">
        <v>8</v>
      </c>
      <c r="D29">
        <v>10</v>
      </c>
      <c r="E29">
        <v>6</v>
      </c>
      <c r="F29">
        <v>7</v>
      </c>
      <c r="G29">
        <v>1</v>
      </c>
      <c r="H29">
        <v>19.345299999928098</v>
      </c>
      <c r="I29">
        <v>38</v>
      </c>
      <c r="J29">
        <v>226</v>
      </c>
      <c r="K29">
        <v>202</v>
      </c>
      <c r="L29">
        <v>0</v>
      </c>
      <c r="M29">
        <v>0</v>
      </c>
      <c r="N29">
        <v>175</v>
      </c>
      <c r="O29">
        <v>0</v>
      </c>
      <c r="P29">
        <v>0</v>
      </c>
      <c r="Q29">
        <v>203</v>
      </c>
      <c r="R29">
        <v>159</v>
      </c>
      <c r="S29">
        <v>34</v>
      </c>
      <c r="T29">
        <v>188</v>
      </c>
      <c r="U29">
        <v>3</v>
      </c>
      <c r="V29">
        <v>12</v>
      </c>
      <c r="W29">
        <v>1</v>
      </c>
      <c r="X29">
        <v>4.6407999999355498</v>
      </c>
      <c r="Y29">
        <v>38</v>
      </c>
      <c r="Z29">
        <v>19</v>
      </c>
      <c r="AA29">
        <v>25</v>
      </c>
      <c r="AB29">
        <v>23</v>
      </c>
      <c r="AC29">
        <v>3</v>
      </c>
      <c r="AD29">
        <v>12</v>
      </c>
      <c r="AE29">
        <v>1</v>
      </c>
      <c r="AF29">
        <v>4.1634999997913802</v>
      </c>
      <c r="AG29">
        <v>38</v>
      </c>
      <c r="AH29">
        <v>16</v>
      </c>
      <c r="AI29">
        <v>22</v>
      </c>
      <c r="AJ29">
        <v>25</v>
      </c>
      <c r="AK29">
        <v>3</v>
      </c>
      <c r="AL29">
        <v>12</v>
      </c>
      <c r="AM29">
        <v>1</v>
      </c>
      <c r="AN29">
        <v>49.763299999991403</v>
      </c>
      <c r="AO29">
        <v>38</v>
      </c>
      <c r="AP29">
        <v>127</v>
      </c>
      <c r="AQ29">
        <v>1251</v>
      </c>
      <c r="AR29">
        <v>1848</v>
      </c>
      <c r="AS29">
        <v>1754</v>
      </c>
      <c r="AT29">
        <v>125</v>
      </c>
      <c r="AU29">
        <v>0</v>
      </c>
      <c r="AV29">
        <v>12</v>
      </c>
      <c r="AW29">
        <f>IF(AND(AE29=1, Sheet8!B29=1, Sheet12!B29=1),AF29,-1)</f>
        <v>4.1634999997913802</v>
      </c>
    </row>
    <row r="30" spans="2:49" x14ac:dyDescent="0.25">
      <c r="B30">
        <v>8</v>
      </c>
      <c r="C30">
        <v>8</v>
      </c>
      <c r="D30">
        <v>10</v>
      </c>
      <c r="E30">
        <v>6</v>
      </c>
      <c r="F30">
        <v>8</v>
      </c>
      <c r="G30">
        <v>1</v>
      </c>
      <c r="H30">
        <v>37.314900000114001</v>
      </c>
      <c r="I30">
        <v>54</v>
      </c>
      <c r="J30">
        <v>215</v>
      </c>
      <c r="K30">
        <v>234</v>
      </c>
      <c r="L30">
        <v>0</v>
      </c>
      <c r="M30">
        <v>0</v>
      </c>
      <c r="N30">
        <v>852</v>
      </c>
      <c r="O30">
        <v>0</v>
      </c>
      <c r="P30">
        <v>0</v>
      </c>
      <c r="Q30">
        <v>203</v>
      </c>
      <c r="R30">
        <v>166</v>
      </c>
      <c r="S30">
        <v>19</v>
      </c>
      <c r="T30">
        <v>214</v>
      </c>
      <c r="U30">
        <v>1</v>
      </c>
      <c r="V30">
        <v>13</v>
      </c>
      <c r="W30">
        <v>1</v>
      </c>
      <c r="X30">
        <v>1.0807000000495499</v>
      </c>
      <c r="Y30">
        <v>54</v>
      </c>
      <c r="Z30">
        <v>3</v>
      </c>
      <c r="AA30">
        <v>5</v>
      </c>
      <c r="AB30">
        <v>8</v>
      </c>
      <c r="AC30">
        <v>1</v>
      </c>
      <c r="AD30">
        <v>13</v>
      </c>
      <c r="AE30">
        <v>1</v>
      </c>
      <c r="AF30">
        <v>0.84960000007413305</v>
      </c>
      <c r="AG30">
        <v>54</v>
      </c>
      <c r="AH30">
        <v>2</v>
      </c>
      <c r="AI30">
        <v>3</v>
      </c>
      <c r="AJ30">
        <v>8</v>
      </c>
      <c r="AK30">
        <v>1</v>
      </c>
      <c r="AL30">
        <v>13</v>
      </c>
      <c r="AM30">
        <v>1</v>
      </c>
      <c r="AN30">
        <v>413.69390000007098</v>
      </c>
      <c r="AO30">
        <v>54</v>
      </c>
      <c r="AP30">
        <v>10</v>
      </c>
      <c r="AQ30">
        <v>81</v>
      </c>
      <c r="AR30">
        <v>18726</v>
      </c>
      <c r="AS30">
        <v>18851</v>
      </c>
      <c r="AT30">
        <v>8</v>
      </c>
      <c r="AU30">
        <v>0</v>
      </c>
      <c r="AV30">
        <v>13</v>
      </c>
      <c r="AW30">
        <f>IF(AND(AE30=1, Sheet8!B30=1, Sheet12!B30=1),AF30,-1)</f>
        <v>0.84960000007413305</v>
      </c>
    </row>
    <row r="31" spans="2:49" x14ac:dyDescent="0.25">
      <c r="B31">
        <v>8</v>
      </c>
      <c r="C31">
        <v>8</v>
      </c>
      <c r="D31">
        <v>10</v>
      </c>
      <c r="E31">
        <v>6</v>
      </c>
      <c r="F31">
        <v>9</v>
      </c>
      <c r="G31">
        <v>1</v>
      </c>
      <c r="H31">
        <v>3.8077000000048402</v>
      </c>
      <c r="I31">
        <v>63</v>
      </c>
      <c r="J31">
        <v>30</v>
      </c>
      <c r="K31">
        <v>177</v>
      </c>
      <c r="L31">
        <v>0</v>
      </c>
      <c r="M31">
        <v>0</v>
      </c>
      <c r="N31">
        <v>13</v>
      </c>
      <c r="O31">
        <v>0</v>
      </c>
      <c r="P31">
        <v>0</v>
      </c>
      <c r="Q31">
        <v>16</v>
      </c>
      <c r="R31">
        <v>20</v>
      </c>
      <c r="S31">
        <v>28</v>
      </c>
      <c r="T31">
        <v>29</v>
      </c>
      <c r="U31">
        <v>1</v>
      </c>
      <c r="V31">
        <v>11</v>
      </c>
      <c r="W31">
        <v>1</v>
      </c>
      <c r="X31">
        <v>0.999300000024959</v>
      </c>
      <c r="Y31">
        <v>63</v>
      </c>
      <c r="Z31">
        <v>2</v>
      </c>
      <c r="AA31">
        <v>3</v>
      </c>
      <c r="AB31">
        <v>9</v>
      </c>
      <c r="AC31">
        <v>1</v>
      </c>
      <c r="AD31">
        <v>11</v>
      </c>
      <c r="AE31">
        <v>1</v>
      </c>
      <c r="AF31">
        <v>1.2375000000465699</v>
      </c>
      <c r="AG31">
        <v>63</v>
      </c>
      <c r="AH31">
        <v>2</v>
      </c>
      <c r="AI31">
        <v>3</v>
      </c>
      <c r="AJ31">
        <v>9</v>
      </c>
      <c r="AK31">
        <v>1</v>
      </c>
      <c r="AL31">
        <v>11</v>
      </c>
      <c r="AM31">
        <v>1</v>
      </c>
      <c r="AN31">
        <v>1.1254000000190001</v>
      </c>
      <c r="AO31">
        <v>63</v>
      </c>
      <c r="AP31">
        <v>3</v>
      </c>
      <c r="AQ31">
        <v>11</v>
      </c>
      <c r="AR31">
        <v>59</v>
      </c>
      <c r="AS31">
        <v>143</v>
      </c>
      <c r="AT31">
        <v>1</v>
      </c>
      <c r="AU31">
        <v>0</v>
      </c>
      <c r="AV31">
        <v>11</v>
      </c>
      <c r="AW31">
        <f>IF(AND(AE31=1, Sheet8!B31=1, Sheet12!B31=1),AF31,-1)</f>
        <v>1.2375000000465699</v>
      </c>
    </row>
    <row r="32" spans="2:49" x14ac:dyDescent="0.25">
      <c r="B32">
        <v>8</v>
      </c>
      <c r="C32">
        <v>8</v>
      </c>
      <c r="D32">
        <v>10</v>
      </c>
      <c r="E32">
        <v>9</v>
      </c>
      <c r="F32">
        <v>0</v>
      </c>
      <c r="G32">
        <v>0</v>
      </c>
      <c r="H32">
        <v>300001.53169999999</v>
      </c>
      <c r="I32">
        <v>-2</v>
      </c>
      <c r="J32">
        <v>314360</v>
      </c>
      <c r="K32">
        <v>208038</v>
      </c>
      <c r="L32">
        <v>0</v>
      </c>
      <c r="M32">
        <v>0</v>
      </c>
      <c r="N32">
        <v>4397283</v>
      </c>
      <c r="O32">
        <v>0</v>
      </c>
      <c r="P32">
        <v>0</v>
      </c>
      <c r="Q32">
        <v>313775</v>
      </c>
      <c r="R32">
        <v>162353</v>
      </c>
      <c r="S32">
        <v>32148</v>
      </c>
      <c r="T32">
        <v>208038</v>
      </c>
      <c r="U32">
        <v>7</v>
      </c>
      <c r="V32">
        <v>-1</v>
      </c>
      <c r="W32">
        <v>0</v>
      </c>
      <c r="X32">
        <v>300002.33020000003</v>
      </c>
      <c r="Y32">
        <v>-2</v>
      </c>
      <c r="Z32">
        <v>564</v>
      </c>
      <c r="AA32">
        <v>986</v>
      </c>
      <c r="AB32">
        <v>545</v>
      </c>
      <c r="AC32">
        <v>14</v>
      </c>
      <c r="AD32">
        <v>-1</v>
      </c>
      <c r="AE32">
        <v>1</v>
      </c>
      <c r="AF32">
        <v>203581.7274</v>
      </c>
      <c r="AG32">
        <v>84</v>
      </c>
      <c r="AH32">
        <v>545</v>
      </c>
      <c r="AI32">
        <v>988</v>
      </c>
      <c r="AJ32">
        <v>742</v>
      </c>
      <c r="AK32">
        <v>16</v>
      </c>
      <c r="AL32">
        <v>13</v>
      </c>
      <c r="AM32">
        <v>0</v>
      </c>
      <c r="AN32">
        <v>300000.21529999998</v>
      </c>
      <c r="AO32">
        <v>-2</v>
      </c>
      <c r="AP32">
        <v>3425</v>
      </c>
      <c r="AQ32">
        <v>34241</v>
      </c>
      <c r="AR32">
        <v>4506731</v>
      </c>
      <c r="AS32">
        <v>4503367</v>
      </c>
      <c r="AT32">
        <v>3424</v>
      </c>
      <c r="AU32">
        <v>0</v>
      </c>
      <c r="AV32">
        <v>-1</v>
      </c>
      <c r="AW32">
        <f>IF(AND(AE32=1, Sheet8!B32=1, Sheet12!B32=1),AF32,-1)</f>
        <v>-1</v>
      </c>
    </row>
    <row r="33" spans="2:49" x14ac:dyDescent="0.25">
      <c r="B33">
        <v>8</v>
      </c>
      <c r="C33">
        <v>8</v>
      </c>
      <c r="D33">
        <v>10</v>
      </c>
      <c r="E33">
        <v>9</v>
      </c>
      <c r="F33">
        <v>1</v>
      </c>
      <c r="G33">
        <v>1</v>
      </c>
      <c r="H33">
        <v>7687.1400999999596</v>
      </c>
      <c r="I33">
        <v>68</v>
      </c>
      <c r="J33">
        <v>23661</v>
      </c>
      <c r="K33">
        <v>18488</v>
      </c>
      <c r="L33">
        <v>0</v>
      </c>
      <c r="M33">
        <v>0</v>
      </c>
      <c r="N33">
        <v>222934</v>
      </c>
      <c r="O33">
        <v>0</v>
      </c>
      <c r="P33">
        <v>0</v>
      </c>
      <c r="Q33">
        <v>22747</v>
      </c>
      <c r="R33">
        <v>13772</v>
      </c>
      <c r="S33">
        <v>2897</v>
      </c>
      <c r="T33">
        <v>18483</v>
      </c>
      <c r="U33">
        <v>4</v>
      </c>
      <c r="V33">
        <v>16</v>
      </c>
      <c r="W33">
        <v>1</v>
      </c>
      <c r="X33">
        <v>8.3031000001356006</v>
      </c>
      <c r="Y33">
        <v>68</v>
      </c>
      <c r="Z33">
        <v>12</v>
      </c>
      <c r="AA33">
        <v>15</v>
      </c>
      <c r="AB33">
        <v>18</v>
      </c>
      <c r="AC33">
        <v>4</v>
      </c>
      <c r="AD33">
        <v>16</v>
      </c>
      <c r="AE33">
        <v>1</v>
      </c>
      <c r="AF33">
        <v>6.6760999998077803</v>
      </c>
      <c r="AG33">
        <v>68</v>
      </c>
      <c r="AH33">
        <v>9</v>
      </c>
      <c r="AI33">
        <v>12</v>
      </c>
      <c r="AJ33">
        <v>18</v>
      </c>
      <c r="AK33">
        <v>4</v>
      </c>
      <c r="AL33">
        <v>13</v>
      </c>
      <c r="AM33">
        <v>1</v>
      </c>
      <c r="AN33">
        <v>54167.806400000103</v>
      </c>
      <c r="AO33">
        <v>68</v>
      </c>
      <c r="AP33">
        <v>333</v>
      </c>
      <c r="AQ33">
        <v>3311</v>
      </c>
      <c r="AR33">
        <v>1313873</v>
      </c>
      <c r="AS33">
        <v>1313835</v>
      </c>
      <c r="AT33">
        <v>331</v>
      </c>
      <c r="AU33">
        <v>0</v>
      </c>
      <c r="AV33">
        <v>14</v>
      </c>
      <c r="AW33">
        <f>IF(AND(AE33=1, Sheet8!B33=1, Sheet12!B33=1),AF33,-1)</f>
        <v>6.6760999998077803</v>
      </c>
    </row>
    <row r="34" spans="2:49" x14ac:dyDescent="0.25">
      <c r="B34">
        <v>8</v>
      </c>
      <c r="C34">
        <v>8</v>
      </c>
      <c r="D34">
        <v>10</v>
      </c>
      <c r="E34">
        <v>9</v>
      </c>
      <c r="F34">
        <v>2</v>
      </c>
      <c r="G34">
        <v>1</v>
      </c>
      <c r="H34">
        <v>4157.6017000000002</v>
      </c>
      <c r="I34">
        <v>53</v>
      </c>
      <c r="J34">
        <v>13617</v>
      </c>
      <c r="K34">
        <v>11170</v>
      </c>
      <c r="L34">
        <v>0</v>
      </c>
      <c r="M34">
        <v>0</v>
      </c>
      <c r="N34">
        <v>23615</v>
      </c>
      <c r="O34">
        <v>0</v>
      </c>
      <c r="P34">
        <v>0</v>
      </c>
      <c r="Q34">
        <v>12714</v>
      </c>
      <c r="R34">
        <v>5549</v>
      </c>
      <c r="S34">
        <v>5396</v>
      </c>
      <c r="T34">
        <v>11168</v>
      </c>
      <c r="U34">
        <v>6</v>
      </c>
      <c r="V34">
        <v>10</v>
      </c>
      <c r="W34">
        <v>1</v>
      </c>
      <c r="X34">
        <v>20.904799999669201</v>
      </c>
      <c r="Y34">
        <v>53</v>
      </c>
      <c r="Z34">
        <v>64</v>
      </c>
      <c r="AA34">
        <v>85</v>
      </c>
      <c r="AB34">
        <v>70</v>
      </c>
      <c r="AC34">
        <v>6</v>
      </c>
      <c r="AD34">
        <v>10</v>
      </c>
      <c r="AE34">
        <v>1</v>
      </c>
      <c r="AF34">
        <v>19.754100000020099</v>
      </c>
      <c r="AG34">
        <v>53</v>
      </c>
      <c r="AH34">
        <v>49</v>
      </c>
      <c r="AI34">
        <v>69</v>
      </c>
      <c r="AJ34">
        <v>70</v>
      </c>
      <c r="AK34">
        <v>6</v>
      </c>
      <c r="AL34">
        <v>10</v>
      </c>
      <c r="AM34">
        <v>1</v>
      </c>
      <c r="AN34">
        <v>10972.785399999901</v>
      </c>
      <c r="AO34">
        <v>53</v>
      </c>
      <c r="AP34">
        <v>3528</v>
      </c>
      <c r="AQ34">
        <v>35261</v>
      </c>
      <c r="AR34">
        <v>229398</v>
      </c>
      <c r="AS34">
        <v>226008</v>
      </c>
      <c r="AT34">
        <v>3526</v>
      </c>
      <c r="AU34">
        <v>0</v>
      </c>
      <c r="AV34">
        <v>10</v>
      </c>
      <c r="AW34">
        <f>IF(AND(AE34=1, Sheet8!B34=1, Sheet12!B34=1),AF34,-1)</f>
        <v>19.754100000020099</v>
      </c>
    </row>
    <row r="35" spans="2:49" x14ac:dyDescent="0.25">
      <c r="B35">
        <v>8</v>
      </c>
      <c r="C35">
        <v>8</v>
      </c>
      <c r="D35">
        <v>10</v>
      </c>
      <c r="E35">
        <v>9</v>
      </c>
      <c r="F35">
        <v>3</v>
      </c>
      <c r="G35">
        <v>1</v>
      </c>
      <c r="H35">
        <v>9659.9852999998293</v>
      </c>
      <c r="I35">
        <v>53</v>
      </c>
      <c r="J35">
        <v>21386</v>
      </c>
      <c r="K35">
        <v>16711</v>
      </c>
      <c r="L35">
        <v>0</v>
      </c>
      <c r="M35">
        <v>0</v>
      </c>
      <c r="N35">
        <v>230040</v>
      </c>
      <c r="O35">
        <v>0</v>
      </c>
      <c r="P35">
        <v>0</v>
      </c>
      <c r="Q35">
        <v>20548</v>
      </c>
      <c r="R35">
        <v>13533</v>
      </c>
      <c r="S35">
        <v>3145</v>
      </c>
      <c r="T35">
        <v>16710</v>
      </c>
      <c r="U35">
        <v>4</v>
      </c>
      <c r="V35">
        <v>9</v>
      </c>
      <c r="W35">
        <v>1</v>
      </c>
      <c r="X35">
        <v>10.2453000000678</v>
      </c>
      <c r="Y35">
        <v>53</v>
      </c>
      <c r="Z35">
        <v>22</v>
      </c>
      <c r="AA35">
        <v>40</v>
      </c>
      <c r="AB35">
        <v>31</v>
      </c>
      <c r="AC35">
        <v>4</v>
      </c>
      <c r="AD35">
        <v>10</v>
      </c>
      <c r="AE35">
        <v>1</v>
      </c>
      <c r="AF35">
        <v>8.3183999997563696</v>
      </c>
      <c r="AG35">
        <v>53</v>
      </c>
      <c r="AH35">
        <v>14</v>
      </c>
      <c r="AI35">
        <v>28</v>
      </c>
      <c r="AJ35">
        <v>31</v>
      </c>
      <c r="AK35">
        <v>4</v>
      </c>
      <c r="AL35">
        <v>10</v>
      </c>
      <c r="AM35">
        <v>1</v>
      </c>
      <c r="AN35">
        <v>243242.4921</v>
      </c>
      <c r="AO35">
        <v>53</v>
      </c>
      <c r="AP35">
        <v>543</v>
      </c>
      <c r="AQ35">
        <v>5411</v>
      </c>
      <c r="AR35">
        <v>3398834</v>
      </c>
      <c r="AS35">
        <v>3398639</v>
      </c>
      <c r="AT35">
        <v>541</v>
      </c>
      <c r="AU35">
        <v>0</v>
      </c>
      <c r="AV35">
        <v>10</v>
      </c>
      <c r="AW35">
        <f>IF(AND(AE35=1, Sheet8!B35=1, Sheet12!B35=1),AF35,-1)</f>
        <v>8.3183999997563696</v>
      </c>
    </row>
    <row r="36" spans="2:49" x14ac:dyDescent="0.25">
      <c r="B36">
        <v>8</v>
      </c>
      <c r="C36">
        <v>8</v>
      </c>
      <c r="D36">
        <v>10</v>
      </c>
      <c r="E36">
        <v>9</v>
      </c>
      <c r="F36">
        <v>4</v>
      </c>
      <c r="G36">
        <v>1</v>
      </c>
      <c r="H36">
        <v>22478.421300000002</v>
      </c>
      <c r="I36">
        <v>59</v>
      </c>
      <c r="J36">
        <v>47405</v>
      </c>
      <c r="K36">
        <v>37437</v>
      </c>
      <c r="L36">
        <v>0</v>
      </c>
      <c r="M36">
        <v>0</v>
      </c>
      <c r="N36">
        <v>661444</v>
      </c>
      <c r="O36">
        <v>0</v>
      </c>
      <c r="P36">
        <v>0</v>
      </c>
      <c r="Q36">
        <v>47037</v>
      </c>
      <c r="R36">
        <v>27192</v>
      </c>
      <c r="S36">
        <v>4086</v>
      </c>
      <c r="T36">
        <v>37432</v>
      </c>
      <c r="U36">
        <v>5</v>
      </c>
      <c r="V36">
        <v>11</v>
      </c>
      <c r="W36">
        <v>1</v>
      </c>
      <c r="X36">
        <v>6.9481000001542297</v>
      </c>
      <c r="Y36">
        <v>59</v>
      </c>
      <c r="Z36">
        <v>14</v>
      </c>
      <c r="AA36">
        <v>18</v>
      </c>
      <c r="AB36">
        <v>20</v>
      </c>
      <c r="AC36">
        <v>5</v>
      </c>
      <c r="AD36">
        <v>11</v>
      </c>
      <c r="AE36">
        <v>1</v>
      </c>
      <c r="AF36">
        <v>4.0686000003479403</v>
      </c>
      <c r="AG36">
        <v>59</v>
      </c>
      <c r="AH36">
        <v>9</v>
      </c>
      <c r="AI36">
        <v>13</v>
      </c>
      <c r="AJ36">
        <v>21</v>
      </c>
      <c r="AK36">
        <v>5</v>
      </c>
      <c r="AL36">
        <v>11</v>
      </c>
      <c r="AM36">
        <v>0</v>
      </c>
      <c r="AN36">
        <v>300000.18609999999</v>
      </c>
      <c r="AO36">
        <v>-2</v>
      </c>
      <c r="AP36">
        <v>997</v>
      </c>
      <c r="AQ36">
        <v>9961</v>
      </c>
      <c r="AR36">
        <v>1785577</v>
      </c>
      <c r="AS36">
        <v>1784646</v>
      </c>
      <c r="AT36">
        <v>996</v>
      </c>
      <c r="AU36">
        <v>0</v>
      </c>
      <c r="AV36">
        <v>-1</v>
      </c>
      <c r="AW36">
        <f>IF(AND(AE36=1, Sheet8!B36=1, Sheet12!B36=1),AF36,-1)</f>
        <v>4.0686000003479403</v>
      </c>
    </row>
    <row r="37" spans="2:49" x14ac:dyDescent="0.25">
      <c r="B37">
        <v>8</v>
      </c>
      <c r="C37">
        <v>8</v>
      </c>
      <c r="D37">
        <v>10</v>
      </c>
      <c r="E37">
        <v>9</v>
      </c>
      <c r="F37">
        <v>5</v>
      </c>
      <c r="G37">
        <v>1</v>
      </c>
      <c r="H37">
        <v>4613.2517999997399</v>
      </c>
      <c r="I37">
        <v>76</v>
      </c>
      <c r="J37">
        <v>14768</v>
      </c>
      <c r="K37">
        <v>11534</v>
      </c>
      <c r="L37">
        <v>0</v>
      </c>
      <c r="M37">
        <v>0</v>
      </c>
      <c r="N37">
        <v>171532</v>
      </c>
      <c r="O37">
        <v>0</v>
      </c>
      <c r="P37">
        <v>0</v>
      </c>
      <c r="Q37">
        <v>14699</v>
      </c>
      <c r="R37">
        <v>7733</v>
      </c>
      <c r="S37">
        <v>3776</v>
      </c>
      <c r="T37">
        <v>11521</v>
      </c>
      <c r="U37">
        <v>4</v>
      </c>
      <c r="V37">
        <v>13</v>
      </c>
      <c r="W37">
        <v>1</v>
      </c>
      <c r="X37">
        <v>7.3693999997340098</v>
      </c>
      <c r="Y37">
        <v>76</v>
      </c>
      <c r="Z37">
        <v>16</v>
      </c>
      <c r="AA37">
        <v>31</v>
      </c>
      <c r="AB37">
        <v>21</v>
      </c>
      <c r="AC37">
        <v>4</v>
      </c>
      <c r="AD37">
        <v>13</v>
      </c>
      <c r="AE37">
        <v>1</v>
      </c>
      <c r="AF37">
        <v>2.99940000008792</v>
      </c>
      <c r="AG37">
        <v>76</v>
      </c>
      <c r="AH37">
        <v>6</v>
      </c>
      <c r="AI37">
        <v>11</v>
      </c>
      <c r="AJ37">
        <v>14</v>
      </c>
      <c r="AK37">
        <v>4</v>
      </c>
      <c r="AL37">
        <v>13</v>
      </c>
      <c r="AM37">
        <v>0</v>
      </c>
      <c r="AN37">
        <v>300000.26799999998</v>
      </c>
      <c r="AO37">
        <v>-2</v>
      </c>
      <c r="AP37">
        <v>605</v>
      </c>
      <c r="AQ37">
        <v>6041</v>
      </c>
      <c r="AR37">
        <v>3055739</v>
      </c>
      <c r="AS37">
        <v>3055220</v>
      </c>
      <c r="AT37">
        <v>604</v>
      </c>
      <c r="AU37">
        <v>0</v>
      </c>
      <c r="AV37">
        <v>-1</v>
      </c>
      <c r="AW37">
        <f>IF(AND(AE37=1, Sheet8!B37=1, Sheet12!B37=1),AF37,-1)</f>
        <v>2.99940000008792</v>
      </c>
    </row>
    <row r="38" spans="2:49" x14ac:dyDescent="0.25">
      <c r="B38">
        <v>8</v>
      </c>
      <c r="C38">
        <v>8</v>
      </c>
      <c r="D38">
        <v>10</v>
      </c>
      <c r="E38">
        <v>9</v>
      </c>
      <c r="F38">
        <v>6</v>
      </c>
      <c r="G38">
        <v>1</v>
      </c>
      <c r="H38">
        <v>236.62040000036399</v>
      </c>
      <c r="I38">
        <v>45</v>
      </c>
      <c r="J38">
        <v>1627</v>
      </c>
      <c r="K38">
        <v>1345</v>
      </c>
      <c r="L38">
        <v>0</v>
      </c>
      <c r="M38">
        <v>0</v>
      </c>
      <c r="N38">
        <v>0</v>
      </c>
      <c r="O38">
        <v>0</v>
      </c>
      <c r="P38">
        <v>0</v>
      </c>
      <c r="Q38">
        <v>1595</v>
      </c>
      <c r="R38">
        <v>1309</v>
      </c>
      <c r="S38">
        <v>11</v>
      </c>
      <c r="T38">
        <v>1334</v>
      </c>
      <c r="U38">
        <v>5</v>
      </c>
      <c r="V38">
        <v>8</v>
      </c>
      <c r="W38">
        <v>1</v>
      </c>
      <c r="X38">
        <v>6.5084000001661497</v>
      </c>
      <c r="Y38">
        <v>45</v>
      </c>
      <c r="Z38">
        <v>35</v>
      </c>
      <c r="AA38">
        <v>60</v>
      </c>
      <c r="AB38">
        <v>24</v>
      </c>
      <c r="AC38">
        <v>5</v>
      </c>
      <c r="AD38">
        <v>8</v>
      </c>
      <c r="AE38">
        <v>1</v>
      </c>
      <c r="AF38">
        <v>1.1390999997966</v>
      </c>
      <c r="AG38">
        <v>45</v>
      </c>
      <c r="AH38">
        <v>5</v>
      </c>
      <c r="AI38">
        <v>11</v>
      </c>
      <c r="AJ38">
        <v>10</v>
      </c>
      <c r="AK38">
        <v>5</v>
      </c>
      <c r="AL38">
        <v>8</v>
      </c>
      <c r="AM38">
        <v>1</v>
      </c>
      <c r="AN38">
        <v>1268.0373999998001</v>
      </c>
      <c r="AO38">
        <v>45</v>
      </c>
      <c r="AP38">
        <v>2384</v>
      </c>
      <c r="AQ38">
        <v>23821</v>
      </c>
      <c r="AR38">
        <v>30229</v>
      </c>
      <c r="AS38">
        <v>27864</v>
      </c>
      <c r="AT38">
        <v>2382</v>
      </c>
      <c r="AU38">
        <v>0</v>
      </c>
      <c r="AV38">
        <v>8</v>
      </c>
      <c r="AW38">
        <f>IF(AND(AE38=1, Sheet8!B38=1, Sheet12!B38=1),AF38,-1)</f>
        <v>1.1390999997966</v>
      </c>
    </row>
    <row r="39" spans="2:49" x14ac:dyDescent="0.25">
      <c r="B39">
        <v>8</v>
      </c>
      <c r="C39">
        <v>8</v>
      </c>
      <c r="D39">
        <v>10</v>
      </c>
      <c r="E39">
        <v>9</v>
      </c>
      <c r="F39">
        <v>7</v>
      </c>
      <c r="G39">
        <v>1</v>
      </c>
      <c r="H39">
        <v>415.17779999971401</v>
      </c>
      <c r="I39">
        <v>44</v>
      </c>
      <c r="J39">
        <v>1666</v>
      </c>
      <c r="K39">
        <v>1642</v>
      </c>
      <c r="L39">
        <v>0</v>
      </c>
      <c r="M39">
        <v>0</v>
      </c>
      <c r="N39">
        <v>4324</v>
      </c>
      <c r="O39">
        <v>0</v>
      </c>
      <c r="P39">
        <v>0</v>
      </c>
      <c r="Q39">
        <v>889</v>
      </c>
      <c r="R39">
        <v>342</v>
      </c>
      <c r="S39">
        <v>1267</v>
      </c>
      <c r="T39">
        <v>1346</v>
      </c>
      <c r="U39">
        <v>2</v>
      </c>
      <c r="V39">
        <v>10</v>
      </c>
      <c r="W39">
        <v>1</v>
      </c>
      <c r="X39">
        <v>1.9968000003136701</v>
      </c>
      <c r="Y39">
        <v>44</v>
      </c>
      <c r="Z39">
        <v>6</v>
      </c>
      <c r="AA39">
        <v>8</v>
      </c>
      <c r="AB39">
        <v>12</v>
      </c>
      <c r="AC39">
        <v>2</v>
      </c>
      <c r="AD39">
        <v>10</v>
      </c>
      <c r="AE39">
        <v>1</v>
      </c>
      <c r="AF39">
        <v>1.4654999999329399</v>
      </c>
      <c r="AG39">
        <v>44</v>
      </c>
      <c r="AH39">
        <v>3</v>
      </c>
      <c r="AI39">
        <v>5</v>
      </c>
      <c r="AJ39">
        <v>11</v>
      </c>
      <c r="AK39">
        <v>2</v>
      </c>
      <c r="AL39">
        <v>10</v>
      </c>
      <c r="AM39">
        <v>1</v>
      </c>
      <c r="AN39">
        <v>15.183399999979899</v>
      </c>
      <c r="AO39">
        <v>44</v>
      </c>
      <c r="AP39">
        <v>13</v>
      </c>
      <c r="AQ39">
        <v>111</v>
      </c>
      <c r="AR39">
        <v>917</v>
      </c>
      <c r="AS39">
        <v>1003</v>
      </c>
      <c r="AT39">
        <v>11</v>
      </c>
      <c r="AU39">
        <v>0</v>
      </c>
      <c r="AV39">
        <v>10</v>
      </c>
      <c r="AW39">
        <f>IF(AND(AE39=1, Sheet8!B39=1, Sheet12!B39=1),AF39,-1)</f>
        <v>1.4654999999329399</v>
      </c>
    </row>
    <row r="40" spans="2:49" x14ac:dyDescent="0.25">
      <c r="B40">
        <v>8</v>
      </c>
      <c r="C40">
        <v>8</v>
      </c>
      <c r="D40">
        <v>10</v>
      </c>
      <c r="E40">
        <v>9</v>
      </c>
      <c r="F40">
        <v>8</v>
      </c>
      <c r="G40">
        <v>1</v>
      </c>
      <c r="H40">
        <v>22.0191999999806</v>
      </c>
      <c r="I40">
        <v>47</v>
      </c>
      <c r="J40">
        <v>182</v>
      </c>
      <c r="K40">
        <v>171</v>
      </c>
      <c r="L40">
        <v>0</v>
      </c>
      <c r="M40">
        <v>0</v>
      </c>
      <c r="N40">
        <v>259</v>
      </c>
      <c r="O40">
        <v>0</v>
      </c>
      <c r="P40">
        <v>0</v>
      </c>
      <c r="Q40">
        <v>163</v>
      </c>
      <c r="R40">
        <v>115</v>
      </c>
      <c r="S40">
        <v>39</v>
      </c>
      <c r="T40">
        <v>169</v>
      </c>
      <c r="U40">
        <v>1</v>
      </c>
      <c r="V40">
        <v>9</v>
      </c>
      <c r="W40">
        <v>1</v>
      </c>
      <c r="X40">
        <v>0.85919999983161699</v>
      </c>
      <c r="Y40">
        <v>47</v>
      </c>
      <c r="Z40">
        <v>2</v>
      </c>
      <c r="AA40">
        <v>4</v>
      </c>
      <c r="AB40">
        <v>6</v>
      </c>
      <c r="AC40">
        <v>1</v>
      </c>
      <c r="AD40">
        <v>9</v>
      </c>
      <c r="AE40">
        <v>1</v>
      </c>
      <c r="AF40">
        <v>0.72489999979734399</v>
      </c>
      <c r="AG40">
        <v>47</v>
      </c>
      <c r="AH40">
        <v>2</v>
      </c>
      <c r="AI40">
        <v>4</v>
      </c>
      <c r="AJ40">
        <v>6</v>
      </c>
      <c r="AK40">
        <v>1</v>
      </c>
      <c r="AL40">
        <v>9</v>
      </c>
      <c r="AM40">
        <v>1</v>
      </c>
      <c r="AN40">
        <v>48.114400000311399</v>
      </c>
      <c r="AO40">
        <v>47</v>
      </c>
      <c r="AP40">
        <v>8</v>
      </c>
      <c r="AQ40">
        <v>61</v>
      </c>
      <c r="AR40">
        <v>3958</v>
      </c>
      <c r="AS40">
        <v>3997</v>
      </c>
      <c r="AT40">
        <v>6</v>
      </c>
      <c r="AU40">
        <v>0</v>
      </c>
      <c r="AV40">
        <v>9</v>
      </c>
      <c r="AW40">
        <f>IF(AND(AE40=1, Sheet8!B40=1, Sheet12!B40=1),AF40,-1)</f>
        <v>0.72489999979734399</v>
      </c>
    </row>
    <row r="41" spans="2:49" x14ac:dyDescent="0.25">
      <c r="B41">
        <v>8</v>
      </c>
      <c r="C41">
        <v>8</v>
      </c>
      <c r="D41">
        <v>10</v>
      </c>
      <c r="E41">
        <v>9</v>
      </c>
      <c r="F41">
        <v>9</v>
      </c>
      <c r="G41">
        <v>1</v>
      </c>
      <c r="H41">
        <v>2.6969999996945302</v>
      </c>
      <c r="I41">
        <v>55</v>
      </c>
      <c r="J41">
        <v>16</v>
      </c>
      <c r="K41">
        <v>157</v>
      </c>
      <c r="L41">
        <v>0</v>
      </c>
      <c r="M41">
        <v>0</v>
      </c>
      <c r="N41">
        <v>2</v>
      </c>
      <c r="O41">
        <v>0</v>
      </c>
      <c r="P41">
        <v>0</v>
      </c>
      <c r="Q41">
        <v>3</v>
      </c>
      <c r="R41">
        <v>13</v>
      </c>
      <c r="S41">
        <v>23</v>
      </c>
      <c r="T41">
        <v>16</v>
      </c>
      <c r="U41">
        <v>0</v>
      </c>
      <c r="V41">
        <v>12</v>
      </c>
      <c r="W41">
        <v>1</v>
      </c>
      <c r="X41">
        <v>1.0429000002332001</v>
      </c>
      <c r="Y41">
        <v>55</v>
      </c>
      <c r="Z41">
        <v>1</v>
      </c>
      <c r="AA41">
        <v>1</v>
      </c>
      <c r="AB41">
        <v>9</v>
      </c>
      <c r="AC41">
        <v>0</v>
      </c>
      <c r="AD41">
        <v>12</v>
      </c>
      <c r="AE41">
        <v>1</v>
      </c>
      <c r="AF41">
        <v>1.29029999999329</v>
      </c>
      <c r="AG41">
        <v>55</v>
      </c>
      <c r="AH41">
        <v>1</v>
      </c>
      <c r="AI41">
        <v>1</v>
      </c>
      <c r="AJ41">
        <v>9</v>
      </c>
      <c r="AK41">
        <v>0</v>
      </c>
      <c r="AL41">
        <v>12</v>
      </c>
      <c r="AM41">
        <v>1</v>
      </c>
      <c r="AN41">
        <v>0.73519999999552998</v>
      </c>
      <c r="AO41">
        <v>55</v>
      </c>
      <c r="AP41">
        <v>2</v>
      </c>
      <c r="AQ41">
        <v>1</v>
      </c>
      <c r="AR41">
        <v>13</v>
      </c>
      <c r="AS41">
        <v>149</v>
      </c>
      <c r="AT41">
        <v>0</v>
      </c>
      <c r="AU41">
        <v>0</v>
      </c>
      <c r="AV41">
        <v>12</v>
      </c>
      <c r="AW41">
        <f>IF(AND(AE41=1, Sheet8!B41=1, Sheet12!B41=1),AF41,-1)</f>
        <v>1.29029999999329</v>
      </c>
    </row>
    <row r="42" spans="2:49" x14ac:dyDescent="0.25">
      <c r="B42">
        <v>8</v>
      </c>
      <c r="C42">
        <v>8</v>
      </c>
      <c r="D42">
        <v>10</v>
      </c>
      <c r="E42">
        <v>12</v>
      </c>
      <c r="F42">
        <v>0</v>
      </c>
      <c r="G42">
        <v>0</v>
      </c>
      <c r="H42">
        <v>300062.37530000001</v>
      </c>
      <c r="I42">
        <v>-2</v>
      </c>
      <c r="J42">
        <v>265449</v>
      </c>
      <c r="K42">
        <v>168572</v>
      </c>
      <c r="L42">
        <v>0</v>
      </c>
      <c r="M42">
        <v>0</v>
      </c>
      <c r="N42">
        <v>4967874</v>
      </c>
      <c r="O42">
        <v>0</v>
      </c>
      <c r="P42">
        <v>0</v>
      </c>
      <c r="Q42">
        <v>264495</v>
      </c>
      <c r="R42">
        <v>125626</v>
      </c>
      <c r="S42">
        <v>25608</v>
      </c>
      <c r="T42">
        <v>166171</v>
      </c>
      <c r="U42">
        <v>6</v>
      </c>
      <c r="V42">
        <v>-1</v>
      </c>
      <c r="W42">
        <v>1</v>
      </c>
      <c r="X42">
        <v>38.728300000075301</v>
      </c>
      <c r="Y42">
        <v>54</v>
      </c>
      <c r="Z42">
        <v>51</v>
      </c>
      <c r="AA42">
        <v>94</v>
      </c>
      <c r="AB42">
        <v>71</v>
      </c>
      <c r="AC42">
        <v>7</v>
      </c>
      <c r="AD42">
        <v>9</v>
      </c>
      <c r="AE42">
        <v>1</v>
      </c>
      <c r="AF42">
        <v>26.027400000020901</v>
      </c>
      <c r="AG42">
        <v>54</v>
      </c>
      <c r="AH42">
        <v>36</v>
      </c>
      <c r="AI42">
        <v>48</v>
      </c>
      <c r="AJ42">
        <v>51</v>
      </c>
      <c r="AK42">
        <v>7</v>
      </c>
      <c r="AL42">
        <v>9</v>
      </c>
      <c r="AM42">
        <v>0</v>
      </c>
      <c r="AN42">
        <v>300000.18579999998</v>
      </c>
      <c r="AO42">
        <v>-2</v>
      </c>
      <c r="AP42">
        <v>1552</v>
      </c>
      <c r="AQ42">
        <v>15511</v>
      </c>
      <c r="AR42">
        <v>3951849</v>
      </c>
      <c r="AS42">
        <v>3950319</v>
      </c>
      <c r="AT42">
        <v>1551</v>
      </c>
      <c r="AU42">
        <v>0</v>
      </c>
      <c r="AV42">
        <v>-1</v>
      </c>
      <c r="AW42">
        <f>IF(AND(AE42=1, Sheet8!B42=1, Sheet12!B42=1),AF42,-1)</f>
        <v>26.027400000020901</v>
      </c>
    </row>
    <row r="43" spans="2:49" x14ac:dyDescent="0.25">
      <c r="B43">
        <v>8</v>
      </c>
      <c r="C43">
        <v>8</v>
      </c>
      <c r="D43">
        <v>10</v>
      </c>
      <c r="E43">
        <v>12</v>
      </c>
      <c r="F43">
        <v>1</v>
      </c>
      <c r="G43">
        <v>1</v>
      </c>
      <c r="H43">
        <v>1.8153999997302901</v>
      </c>
      <c r="I43">
        <v>51</v>
      </c>
      <c r="J43">
        <v>15</v>
      </c>
      <c r="K43">
        <v>82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14</v>
      </c>
      <c r="S43">
        <v>3</v>
      </c>
      <c r="T43">
        <v>15</v>
      </c>
      <c r="U43">
        <v>0</v>
      </c>
      <c r="V43">
        <v>15</v>
      </c>
      <c r="W43">
        <v>1</v>
      </c>
      <c r="X43">
        <v>0.70179999992251396</v>
      </c>
      <c r="Y43">
        <v>51</v>
      </c>
      <c r="Z43">
        <v>51</v>
      </c>
      <c r="AA43">
        <v>1</v>
      </c>
      <c r="AB43">
        <v>5</v>
      </c>
      <c r="AC43">
        <v>0</v>
      </c>
      <c r="AD43">
        <v>15</v>
      </c>
      <c r="AE43">
        <v>1</v>
      </c>
      <c r="AF43">
        <v>0.69929999951273203</v>
      </c>
      <c r="AG43">
        <v>51</v>
      </c>
      <c r="AH43">
        <v>1</v>
      </c>
      <c r="AI43">
        <v>1</v>
      </c>
      <c r="AJ43">
        <v>5</v>
      </c>
      <c r="AK43">
        <v>0</v>
      </c>
      <c r="AL43">
        <v>15</v>
      </c>
      <c r="AM43">
        <v>1</v>
      </c>
      <c r="AN43">
        <v>0.37529999949038001</v>
      </c>
      <c r="AO43">
        <v>51</v>
      </c>
      <c r="AP43">
        <v>2</v>
      </c>
      <c r="AQ43">
        <v>1</v>
      </c>
      <c r="AR43">
        <v>15</v>
      </c>
      <c r="AS43">
        <v>81</v>
      </c>
      <c r="AT43">
        <v>0</v>
      </c>
      <c r="AU43">
        <v>0</v>
      </c>
      <c r="AV43">
        <v>15</v>
      </c>
      <c r="AW43">
        <f>IF(AND(AE43=1, Sheet8!B43=1, Sheet12!B43=1),AF43,-1)</f>
        <v>0.69929999951273203</v>
      </c>
    </row>
    <row r="44" spans="2:49" x14ac:dyDescent="0.25">
      <c r="B44">
        <v>8</v>
      </c>
      <c r="C44">
        <v>8</v>
      </c>
      <c r="D44">
        <v>10</v>
      </c>
      <c r="E44">
        <v>12</v>
      </c>
      <c r="F44">
        <v>2</v>
      </c>
      <c r="G44">
        <v>1</v>
      </c>
      <c r="H44">
        <v>4.0841999994590896</v>
      </c>
      <c r="I44">
        <v>74</v>
      </c>
      <c r="J44">
        <v>17</v>
      </c>
      <c r="K44">
        <v>178</v>
      </c>
      <c r="L44">
        <v>0</v>
      </c>
      <c r="M44">
        <v>0</v>
      </c>
      <c r="N44">
        <v>1</v>
      </c>
      <c r="O44">
        <v>0</v>
      </c>
      <c r="P44">
        <v>0</v>
      </c>
      <c r="Q44">
        <v>4</v>
      </c>
      <c r="R44">
        <v>14</v>
      </c>
      <c r="S44">
        <v>67</v>
      </c>
      <c r="T44">
        <v>17</v>
      </c>
      <c r="U44">
        <v>0</v>
      </c>
      <c r="V44">
        <v>12</v>
      </c>
      <c r="W44">
        <v>1</v>
      </c>
      <c r="X44">
        <v>1.70550000015646</v>
      </c>
      <c r="Y44">
        <v>74</v>
      </c>
      <c r="Z44">
        <v>74</v>
      </c>
      <c r="AA44">
        <v>3</v>
      </c>
      <c r="AB44">
        <v>11</v>
      </c>
      <c r="AC44">
        <v>0</v>
      </c>
      <c r="AD44">
        <v>12</v>
      </c>
      <c r="AE44">
        <v>1</v>
      </c>
      <c r="AF44">
        <v>1.80739999935031</v>
      </c>
      <c r="AG44">
        <v>74</v>
      </c>
      <c r="AH44">
        <v>2</v>
      </c>
      <c r="AI44">
        <v>3</v>
      </c>
      <c r="AJ44">
        <v>11</v>
      </c>
      <c r="AK44">
        <v>0</v>
      </c>
      <c r="AL44">
        <v>12</v>
      </c>
      <c r="AM44">
        <v>1</v>
      </c>
      <c r="AN44">
        <v>1.51429999992251</v>
      </c>
      <c r="AO44">
        <v>74</v>
      </c>
      <c r="AP44">
        <v>2</v>
      </c>
      <c r="AQ44">
        <v>1</v>
      </c>
      <c r="AR44">
        <v>18</v>
      </c>
      <c r="AS44">
        <v>178</v>
      </c>
      <c r="AT44">
        <v>0</v>
      </c>
      <c r="AU44">
        <v>0</v>
      </c>
      <c r="AV44">
        <v>12</v>
      </c>
      <c r="AW44">
        <f>IF(AND(AE44=1, Sheet8!B44=1, Sheet12!B44=1),AF44,-1)</f>
        <v>1.80739999935031</v>
      </c>
    </row>
    <row r="45" spans="2:49" x14ac:dyDescent="0.25">
      <c r="B45">
        <v>8</v>
      </c>
      <c r="C45">
        <v>8</v>
      </c>
      <c r="D45">
        <v>10</v>
      </c>
      <c r="E45">
        <v>12</v>
      </c>
      <c r="F45">
        <v>3</v>
      </c>
      <c r="G45">
        <v>1</v>
      </c>
      <c r="H45">
        <v>2997.1587999993899</v>
      </c>
      <c r="I45">
        <v>63</v>
      </c>
      <c r="J45">
        <v>17525</v>
      </c>
      <c r="K45">
        <v>13118</v>
      </c>
      <c r="L45">
        <v>0</v>
      </c>
      <c r="M45">
        <v>0</v>
      </c>
      <c r="N45">
        <v>86089</v>
      </c>
      <c r="O45">
        <v>0</v>
      </c>
      <c r="P45">
        <v>0</v>
      </c>
      <c r="Q45">
        <v>17371</v>
      </c>
      <c r="R45">
        <v>6874</v>
      </c>
      <c r="S45">
        <v>1703</v>
      </c>
      <c r="T45">
        <v>13116</v>
      </c>
      <c r="U45">
        <v>5</v>
      </c>
      <c r="V45">
        <v>13</v>
      </c>
      <c r="W45">
        <v>1</v>
      </c>
      <c r="X45">
        <v>11.4479000000283</v>
      </c>
      <c r="Y45">
        <v>63</v>
      </c>
      <c r="Z45">
        <v>61</v>
      </c>
      <c r="AA45">
        <v>16</v>
      </c>
      <c r="AB45">
        <v>19</v>
      </c>
      <c r="AC45">
        <v>5</v>
      </c>
      <c r="AD45">
        <v>13</v>
      </c>
      <c r="AE45">
        <v>1</v>
      </c>
      <c r="AF45">
        <v>8.3674999997019803</v>
      </c>
      <c r="AG45">
        <v>63</v>
      </c>
      <c r="AH45">
        <v>9</v>
      </c>
      <c r="AI45">
        <v>13</v>
      </c>
      <c r="AJ45">
        <v>19</v>
      </c>
      <c r="AK45">
        <v>5</v>
      </c>
      <c r="AL45">
        <v>13</v>
      </c>
      <c r="AM45">
        <v>1</v>
      </c>
      <c r="AN45">
        <v>84874.135399999097</v>
      </c>
      <c r="AO45">
        <v>63</v>
      </c>
      <c r="AP45">
        <v>2538</v>
      </c>
      <c r="AQ45">
        <v>25361</v>
      </c>
      <c r="AR45">
        <v>2483120</v>
      </c>
      <c r="AS45">
        <v>2480643</v>
      </c>
      <c r="AT45">
        <v>2536</v>
      </c>
      <c r="AU45">
        <v>0</v>
      </c>
      <c r="AV45">
        <v>13</v>
      </c>
      <c r="AW45">
        <f>IF(AND(AE45=1, Sheet8!B45=1, Sheet12!B45=1),AF45,-1)</f>
        <v>8.3674999997019803</v>
      </c>
    </row>
    <row r="46" spans="2:49" x14ac:dyDescent="0.25">
      <c r="B46">
        <v>8</v>
      </c>
      <c r="C46">
        <v>8</v>
      </c>
      <c r="D46">
        <v>10</v>
      </c>
      <c r="E46">
        <v>12</v>
      </c>
      <c r="F46">
        <v>4</v>
      </c>
      <c r="G46">
        <v>1</v>
      </c>
      <c r="H46">
        <v>998.41009999997902</v>
      </c>
      <c r="I46">
        <v>58</v>
      </c>
      <c r="J46">
        <v>4287</v>
      </c>
      <c r="K46">
        <v>3288</v>
      </c>
      <c r="L46">
        <v>0</v>
      </c>
      <c r="M46">
        <v>0</v>
      </c>
      <c r="N46">
        <v>20146</v>
      </c>
      <c r="O46">
        <v>0</v>
      </c>
      <c r="P46">
        <v>0</v>
      </c>
      <c r="Q46">
        <v>3290</v>
      </c>
      <c r="R46">
        <v>1398</v>
      </c>
      <c r="S46">
        <v>385</v>
      </c>
      <c r="T46">
        <v>3283</v>
      </c>
      <c r="U46">
        <v>4</v>
      </c>
      <c r="V46">
        <v>10</v>
      </c>
      <c r="W46">
        <v>1</v>
      </c>
      <c r="X46">
        <v>5.31269999966025</v>
      </c>
      <c r="Y46">
        <v>58</v>
      </c>
      <c r="Z46">
        <v>58</v>
      </c>
      <c r="AA46">
        <v>33</v>
      </c>
      <c r="AB46">
        <v>25</v>
      </c>
      <c r="AC46">
        <v>4</v>
      </c>
      <c r="AD46">
        <v>10</v>
      </c>
      <c r="AE46">
        <v>1</v>
      </c>
      <c r="AF46">
        <v>3.4863999998196999</v>
      </c>
      <c r="AG46">
        <v>58</v>
      </c>
      <c r="AH46">
        <v>11</v>
      </c>
      <c r="AI46">
        <v>21</v>
      </c>
      <c r="AJ46">
        <v>27</v>
      </c>
      <c r="AK46">
        <v>4</v>
      </c>
      <c r="AL46">
        <v>10</v>
      </c>
      <c r="AM46">
        <v>1</v>
      </c>
      <c r="AN46">
        <v>9699.4803999997694</v>
      </c>
      <c r="AO46">
        <v>58</v>
      </c>
      <c r="AP46">
        <v>737</v>
      </c>
      <c r="AQ46">
        <v>7351</v>
      </c>
      <c r="AR46">
        <v>412570</v>
      </c>
      <c r="AS46">
        <v>411981</v>
      </c>
      <c r="AT46">
        <v>735</v>
      </c>
      <c r="AU46">
        <v>0</v>
      </c>
      <c r="AV46">
        <v>10</v>
      </c>
      <c r="AW46">
        <f>IF(AND(AE46=1, Sheet8!B46=1, Sheet12!B46=1),AF46,-1)</f>
        <v>3.4863999998196999</v>
      </c>
    </row>
    <row r="47" spans="2:49" x14ac:dyDescent="0.25">
      <c r="B47">
        <v>8</v>
      </c>
      <c r="C47">
        <v>8</v>
      </c>
      <c r="D47">
        <v>10</v>
      </c>
      <c r="E47">
        <v>12</v>
      </c>
      <c r="F47">
        <v>5</v>
      </c>
      <c r="G47">
        <v>1</v>
      </c>
      <c r="H47">
        <v>33.641700000502198</v>
      </c>
      <c r="I47">
        <v>50</v>
      </c>
      <c r="J47">
        <v>307</v>
      </c>
      <c r="K47">
        <v>278</v>
      </c>
      <c r="L47">
        <v>0</v>
      </c>
      <c r="M47">
        <v>0</v>
      </c>
      <c r="N47">
        <v>424</v>
      </c>
      <c r="O47">
        <v>0</v>
      </c>
      <c r="P47">
        <v>0</v>
      </c>
      <c r="Q47">
        <v>292</v>
      </c>
      <c r="R47">
        <v>191</v>
      </c>
      <c r="S47">
        <v>74</v>
      </c>
      <c r="T47">
        <v>262</v>
      </c>
      <c r="U47">
        <v>3</v>
      </c>
      <c r="V47">
        <v>9</v>
      </c>
      <c r="W47">
        <v>1</v>
      </c>
      <c r="X47">
        <v>3.19419999979436</v>
      </c>
      <c r="Y47">
        <v>50</v>
      </c>
      <c r="Z47">
        <v>49</v>
      </c>
      <c r="AA47">
        <v>15</v>
      </c>
      <c r="AB47">
        <v>15</v>
      </c>
      <c r="AC47">
        <v>3</v>
      </c>
      <c r="AD47">
        <v>9</v>
      </c>
      <c r="AE47">
        <v>1</v>
      </c>
      <c r="AF47">
        <v>2.4539000000804698</v>
      </c>
      <c r="AG47">
        <v>50</v>
      </c>
      <c r="AH47">
        <v>7</v>
      </c>
      <c r="AI47">
        <v>12</v>
      </c>
      <c r="AJ47">
        <v>15</v>
      </c>
      <c r="AK47">
        <v>3</v>
      </c>
      <c r="AL47">
        <v>9</v>
      </c>
      <c r="AM47">
        <v>1</v>
      </c>
      <c r="AN47">
        <v>32.608800000511103</v>
      </c>
      <c r="AO47">
        <v>50</v>
      </c>
      <c r="AP47">
        <v>76</v>
      </c>
      <c r="AQ47">
        <v>741</v>
      </c>
      <c r="AR47">
        <v>1084</v>
      </c>
      <c r="AS47">
        <v>1027</v>
      </c>
      <c r="AT47">
        <v>74</v>
      </c>
      <c r="AU47">
        <v>0</v>
      </c>
      <c r="AV47">
        <v>9</v>
      </c>
      <c r="AW47">
        <f>IF(AND(AE47=1, Sheet8!B47=1, Sheet12!B47=1),AF47,-1)</f>
        <v>2.4539000000804698</v>
      </c>
    </row>
    <row r="48" spans="2:49" x14ac:dyDescent="0.25">
      <c r="B48">
        <v>8</v>
      </c>
      <c r="C48">
        <v>8</v>
      </c>
      <c r="D48">
        <v>10</v>
      </c>
      <c r="E48">
        <v>12</v>
      </c>
      <c r="F48">
        <v>6</v>
      </c>
      <c r="G48">
        <v>1</v>
      </c>
      <c r="H48">
        <v>1414.59829999972</v>
      </c>
      <c r="I48">
        <v>69</v>
      </c>
      <c r="J48">
        <v>7148</v>
      </c>
      <c r="K48">
        <v>5247</v>
      </c>
      <c r="L48">
        <v>0</v>
      </c>
      <c r="M48">
        <v>0</v>
      </c>
      <c r="N48">
        <v>42161</v>
      </c>
      <c r="O48">
        <v>0</v>
      </c>
      <c r="P48">
        <v>0</v>
      </c>
      <c r="Q48">
        <v>6714</v>
      </c>
      <c r="R48">
        <v>3735</v>
      </c>
      <c r="S48">
        <v>1500</v>
      </c>
      <c r="T48">
        <v>5245</v>
      </c>
      <c r="U48">
        <v>5</v>
      </c>
      <c r="V48">
        <v>11</v>
      </c>
      <c r="W48">
        <v>1</v>
      </c>
      <c r="X48">
        <v>22.757899999618498</v>
      </c>
      <c r="Y48">
        <v>69</v>
      </c>
      <c r="Z48">
        <v>69</v>
      </c>
      <c r="AA48">
        <v>121</v>
      </c>
      <c r="AB48">
        <v>87</v>
      </c>
      <c r="AC48">
        <v>5</v>
      </c>
      <c r="AD48">
        <v>11</v>
      </c>
      <c r="AE48">
        <v>1</v>
      </c>
      <c r="AF48">
        <v>23.4817000003532</v>
      </c>
      <c r="AG48">
        <v>69</v>
      </c>
      <c r="AH48">
        <v>58</v>
      </c>
      <c r="AI48">
        <v>110</v>
      </c>
      <c r="AJ48">
        <v>109</v>
      </c>
      <c r="AK48">
        <v>5</v>
      </c>
      <c r="AL48">
        <v>11</v>
      </c>
      <c r="AM48">
        <v>1</v>
      </c>
      <c r="AN48">
        <v>5534.9287999998796</v>
      </c>
      <c r="AO48">
        <v>69</v>
      </c>
      <c r="AP48">
        <v>1093</v>
      </c>
      <c r="AQ48">
        <v>10911</v>
      </c>
      <c r="AR48">
        <v>305657</v>
      </c>
      <c r="AS48">
        <v>304707</v>
      </c>
      <c r="AT48">
        <v>1091</v>
      </c>
      <c r="AU48">
        <v>0</v>
      </c>
      <c r="AV48">
        <v>11</v>
      </c>
      <c r="AW48">
        <f>IF(AND(AE48=1, Sheet8!B48=1, Sheet12!B48=1),AF48,-1)</f>
        <v>23.4817000003532</v>
      </c>
    </row>
    <row r="49" spans="2:49" x14ac:dyDescent="0.25">
      <c r="B49">
        <v>8</v>
      </c>
      <c r="C49">
        <v>8</v>
      </c>
      <c r="D49">
        <v>10</v>
      </c>
      <c r="E49">
        <v>12</v>
      </c>
      <c r="F49">
        <v>7</v>
      </c>
      <c r="G49">
        <v>1</v>
      </c>
      <c r="H49">
        <v>4.7539999997243303</v>
      </c>
      <c r="I49">
        <v>61</v>
      </c>
      <c r="J49">
        <v>34</v>
      </c>
      <c r="K49">
        <v>41</v>
      </c>
      <c r="L49">
        <v>0</v>
      </c>
      <c r="M49">
        <v>0</v>
      </c>
      <c r="N49">
        <v>6</v>
      </c>
      <c r="O49">
        <v>0</v>
      </c>
      <c r="P49">
        <v>0</v>
      </c>
      <c r="Q49">
        <v>23</v>
      </c>
      <c r="R49">
        <v>22</v>
      </c>
      <c r="S49">
        <v>10</v>
      </c>
      <c r="T49">
        <v>30</v>
      </c>
      <c r="U49">
        <v>1</v>
      </c>
      <c r="V49">
        <v>11</v>
      </c>
      <c r="W49">
        <v>1</v>
      </c>
      <c r="X49">
        <v>1.53179999999702</v>
      </c>
      <c r="Y49">
        <v>61</v>
      </c>
      <c r="Z49">
        <v>61</v>
      </c>
      <c r="AA49">
        <v>5</v>
      </c>
      <c r="AB49">
        <v>11</v>
      </c>
      <c r="AC49">
        <v>1</v>
      </c>
      <c r="AD49">
        <v>11</v>
      </c>
      <c r="AE49">
        <v>1</v>
      </c>
      <c r="AF49">
        <v>1.17339999973774</v>
      </c>
      <c r="AG49">
        <v>61</v>
      </c>
      <c r="AH49">
        <v>2</v>
      </c>
      <c r="AI49">
        <v>3</v>
      </c>
      <c r="AJ49">
        <v>11</v>
      </c>
      <c r="AK49">
        <v>1</v>
      </c>
      <c r="AL49">
        <v>11</v>
      </c>
      <c r="AM49">
        <v>1</v>
      </c>
      <c r="AN49">
        <v>3.9468999998643999</v>
      </c>
      <c r="AO49">
        <v>61</v>
      </c>
      <c r="AP49">
        <v>10</v>
      </c>
      <c r="AQ49">
        <v>81</v>
      </c>
      <c r="AR49">
        <v>132</v>
      </c>
      <c r="AS49">
        <v>138</v>
      </c>
      <c r="AT49">
        <v>8</v>
      </c>
      <c r="AU49">
        <v>0</v>
      </c>
      <c r="AV49">
        <v>11</v>
      </c>
      <c r="AW49">
        <f>IF(AND(AE49=1, Sheet8!B49=1, Sheet12!B49=1),AF49,-1)</f>
        <v>1.17339999973774</v>
      </c>
    </row>
    <row r="50" spans="2:49" x14ac:dyDescent="0.25">
      <c r="B50">
        <v>8</v>
      </c>
      <c r="C50">
        <v>8</v>
      </c>
      <c r="D50">
        <v>10</v>
      </c>
      <c r="E50">
        <v>12</v>
      </c>
      <c r="F50">
        <v>8</v>
      </c>
      <c r="G50">
        <v>1</v>
      </c>
      <c r="H50">
        <v>6363.5959999999004</v>
      </c>
      <c r="I50">
        <v>61</v>
      </c>
      <c r="J50">
        <v>19823</v>
      </c>
      <c r="K50">
        <v>16750</v>
      </c>
      <c r="L50">
        <v>0</v>
      </c>
      <c r="M50">
        <v>0</v>
      </c>
      <c r="N50">
        <v>208816</v>
      </c>
      <c r="O50">
        <v>0</v>
      </c>
      <c r="P50">
        <v>0</v>
      </c>
      <c r="Q50">
        <v>19495</v>
      </c>
      <c r="R50">
        <v>10416</v>
      </c>
      <c r="S50">
        <v>6321</v>
      </c>
      <c r="T50">
        <v>16741</v>
      </c>
      <c r="U50">
        <v>4</v>
      </c>
      <c r="V50">
        <v>12</v>
      </c>
      <c r="W50">
        <v>1</v>
      </c>
      <c r="X50">
        <v>79.910500000230996</v>
      </c>
      <c r="Y50">
        <v>61</v>
      </c>
      <c r="Z50">
        <v>61</v>
      </c>
      <c r="AA50">
        <v>305</v>
      </c>
      <c r="AB50">
        <v>177</v>
      </c>
      <c r="AC50">
        <v>4</v>
      </c>
      <c r="AD50">
        <v>12</v>
      </c>
      <c r="AE50">
        <v>1</v>
      </c>
      <c r="AF50">
        <v>80.464700000360594</v>
      </c>
      <c r="AG50">
        <v>61</v>
      </c>
      <c r="AH50">
        <v>167</v>
      </c>
      <c r="AI50">
        <v>296</v>
      </c>
      <c r="AJ50">
        <v>226</v>
      </c>
      <c r="AK50">
        <v>4</v>
      </c>
      <c r="AL50">
        <v>12</v>
      </c>
      <c r="AM50">
        <v>1</v>
      </c>
      <c r="AN50">
        <v>224793.4608</v>
      </c>
      <c r="AO50">
        <v>61</v>
      </c>
      <c r="AP50">
        <v>591</v>
      </c>
      <c r="AQ50">
        <v>5891</v>
      </c>
      <c r="AR50">
        <v>3135633</v>
      </c>
      <c r="AS50">
        <v>3135470</v>
      </c>
      <c r="AT50">
        <v>589</v>
      </c>
      <c r="AU50">
        <v>0</v>
      </c>
      <c r="AV50">
        <v>12</v>
      </c>
      <c r="AW50">
        <f>IF(AND(AE50=1, Sheet8!B50=1, Sheet12!B50=1),AF50,-1)</f>
        <v>80.464700000360594</v>
      </c>
    </row>
    <row r="51" spans="2:49" x14ac:dyDescent="0.25">
      <c r="B51">
        <v>8</v>
      </c>
      <c r="C51">
        <v>8</v>
      </c>
      <c r="D51">
        <v>10</v>
      </c>
      <c r="E51">
        <v>12</v>
      </c>
      <c r="F51">
        <v>9</v>
      </c>
      <c r="G51">
        <v>0</v>
      </c>
      <c r="H51">
        <v>300012.54359999998</v>
      </c>
      <c r="I51">
        <v>-2</v>
      </c>
      <c r="J51">
        <v>349148</v>
      </c>
      <c r="K51">
        <v>219030</v>
      </c>
      <c r="L51">
        <v>0</v>
      </c>
      <c r="M51">
        <v>0</v>
      </c>
      <c r="N51">
        <v>4914754</v>
      </c>
      <c r="O51">
        <v>0</v>
      </c>
      <c r="P51">
        <v>0</v>
      </c>
      <c r="Q51">
        <v>347428</v>
      </c>
      <c r="R51">
        <v>197414</v>
      </c>
      <c r="S51">
        <v>751</v>
      </c>
      <c r="T51">
        <v>219029</v>
      </c>
      <c r="U51">
        <v>6</v>
      </c>
      <c r="V51">
        <v>-1</v>
      </c>
      <c r="W51">
        <v>1</v>
      </c>
      <c r="X51">
        <v>26.138299999758601</v>
      </c>
      <c r="Y51">
        <v>65</v>
      </c>
      <c r="Z51">
        <v>63</v>
      </c>
      <c r="AA51">
        <v>99</v>
      </c>
      <c r="AB51">
        <v>69</v>
      </c>
      <c r="AC51">
        <v>10</v>
      </c>
      <c r="AD51">
        <v>13</v>
      </c>
      <c r="AE51">
        <v>1</v>
      </c>
      <c r="AF51">
        <v>16.3753999993205</v>
      </c>
      <c r="AG51">
        <v>65</v>
      </c>
      <c r="AH51">
        <v>36</v>
      </c>
      <c r="AI51">
        <v>60</v>
      </c>
      <c r="AJ51">
        <v>56</v>
      </c>
      <c r="AK51">
        <v>10</v>
      </c>
      <c r="AL51">
        <v>13</v>
      </c>
      <c r="AM51">
        <v>0</v>
      </c>
      <c r="AN51">
        <v>300000.18190000003</v>
      </c>
      <c r="AO51">
        <v>-2</v>
      </c>
      <c r="AP51">
        <v>1702</v>
      </c>
      <c r="AQ51">
        <v>17011</v>
      </c>
      <c r="AR51">
        <v>6798400</v>
      </c>
      <c r="AS51">
        <v>6796748</v>
      </c>
      <c r="AT51">
        <v>1701</v>
      </c>
      <c r="AU51">
        <v>0</v>
      </c>
      <c r="AV51">
        <v>-1</v>
      </c>
      <c r="AW51">
        <f>IF(AND(AE51=1, Sheet8!B51=1, Sheet12!B51=1),AF51,-1)</f>
        <v>16.3753999993205</v>
      </c>
    </row>
    <row r="52" spans="2:49" x14ac:dyDescent="0.25">
      <c r="B52">
        <v>8</v>
      </c>
      <c r="C52">
        <v>8</v>
      </c>
      <c r="D52">
        <v>10</v>
      </c>
      <c r="E52">
        <v>16</v>
      </c>
      <c r="F52">
        <v>0</v>
      </c>
      <c r="G52">
        <v>1</v>
      </c>
      <c r="H52">
        <v>2.3862000005319701</v>
      </c>
      <c r="I52">
        <v>54</v>
      </c>
      <c r="J52">
        <v>30</v>
      </c>
      <c r="K52">
        <v>31</v>
      </c>
      <c r="L52">
        <v>0</v>
      </c>
      <c r="M52">
        <v>0</v>
      </c>
      <c r="N52">
        <v>37</v>
      </c>
      <c r="O52">
        <v>0</v>
      </c>
      <c r="P52">
        <v>0</v>
      </c>
      <c r="Q52">
        <v>22</v>
      </c>
      <c r="R52">
        <v>12</v>
      </c>
      <c r="S52">
        <v>6</v>
      </c>
      <c r="T52">
        <v>29</v>
      </c>
      <c r="U52">
        <v>1</v>
      </c>
      <c r="V52">
        <v>12</v>
      </c>
      <c r="W52">
        <v>1</v>
      </c>
      <c r="X52">
        <v>1.6455999994650501</v>
      </c>
      <c r="Y52">
        <v>54</v>
      </c>
      <c r="Z52">
        <v>54</v>
      </c>
      <c r="AA52">
        <v>6</v>
      </c>
      <c r="AB52">
        <v>8</v>
      </c>
      <c r="AC52">
        <v>1</v>
      </c>
      <c r="AD52">
        <v>12</v>
      </c>
      <c r="AE52">
        <v>1</v>
      </c>
      <c r="AF52">
        <v>1.5148999998346</v>
      </c>
      <c r="AG52">
        <v>54</v>
      </c>
      <c r="AH52">
        <v>3</v>
      </c>
      <c r="AI52">
        <v>5</v>
      </c>
      <c r="AJ52">
        <v>8</v>
      </c>
      <c r="AK52">
        <v>1</v>
      </c>
      <c r="AL52">
        <v>12</v>
      </c>
      <c r="AM52">
        <v>1</v>
      </c>
      <c r="AN52">
        <v>16.325799999758601</v>
      </c>
      <c r="AO52">
        <v>54</v>
      </c>
      <c r="AP52">
        <v>7</v>
      </c>
      <c r="AQ52">
        <v>51</v>
      </c>
      <c r="AR52">
        <v>1084</v>
      </c>
      <c r="AS52">
        <v>1103</v>
      </c>
      <c r="AT52">
        <v>5</v>
      </c>
      <c r="AU52">
        <v>0</v>
      </c>
      <c r="AV52">
        <v>12</v>
      </c>
      <c r="AW52">
        <f>IF(AND(AE52=1, Sheet8!B52=1, Sheet12!B52=1),AF52,-1)</f>
        <v>1.5148999998346</v>
      </c>
    </row>
    <row r="53" spans="2:49" x14ac:dyDescent="0.25">
      <c r="B53">
        <v>8</v>
      </c>
      <c r="C53">
        <v>8</v>
      </c>
      <c r="D53">
        <v>10</v>
      </c>
      <c r="E53">
        <v>16</v>
      </c>
      <c r="F53">
        <v>1</v>
      </c>
      <c r="G53">
        <v>0</v>
      </c>
      <c r="H53">
        <v>300031.20610000001</v>
      </c>
      <c r="I53">
        <v>-2</v>
      </c>
      <c r="J53">
        <v>298538</v>
      </c>
      <c r="K53">
        <v>160960</v>
      </c>
      <c r="L53">
        <v>0</v>
      </c>
      <c r="M53">
        <v>0</v>
      </c>
      <c r="N53">
        <v>4941509</v>
      </c>
      <c r="O53">
        <v>0</v>
      </c>
      <c r="P53">
        <v>0</v>
      </c>
      <c r="Q53">
        <v>297559</v>
      </c>
      <c r="R53">
        <v>126869</v>
      </c>
      <c r="S53">
        <v>10996</v>
      </c>
      <c r="T53">
        <v>160925</v>
      </c>
      <c r="U53">
        <v>8</v>
      </c>
      <c r="V53">
        <v>-1</v>
      </c>
      <c r="W53">
        <v>0</v>
      </c>
      <c r="X53">
        <v>300021.93030000001</v>
      </c>
      <c r="Y53">
        <v>-2</v>
      </c>
      <c r="Z53">
        <v>65</v>
      </c>
      <c r="AA53">
        <v>1187</v>
      </c>
      <c r="AB53">
        <v>694</v>
      </c>
      <c r="AC53">
        <v>6</v>
      </c>
      <c r="AD53">
        <v>-1</v>
      </c>
      <c r="AE53">
        <v>1</v>
      </c>
      <c r="AF53">
        <v>212.88040000014001</v>
      </c>
      <c r="AG53">
        <v>66</v>
      </c>
      <c r="AH53">
        <v>405</v>
      </c>
      <c r="AI53">
        <v>753</v>
      </c>
      <c r="AJ53">
        <v>590</v>
      </c>
      <c r="AK53">
        <v>9</v>
      </c>
      <c r="AL53">
        <v>12</v>
      </c>
      <c r="AM53">
        <v>0</v>
      </c>
      <c r="AN53">
        <v>300000.39449999901</v>
      </c>
      <c r="AO53">
        <v>-2</v>
      </c>
      <c r="AP53">
        <v>6516</v>
      </c>
      <c r="AQ53">
        <v>65151</v>
      </c>
      <c r="AR53">
        <v>5820727</v>
      </c>
      <c r="AS53">
        <v>5814378</v>
      </c>
      <c r="AT53">
        <v>6515</v>
      </c>
      <c r="AU53">
        <v>0</v>
      </c>
      <c r="AV53">
        <v>-1</v>
      </c>
      <c r="AW53">
        <f>IF(AND(AE53=1, Sheet8!B53=1, Sheet12!B53=1),AF53,-1)</f>
        <v>212.88040000014001</v>
      </c>
    </row>
    <row r="54" spans="2:49" x14ac:dyDescent="0.25">
      <c r="B54">
        <v>8</v>
      </c>
      <c r="C54">
        <v>8</v>
      </c>
      <c r="D54">
        <v>10</v>
      </c>
      <c r="E54">
        <v>16</v>
      </c>
      <c r="F54">
        <v>2</v>
      </c>
      <c r="G54">
        <v>0</v>
      </c>
      <c r="H54">
        <v>300001.280900001</v>
      </c>
      <c r="I54">
        <v>-2</v>
      </c>
      <c r="J54">
        <v>298132</v>
      </c>
      <c r="K54">
        <v>166242</v>
      </c>
      <c r="L54">
        <v>0</v>
      </c>
      <c r="M54">
        <v>0</v>
      </c>
      <c r="N54">
        <v>3610520</v>
      </c>
      <c r="O54">
        <v>0</v>
      </c>
      <c r="P54">
        <v>0</v>
      </c>
      <c r="Q54">
        <v>297374</v>
      </c>
      <c r="R54">
        <v>136825</v>
      </c>
      <c r="S54">
        <v>14252</v>
      </c>
      <c r="T54">
        <v>166242</v>
      </c>
      <c r="U54">
        <v>8</v>
      </c>
      <c r="V54">
        <v>-1</v>
      </c>
      <c r="W54">
        <v>1</v>
      </c>
      <c r="X54">
        <v>163803.264900001</v>
      </c>
      <c r="Y54">
        <v>74</v>
      </c>
      <c r="Z54">
        <v>73</v>
      </c>
      <c r="AA54">
        <v>877</v>
      </c>
      <c r="AB54">
        <v>385</v>
      </c>
      <c r="AC54">
        <v>11</v>
      </c>
      <c r="AD54">
        <v>15</v>
      </c>
      <c r="AE54">
        <v>1</v>
      </c>
      <c r="AF54">
        <v>153336.66140000001</v>
      </c>
      <c r="AG54">
        <v>74</v>
      </c>
      <c r="AH54">
        <v>407</v>
      </c>
      <c r="AI54">
        <v>785</v>
      </c>
      <c r="AJ54">
        <v>693</v>
      </c>
      <c r="AK54">
        <v>11</v>
      </c>
      <c r="AL54">
        <v>13</v>
      </c>
      <c r="AM54">
        <v>0</v>
      </c>
      <c r="AN54">
        <v>300000.44910000102</v>
      </c>
      <c r="AO54">
        <v>-2</v>
      </c>
      <c r="AP54">
        <v>9934</v>
      </c>
      <c r="AQ54">
        <v>99331</v>
      </c>
      <c r="AR54">
        <v>7334628</v>
      </c>
      <c r="AS54">
        <v>7325022</v>
      </c>
      <c r="AT54">
        <v>9933</v>
      </c>
      <c r="AU54">
        <v>0</v>
      </c>
      <c r="AV54">
        <v>-1</v>
      </c>
      <c r="AW54">
        <f>IF(AND(AE54=1, Sheet8!B54=1, Sheet12!B54=1),AF54,-1)</f>
        <v>153336.66140000001</v>
      </c>
    </row>
    <row r="55" spans="2:49" x14ac:dyDescent="0.25">
      <c r="B55">
        <v>8</v>
      </c>
      <c r="C55">
        <v>8</v>
      </c>
      <c r="D55">
        <v>10</v>
      </c>
      <c r="E55">
        <v>16</v>
      </c>
      <c r="F55">
        <v>3</v>
      </c>
      <c r="G55">
        <v>0</v>
      </c>
      <c r="H55">
        <v>300001.32909999997</v>
      </c>
      <c r="I55">
        <v>-2</v>
      </c>
      <c r="J55">
        <v>250190</v>
      </c>
      <c r="K55">
        <v>126964</v>
      </c>
      <c r="L55">
        <v>0</v>
      </c>
      <c r="M55">
        <v>0</v>
      </c>
      <c r="N55">
        <v>5473393</v>
      </c>
      <c r="O55">
        <v>0</v>
      </c>
      <c r="P55">
        <v>0</v>
      </c>
      <c r="Q55">
        <v>250009</v>
      </c>
      <c r="R55">
        <v>111170</v>
      </c>
      <c r="S55">
        <v>12878</v>
      </c>
      <c r="T55">
        <v>126964</v>
      </c>
      <c r="U55">
        <v>8</v>
      </c>
      <c r="V55">
        <v>-1</v>
      </c>
      <c r="W55">
        <v>0</v>
      </c>
      <c r="X55">
        <v>300001.30800000002</v>
      </c>
      <c r="Y55">
        <v>-2</v>
      </c>
      <c r="Z55">
        <v>64</v>
      </c>
      <c r="AA55">
        <v>530</v>
      </c>
      <c r="AB55">
        <v>347</v>
      </c>
      <c r="AC55">
        <v>12</v>
      </c>
      <c r="AD55">
        <v>-1</v>
      </c>
      <c r="AE55">
        <v>0</v>
      </c>
      <c r="AF55">
        <v>300001.03749999998</v>
      </c>
      <c r="AG55">
        <v>-2</v>
      </c>
      <c r="AH55">
        <v>374</v>
      </c>
      <c r="AI55">
        <v>662</v>
      </c>
      <c r="AJ55">
        <v>643</v>
      </c>
      <c r="AK55">
        <v>12</v>
      </c>
      <c r="AL55">
        <v>-1</v>
      </c>
      <c r="AM55">
        <v>0</v>
      </c>
      <c r="AN55">
        <v>300000.18699999998</v>
      </c>
      <c r="AO55">
        <v>-2</v>
      </c>
      <c r="AP55">
        <v>8491</v>
      </c>
      <c r="AQ55">
        <v>84901</v>
      </c>
      <c r="AR55">
        <v>7548825</v>
      </c>
      <c r="AS55">
        <v>7540420</v>
      </c>
      <c r="AT55">
        <v>8490</v>
      </c>
      <c r="AU55">
        <v>0</v>
      </c>
      <c r="AV55">
        <v>-1</v>
      </c>
      <c r="AW55">
        <f>IF(AND(AE55=1, Sheet8!B55=1, Sheet12!B55=1),AF55,-1)</f>
        <v>-1</v>
      </c>
    </row>
    <row r="56" spans="2:49" x14ac:dyDescent="0.25">
      <c r="B56">
        <v>8</v>
      </c>
      <c r="C56">
        <v>8</v>
      </c>
      <c r="D56">
        <v>10</v>
      </c>
      <c r="E56">
        <v>16</v>
      </c>
      <c r="F56">
        <v>4</v>
      </c>
      <c r="G56">
        <v>1</v>
      </c>
      <c r="H56">
        <v>17515.676200000598</v>
      </c>
      <c r="I56">
        <v>69</v>
      </c>
      <c r="J56">
        <v>56676</v>
      </c>
      <c r="K56">
        <v>35606</v>
      </c>
      <c r="L56">
        <v>0</v>
      </c>
      <c r="M56">
        <v>0</v>
      </c>
      <c r="N56">
        <v>459480</v>
      </c>
      <c r="O56">
        <v>0</v>
      </c>
      <c r="P56">
        <v>0</v>
      </c>
      <c r="Q56">
        <v>50679</v>
      </c>
      <c r="R56">
        <v>24452</v>
      </c>
      <c r="S56">
        <v>4655</v>
      </c>
      <c r="T56">
        <v>35604</v>
      </c>
      <c r="U56">
        <v>9</v>
      </c>
      <c r="V56">
        <v>14</v>
      </c>
      <c r="W56">
        <v>1</v>
      </c>
      <c r="X56">
        <v>196.38630000036201</v>
      </c>
      <c r="Y56">
        <v>69</v>
      </c>
      <c r="Z56">
        <v>69</v>
      </c>
      <c r="AA56">
        <v>285</v>
      </c>
      <c r="AB56">
        <v>207</v>
      </c>
      <c r="AC56">
        <v>9</v>
      </c>
      <c r="AD56">
        <v>14</v>
      </c>
      <c r="AE56">
        <v>1</v>
      </c>
      <c r="AF56">
        <v>98.857699999585705</v>
      </c>
      <c r="AG56">
        <v>69</v>
      </c>
      <c r="AH56">
        <v>160</v>
      </c>
      <c r="AI56">
        <v>270</v>
      </c>
      <c r="AJ56">
        <v>283</v>
      </c>
      <c r="AK56">
        <v>9</v>
      </c>
      <c r="AL56">
        <v>14</v>
      </c>
      <c r="AM56">
        <v>1</v>
      </c>
      <c r="AN56">
        <v>182041.24789999999</v>
      </c>
      <c r="AO56">
        <v>69</v>
      </c>
      <c r="AP56">
        <v>50116</v>
      </c>
      <c r="AQ56">
        <v>501141</v>
      </c>
      <c r="AR56">
        <v>5771854</v>
      </c>
      <c r="AS56">
        <v>5721784</v>
      </c>
      <c r="AT56">
        <v>50114</v>
      </c>
      <c r="AU56">
        <v>0</v>
      </c>
      <c r="AV56">
        <v>14</v>
      </c>
      <c r="AW56">
        <f>IF(AND(AE56=1, Sheet8!B56=1, Sheet12!B56=1),AF56,-1)</f>
        <v>98.857699999585705</v>
      </c>
    </row>
    <row r="57" spans="2:49" x14ac:dyDescent="0.25">
      <c r="B57">
        <v>8</v>
      </c>
      <c r="C57">
        <v>8</v>
      </c>
      <c r="D57">
        <v>10</v>
      </c>
      <c r="E57">
        <v>16</v>
      </c>
      <c r="F57">
        <v>5</v>
      </c>
      <c r="G57">
        <v>0</v>
      </c>
      <c r="H57">
        <v>300013.4546</v>
      </c>
      <c r="I57">
        <v>-2</v>
      </c>
      <c r="J57">
        <v>220062</v>
      </c>
      <c r="K57">
        <v>122015</v>
      </c>
      <c r="L57">
        <v>0</v>
      </c>
      <c r="M57">
        <v>0</v>
      </c>
      <c r="N57">
        <v>4313610</v>
      </c>
      <c r="O57">
        <v>0</v>
      </c>
      <c r="P57">
        <v>0</v>
      </c>
      <c r="Q57">
        <v>219591</v>
      </c>
      <c r="R57">
        <v>71545</v>
      </c>
      <c r="S57">
        <v>16611</v>
      </c>
      <c r="T57">
        <v>122015</v>
      </c>
      <c r="U57">
        <v>7</v>
      </c>
      <c r="V57">
        <v>-1</v>
      </c>
      <c r="W57">
        <v>1</v>
      </c>
      <c r="X57">
        <v>310.23520000092702</v>
      </c>
      <c r="Y57">
        <v>65</v>
      </c>
      <c r="Z57">
        <v>65</v>
      </c>
      <c r="AA57">
        <v>306</v>
      </c>
      <c r="AB57">
        <v>167</v>
      </c>
      <c r="AC57">
        <v>8</v>
      </c>
      <c r="AD57">
        <v>13</v>
      </c>
      <c r="AE57">
        <v>1</v>
      </c>
      <c r="AF57">
        <v>38.564500000327797</v>
      </c>
      <c r="AG57">
        <v>65</v>
      </c>
      <c r="AH57">
        <v>68</v>
      </c>
      <c r="AI57">
        <v>135</v>
      </c>
      <c r="AJ57">
        <v>139</v>
      </c>
      <c r="AK57">
        <v>8</v>
      </c>
      <c r="AL57">
        <v>13</v>
      </c>
      <c r="AM57">
        <v>0</v>
      </c>
      <c r="AN57">
        <v>300000.21840000199</v>
      </c>
      <c r="AO57">
        <v>-2</v>
      </c>
      <c r="AP57">
        <v>2517</v>
      </c>
      <c r="AQ57">
        <v>25161</v>
      </c>
      <c r="AR57">
        <v>5702513</v>
      </c>
      <c r="AS57">
        <v>5700069</v>
      </c>
      <c r="AT57">
        <v>2516</v>
      </c>
      <c r="AU57">
        <v>0</v>
      </c>
      <c r="AV57">
        <v>-1</v>
      </c>
      <c r="AW57">
        <f>IF(AND(AE57=1, Sheet8!B57=1, Sheet12!B57=1),AF57,-1)</f>
        <v>38.564500000327797</v>
      </c>
    </row>
    <row r="58" spans="2:49" x14ac:dyDescent="0.25">
      <c r="B58">
        <v>8</v>
      </c>
      <c r="C58">
        <v>8</v>
      </c>
      <c r="D58">
        <v>10</v>
      </c>
      <c r="E58">
        <v>16</v>
      </c>
      <c r="F58">
        <v>6</v>
      </c>
      <c r="G58">
        <v>0</v>
      </c>
      <c r="H58">
        <v>300001.12280000001</v>
      </c>
      <c r="I58">
        <v>-2</v>
      </c>
      <c r="J58">
        <v>228981</v>
      </c>
      <c r="K58">
        <v>124043</v>
      </c>
      <c r="L58">
        <v>0</v>
      </c>
      <c r="M58">
        <v>0</v>
      </c>
      <c r="N58">
        <v>3891767</v>
      </c>
      <c r="O58">
        <v>0</v>
      </c>
      <c r="P58">
        <v>0</v>
      </c>
      <c r="Q58">
        <v>227597</v>
      </c>
      <c r="R58">
        <v>116028</v>
      </c>
      <c r="S58">
        <v>347</v>
      </c>
      <c r="T58">
        <v>124043</v>
      </c>
      <c r="U58">
        <v>11</v>
      </c>
      <c r="V58">
        <v>-1</v>
      </c>
      <c r="W58">
        <v>1</v>
      </c>
      <c r="X58">
        <v>3385.70580000058</v>
      </c>
      <c r="Y58">
        <v>81</v>
      </c>
      <c r="Z58">
        <v>78</v>
      </c>
      <c r="AA58">
        <v>535</v>
      </c>
      <c r="AB58">
        <v>331</v>
      </c>
      <c r="AC58">
        <v>19</v>
      </c>
      <c r="AD58">
        <v>13</v>
      </c>
      <c r="AE58">
        <v>1</v>
      </c>
      <c r="AF58">
        <v>2207.84139999934</v>
      </c>
      <c r="AG58">
        <v>81</v>
      </c>
      <c r="AH58">
        <v>324</v>
      </c>
      <c r="AI58">
        <v>563</v>
      </c>
      <c r="AJ58">
        <v>472</v>
      </c>
      <c r="AK58">
        <v>19</v>
      </c>
      <c r="AL58">
        <v>13</v>
      </c>
      <c r="AM58">
        <v>0</v>
      </c>
      <c r="AN58">
        <v>300001.47869999899</v>
      </c>
      <c r="AO58">
        <v>-2</v>
      </c>
      <c r="AP58">
        <v>54579</v>
      </c>
      <c r="AQ58">
        <v>545781</v>
      </c>
      <c r="AR58">
        <v>6947665</v>
      </c>
      <c r="AS58">
        <v>6893373</v>
      </c>
      <c r="AT58">
        <v>54578</v>
      </c>
      <c r="AU58">
        <v>0</v>
      </c>
      <c r="AV58">
        <v>-1</v>
      </c>
      <c r="AW58">
        <f>IF(AND(AE58=1, Sheet8!B58=1, Sheet12!B58=1),AF58,-1)</f>
        <v>2207.84139999934</v>
      </c>
    </row>
    <row r="59" spans="2:49" x14ac:dyDescent="0.25">
      <c r="B59">
        <v>8</v>
      </c>
      <c r="C59">
        <v>8</v>
      </c>
      <c r="D59">
        <v>10</v>
      </c>
      <c r="E59">
        <v>16</v>
      </c>
      <c r="F59">
        <v>7</v>
      </c>
      <c r="G59">
        <v>0</v>
      </c>
      <c r="H59">
        <v>300019.32179999899</v>
      </c>
      <c r="I59">
        <v>-2</v>
      </c>
      <c r="J59">
        <v>314352</v>
      </c>
      <c r="K59">
        <v>172763</v>
      </c>
      <c r="L59">
        <v>0</v>
      </c>
      <c r="M59">
        <v>0</v>
      </c>
      <c r="N59">
        <v>4528193</v>
      </c>
      <c r="O59">
        <v>0</v>
      </c>
      <c r="P59">
        <v>0</v>
      </c>
      <c r="Q59">
        <v>303251</v>
      </c>
      <c r="R59">
        <v>141776</v>
      </c>
      <c r="S59">
        <v>8522</v>
      </c>
      <c r="T59">
        <v>172676</v>
      </c>
      <c r="U59">
        <v>8</v>
      </c>
      <c r="V59">
        <v>-1</v>
      </c>
      <c r="W59">
        <v>0</v>
      </c>
      <c r="X59">
        <v>300004.63620000001</v>
      </c>
      <c r="Y59">
        <v>-2</v>
      </c>
      <c r="Z59">
        <v>94</v>
      </c>
      <c r="AA59">
        <v>821</v>
      </c>
      <c r="AB59">
        <v>399</v>
      </c>
      <c r="AC59">
        <v>20</v>
      </c>
      <c r="AD59">
        <v>-1</v>
      </c>
      <c r="AE59">
        <v>0</v>
      </c>
      <c r="AF59">
        <v>300001.89409999899</v>
      </c>
      <c r="AG59">
        <v>-2</v>
      </c>
      <c r="AH59">
        <v>493</v>
      </c>
      <c r="AI59">
        <v>896</v>
      </c>
      <c r="AJ59">
        <v>643</v>
      </c>
      <c r="AK59">
        <v>20</v>
      </c>
      <c r="AL59">
        <v>-1</v>
      </c>
      <c r="AM59">
        <v>0</v>
      </c>
      <c r="AN59">
        <v>300000.51319999999</v>
      </c>
      <c r="AO59">
        <v>-2</v>
      </c>
      <c r="AP59">
        <v>14698</v>
      </c>
      <c r="AQ59">
        <v>146971</v>
      </c>
      <c r="AR59">
        <v>13316040</v>
      </c>
      <c r="AS59">
        <v>13301474</v>
      </c>
      <c r="AT59">
        <v>14697</v>
      </c>
      <c r="AU59">
        <v>0</v>
      </c>
      <c r="AV59">
        <v>-1</v>
      </c>
      <c r="AW59">
        <f>IF(AND(AE59=1, Sheet8!B59=1, Sheet12!B59=1),AF59,-1)</f>
        <v>-1</v>
      </c>
    </row>
    <row r="60" spans="2:49" x14ac:dyDescent="0.25">
      <c r="B60">
        <v>8</v>
      </c>
      <c r="C60">
        <v>8</v>
      </c>
      <c r="D60">
        <v>10</v>
      </c>
      <c r="E60">
        <v>16</v>
      </c>
      <c r="F60">
        <v>8</v>
      </c>
      <c r="G60">
        <v>0</v>
      </c>
      <c r="H60">
        <v>300002.82770000002</v>
      </c>
      <c r="I60">
        <v>-2</v>
      </c>
      <c r="J60">
        <v>351145</v>
      </c>
      <c r="K60">
        <v>200304</v>
      </c>
      <c r="L60">
        <v>0</v>
      </c>
      <c r="M60">
        <v>0</v>
      </c>
      <c r="N60">
        <v>4149789</v>
      </c>
      <c r="O60">
        <v>0</v>
      </c>
      <c r="P60">
        <v>0</v>
      </c>
      <c r="Q60">
        <v>349716</v>
      </c>
      <c r="R60">
        <v>128694</v>
      </c>
      <c r="S60">
        <v>14847</v>
      </c>
      <c r="T60">
        <v>200304</v>
      </c>
      <c r="U60">
        <v>10</v>
      </c>
      <c r="V60">
        <v>-1</v>
      </c>
      <c r="W60">
        <v>1</v>
      </c>
      <c r="X60">
        <v>3017.04949999973</v>
      </c>
      <c r="Y60">
        <v>72</v>
      </c>
      <c r="Z60">
        <v>70</v>
      </c>
      <c r="AA60">
        <v>559</v>
      </c>
      <c r="AB60">
        <v>279</v>
      </c>
      <c r="AC60">
        <v>13</v>
      </c>
      <c r="AD60">
        <v>18</v>
      </c>
      <c r="AE60">
        <v>1</v>
      </c>
      <c r="AF60">
        <v>3033.43030000106</v>
      </c>
      <c r="AG60">
        <v>72</v>
      </c>
      <c r="AH60">
        <v>295</v>
      </c>
      <c r="AI60">
        <v>549</v>
      </c>
      <c r="AJ60">
        <v>472</v>
      </c>
      <c r="AK60">
        <v>13</v>
      </c>
      <c r="AL60">
        <v>18</v>
      </c>
      <c r="AM60">
        <v>0</v>
      </c>
      <c r="AN60">
        <v>300001.466100002</v>
      </c>
      <c r="AO60">
        <v>-2</v>
      </c>
      <c r="AP60">
        <v>58660</v>
      </c>
      <c r="AQ60">
        <v>586591</v>
      </c>
      <c r="AR60">
        <v>10735834</v>
      </c>
      <c r="AS60">
        <v>10677336</v>
      </c>
      <c r="AT60">
        <v>58659</v>
      </c>
      <c r="AU60">
        <v>0</v>
      </c>
      <c r="AV60">
        <v>-1</v>
      </c>
      <c r="AW60">
        <f>IF(AND(AE60=1, Sheet8!B60=1, Sheet12!B60=1),AF60,-1)</f>
        <v>3033.43030000106</v>
      </c>
    </row>
    <row r="61" spans="2:49" x14ac:dyDescent="0.25">
      <c r="B61">
        <v>8</v>
      </c>
      <c r="C61">
        <v>8</v>
      </c>
      <c r="D61">
        <v>10</v>
      </c>
      <c r="E61">
        <v>16</v>
      </c>
      <c r="F61">
        <v>9</v>
      </c>
      <c r="G61">
        <v>0</v>
      </c>
      <c r="H61">
        <v>300243.66069999902</v>
      </c>
      <c r="I61">
        <v>-2</v>
      </c>
      <c r="J61">
        <v>436481</v>
      </c>
      <c r="K61">
        <v>264900</v>
      </c>
      <c r="L61">
        <v>0</v>
      </c>
      <c r="M61">
        <v>0</v>
      </c>
      <c r="N61">
        <v>4717754</v>
      </c>
      <c r="O61">
        <v>0</v>
      </c>
      <c r="P61">
        <v>0</v>
      </c>
      <c r="Q61">
        <v>435876</v>
      </c>
      <c r="R61">
        <v>193748</v>
      </c>
      <c r="S61">
        <v>35900</v>
      </c>
      <c r="T61">
        <v>264569</v>
      </c>
      <c r="U61">
        <v>8</v>
      </c>
      <c r="V61">
        <v>-1</v>
      </c>
      <c r="W61">
        <v>1</v>
      </c>
      <c r="X61">
        <v>65252.226399999097</v>
      </c>
      <c r="Y61">
        <v>79</v>
      </c>
      <c r="Z61">
        <v>78</v>
      </c>
      <c r="AA61">
        <v>474</v>
      </c>
      <c r="AB61">
        <v>300</v>
      </c>
      <c r="AC61">
        <v>11</v>
      </c>
      <c r="AD61">
        <v>13</v>
      </c>
      <c r="AE61">
        <v>1</v>
      </c>
      <c r="AF61">
        <v>174.233400000259</v>
      </c>
      <c r="AG61">
        <v>79</v>
      </c>
      <c r="AH61">
        <v>229</v>
      </c>
      <c r="AI61">
        <v>434</v>
      </c>
      <c r="AJ61">
        <v>424</v>
      </c>
      <c r="AK61">
        <v>11</v>
      </c>
      <c r="AL61">
        <v>13</v>
      </c>
      <c r="AM61">
        <v>0</v>
      </c>
      <c r="AN61">
        <v>300001.00920000102</v>
      </c>
      <c r="AO61">
        <v>-2</v>
      </c>
      <c r="AP61">
        <v>8600</v>
      </c>
      <c r="AQ61">
        <v>85991</v>
      </c>
      <c r="AR61">
        <v>4972709</v>
      </c>
      <c r="AS61">
        <v>4964143</v>
      </c>
      <c r="AT61">
        <v>8599</v>
      </c>
      <c r="AU61">
        <v>0</v>
      </c>
      <c r="AV61">
        <v>-1</v>
      </c>
      <c r="AW61">
        <f>IF(AND(AE61=1, Sheet8!B61=1, Sheet12!B61=1),AF61,-1)</f>
        <v>-1</v>
      </c>
    </row>
    <row r="62" spans="2:49" x14ac:dyDescent="0.25">
      <c r="B62">
        <v>8</v>
      </c>
      <c r="C62">
        <v>8</v>
      </c>
      <c r="D62">
        <v>10</v>
      </c>
      <c r="E62">
        <v>19</v>
      </c>
      <c r="F62">
        <v>0</v>
      </c>
      <c r="G62">
        <v>0</v>
      </c>
      <c r="H62">
        <v>300002.00550000003</v>
      </c>
      <c r="I62">
        <v>-2</v>
      </c>
      <c r="J62">
        <v>437999</v>
      </c>
      <c r="K62">
        <v>245607</v>
      </c>
      <c r="L62">
        <v>0</v>
      </c>
      <c r="M62">
        <v>0</v>
      </c>
      <c r="N62">
        <v>5033051</v>
      </c>
      <c r="O62">
        <v>0</v>
      </c>
      <c r="P62">
        <v>0</v>
      </c>
      <c r="Q62">
        <v>432960</v>
      </c>
      <c r="R62">
        <v>195490</v>
      </c>
      <c r="S62">
        <v>18569</v>
      </c>
      <c r="T62">
        <v>245607</v>
      </c>
      <c r="U62">
        <v>9</v>
      </c>
      <c r="V62">
        <v>-1</v>
      </c>
      <c r="W62">
        <v>1</v>
      </c>
      <c r="X62">
        <v>852.97800000011898</v>
      </c>
      <c r="Y62">
        <v>82</v>
      </c>
      <c r="Z62">
        <v>78</v>
      </c>
      <c r="AA62">
        <v>344</v>
      </c>
      <c r="AB62">
        <v>260</v>
      </c>
      <c r="AC62">
        <v>12</v>
      </c>
      <c r="AD62">
        <v>15</v>
      </c>
      <c r="AE62">
        <v>1</v>
      </c>
      <c r="AF62">
        <v>103.63010000065</v>
      </c>
      <c r="AG62">
        <v>82</v>
      </c>
      <c r="AH62">
        <v>176</v>
      </c>
      <c r="AI62">
        <v>285</v>
      </c>
      <c r="AJ62">
        <v>248</v>
      </c>
      <c r="AK62">
        <v>12</v>
      </c>
      <c r="AL62">
        <v>15</v>
      </c>
      <c r="AM62">
        <v>0</v>
      </c>
      <c r="AN62">
        <v>300000.23970000102</v>
      </c>
      <c r="AO62">
        <v>-2</v>
      </c>
      <c r="AP62">
        <v>14064</v>
      </c>
      <c r="AQ62">
        <v>140631</v>
      </c>
      <c r="AR62">
        <v>6308640</v>
      </c>
      <c r="AS62">
        <v>6294638</v>
      </c>
      <c r="AT62">
        <v>14063</v>
      </c>
      <c r="AU62">
        <v>0</v>
      </c>
      <c r="AV62">
        <v>-1</v>
      </c>
      <c r="AW62">
        <f>IF(AND(AE62=1, Sheet8!B62=1, Sheet12!B62=1),AF62,-1)</f>
        <v>103.63010000065</v>
      </c>
    </row>
    <row r="63" spans="2:49" x14ac:dyDescent="0.25">
      <c r="B63">
        <v>8</v>
      </c>
      <c r="C63">
        <v>8</v>
      </c>
      <c r="D63">
        <v>10</v>
      </c>
      <c r="E63">
        <v>19</v>
      </c>
      <c r="F63">
        <v>1</v>
      </c>
      <c r="G63">
        <v>0</v>
      </c>
      <c r="H63">
        <v>300001.83599999902</v>
      </c>
      <c r="I63">
        <v>-2</v>
      </c>
      <c r="J63">
        <v>417313</v>
      </c>
      <c r="K63">
        <v>230846</v>
      </c>
      <c r="L63">
        <v>0</v>
      </c>
      <c r="M63">
        <v>0</v>
      </c>
      <c r="N63">
        <v>6681084</v>
      </c>
      <c r="O63">
        <v>0</v>
      </c>
      <c r="P63">
        <v>0</v>
      </c>
      <c r="Q63">
        <v>416364</v>
      </c>
      <c r="R63">
        <v>219416</v>
      </c>
      <c r="S63">
        <v>9085</v>
      </c>
      <c r="T63">
        <v>230846</v>
      </c>
      <c r="U63">
        <v>8</v>
      </c>
      <c r="V63">
        <v>-1</v>
      </c>
      <c r="W63">
        <v>0</v>
      </c>
      <c r="X63">
        <v>300004.413999999</v>
      </c>
      <c r="Y63">
        <v>-1</v>
      </c>
      <c r="Z63">
        <v>79</v>
      </c>
      <c r="AA63">
        <v>780</v>
      </c>
      <c r="AB63">
        <v>403</v>
      </c>
      <c r="AC63">
        <v>-1</v>
      </c>
      <c r="AD63">
        <v>-1</v>
      </c>
      <c r="AE63">
        <v>0</v>
      </c>
      <c r="AF63">
        <v>300000.96319999901</v>
      </c>
      <c r="AG63">
        <v>-1</v>
      </c>
      <c r="AH63">
        <v>413</v>
      </c>
      <c r="AI63">
        <v>751</v>
      </c>
      <c r="AJ63">
        <v>633</v>
      </c>
      <c r="AK63">
        <v>-1</v>
      </c>
      <c r="AL63">
        <v>-1</v>
      </c>
      <c r="AM63">
        <v>0</v>
      </c>
      <c r="AN63">
        <v>300000.21380000003</v>
      </c>
      <c r="AO63">
        <v>-2</v>
      </c>
      <c r="AP63">
        <v>5285</v>
      </c>
      <c r="AQ63">
        <v>52841</v>
      </c>
      <c r="AR63">
        <v>7575370</v>
      </c>
      <c r="AS63">
        <v>7570213</v>
      </c>
      <c r="AT63">
        <v>5284</v>
      </c>
      <c r="AU63">
        <v>0</v>
      </c>
      <c r="AV63">
        <v>-1</v>
      </c>
      <c r="AW63">
        <f>IF(AND(AE63=1, Sheet8!B63=1, Sheet12!B63=1),AF63,-1)</f>
        <v>-1</v>
      </c>
    </row>
    <row r="64" spans="2:49" x14ac:dyDescent="0.25">
      <c r="B64">
        <v>8</v>
      </c>
      <c r="C64">
        <v>8</v>
      </c>
      <c r="D64">
        <v>10</v>
      </c>
      <c r="E64">
        <v>19</v>
      </c>
      <c r="F64">
        <v>2</v>
      </c>
      <c r="G64">
        <v>0</v>
      </c>
      <c r="H64">
        <v>300018.34659999999</v>
      </c>
      <c r="I64">
        <v>-2</v>
      </c>
      <c r="J64">
        <v>290854</v>
      </c>
      <c r="K64">
        <v>145047</v>
      </c>
      <c r="L64">
        <v>0</v>
      </c>
      <c r="M64">
        <v>0</v>
      </c>
      <c r="N64">
        <v>6128075</v>
      </c>
      <c r="O64">
        <v>0</v>
      </c>
      <c r="P64">
        <v>0</v>
      </c>
      <c r="Q64">
        <v>289900</v>
      </c>
      <c r="R64">
        <v>127939</v>
      </c>
      <c r="S64">
        <v>2798</v>
      </c>
      <c r="T64">
        <v>145047</v>
      </c>
      <c r="U64">
        <v>9</v>
      </c>
      <c r="V64">
        <v>-1</v>
      </c>
      <c r="W64">
        <v>0</v>
      </c>
      <c r="X64">
        <v>300003.23489999998</v>
      </c>
      <c r="Y64">
        <v>-2</v>
      </c>
      <c r="Z64">
        <v>82</v>
      </c>
      <c r="AA64">
        <v>464</v>
      </c>
      <c r="AB64">
        <v>248</v>
      </c>
      <c r="AC64">
        <v>19</v>
      </c>
      <c r="AD64">
        <v>-1</v>
      </c>
      <c r="AE64">
        <v>0</v>
      </c>
      <c r="AF64">
        <v>300002.12060000002</v>
      </c>
      <c r="AG64">
        <v>-2</v>
      </c>
      <c r="AH64">
        <v>282</v>
      </c>
      <c r="AI64">
        <v>469</v>
      </c>
      <c r="AJ64">
        <v>348</v>
      </c>
      <c r="AK64">
        <v>19</v>
      </c>
      <c r="AL64">
        <v>-1</v>
      </c>
      <c r="AM64">
        <v>0</v>
      </c>
      <c r="AN64">
        <v>300000.78820000001</v>
      </c>
      <c r="AO64">
        <v>-2</v>
      </c>
      <c r="AP64">
        <v>20556</v>
      </c>
      <c r="AQ64">
        <v>205551</v>
      </c>
      <c r="AR64">
        <v>9578910</v>
      </c>
      <c r="AS64">
        <v>9558433</v>
      </c>
      <c r="AT64">
        <v>20555</v>
      </c>
      <c r="AU64">
        <v>0</v>
      </c>
      <c r="AV64">
        <v>-1</v>
      </c>
      <c r="AW64">
        <f>IF(AND(AE64=1, Sheet8!B64=1, Sheet12!B64=1),AF64,-1)</f>
        <v>-1</v>
      </c>
    </row>
    <row r="65" spans="2:49" x14ac:dyDescent="0.25">
      <c r="B65">
        <v>8</v>
      </c>
      <c r="C65">
        <v>8</v>
      </c>
      <c r="D65">
        <v>10</v>
      </c>
      <c r="E65">
        <v>19</v>
      </c>
      <c r="F65">
        <v>3</v>
      </c>
      <c r="G65">
        <v>0</v>
      </c>
      <c r="H65">
        <v>300003.11320000002</v>
      </c>
      <c r="I65">
        <v>-2</v>
      </c>
      <c r="J65">
        <v>344854</v>
      </c>
      <c r="K65">
        <v>176134</v>
      </c>
      <c r="L65">
        <v>0</v>
      </c>
      <c r="M65">
        <v>0</v>
      </c>
      <c r="N65">
        <v>4518710</v>
      </c>
      <c r="O65">
        <v>0</v>
      </c>
      <c r="P65">
        <v>0</v>
      </c>
      <c r="Q65">
        <v>344042</v>
      </c>
      <c r="R65">
        <v>119227</v>
      </c>
      <c r="S65">
        <v>22137</v>
      </c>
      <c r="T65">
        <v>176134</v>
      </c>
      <c r="U65">
        <v>9</v>
      </c>
      <c r="V65">
        <v>-1</v>
      </c>
      <c r="W65">
        <v>0</v>
      </c>
      <c r="X65">
        <v>300003.49819999898</v>
      </c>
      <c r="Y65">
        <v>-2</v>
      </c>
      <c r="Z65">
        <v>101</v>
      </c>
      <c r="AA65">
        <v>520</v>
      </c>
      <c r="AB65">
        <v>294</v>
      </c>
      <c r="AC65">
        <v>16</v>
      </c>
      <c r="AD65">
        <v>-1</v>
      </c>
      <c r="AE65">
        <v>0</v>
      </c>
      <c r="AF65">
        <v>300003.08789999998</v>
      </c>
      <c r="AG65">
        <v>-1</v>
      </c>
      <c r="AH65">
        <v>286</v>
      </c>
      <c r="AI65">
        <v>564</v>
      </c>
      <c r="AJ65">
        <v>571</v>
      </c>
      <c r="AK65">
        <v>-1</v>
      </c>
      <c r="AL65">
        <v>-1</v>
      </c>
      <c r="AM65">
        <v>0</v>
      </c>
      <c r="AN65">
        <v>300000.28789999901</v>
      </c>
      <c r="AO65">
        <v>-2</v>
      </c>
      <c r="AP65">
        <v>17037</v>
      </c>
      <c r="AQ65">
        <v>170361</v>
      </c>
      <c r="AR65">
        <v>6600041</v>
      </c>
      <c r="AS65">
        <v>6583149</v>
      </c>
      <c r="AT65">
        <v>17036</v>
      </c>
      <c r="AU65">
        <v>0</v>
      </c>
      <c r="AV65">
        <v>-1</v>
      </c>
      <c r="AW65">
        <f>IF(AND(AE65=1, Sheet8!B65=1, Sheet12!B65=1),AF65,-1)</f>
        <v>-1</v>
      </c>
    </row>
    <row r="66" spans="2:49" x14ac:dyDescent="0.25">
      <c r="B66">
        <v>8</v>
      </c>
      <c r="C66">
        <v>8</v>
      </c>
      <c r="D66">
        <v>10</v>
      </c>
      <c r="E66">
        <v>19</v>
      </c>
      <c r="F66">
        <v>4</v>
      </c>
      <c r="G66">
        <v>0</v>
      </c>
      <c r="H66">
        <v>301214.06910000002</v>
      </c>
      <c r="I66">
        <v>-2</v>
      </c>
      <c r="J66">
        <v>251863</v>
      </c>
      <c r="K66">
        <v>160133</v>
      </c>
      <c r="L66">
        <v>0</v>
      </c>
      <c r="M66">
        <v>0</v>
      </c>
      <c r="N66">
        <v>5610508</v>
      </c>
      <c r="O66">
        <v>0</v>
      </c>
      <c r="P66">
        <v>0</v>
      </c>
      <c r="Q66">
        <v>251861</v>
      </c>
      <c r="R66">
        <v>144850</v>
      </c>
      <c r="S66">
        <v>9422</v>
      </c>
      <c r="T66">
        <v>143312</v>
      </c>
      <c r="U66">
        <v>8</v>
      </c>
      <c r="V66">
        <v>-1</v>
      </c>
      <c r="W66">
        <v>0</v>
      </c>
      <c r="X66">
        <v>300003.80770000099</v>
      </c>
      <c r="Y66">
        <v>-2</v>
      </c>
      <c r="Z66">
        <v>103</v>
      </c>
      <c r="AA66">
        <v>746</v>
      </c>
      <c r="AB66">
        <v>340</v>
      </c>
      <c r="AC66">
        <v>13</v>
      </c>
      <c r="AD66">
        <v>-1</v>
      </c>
      <c r="AE66">
        <v>0</v>
      </c>
      <c r="AF66">
        <v>300002.50089999998</v>
      </c>
      <c r="AG66">
        <v>-2</v>
      </c>
      <c r="AH66">
        <v>508</v>
      </c>
      <c r="AI66">
        <v>814</v>
      </c>
      <c r="AJ66">
        <v>564</v>
      </c>
      <c r="AK66">
        <v>13</v>
      </c>
      <c r="AL66">
        <v>-1</v>
      </c>
      <c r="AM66">
        <v>0</v>
      </c>
      <c r="AN66">
        <v>300000.74579999998</v>
      </c>
      <c r="AO66">
        <v>-2</v>
      </c>
      <c r="AP66">
        <v>16585</v>
      </c>
      <c r="AQ66">
        <v>165841</v>
      </c>
      <c r="AR66">
        <v>11342992</v>
      </c>
      <c r="AS66">
        <v>11326497</v>
      </c>
      <c r="AT66">
        <v>16584</v>
      </c>
      <c r="AU66">
        <v>0</v>
      </c>
      <c r="AV66">
        <v>-1</v>
      </c>
      <c r="AW66">
        <f>IF(AND(AE66=1, Sheet8!B66=1, Sheet12!B66=1),AF66,-1)</f>
        <v>-1</v>
      </c>
    </row>
    <row r="67" spans="2:49" x14ac:dyDescent="0.25">
      <c r="B67">
        <v>8</v>
      </c>
      <c r="C67">
        <v>8</v>
      </c>
      <c r="D67">
        <v>10</v>
      </c>
      <c r="E67">
        <v>19</v>
      </c>
      <c r="F67">
        <v>5</v>
      </c>
      <c r="G67">
        <v>0</v>
      </c>
      <c r="H67">
        <v>300007.364</v>
      </c>
      <c r="I67">
        <v>-2</v>
      </c>
      <c r="J67">
        <v>194636</v>
      </c>
      <c r="K67">
        <v>99526</v>
      </c>
      <c r="L67">
        <v>0</v>
      </c>
      <c r="M67">
        <v>0</v>
      </c>
      <c r="N67">
        <v>3358566</v>
      </c>
      <c r="O67">
        <v>0</v>
      </c>
      <c r="P67">
        <v>0</v>
      </c>
      <c r="Q67">
        <v>194519</v>
      </c>
      <c r="R67">
        <v>97988</v>
      </c>
      <c r="S67">
        <v>992</v>
      </c>
      <c r="T67">
        <v>99526</v>
      </c>
      <c r="U67">
        <v>9</v>
      </c>
      <c r="V67">
        <v>-1</v>
      </c>
      <c r="W67">
        <v>0</v>
      </c>
      <c r="X67">
        <v>300002.50690000103</v>
      </c>
      <c r="Y67">
        <v>-2</v>
      </c>
      <c r="Z67">
        <v>95</v>
      </c>
      <c r="AA67">
        <v>629</v>
      </c>
      <c r="AB67">
        <v>347</v>
      </c>
      <c r="AC67">
        <v>23</v>
      </c>
      <c r="AD67">
        <v>-1</v>
      </c>
      <c r="AE67">
        <v>0</v>
      </c>
      <c r="AF67">
        <v>300007.15309999901</v>
      </c>
      <c r="AG67">
        <v>-2</v>
      </c>
      <c r="AH67">
        <v>384</v>
      </c>
      <c r="AI67">
        <v>676</v>
      </c>
      <c r="AJ67">
        <v>622</v>
      </c>
      <c r="AK67">
        <v>17</v>
      </c>
      <c r="AL67">
        <v>-1</v>
      </c>
      <c r="AM67">
        <v>0</v>
      </c>
      <c r="AN67">
        <v>7141847.0268000001</v>
      </c>
      <c r="AO67">
        <v>-2</v>
      </c>
      <c r="AP67">
        <v>35224</v>
      </c>
      <c r="AQ67">
        <v>352231</v>
      </c>
      <c r="AR67">
        <v>6860177</v>
      </c>
      <c r="AS67">
        <v>6825096</v>
      </c>
      <c r="AT67">
        <v>35223</v>
      </c>
      <c r="AU67">
        <v>0</v>
      </c>
      <c r="AV67">
        <v>-1</v>
      </c>
      <c r="AW67">
        <f>IF(AND(AE67=1, Sheet8!B67=1, Sheet12!B67=1),AF67,-1)</f>
        <v>-1</v>
      </c>
    </row>
    <row r="68" spans="2:49" x14ac:dyDescent="0.25">
      <c r="B68">
        <v>8</v>
      </c>
      <c r="C68">
        <v>8</v>
      </c>
      <c r="D68">
        <v>10</v>
      </c>
      <c r="E68">
        <v>19</v>
      </c>
      <c r="F68">
        <v>6</v>
      </c>
      <c r="G68">
        <v>0</v>
      </c>
      <c r="H68">
        <v>300042.77250000101</v>
      </c>
      <c r="I68">
        <v>-2</v>
      </c>
      <c r="J68">
        <v>485694</v>
      </c>
      <c r="K68">
        <v>247396</v>
      </c>
      <c r="L68">
        <v>0</v>
      </c>
      <c r="M68">
        <v>0</v>
      </c>
      <c r="N68">
        <v>4682537</v>
      </c>
      <c r="O68">
        <v>0</v>
      </c>
      <c r="P68">
        <v>0</v>
      </c>
      <c r="Q68">
        <v>485456</v>
      </c>
      <c r="R68">
        <v>209127</v>
      </c>
      <c r="S68">
        <v>11470</v>
      </c>
      <c r="T68">
        <v>246882</v>
      </c>
      <c r="U68">
        <v>13</v>
      </c>
      <c r="V68">
        <v>-1</v>
      </c>
      <c r="W68">
        <v>0</v>
      </c>
      <c r="X68">
        <v>300005.9289</v>
      </c>
      <c r="Y68">
        <v>-2</v>
      </c>
      <c r="Z68">
        <v>76</v>
      </c>
      <c r="AA68">
        <v>966</v>
      </c>
      <c r="AB68">
        <v>587</v>
      </c>
      <c r="AC68">
        <v>11</v>
      </c>
      <c r="AD68">
        <v>-1</v>
      </c>
      <c r="AE68">
        <v>0</v>
      </c>
      <c r="AF68">
        <v>300004.69350000098</v>
      </c>
      <c r="AG68">
        <v>-2</v>
      </c>
      <c r="AH68">
        <v>596</v>
      </c>
      <c r="AI68">
        <v>1053</v>
      </c>
      <c r="AJ68">
        <v>856</v>
      </c>
      <c r="AK68">
        <v>11</v>
      </c>
      <c r="AL68">
        <v>-1</v>
      </c>
      <c r="AM68">
        <v>0</v>
      </c>
      <c r="AN68">
        <v>300001.16709999699</v>
      </c>
      <c r="AO68">
        <v>-2</v>
      </c>
      <c r="AP68">
        <v>151231</v>
      </c>
      <c r="AQ68">
        <v>1512301</v>
      </c>
      <c r="AR68">
        <v>1791585</v>
      </c>
      <c r="AS68">
        <v>1640355</v>
      </c>
      <c r="AT68">
        <v>151230</v>
      </c>
      <c r="AU68">
        <v>0</v>
      </c>
      <c r="AV68">
        <v>-1</v>
      </c>
      <c r="AW68">
        <f>IF(AND(AE68=1, Sheet8!B68=1, Sheet12!B68=1),AF68,-1)</f>
        <v>-1</v>
      </c>
    </row>
    <row r="69" spans="2:49" x14ac:dyDescent="0.25">
      <c r="B69">
        <v>8</v>
      </c>
      <c r="C69">
        <v>8</v>
      </c>
      <c r="D69">
        <v>10</v>
      </c>
      <c r="E69">
        <v>19</v>
      </c>
      <c r="F69">
        <v>7</v>
      </c>
      <c r="G69">
        <v>1</v>
      </c>
      <c r="H69">
        <v>1308.0450999997599</v>
      </c>
      <c r="I69">
        <v>53</v>
      </c>
      <c r="J69">
        <v>5263</v>
      </c>
      <c r="K69">
        <v>3700</v>
      </c>
      <c r="L69">
        <v>0</v>
      </c>
      <c r="M69">
        <v>0</v>
      </c>
      <c r="N69">
        <v>3442</v>
      </c>
      <c r="O69">
        <v>0</v>
      </c>
      <c r="P69">
        <v>0</v>
      </c>
      <c r="Q69">
        <v>4845</v>
      </c>
      <c r="R69">
        <v>3675</v>
      </c>
      <c r="S69">
        <v>16</v>
      </c>
      <c r="T69">
        <v>3698</v>
      </c>
      <c r="U69">
        <v>5</v>
      </c>
      <c r="V69">
        <v>14</v>
      </c>
      <c r="W69">
        <v>1</v>
      </c>
      <c r="X69">
        <v>15.9701000005007</v>
      </c>
      <c r="Y69">
        <v>53</v>
      </c>
      <c r="Z69">
        <v>53</v>
      </c>
      <c r="AA69">
        <v>65</v>
      </c>
      <c r="AB69">
        <v>33</v>
      </c>
      <c r="AC69">
        <v>5</v>
      </c>
      <c r="AD69">
        <v>14</v>
      </c>
      <c r="AE69">
        <v>1</v>
      </c>
      <c r="AF69">
        <v>6.60329999774694</v>
      </c>
      <c r="AG69">
        <v>53</v>
      </c>
      <c r="AH69">
        <v>17</v>
      </c>
      <c r="AI69">
        <v>33</v>
      </c>
      <c r="AJ69">
        <v>33</v>
      </c>
      <c r="AK69">
        <v>5</v>
      </c>
      <c r="AL69">
        <v>14</v>
      </c>
      <c r="AM69">
        <v>1</v>
      </c>
      <c r="AN69">
        <v>5569.3394999988404</v>
      </c>
      <c r="AO69">
        <v>53</v>
      </c>
      <c r="AP69">
        <v>1766</v>
      </c>
      <c r="AQ69">
        <v>17641</v>
      </c>
      <c r="AR69">
        <v>190244</v>
      </c>
      <c r="AS69">
        <v>188543</v>
      </c>
      <c r="AT69">
        <v>1764</v>
      </c>
      <c r="AU69">
        <v>0</v>
      </c>
      <c r="AV69">
        <v>14</v>
      </c>
      <c r="AW69">
        <f>IF(AND(AE69=1, Sheet8!B69=1, Sheet12!B69=1),AF69,-1)</f>
        <v>6.60329999774694</v>
      </c>
    </row>
    <row r="70" spans="2:49" x14ac:dyDescent="0.25">
      <c r="B70">
        <v>8</v>
      </c>
      <c r="C70">
        <v>8</v>
      </c>
      <c r="D70">
        <v>10</v>
      </c>
      <c r="E70">
        <v>19</v>
      </c>
      <c r="F70">
        <v>8</v>
      </c>
      <c r="G70">
        <v>0</v>
      </c>
      <c r="H70">
        <v>300034.99919999798</v>
      </c>
      <c r="I70">
        <v>-2</v>
      </c>
      <c r="J70">
        <v>408498</v>
      </c>
      <c r="K70">
        <v>233483</v>
      </c>
      <c r="L70">
        <v>0</v>
      </c>
      <c r="M70">
        <v>0</v>
      </c>
      <c r="N70">
        <v>3894226</v>
      </c>
      <c r="O70">
        <v>0</v>
      </c>
      <c r="P70">
        <v>0</v>
      </c>
      <c r="Q70">
        <v>408075</v>
      </c>
      <c r="R70">
        <v>202968</v>
      </c>
      <c r="S70">
        <v>12125</v>
      </c>
      <c r="T70">
        <v>233479</v>
      </c>
      <c r="U70">
        <v>7</v>
      </c>
      <c r="V70">
        <v>-1</v>
      </c>
      <c r="W70">
        <v>1</v>
      </c>
      <c r="X70">
        <v>161216.48090000101</v>
      </c>
      <c r="Y70">
        <v>71</v>
      </c>
      <c r="Z70">
        <v>66</v>
      </c>
      <c r="AA70">
        <v>510</v>
      </c>
      <c r="AB70">
        <v>253</v>
      </c>
      <c r="AC70">
        <v>15</v>
      </c>
      <c r="AD70">
        <v>15</v>
      </c>
      <c r="AE70">
        <v>0</v>
      </c>
      <c r="AF70">
        <v>300001.96999999898</v>
      </c>
      <c r="AG70">
        <v>-1</v>
      </c>
      <c r="AH70">
        <v>320</v>
      </c>
      <c r="AI70">
        <v>538</v>
      </c>
      <c r="AJ70">
        <v>411</v>
      </c>
      <c r="AK70">
        <v>-1</v>
      </c>
      <c r="AL70">
        <v>-1</v>
      </c>
      <c r="AM70">
        <v>0</v>
      </c>
      <c r="AN70">
        <v>300000.42859999801</v>
      </c>
      <c r="AO70">
        <v>-2</v>
      </c>
      <c r="AP70">
        <v>2872</v>
      </c>
      <c r="AQ70">
        <v>28711</v>
      </c>
      <c r="AR70">
        <v>4243659</v>
      </c>
      <c r="AS70">
        <v>4241110</v>
      </c>
      <c r="AT70">
        <v>2871</v>
      </c>
      <c r="AU70">
        <v>0</v>
      </c>
      <c r="AV70">
        <v>-1</v>
      </c>
      <c r="AW70">
        <f>IF(AND(AE70=1, Sheet8!B70=1, Sheet12!B70=1),AF70,-1)</f>
        <v>-1</v>
      </c>
    </row>
    <row r="71" spans="2:49" x14ac:dyDescent="0.25">
      <c r="B71">
        <v>8</v>
      </c>
      <c r="C71">
        <v>8</v>
      </c>
      <c r="D71">
        <v>10</v>
      </c>
      <c r="E71">
        <v>19</v>
      </c>
      <c r="F71">
        <v>9</v>
      </c>
      <c r="G71">
        <v>0</v>
      </c>
      <c r="H71">
        <v>300003.84689999698</v>
      </c>
      <c r="I71">
        <v>-2</v>
      </c>
      <c r="J71">
        <v>168001</v>
      </c>
      <c r="K71">
        <v>110729</v>
      </c>
      <c r="L71">
        <v>0</v>
      </c>
      <c r="M71">
        <v>0</v>
      </c>
      <c r="N71">
        <v>5019127</v>
      </c>
      <c r="O71">
        <v>0</v>
      </c>
      <c r="P71">
        <v>0</v>
      </c>
      <c r="Q71">
        <v>167991</v>
      </c>
      <c r="R71">
        <v>57461</v>
      </c>
      <c r="S71">
        <v>17594</v>
      </c>
      <c r="T71">
        <v>110729</v>
      </c>
      <c r="U71">
        <v>5</v>
      </c>
      <c r="V71">
        <v>-1</v>
      </c>
      <c r="W71">
        <v>0</v>
      </c>
      <c r="X71">
        <v>300003.62280000001</v>
      </c>
      <c r="Y71">
        <v>-2</v>
      </c>
      <c r="Z71">
        <v>81</v>
      </c>
      <c r="AA71">
        <v>699</v>
      </c>
      <c r="AB71">
        <v>406</v>
      </c>
      <c r="AC71">
        <v>13</v>
      </c>
      <c r="AD71">
        <v>-1</v>
      </c>
      <c r="AE71">
        <v>0</v>
      </c>
      <c r="AF71">
        <v>300002.33140000002</v>
      </c>
      <c r="AG71">
        <v>-2</v>
      </c>
      <c r="AH71">
        <v>452</v>
      </c>
      <c r="AI71">
        <v>779</v>
      </c>
      <c r="AJ71">
        <v>646</v>
      </c>
      <c r="AK71">
        <v>13</v>
      </c>
      <c r="AL71">
        <v>-1</v>
      </c>
      <c r="AM71">
        <v>0</v>
      </c>
      <c r="AN71">
        <v>300000.483100001</v>
      </c>
      <c r="AO71">
        <v>-2</v>
      </c>
      <c r="AP71">
        <v>701</v>
      </c>
      <c r="AQ71">
        <v>7001</v>
      </c>
      <c r="AR71">
        <v>5276527</v>
      </c>
      <c r="AS71">
        <v>5275910</v>
      </c>
      <c r="AT71">
        <v>700</v>
      </c>
      <c r="AU71">
        <v>0</v>
      </c>
      <c r="AV71">
        <v>-1</v>
      </c>
      <c r="AW71">
        <f>IF(AND(AE71=1, Sheet8!B71=1, Sheet12!B71=1),AF71,-1)</f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1A2B-B355-47B0-B016-C41066E1E66E}">
  <dimension ref="A1:AG71"/>
  <sheetViews>
    <sheetView workbookViewId="0">
      <selection activeCell="A2" sqref="A2:XFD2"/>
    </sheetView>
  </sheetViews>
  <sheetFormatPr defaultRowHeight="15" x14ac:dyDescent="0.25"/>
  <cols>
    <col min="1" max="1" width="18.85546875" customWidth="1"/>
  </cols>
  <sheetData>
    <row r="1" spans="1:33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71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</row>
    <row r="2" spans="1:33" x14ac:dyDescent="0.25">
      <c r="A2" t="s">
        <v>249</v>
      </c>
      <c r="B2">
        <v>1</v>
      </c>
      <c r="C2">
        <v>1</v>
      </c>
      <c r="D2">
        <v>1</v>
      </c>
      <c r="E2">
        <v>0</v>
      </c>
      <c r="F2">
        <v>4</v>
      </c>
      <c r="G2">
        <v>8</v>
      </c>
      <c r="H2">
        <v>51</v>
      </c>
      <c r="I2" t="s">
        <v>94</v>
      </c>
      <c r="J2">
        <v>0.17394447326660101</v>
      </c>
      <c r="K2">
        <v>9.9983215332031198E-3</v>
      </c>
      <c r="L2">
        <v>9.9945068359375E-4</v>
      </c>
      <c r="M2">
        <v>0.203125</v>
      </c>
      <c r="N2">
        <v>0</v>
      </c>
      <c r="O2">
        <v>51</v>
      </c>
      <c r="P2">
        <v>8</v>
      </c>
      <c r="Q2" t="s">
        <v>94</v>
      </c>
      <c r="R2">
        <v>0</v>
      </c>
      <c r="S2">
        <v>0.17394447326660101</v>
      </c>
      <c r="T2">
        <v>9.9983215332031198E-3</v>
      </c>
      <c r="U2">
        <v>9.9945068359375E-4</v>
      </c>
      <c r="V2">
        <v>0.203125</v>
      </c>
      <c r="W2">
        <v>51</v>
      </c>
      <c r="X2">
        <v>8</v>
      </c>
      <c r="Y2">
        <v>8</v>
      </c>
      <c r="Z2" t="b">
        <v>1</v>
      </c>
      <c r="AA2" t="b">
        <v>0</v>
      </c>
      <c r="AB2">
        <v>8</v>
      </c>
      <c r="AC2">
        <v>0.160947561264038</v>
      </c>
      <c r="AD2">
        <v>0.185940027236938</v>
      </c>
      <c r="AE2" t="b">
        <v>0</v>
      </c>
      <c r="AG2">
        <f>IF(AND(Sheet12!B2=1, B2=1),O2,-1)</f>
        <v>51</v>
      </c>
    </row>
    <row r="3" spans="1:33" x14ac:dyDescent="0.25">
      <c r="A3" t="s">
        <v>250</v>
      </c>
      <c r="B3">
        <v>1</v>
      </c>
      <c r="C3">
        <v>1</v>
      </c>
      <c r="D3">
        <v>1</v>
      </c>
      <c r="E3">
        <v>0</v>
      </c>
      <c r="F3">
        <v>4</v>
      </c>
      <c r="G3">
        <v>11</v>
      </c>
      <c r="H3">
        <v>70</v>
      </c>
      <c r="I3" t="s">
        <v>94</v>
      </c>
      <c r="J3">
        <v>0.29190635681152299</v>
      </c>
      <c r="K3">
        <v>1.4997482299804601E-2</v>
      </c>
      <c r="L3">
        <v>9.9945068359375E-4</v>
      </c>
      <c r="M3">
        <v>0.3125</v>
      </c>
      <c r="N3">
        <v>0</v>
      </c>
      <c r="O3">
        <v>70</v>
      </c>
      <c r="P3">
        <v>11</v>
      </c>
      <c r="Q3" t="s">
        <v>94</v>
      </c>
      <c r="R3">
        <v>0</v>
      </c>
      <c r="S3">
        <v>0.29190635681152299</v>
      </c>
      <c r="T3">
        <v>1.4997482299804601E-2</v>
      </c>
      <c r="U3">
        <v>9.9945068359375E-4</v>
      </c>
      <c r="V3">
        <v>0.3125</v>
      </c>
      <c r="W3">
        <v>70</v>
      </c>
      <c r="X3">
        <v>11</v>
      </c>
      <c r="Y3">
        <v>11</v>
      </c>
      <c r="Z3" t="b">
        <v>1</v>
      </c>
      <c r="AA3" t="b">
        <v>0</v>
      </c>
      <c r="AB3">
        <v>11</v>
      </c>
      <c r="AC3">
        <v>0.27990794181823703</v>
      </c>
      <c r="AD3">
        <v>0.30889844894409102</v>
      </c>
      <c r="AE3" t="b">
        <v>0</v>
      </c>
      <c r="AG3">
        <f>IF(AND(Sheet12!B3=1, B3=1),O3,-1)</f>
        <v>70</v>
      </c>
    </row>
    <row r="4" spans="1:33" x14ac:dyDescent="0.25">
      <c r="A4" t="s">
        <v>251</v>
      </c>
      <c r="B4">
        <v>1</v>
      </c>
      <c r="C4">
        <v>3</v>
      </c>
      <c r="D4">
        <v>1</v>
      </c>
      <c r="E4">
        <v>0</v>
      </c>
      <c r="F4">
        <v>4</v>
      </c>
      <c r="G4">
        <v>10</v>
      </c>
      <c r="H4">
        <v>53</v>
      </c>
      <c r="I4" t="s">
        <v>94</v>
      </c>
      <c r="J4">
        <v>0.25091743469238198</v>
      </c>
      <c r="K4">
        <v>1.7993927001953101E-2</v>
      </c>
      <c r="L4">
        <v>9.9945068359375E-4</v>
      </c>
      <c r="M4">
        <v>0.265625</v>
      </c>
      <c r="N4">
        <v>1</v>
      </c>
      <c r="O4">
        <v>54</v>
      </c>
      <c r="P4">
        <v>10</v>
      </c>
      <c r="Q4" t="s">
        <v>94</v>
      </c>
      <c r="R4">
        <v>1</v>
      </c>
      <c r="S4">
        <v>0.25091743469238198</v>
      </c>
      <c r="T4">
        <v>1.7993927001953101E-2</v>
      </c>
      <c r="U4">
        <v>9.9945068359375E-4</v>
      </c>
      <c r="V4">
        <v>0.265625</v>
      </c>
      <c r="W4">
        <v>54</v>
      </c>
      <c r="X4">
        <v>10</v>
      </c>
      <c r="Y4">
        <v>-1</v>
      </c>
      <c r="Z4" t="b">
        <v>0</v>
      </c>
      <c r="AA4" t="b">
        <v>0</v>
      </c>
      <c r="AB4">
        <v>11</v>
      </c>
      <c r="AC4">
        <v>0.238922119140625</v>
      </c>
      <c r="AD4">
        <v>0.26691293716430597</v>
      </c>
      <c r="AE4" t="b">
        <v>0</v>
      </c>
      <c r="AG4">
        <f>IF(AND(Sheet12!B4=1, B4=1),O4,-1)</f>
        <v>54</v>
      </c>
    </row>
    <row r="5" spans="1:33" x14ac:dyDescent="0.25">
      <c r="A5" t="s">
        <v>252</v>
      </c>
      <c r="B5">
        <v>1</v>
      </c>
      <c r="C5">
        <v>1</v>
      </c>
      <c r="D5">
        <v>1</v>
      </c>
      <c r="E5">
        <v>0</v>
      </c>
      <c r="F5">
        <v>4</v>
      </c>
      <c r="G5">
        <v>10</v>
      </c>
      <c r="H5">
        <v>60</v>
      </c>
      <c r="I5" t="s">
        <v>94</v>
      </c>
      <c r="J5">
        <v>0.27091217041015597</v>
      </c>
      <c r="K5">
        <v>1.3996124267578101E-2</v>
      </c>
      <c r="L5">
        <v>9.9754333496093707E-4</v>
      </c>
      <c r="M5">
        <v>0.3125</v>
      </c>
      <c r="N5">
        <v>0</v>
      </c>
      <c r="O5">
        <v>60</v>
      </c>
      <c r="P5">
        <v>10</v>
      </c>
      <c r="Q5" t="s">
        <v>94</v>
      </c>
      <c r="R5">
        <v>0</v>
      </c>
      <c r="S5">
        <v>0.27091217041015597</v>
      </c>
      <c r="T5">
        <v>1.3996124267578101E-2</v>
      </c>
      <c r="U5">
        <v>9.9754333496093707E-4</v>
      </c>
      <c r="V5">
        <v>0.3125</v>
      </c>
      <c r="W5">
        <v>60</v>
      </c>
      <c r="X5">
        <v>10</v>
      </c>
      <c r="Y5">
        <v>10</v>
      </c>
      <c r="Z5" t="b">
        <v>1</v>
      </c>
      <c r="AA5" t="b">
        <v>0</v>
      </c>
      <c r="AB5">
        <v>10</v>
      </c>
      <c r="AC5">
        <v>0.25791549682617099</v>
      </c>
      <c r="AD5">
        <v>0.28690576553344699</v>
      </c>
      <c r="AE5" t="b">
        <v>0</v>
      </c>
      <c r="AG5">
        <f>IF(AND(Sheet12!B5=1, B5=1),O5,-1)</f>
        <v>60</v>
      </c>
    </row>
    <row r="6" spans="1:33" x14ac:dyDescent="0.25">
      <c r="A6" t="s">
        <v>253</v>
      </c>
      <c r="B6">
        <v>1</v>
      </c>
      <c r="C6">
        <v>2</v>
      </c>
      <c r="D6">
        <v>1</v>
      </c>
      <c r="E6">
        <v>0</v>
      </c>
      <c r="F6">
        <v>4</v>
      </c>
      <c r="G6">
        <v>6</v>
      </c>
      <c r="H6">
        <v>37</v>
      </c>
      <c r="I6" t="s">
        <v>94</v>
      </c>
      <c r="J6">
        <v>8.3974838256835896E-2</v>
      </c>
      <c r="K6">
        <v>6.9999694824218698E-3</v>
      </c>
      <c r="L6">
        <v>0</v>
      </c>
      <c r="M6">
        <v>7.8125E-2</v>
      </c>
      <c r="N6">
        <v>2</v>
      </c>
      <c r="O6">
        <v>39</v>
      </c>
      <c r="P6">
        <v>6</v>
      </c>
      <c r="Q6" t="s">
        <v>94</v>
      </c>
      <c r="R6">
        <v>2</v>
      </c>
      <c r="S6">
        <v>8.3974838256835896E-2</v>
      </c>
      <c r="T6">
        <v>6.9999694824218698E-3</v>
      </c>
      <c r="U6">
        <v>0</v>
      </c>
      <c r="V6">
        <v>7.8125E-2</v>
      </c>
      <c r="W6">
        <v>39</v>
      </c>
      <c r="X6">
        <v>6</v>
      </c>
      <c r="Y6">
        <v>-1</v>
      </c>
      <c r="Z6" t="b">
        <v>0</v>
      </c>
      <c r="AA6" t="b">
        <v>0</v>
      </c>
      <c r="AB6">
        <v>8</v>
      </c>
      <c r="AC6">
        <v>6.9978713989257799E-2</v>
      </c>
      <c r="AD6">
        <v>8.9970588684082003E-2</v>
      </c>
      <c r="AE6" t="b">
        <v>0</v>
      </c>
      <c r="AG6">
        <f>IF(AND(Sheet12!B6=1, B6=1),O6,-1)</f>
        <v>39</v>
      </c>
    </row>
    <row r="7" spans="1:33" x14ac:dyDescent="0.25">
      <c r="A7" t="s">
        <v>254</v>
      </c>
      <c r="B7">
        <v>1</v>
      </c>
      <c r="C7">
        <v>1</v>
      </c>
      <c r="D7">
        <v>1</v>
      </c>
      <c r="E7">
        <v>0</v>
      </c>
      <c r="F7">
        <v>4</v>
      </c>
      <c r="G7">
        <v>9</v>
      </c>
      <c r="H7">
        <v>62</v>
      </c>
      <c r="I7" t="s">
        <v>94</v>
      </c>
      <c r="J7">
        <v>0.20393562316894501</v>
      </c>
      <c r="K7">
        <v>1.0999679565429601E-2</v>
      </c>
      <c r="L7">
        <v>1.0013580322265599E-3</v>
      </c>
      <c r="M7">
        <v>0.203125</v>
      </c>
      <c r="N7">
        <v>0</v>
      </c>
      <c r="O7">
        <v>62</v>
      </c>
      <c r="P7">
        <v>9</v>
      </c>
      <c r="Q7" t="s">
        <v>94</v>
      </c>
      <c r="R7">
        <v>0</v>
      </c>
      <c r="S7">
        <v>0.20393562316894501</v>
      </c>
      <c r="T7">
        <v>1.0999679565429601E-2</v>
      </c>
      <c r="U7">
        <v>1.0013580322265599E-3</v>
      </c>
      <c r="V7">
        <v>0.203125</v>
      </c>
      <c r="W7">
        <v>62</v>
      </c>
      <c r="X7">
        <v>9</v>
      </c>
      <c r="Y7">
        <v>9</v>
      </c>
      <c r="Z7" t="b">
        <v>1</v>
      </c>
      <c r="AA7" t="b">
        <v>0</v>
      </c>
      <c r="AB7">
        <v>9</v>
      </c>
      <c r="AC7">
        <v>0.19193720817565901</v>
      </c>
      <c r="AD7">
        <v>0.21692943572998</v>
      </c>
      <c r="AE7" t="b">
        <v>0</v>
      </c>
      <c r="AG7">
        <f>IF(AND(Sheet12!B7=1, B7=1),O7,-1)</f>
        <v>62</v>
      </c>
    </row>
    <row r="8" spans="1:33" x14ac:dyDescent="0.25">
      <c r="A8" t="s">
        <v>255</v>
      </c>
      <c r="B8">
        <v>1</v>
      </c>
      <c r="C8">
        <v>2</v>
      </c>
      <c r="D8">
        <v>1</v>
      </c>
      <c r="E8">
        <v>0</v>
      </c>
      <c r="F8">
        <v>4</v>
      </c>
      <c r="G8">
        <v>7</v>
      </c>
      <c r="H8">
        <v>40</v>
      </c>
      <c r="I8" t="s">
        <v>94</v>
      </c>
      <c r="J8">
        <v>0.127960205078125</v>
      </c>
      <c r="K8">
        <v>9.9983215332031198E-3</v>
      </c>
      <c r="L8">
        <v>2.99835205078125E-3</v>
      </c>
      <c r="M8">
        <v>0.125</v>
      </c>
      <c r="N8">
        <v>3</v>
      </c>
      <c r="O8">
        <v>43</v>
      </c>
      <c r="P8">
        <v>7</v>
      </c>
      <c r="Q8" t="s">
        <v>94</v>
      </c>
      <c r="R8">
        <v>3</v>
      </c>
      <c r="S8">
        <v>0.127960205078125</v>
      </c>
      <c r="T8">
        <v>9.9983215332031198E-3</v>
      </c>
      <c r="U8">
        <v>2.99835205078125E-3</v>
      </c>
      <c r="V8">
        <v>0.125</v>
      </c>
      <c r="W8">
        <v>43</v>
      </c>
      <c r="X8">
        <v>7</v>
      </c>
      <c r="Y8">
        <v>-1</v>
      </c>
      <c r="Z8" t="b">
        <v>0</v>
      </c>
      <c r="AA8" t="b">
        <v>0</v>
      </c>
      <c r="AB8">
        <v>10</v>
      </c>
      <c r="AC8">
        <v>0.114962816238403</v>
      </c>
      <c r="AD8">
        <v>0.13695502281188901</v>
      </c>
      <c r="AE8" t="b">
        <v>0</v>
      </c>
      <c r="AG8">
        <f>IF(AND(Sheet12!B8=1, B8=1),O8,-1)</f>
        <v>43</v>
      </c>
    </row>
    <row r="9" spans="1:33" x14ac:dyDescent="0.25">
      <c r="A9" t="s">
        <v>256</v>
      </c>
      <c r="B9">
        <v>1</v>
      </c>
      <c r="C9">
        <v>1</v>
      </c>
      <c r="D9">
        <v>1</v>
      </c>
      <c r="E9">
        <v>0</v>
      </c>
      <c r="F9">
        <v>4</v>
      </c>
      <c r="G9">
        <v>9</v>
      </c>
      <c r="H9">
        <v>60</v>
      </c>
      <c r="I9" t="s">
        <v>94</v>
      </c>
      <c r="J9">
        <v>0.19893836975097601</v>
      </c>
      <c r="K9">
        <v>8.9988708496093698E-3</v>
      </c>
      <c r="L9">
        <v>0</v>
      </c>
      <c r="M9">
        <v>0.1875</v>
      </c>
      <c r="N9">
        <v>0</v>
      </c>
      <c r="O9">
        <v>60</v>
      </c>
      <c r="P9">
        <v>9</v>
      </c>
      <c r="Q9" t="s">
        <v>94</v>
      </c>
      <c r="R9">
        <v>0</v>
      </c>
      <c r="S9">
        <v>0.19893836975097601</v>
      </c>
      <c r="T9">
        <v>8.9988708496093698E-3</v>
      </c>
      <c r="U9">
        <v>0</v>
      </c>
      <c r="V9">
        <v>0.1875</v>
      </c>
      <c r="W9">
        <v>60</v>
      </c>
      <c r="X9">
        <v>9</v>
      </c>
      <c r="Y9">
        <v>9</v>
      </c>
      <c r="Z9" t="b">
        <v>1</v>
      </c>
      <c r="AA9" t="b">
        <v>0</v>
      </c>
      <c r="AB9">
        <v>9</v>
      </c>
      <c r="AC9">
        <v>0.18693923950195299</v>
      </c>
      <c r="AD9">
        <v>0.210930585861206</v>
      </c>
      <c r="AE9" t="b">
        <v>0</v>
      </c>
      <c r="AG9">
        <f>IF(AND(Sheet12!B9=1, B9=1),O9,-1)</f>
        <v>60</v>
      </c>
    </row>
    <row r="10" spans="1:33" x14ac:dyDescent="0.25">
      <c r="A10" t="s">
        <v>257</v>
      </c>
      <c r="B10">
        <v>1</v>
      </c>
      <c r="C10">
        <v>1</v>
      </c>
      <c r="D10">
        <v>1</v>
      </c>
      <c r="E10">
        <v>0</v>
      </c>
      <c r="F10">
        <v>4</v>
      </c>
      <c r="G10">
        <v>8</v>
      </c>
      <c r="H10">
        <v>47</v>
      </c>
      <c r="I10" t="s">
        <v>94</v>
      </c>
      <c r="J10">
        <v>0.166946411132812</v>
      </c>
      <c r="K10">
        <v>8.9988708496093698E-3</v>
      </c>
      <c r="L10">
        <v>9.9754333496093707E-4</v>
      </c>
      <c r="M10">
        <v>0.203125</v>
      </c>
      <c r="N10">
        <v>0</v>
      </c>
      <c r="O10">
        <v>47</v>
      </c>
      <c r="P10">
        <v>8</v>
      </c>
      <c r="Q10" t="s">
        <v>94</v>
      </c>
      <c r="R10">
        <v>0</v>
      </c>
      <c r="S10">
        <v>0.166946411132812</v>
      </c>
      <c r="T10">
        <v>8.9988708496093698E-3</v>
      </c>
      <c r="U10">
        <v>9.9754333496093707E-4</v>
      </c>
      <c r="V10">
        <v>0.203125</v>
      </c>
      <c r="W10">
        <v>47</v>
      </c>
      <c r="X10">
        <v>8</v>
      </c>
      <c r="Y10">
        <v>8</v>
      </c>
      <c r="Z10" t="b">
        <v>1</v>
      </c>
      <c r="AA10" t="b">
        <v>0</v>
      </c>
      <c r="AB10">
        <v>8</v>
      </c>
      <c r="AC10">
        <v>0.15494966506957999</v>
      </c>
      <c r="AD10">
        <v>0.17894077301025299</v>
      </c>
      <c r="AE10" t="b">
        <v>0</v>
      </c>
      <c r="AG10">
        <f>IF(AND(Sheet12!B10=1, B10=1),O10,-1)</f>
        <v>47</v>
      </c>
    </row>
    <row r="11" spans="1:33" x14ac:dyDescent="0.25">
      <c r="A11" t="s">
        <v>258</v>
      </c>
      <c r="B11">
        <v>1</v>
      </c>
      <c r="C11">
        <v>1</v>
      </c>
      <c r="D11">
        <v>1</v>
      </c>
      <c r="E11">
        <v>0</v>
      </c>
      <c r="F11">
        <v>4</v>
      </c>
      <c r="G11">
        <v>11</v>
      </c>
      <c r="H11">
        <v>49</v>
      </c>
      <c r="I11" t="s">
        <v>94</v>
      </c>
      <c r="J11">
        <v>0.27690887451171797</v>
      </c>
      <c r="K11">
        <v>1.39942169189453E-2</v>
      </c>
      <c r="L11">
        <v>9.9754333496093707E-4</v>
      </c>
      <c r="M11">
        <v>0.265625</v>
      </c>
      <c r="N11">
        <v>0</v>
      </c>
      <c r="O11">
        <v>49</v>
      </c>
      <c r="P11">
        <v>11</v>
      </c>
      <c r="Q11" t="s">
        <v>94</v>
      </c>
      <c r="R11">
        <v>0</v>
      </c>
      <c r="S11">
        <v>0.27690887451171797</v>
      </c>
      <c r="T11">
        <v>1.39942169189453E-2</v>
      </c>
      <c r="U11">
        <v>9.9754333496093707E-4</v>
      </c>
      <c r="V11">
        <v>0.265625</v>
      </c>
      <c r="W11">
        <v>49</v>
      </c>
      <c r="X11">
        <v>11</v>
      </c>
      <c r="Y11">
        <v>11</v>
      </c>
      <c r="Z11" t="b">
        <v>1</v>
      </c>
      <c r="AA11" t="b">
        <v>0</v>
      </c>
      <c r="AB11">
        <v>11</v>
      </c>
      <c r="AC11">
        <v>0.26491403579711897</v>
      </c>
      <c r="AD11">
        <v>0.295902490615844</v>
      </c>
      <c r="AE11" t="b">
        <v>0</v>
      </c>
      <c r="AG11">
        <f>IF(AND(Sheet12!B11=1, B11=1),O11,-1)</f>
        <v>49</v>
      </c>
    </row>
    <row r="12" spans="1:33" x14ac:dyDescent="0.25">
      <c r="A12" t="s">
        <v>259</v>
      </c>
      <c r="B12">
        <v>1</v>
      </c>
      <c r="C12">
        <v>3</v>
      </c>
      <c r="D12">
        <v>1</v>
      </c>
      <c r="E12">
        <v>0</v>
      </c>
      <c r="F12">
        <v>4</v>
      </c>
      <c r="G12">
        <v>10</v>
      </c>
      <c r="H12">
        <v>56</v>
      </c>
      <c r="I12" t="s">
        <v>94</v>
      </c>
      <c r="J12">
        <v>0.22592544555663999</v>
      </c>
      <c r="K12">
        <v>1.49955749511718E-2</v>
      </c>
      <c r="L12">
        <v>1.9989013671875E-3</v>
      </c>
      <c r="M12">
        <v>0.265625</v>
      </c>
      <c r="N12">
        <v>1</v>
      </c>
      <c r="O12">
        <v>57</v>
      </c>
      <c r="P12">
        <v>10</v>
      </c>
      <c r="Q12" t="s">
        <v>94</v>
      </c>
      <c r="R12">
        <v>1</v>
      </c>
      <c r="S12">
        <v>0.22592544555663999</v>
      </c>
      <c r="T12">
        <v>1.49955749511718E-2</v>
      </c>
      <c r="U12">
        <v>1.9989013671875E-3</v>
      </c>
      <c r="V12">
        <v>0.265625</v>
      </c>
      <c r="W12">
        <v>57</v>
      </c>
      <c r="X12">
        <v>10</v>
      </c>
      <c r="Y12">
        <v>-1</v>
      </c>
      <c r="Z12" t="b">
        <v>0</v>
      </c>
      <c r="AA12" t="b">
        <v>0</v>
      </c>
      <c r="AB12">
        <v>11</v>
      </c>
      <c r="AC12">
        <v>0.21493005752563399</v>
      </c>
      <c r="AD12">
        <v>0.24092078208923301</v>
      </c>
      <c r="AE12" t="b">
        <v>0</v>
      </c>
      <c r="AG12">
        <f>IF(AND(Sheet12!B12=1, B12=1),O12,-1)</f>
        <v>57</v>
      </c>
    </row>
    <row r="13" spans="1:33" x14ac:dyDescent="0.25">
      <c r="A13" t="s">
        <v>260</v>
      </c>
      <c r="B13">
        <v>1</v>
      </c>
      <c r="C13">
        <v>2</v>
      </c>
      <c r="D13">
        <v>1</v>
      </c>
      <c r="E13">
        <v>0</v>
      </c>
      <c r="F13">
        <v>4</v>
      </c>
      <c r="G13">
        <v>8</v>
      </c>
      <c r="H13">
        <v>51</v>
      </c>
      <c r="I13" t="s">
        <v>94</v>
      </c>
      <c r="J13">
        <v>0.15894889831542899</v>
      </c>
      <c r="K13">
        <v>1.09977722167968E-2</v>
      </c>
      <c r="L13">
        <v>9.9945068359375E-4</v>
      </c>
      <c r="M13">
        <v>0.171875</v>
      </c>
      <c r="N13">
        <v>1</v>
      </c>
      <c r="O13">
        <v>52</v>
      </c>
      <c r="P13">
        <v>8</v>
      </c>
      <c r="Q13" t="s">
        <v>94</v>
      </c>
      <c r="R13">
        <v>1</v>
      </c>
      <c r="S13">
        <v>0.15894889831542899</v>
      </c>
      <c r="T13">
        <v>1.09977722167968E-2</v>
      </c>
      <c r="U13">
        <v>9.9945068359375E-4</v>
      </c>
      <c r="V13">
        <v>0.171875</v>
      </c>
      <c r="W13">
        <v>52</v>
      </c>
      <c r="X13">
        <v>8</v>
      </c>
      <c r="Y13">
        <v>-1</v>
      </c>
      <c r="Z13" t="b">
        <v>0</v>
      </c>
      <c r="AA13" t="b">
        <v>0</v>
      </c>
      <c r="AB13">
        <v>9</v>
      </c>
      <c r="AC13">
        <v>0.14795160293579099</v>
      </c>
      <c r="AD13">
        <v>0.169944047927856</v>
      </c>
      <c r="AE13" t="b">
        <v>0</v>
      </c>
      <c r="AG13">
        <f>IF(AND(Sheet12!B13=1, B13=1),O13,-1)</f>
        <v>52</v>
      </c>
    </row>
    <row r="14" spans="1:33" x14ac:dyDescent="0.25">
      <c r="A14" t="s">
        <v>261</v>
      </c>
      <c r="B14">
        <v>1</v>
      </c>
      <c r="C14">
        <v>1</v>
      </c>
      <c r="D14">
        <v>1</v>
      </c>
      <c r="E14">
        <v>0</v>
      </c>
      <c r="F14">
        <v>4</v>
      </c>
      <c r="G14">
        <v>9</v>
      </c>
      <c r="H14">
        <v>57</v>
      </c>
      <c r="I14" t="s">
        <v>94</v>
      </c>
      <c r="J14">
        <v>0.21493148803710899</v>
      </c>
      <c r="K14">
        <v>1.1997222900390601E-2</v>
      </c>
      <c r="L14">
        <v>9.9945068359375E-4</v>
      </c>
      <c r="M14">
        <v>0.203125</v>
      </c>
      <c r="N14">
        <v>1</v>
      </c>
      <c r="O14">
        <v>58</v>
      </c>
      <c r="P14">
        <v>9</v>
      </c>
      <c r="Q14" t="s">
        <v>94</v>
      </c>
      <c r="R14">
        <v>1</v>
      </c>
      <c r="S14">
        <v>0.21493148803710899</v>
      </c>
      <c r="T14">
        <v>1.1997222900390601E-2</v>
      </c>
      <c r="U14">
        <v>9.9945068359375E-4</v>
      </c>
      <c r="V14">
        <v>0.203125</v>
      </c>
      <c r="W14">
        <v>58</v>
      </c>
      <c r="X14">
        <v>9</v>
      </c>
      <c r="Y14">
        <v>-1</v>
      </c>
      <c r="Z14" t="b">
        <v>0</v>
      </c>
      <c r="AA14" t="b">
        <v>0</v>
      </c>
      <c r="AB14">
        <v>10</v>
      </c>
      <c r="AC14">
        <v>0.20393323898315399</v>
      </c>
      <c r="AD14">
        <v>0.228924751281738</v>
      </c>
      <c r="AE14" t="b">
        <v>0</v>
      </c>
      <c r="AG14">
        <f>IF(AND(Sheet12!B14=1, B14=1),O14,-1)</f>
        <v>58</v>
      </c>
    </row>
    <row r="15" spans="1:33" x14ac:dyDescent="0.25">
      <c r="A15" t="s">
        <v>262</v>
      </c>
      <c r="B15">
        <v>1</v>
      </c>
      <c r="C15">
        <v>2</v>
      </c>
      <c r="D15">
        <v>1</v>
      </c>
      <c r="E15">
        <v>0</v>
      </c>
      <c r="F15">
        <v>4</v>
      </c>
      <c r="G15">
        <v>10</v>
      </c>
      <c r="H15">
        <v>56</v>
      </c>
      <c r="I15" t="s">
        <v>94</v>
      </c>
      <c r="J15">
        <v>0.25291824340820301</v>
      </c>
      <c r="K15">
        <v>1.5996932983398399E-2</v>
      </c>
      <c r="L15">
        <v>0</v>
      </c>
      <c r="M15">
        <v>0.265625</v>
      </c>
      <c r="N15">
        <v>1</v>
      </c>
      <c r="O15">
        <v>57</v>
      </c>
      <c r="P15">
        <v>10</v>
      </c>
      <c r="Q15" t="s">
        <v>94</v>
      </c>
      <c r="R15">
        <v>1</v>
      </c>
      <c r="S15">
        <v>0.25291824340820301</v>
      </c>
      <c r="T15">
        <v>1.5996932983398399E-2</v>
      </c>
      <c r="U15">
        <v>0</v>
      </c>
      <c r="V15">
        <v>0.265625</v>
      </c>
      <c r="W15">
        <v>57</v>
      </c>
      <c r="X15">
        <v>10</v>
      </c>
      <c r="Y15">
        <v>-1</v>
      </c>
      <c r="Z15" t="b">
        <v>0</v>
      </c>
      <c r="AA15" t="b">
        <v>0</v>
      </c>
      <c r="AB15">
        <v>11</v>
      </c>
      <c r="AC15">
        <v>0.24092125892639099</v>
      </c>
      <c r="AD15">
        <v>0.26891136169433499</v>
      </c>
      <c r="AE15" t="b">
        <v>0</v>
      </c>
      <c r="AG15">
        <f>IF(AND(Sheet12!B15=1, B15=1),O15,-1)</f>
        <v>57</v>
      </c>
    </row>
    <row r="16" spans="1:33" x14ac:dyDescent="0.25">
      <c r="A16" t="s">
        <v>263</v>
      </c>
      <c r="B16">
        <v>1</v>
      </c>
      <c r="C16">
        <v>1</v>
      </c>
      <c r="D16">
        <v>1</v>
      </c>
      <c r="E16">
        <v>0</v>
      </c>
      <c r="F16">
        <v>4</v>
      </c>
      <c r="G16">
        <v>6</v>
      </c>
      <c r="H16">
        <v>31</v>
      </c>
      <c r="I16" t="s">
        <v>94</v>
      </c>
      <c r="J16">
        <v>7.8975677490234306E-2</v>
      </c>
      <c r="K16">
        <v>4.9991607666015599E-3</v>
      </c>
      <c r="L16">
        <v>9.9945068359375E-4</v>
      </c>
      <c r="M16">
        <v>7.8125E-2</v>
      </c>
      <c r="N16">
        <v>1</v>
      </c>
      <c r="O16">
        <v>32</v>
      </c>
      <c r="P16">
        <v>6</v>
      </c>
      <c r="Q16" t="s">
        <v>94</v>
      </c>
      <c r="R16">
        <v>1</v>
      </c>
      <c r="S16">
        <v>7.8975677490234306E-2</v>
      </c>
      <c r="T16">
        <v>4.9991607666015599E-3</v>
      </c>
      <c r="U16">
        <v>9.9945068359375E-4</v>
      </c>
      <c r="V16">
        <v>7.8125E-2</v>
      </c>
      <c r="W16">
        <v>32</v>
      </c>
      <c r="X16">
        <v>6</v>
      </c>
      <c r="Y16">
        <v>-1</v>
      </c>
      <c r="Z16" t="b">
        <v>0</v>
      </c>
      <c r="AA16" t="b">
        <v>0</v>
      </c>
      <c r="AB16">
        <v>7</v>
      </c>
      <c r="AC16">
        <v>6.6979169845580999E-2</v>
      </c>
      <c r="AD16">
        <v>8.4970951080322196E-2</v>
      </c>
      <c r="AE16" t="b">
        <v>0</v>
      </c>
      <c r="AG16">
        <f>IF(AND(Sheet12!B16=1, B16=1),O16,-1)</f>
        <v>32</v>
      </c>
    </row>
    <row r="17" spans="1:33" x14ac:dyDescent="0.25">
      <c r="A17" t="s">
        <v>264</v>
      </c>
      <c r="B17">
        <v>1</v>
      </c>
      <c r="C17">
        <v>1</v>
      </c>
      <c r="D17">
        <v>1</v>
      </c>
      <c r="E17">
        <v>0</v>
      </c>
      <c r="F17">
        <v>4</v>
      </c>
      <c r="G17">
        <v>8</v>
      </c>
      <c r="H17">
        <v>46</v>
      </c>
      <c r="I17" t="s">
        <v>94</v>
      </c>
      <c r="J17">
        <v>0.15694999694824199</v>
      </c>
      <c r="K17">
        <v>7.9975128173828108E-3</v>
      </c>
      <c r="L17">
        <v>9.9945068359375E-4</v>
      </c>
      <c r="M17">
        <v>0.140625</v>
      </c>
      <c r="N17">
        <v>0</v>
      </c>
      <c r="O17">
        <v>46</v>
      </c>
      <c r="P17">
        <v>8</v>
      </c>
      <c r="Q17" t="s">
        <v>94</v>
      </c>
      <c r="R17">
        <v>0</v>
      </c>
      <c r="S17">
        <v>0.15694999694824199</v>
      </c>
      <c r="T17">
        <v>7.9975128173828108E-3</v>
      </c>
      <c r="U17">
        <v>9.9945068359375E-4</v>
      </c>
      <c r="V17">
        <v>0.140625</v>
      </c>
      <c r="W17">
        <v>46</v>
      </c>
      <c r="X17">
        <v>8</v>
      </c>
      <c r="Y17">
        <v>8</v>
      </c>
      <c r="Z17" t="b">
        <v>1</v>
      </c>
      <c r="AA17" t="b">
        <v>0</v>
      </c>
      <c r="AB17">
        <v>8</v>
      </c>
      <c r="AC17">
        <v>0.14595341682433999</v>
      </c>
      <c r="AD17">
        <v>0.16694450378417899</v>
      </c>
      <c r="AE17" t="b">
        <v>0</v>
      </c>
      <c r="AG17">
        <f>IF(AND(Sheet12!B17=1, B17=1),O17,-1)</f>
        <v>46</v>
      </c>
    </row>
    <row r="18" spans="1:33" x14ac:dyDescent="0.25">
      <c r="A18" t="s">
        <v>265</v>
      </c>
      <c r="B18">
        <v>1</v>
      </c>
      <c r="C18">
        <v>1</v>
      </c>
      <c r="D18">
        <v>1</v>
      </c>
      <c r="E18">
        <v>0</v>
      </c>
      <c r="F18">
        <v>4</v>
      </c>
      <c r="G18">
        <v>11</v>
      </c>
      <c r="H18">
        <v>68</v>
      </c>
      <c r="I18" t="s">
        <v>94</v>
      </c>
      <c r="J18">
        <v>0.27291107177734297</v>
      </c>
      <c r="K18">
        <v>1.3996124267578101E-2</v>
      </c>
      <c r="L18">
        <v>1.9989013671875E-3</v>
      </c>
      <c r="M18">
        <v>0.3125</v>
      </c>
      <c r="N18">
        <v>0</v>
      </c>
      <c r="O18">
        <v>68</v>
      </c>
      <c r="P18">
        <v>11</v>
      </c>
      <c r="Q18" t="s">
        <v>94</v>
      </c>
      <c r="R18">
        <v>0</v>
      </c>
      <c r="S18">
        <v>0.27291107177734297</v>
      </c>
      <c r="T18">
        <v>1.3996124267578101E-2</v>
      </c>
      <c r="U18">
        <v>1.9989013671875E-3</v>
      </c>
      <c r="V18">
        <v>0.3125</v>
      </c>
      <c r="W18">
        <v>68</v>
      </c>
      <c r="X18">
        <v>11</v>
      </c>
      <c r="Y18">
        <v>11</v>
      </c>
      <c r="Z18" t="b">
        <v>1</v>
      </c>
      <c r="AA18" t="b">
        <v>0</v>
      </c>
      <c r="AB18">
        <v>11</v>
      </c>
      <c r="AC18">
        <v>0.261914253234863</v>
      </c>
      <c r="AD18">
        <v>0.29090380668640098</v>
      </c>
      <c r="AE18" t="b">
        <v>0</v>
      </c>
      <c r="AG18">
        <f>IF(AND(Sheet12!B18=1, B18=1),O18,-1)</f>
        <v>68</v>
      </c>
    </row>
    <row r="19" spans="1:33" x14ac:dyDescent="0.25">
      <c r="A19" t="s">
        <v>266</v>
      </c>
      <c r="B19">
        <v>1</v>
      </c>
      <c r="C19">
        <v>2</v>
      </c>
      <c r="D19">
        <v>1</v>
      </c>
      <c r="E19">
        <v>0</v>
      </c>
      <c r="F19">
        <v>4</v>
      </c>
      <c r="G19">
        <v>8</v>
      </c>
      <c r="H19">
        <v>42</v>
      </c>
      <c r="I19" t="s">
        <v>94</v>
      </c>
      <c r="J19">
        <v>0.32289695739745999</v>
      </c>
      <c r="K19">
        <v>0.125961303710937</v>
      </c>
      <c r="L19">
        <v>1.0013580322265599E-3</v>
      </c>
      <c r="M19">
        <v>0.671875</v>
      </c>
      <c r="N19">
        <v>7</v>
      </c>
      <c r="O19">
        <v>49</v>
      </c>
      <c r="P19">
        <v>9</v>
      </c>
      <c r="Q19" t="s">
        <v>94</v>
      </c>
      <c r="R19">
        <v>7</v>
      </c>
      <c r="S19">
        <v>0.32289695739745999</v>
      </c>
      <c r="T19">
        <v>0.125961303710937</v>
      </c>
      <c r="U19">
        <v>1.0013580322265599E-3</v>
      </c>
      <c r="V19">
        <v>0.671875</v>
      </c>
      <c r="W19">
        <v>49</v>
      </c>
      <c r="X19">
        <v>9</v>
      </c>
      <c r="Y19">
        <v>-1</v>
      </c>
      <c r="Z19" t="b">
        <v>0</v>
      </c>
      <c r="AA19" t="b">
        <v>0</v>
      </c>
      <c r="AB19">
        <v>15</v>
      </c>
      <c r="AC19">
        <v>0.50283479690551702</v>
      </c>
      <c r="AD19">
        <v>0.52882575988769498</v>
      </c>
      <c r="AE19" t="b">
        <v>1</v>
      </c>
      <c r="AG19">
        <f>IF(AND(Sheet12!B19=1, B19=1),O19,-1)</f>
        <v>49</v>
      </c>
    </row>
    <row r="20" spans="1:33" x14ac:dyDescent="0.25">
      <c r="A20" t="s">
        <v>267</v>
      </c>
      <c r="B20">
        <v>1</v>
      </c>
      <c r="C20">
        <v>2</v>
      </c>
      <c r="D20">
        <v>1</v>
      </c>
      <c r="E20">
        <v>0</v>
      </c>
      <c r="F20">
        <v>4</v>
      </c>
      <c r="G20">
        <v>9</v>
      </c>
      <c r="H20">
        <v>43</v>
      </c>
      <c r="I20" t="s">
        <v>94</v>
      </c>
      <c r="J20">
        <v>0.31989669799804599</v>
      </c>
      <c r="K20">
        <v>9.3971252441406194E-2</v>
      </c>
      <c r="L20">
        <v>2.0008087158203099E-3</v>
      </c>
      <c r="M20">
        <v>0.5625</v>
      </c>
      <c r="N20">
        <v>7</v>
      </c>
      <c r="O20">
        <v>50</v>
      </c>
      <c r="P20">
        <v>10</v>
      </c>
      <c r="Q20" t="s">
        <v>94</v>
      </c>
      <c r="R20">
        <v>7</v>
      </c>
      <c r="S20">
        <v>0.31989669799804599</v>
      </c>
      <c r="T20">
        <v>9.3971252441406194E-2</v>
      </c>
      <c r="U20">
        <v>2.0008087158203099E-3</v>
      </c>
      <c r="V20">
        <v>0.5625</v>
      </c>
      <c r="W20">
        <v>50</v>
      </c>
      <c r="X20">
        <v>10</v>
      </c>
      <c r="Y20">
        <v>-1</v>
      </c>
      <c r="Z20" t="b">
        <v>0</v>
      </c>
      <c r="AA20" t="b">
        <v>1</v>
      </c>
      <c r="AB20">
        <v>16</v>
      </c>
      <c r="AC20">
        <v>0.51283192634582497</v>
      </c>
      <c r="AD20">
        <v>0.54082250595092696</v>
      </c>
      <c r="AE20" t="b">
        <v>1</v>
      </c>
      <c r="AG20">
        <f>IF(AND(Sheet12!B20=1, B20=1),O20,-1)</f>
        <v>50</v>
      </c>
    </row>
    <row r="21" spans="1:33" x14ac:dyDescent="0.25">
      <c r="A21" t="s">
        <v>268</v>
      </c>
      <c r="B21">
        <v>1</v>
      </c>
      <c r="C21">
        <v>3</v>
      </c>
      <c r="D21">
        <v>1</v>
      </c>
      <c r="E21">
        <v>0</v>
      </c>
      <c r="F21">
        <v>4</v>
      </c>
      <c r="G21">
        <v>9</v>
      </c>
      <c r="H21">
        <v>52</v>
      </c>
      <c r="I21" t="s">
        <v>94</v>
      </c>
      <c r="J21">
        <v>0.25691604614257801</v>
      </c>
      <c r="K21">
        <v>1.9992828369140601E-2</v>
      </c>
      <c r="L21">
        <v>9.9945068359375E-4</v>
      </c>
      <c r="M21">
        <v>0.296875</v>
      </c>
      <c r="N21">
        <v>3</v>
      </c>
      <c r="O21">
        <v>55</v>
      </c>
      <c r="P21">
        <v>10</v>
      </c>
      <c r="Q21" t="s">
        <v>94</v>
      </c>
      <c r="R21">
        <v>3</v>
      </c>
      <c r="S21">
        <v>0.25691604614257801</v>
      </c>
      <c r="T21">
        <v>1.9992828369140601E-2</v>
      </c>
      <c r="U21">
        <v>9.9945068359375E-4</v>
      </c>
      <c r="V21">
        <v>0.296875</v>
      </c>
      <c r="W21">
        <v>55</v>
      </c>
      <c r="X21">
        <v>10</v>
      </c>
      <c r="Y21">
        <v>-1</v>
      </c>
      <c r="Z21" t="b">
        <v>0</v>
      </c>
      <c r="AA21" t="b">
        <v>1</v>
      </c>
      <c r="AB21">
        <v>12</v>
      </c>
      <c r="AC21">
        <v>0.458849906921386</v>
      </c>
      <c r="AD21">
        <v>0.48584032058715798</v>
      </c>
      <c r="AE21" t="b">
        <v>1</v>
      </c>
      <c r="AG21">
        <f>IF(AND(Sheet12!B21=1, B21=1),O21,-1)</f>
        <v>55</v>
      </c>
    </row>
    <row r="22" spans="1:33" x14ac:dyDescent="0.25">
      <c r="A22" t="s">
        <v>154</v>
      </c>
      <c r="B22">
        <v>1</v>
      </c>
      <c r="C22">
        <v>2</v>
      </c>
      <c r="D22">
        <v>1</v>
      </c>
      <c r="E22">
        <v>0</v>
      </c>
      <c r="F22">
        <v>4</v>
      </c>
      <c r="G22">
        <v>9</v>
      </c>
      <c r="H22">
        <v>52</v>
      </c>
      <c r="I22" t="s">
        <v>94</v>
      </c>
      <c r="J22">
        <v>0.18894004821777299</v>
      </c>
      <c r="K22">
        <v>1.1997222900390601E-2</v>
      </c>
      <c r="L22">
        <v>2.0027160644531198E-3</v>
      </c>
      <c r="M22">
        <v>0.1875</v>
      </c>
      <c r="N22">
        <v>2</v>
      </c>
      <c r="O22">
        <v>54</v>
      </c>
      <c r="P22">
        <v>9</v>
      </c>
      <c r="Q22" t="s">
        <v>94</v>
      </c>
      <c r="R22">
        <v>2</v>
      </c>
      <c r="S22">
        <v>0.18894004821777299</v>
      </c>
      <c r="T22">
        <v>1.1997222900390601E-2</v>
      </c>
      <c r="U22">
        <v>2.0027160644531198E-3</v>
      </c>
      <c r="V22">
        <v>0.1875</v>
      </c>
      <c r="W22">
        <v>54</v>
      </c>
      <c r="X22">
        <v>9</v>
      </c>
      <c r="Y22">
        <v>-1</v>
      </c>
      <c r="Z22" t="b">
        <v>0</v>
      </c>
      <c r="AA22" t="b">
        <v>0</v>
      </c>
      <c r="AB22">
        <v>11</v>
      </c>
      <c r="AC22">
        <v>0.177941799163818</v>
      </c>
      <c r="AD22">
        <v>0.20193338394165</v>
      </c>
      <c r="AE22" t="b">
        <v>0</v>
      </c>
      <c r="AG22">
        <f>IF(AND(Sheet12!B22=1, B22=1),O22,-1)</f>
        <v>54</v>
      </c>
    </row>
    <row r="23" spans="1:33" x14ac:dyDescent="0.25">
      <c r="A23" t="s">
        <v>155</v>
      </c>
      <c r="B23">
        <v>1</v>
      </c>
      <c r="C23">
        <v>2</v>
      </c>
      <c r="D23">
        <v>1</v>
      </c>
      <c r="E23">
        <v>0</v>
      </c>
      <c r="F23">
        <v>4</v>
      </c>
      <c r="G23">
        <v>9</v>
      </c>
      <c r="H23">
        <v>61</v>
      </c>
      <c r="I23" t="s">
        <v>94</v>
      </c>
      <c r="J23">
        <v>0.17694282531738201</v>
      </c>
      <c r="K23">
        <v>9.9964141845703108E-3</v>
      </c>
      <c r="L23">
        <v>1.9989013671875E-3</v>
      </c>
      <c r="M23">
        <v>0.171875</v>
      </c>
      <c r="N23">
        <v>1</v>
      </c>
      <c r="O23">
        <v>62</v>
      </c>
      <c r="P23">
        <v>9</v>
      </c>
      <c r="Q23" t="s">
        <v>94</v>
      </c>
      <c r="R23">
        <v>1</v>
      </c>
      <c r="S23">
        <v>0.17694282531738201</v>
      </c>
      <c r="T23">
        <v>9.9964141845703108E-3</v>
      </c>
      <c r="U23">
        <v>1.9989013671875E-3</v>
      </c>
      <c r="V23">
        <v>0.171875</v>
      </c>
      <c r="W23">
        <v>62</v>
      </c>
      <c r="X23">
        <v>9</v>
      </c>
      <c r="Y23">
        <v>-1</v>
      </c>
      <c r="Z23" t="b">
        <v>0</v>
      </c>
      <c r="AA23" t="b">
        <v>0</v>
      </c>
      <c r="AB23">
        <v>10</v>
      </c>
      <c r="AC23">
        <v>0.18194031715393</v>
      </c>
      <c r="AD23">
        <v>0.20293307304382299</v>
      </c>
      <c r="AE23" t="b">
        <v>0</v>
      </c>
      <c r="AG23">
        <f>IF(AND(Sheet12!B23=1, B23=1),O23,-1)</f>
        <v>62</v>
      </c>
    </row>
    <row r="24" spans="1:33" x14ac:dyDescent="0.25">
      <c r="A24" t="s">
        <v>156</v>
      </c>
      <c r="B24">
        <v>1</v>
      </c>
      <c r="C24">
        <v>1</v>
      </c>
      <c r="D24">
        <v>1</v>
      </c>
      <c r="E24">
        <v>0</v>
      </c>
      <c r="F24">
        <v>4</v>
      </c>
      <c r="G24">
        <v>7</v>
      </c>
      <c r="H24">
        <v>46</v>
      </c>
      <c r="I24" t="s">
        <v>94</v>
      </c>
      <c r="J24">
        <v>0.112964630126953</v>
      </c>
      <c r="K24">
        <v>6.9980621337890599E-3</v>
      </c>
      <c r="L24">
        <v>2.0008087158203099E-3</v>
      </c>
      <c r="M24">
        <v>0.140625</v>
      </c>
      <c r="N24">
        <v>2</v>
      </c>
      <c r="O24">
        <v>48</v>
      </c>
      <c r="P24">
        <v>7</v>
      </c>
      <c r="Q24" t="s">
        <v>94</v>
      </c>
      <c r="R24">
        <v>2</v>
      </c>
      <c r="S24">
        <v>0.112964630126953</v>
      </c>
      <c r="T24">
        <v>6.9980621337890599E-3</v>
      </c>
      <c r="U24">
        <v>2.0008087158203099E-3</v>
      </c>
      <c r="V24">
        <v>0.140625</v>
      </c>
      <c r="W24">
        <v>48</v>
      </c>
      <c r="X24">
        <v>7</v>
      </c>
      <c r="Y24">
        <v>-1</v>
      </c>
      <c r="Z24" t="b">
        <v>0</v>
      </c>
      <c r="AA24" t="b">
        <v>0</v>
      </c>
      <c r="AB24">
        <v>9</v>
      </c>
      <c r="AC24">
        <v>0.101965427398681</v>
      </c>
      <c r="AD24">
        <v>0.119960784912109</v>
      </c>
      <c r="AE24" t="b">
        <v>0</v>
      </c>
      <c r="AG24">
        <f>IF(AND(Sheet12!B24=1, B24=1),O24,-1)</f>
        <v>48</v>
      </c>
    </row>
    <row r="25" spans="1:33" x14ac:dyDescent="0.25">
      <c r="A25" t="s">
        <v>157</v>
      </c>
      <c r="B25">
        <v>1</v>
      </c>
      <c r="C25">
        <v>3</v>
      </c>
      <c r="D25">
        <v>1</v>
      </c>
      <c r="E25">
        <v>0</v>
      </c>
      <c r="F25">
        <v>4</v>
      </c>
      <c r="G25">
        <v>13</v>
      </c>
      <c r="H25">
        <v>58</v>
      </c>
      <c r="I25" t="s">
        <v>94</v>
      </c>
      <c r="J25">
        <v>16.960435867309499</v>
      </c>
      <c r="K25">
        <v>16.506586074829102</v>
      </c>
      <c r="L25">
        <v>5.0983428955078097E-2</v>
      </c>
      <c r="M25">
        <v>56.484375</v>
      </c>
      <c r="N25">
        <v>8</v>
      </c>
      <c r="O25">
        <v>66</v>
      </c>
      <c r="P25">
        <v>14</v>
      </c>
      <c r="Q25" t="s">
        <v>94</v>
      </c>
      <c r="R25">
        <v>8</v>
      </c>
      <c r="S25">
        <v>16.960435867309499</v>
      </c>
      <c r="T25">
        <v>16.506586074829102</v>
      </c>
      <c r="U25">
        <v>5.0983428955078097E-2</v>
      </c>
      <c r="V25">
        <v>56.484375</v>
      </c>
      <c r="W25">
        <v>66</v>
      </c>
      <c r="X25">
        <v>14</v>
      </c>
      <c r="Y25">
        <v>-1</v>
      </c>
      <c r="Z25" t="b">
        <v>0</v>
      </c>
      <c r="AA25" t="b">
        <v>1</v>
      </c>
      <c r="AB25">
        <v>21</v>
      </c>
      <c r="AC25">
        <v>19.7285282611846</v>
      </c>
      <c r="AD25">
        <v>19.809500694274899</v>
      </c>
      <c r="AE25" t="b">
        <v>1</v>
      </c>
      <c r="AG25">
        <f>IF(AND(Sheet12!B25=1, B25=1),O25,-1)</f>
        <v>66</v>
      </c>
    </row>
    <row r="26" spans="1:33" x14ac:dyDescent="0.25">
      <c r="A26" t="s">
        <v>158</v>
      </c>
      <c r="B26">
        <v>1</v>
      </c>
      <c r="C26">
        <v>4</v>
      </c>
      <c r="D26">
        <v>1</v>
      </c>
      <c r="E26">
        <v>0</v>
      </c>
      <c r="F26">
        <v>4</v>
      </c>
      <c r="G26">
        <v>13</v>
      </c>
      <c r="H26">
        <v>47</v>
      </c>
      <c r="I26" t="s">
        <v>94</v>
      </c>
      <c r="J26">
        <v>0.65878486633300704</v>
      </c>
      <c r="K26">
        <v>6.39801025390625E-2</v>
      </c>
      <c r="L26">
        <v>1.9989013671875E-3</v>
      </c>
      <c r="M26">
        <v>0.609375</v>
      </c>
      <c r="N26">
        <v>4</v>
      </c>
      <c r="O26">
        <v>51</v>
      </c>
      <c r="P26">
        <v>13</v>
      </c>
      <c r="Q26" t="s">
        <v>94</v>
      </c>
      <c r="R26">
        <v>4</v>
      </c>
      <c r="S26">
        <v>0.65878486633300704</v>
      </c>
      <c r="T26">
        <v>6.39801025390625E-2</v>
      </c>
      <c r="U26">
        <v>1.9989013671875E-3</v>
      </c>
      <c r="V26">
        <v>0.609375</v>
      </c>
      <c r="W26">
        <v>51</v>
      </c>
      <c r="X26">
        <v>13</v>
      </c>
      <c r="Y26">
        <v>-1</v>
      </c>
      <c r="Z26" t="b">
        <v>0</v>
      </c>
      <c r="AA26" t="b">
        <v>0</v>
      </c>
      <c r="AB26">
        <v>17</v>
      </c>
      <c r="AC26">
        <v>0.648787021636962</v>
      </c>
      <c r="AD26">
        <v>0.68777418136596602</v>
      </c>
      <c r="AE26" t="b">
        <v>0</v>
      </c>
      <c r="AG26">
        <f>IF(AND(Sheet12!B26=1, B26=1),O26,-1)</f>
        <v>51</v>
      </c>
    </row>
    <row r="27" spans="1:33" x14ac:dyDescent="0.25">
      <c r="A27" t="s">
        <v>159</v>
      </c>
      <c r="B27">
        <v>1</v>
      </c>
      <c r="C27">
        <v>2</v>
      </c>
      <c r="D27">
        <v>1</v>
      </c>
      <c r="E27">
        <v>0</v>
      </c>
      <c r="F27">
        <v>4</v>
      </c>
      <c r="G27">
        <v>9</v>
      </c>
      <c r="H27">
        <v>55</v>
      </c>
      <c r="I27" t="s">
        <v>94</v>
      </c>
      <c r="J27">
        <v>0.45984840393066401</v>
      </c>
      <c r="K27">
        <v>0.134956359863281</v>
      </c>
      <c r="L27">
        <v>0.120960235595703</v>
      </c>
      <c r="M27">
        <v>0.5625</v>
      </c>
      <c r="N27">
        <v>4</v>
      </c>
      <c r="O27">
        <v>59</v>
      </c>
      <c r="P27">
        <v>10</v>
      </c>
      <c r="Q27" t="s">
        <v>94</v>
      </c>
      <c r="R27">
        <v>4</v>
      </c>
      <c r="S27">
        <v>0.45984840393066401</v>
      </c>
      <c r="T27">
        <v>0.134956359863281</v>
      </c>
      <c r="U27">
        <v>0.120960235595703</v>
      </c>
      <c r="V27">
        <v>0.5625</v>
      </c>
      <c r="W27">
        <v>59</v>
      </c>
      <c r="X27">
        <v>10</v>
      </c>
      <c r="Y27">
        <v>-1</v>
      </c>
      <c r="Z27" t="b">
        <v>0</v>
      </c>
      <c r="AA27" t="b">
        <v>0</v>
      </c>
      <c r="AB27">
        <v>13</v>
      </c>
      <c r="AC27">
        <v>0.69838452339172297</v>
      </c>
      <c r="AD27">
        <v>0.72737336158752397</v>
      </c>
      <c r="AE27" t="b">
        <v>1</v>
      </c>
      <c r="AG27">
        <f>IF(AND(Sheet12!B27=1, B27=1),O27,-1)</f>
        <v>59</v>
      </c>
    </row>
    <row r="28" spans="1:33" x14ac:dyDescent="0.25">
      <c r="A28" t="s">
        <v>160</v>
      </c>
      <c r="B28">
        <v>1</v>
      </c>
      <c r="C28">
        <v>3</v>
      </c>
      <c r="D28">
        <v>1</v>
      </c>
      <c r="E28">
        <v>0</v>
      </c>
      <c r="F28">
        <v>4</v>
      </c>
      <c r="G28">
        <v>10</v>
      </c>
      <c r="H28">
        <v>48</v>
      </c>
      <c r="I28" t="s">
        <v>94</v>
      </c>
      <c r="J28">
        <v>0.29190444946289001</v>
      </c>
      <c r="K28">
        <v>1.7993927001953101E-2</v>
      </c>
      <c r="L28">
        <v>1.9989013671875E-3</v>
      </c>
      <c r="M28">
        <v>0.328125</v>
      </c>
      <c r="N28">
        <v>1</v>
      </c>
      <c r="O28">
        <v>49</v>
      </c>
      <c r="P28">
        <v>10</v>
      </c>
      <c r="Q28" t="s">
        <v>94</v>
      </c>
      <c r="R28">
        <v>1</v>
      </c>
      <c r="S28">
        <v>0.29190444946289001</v>
      </c>
      <c r="T28">
        <v>1.7993927001953101E-2</v>
      </c>
      <c r="U28">
        <v>1.9989013671875E-3</v>
      </c>
      <c r="V28">
        <v>0.328125</v>
      </c>
      <c r="W28">
        <v>49</v>
      </c>
      <c r="X28">
        <v>10</v>
      </c>
      <c r="Y28">
        <v>-1</v>
      </c>
      <c r="Z28" t="b">
        <v>0</v>
      </c>
      <c r="AA28" t="b">
        <v>0</v>
      </c>
      <c r="AB28">
        <v>11</v>
      </c>
      <c r="AC28">
        <v>0.276909589767456</v>
      </c>
      <c r="AD28">
        <v>0.30290055274963301</v>
      </c>
      <c r="AE28" t="b">
        <v>0</v>
      </c>
      <c r="AG28">
        <f>IF(AND(Sheet12!B28=1, B28=1),O28,-1)</f>
        <v>49</v>
      </c>
    </row>
    <row r="29" spans="1:33" x14ac:dyDescent="0.25">
      <c r="A29" t="s">
        <v>161</v>
      </c>
      <c r="B29">
        <v>1</v>
      </c>
      <c r="C29">
        <v>2</v>
      </c>
      <c r="D29">
        <v>1</v>
      </c>
      <c r="E29">
        <v>0</v>
      </c>
      <c r="F29">
        <v>4</v>
      </c>
      <c r="G29">
        <v>11</v>
      </c>
      <c r="H29">
        <v>35</v>
      </c>
      <c r="I29" t="s">
        <v>94</v>
      </c>
      <c r="J29">
        <v>0.35788345336914001</v>
      </c>
      <c r="K29">
        <v>2.1993637084960899E-2</v>
      </c>
      <c r="L29">
        <v>9.9945068359375E-4</v>
      </c>
      <c r="M29">
        <v>0.3125</v>
      </c>
      <c r="N29">
        <v>3</v>
      </c>
      <c r="O29">
        <v>38</v>
      </c>
      <c r="P29">
        <v>11</v>
      </c>
      <c r="Q29" t="s">
        <v>94</v>
      </c>
      <c r="R29">
        <v>3</v>
      </c>
      <c r="S29">
        <v>0.35788345336914001</v>
      </c>
      <c r="T29">
        <v>2.1993637084960899E-2</v>
      </c>
      <c r="U29">
        <v>9.9945068359375E-4</v>
      </c>
      <c r="V29">
        <v>0.3125</v>
      </c>
      <c r="W29">
        <v>38</v>
      </c>
      <c r="X29">
        <v>11</v>
      </c>
      <c r="Y29">
        <v>-1</v>
      </c>
      <c r="Z29" t="b">
        <v>0</v>
      </c>
      <c r="AA29" t="b">
        <v>0</v>
      </c>
      <c r="AB29">
        <v>14</v>
      </c>
      <c r="AC29">
        <v>0.34788584709167403</v>
      </c>
      <c r="AD29">
        <v>0.36888003349304199</v>
      </c>
      <c r="AE29" t="b">
        <v>0</v>
      </c>
      <c r="AG29">
        <f>IF(AND(Sheet12!B29=1, B29=1),O29,-1)</f>
        <v>38</v>
      </c>
    </row>
    <row r="30" spans="1:33" x14ac:dyDescent="0.25">
      <c r="A30" t="s">
        <v>162</v>
      </c>
      <c r="B30">
        <v>1</v>
      </c>
      <c r="C30">
        <v>3</v>
      </c>
      <c r="D30">
        <v>1</v>
      </c>
      <c r="E30">
        <v>0</v>
      </c>
      <c r="F30">
        <v>4</v>
      </c>
      <c r="G30">
        <v>12</v>
      </c>
      <c r="H30">
        <v>53</v>
      </c>
      <c r="I30" t="s">
        <v>94</v>
      </c>
      <c r="J30">
        <v>0.35588455200195301</v>
      </c>
      <c r="K30">
        <v>1.7993927001953101E-2</v>
      </c>
      <c r="L30">
        <v>9.9754333496093707E-4</v>
      </c>
      <c r="M30">
        <v>0.40625</v>
      </c>
      <c r="N30">
        <v>1</v>
      </c>
      <c r="O30">
        <v>54</v>
      </c>
      <c r="P30">
        <v>12</v>
      </c>
      <c r="Q30" t="s">
        <v>94</v>
      </c>
      <c r="R30">
        <v>1</v>
      </c>
      <c r="S30">
        <v>0.35588455200195301</v>
      </c>
      <c r="T30">
        <v>1.7993927001953101E-2</v>
      </c>
      <c r="U30">
        <v>9.9754333496093707E-4</v>
      </c>
      <c r="V30">
        <v>0.40625</v>
      </c>
      <c r="W30">
        <v>54</v>
      </c>
      <c r="X30">
        <v>12</v>
      </c>
      <c r="Y30">
        <v>-1</v>
      </c>
      <c r="Z30" t="b">
        <v>0</v>
      </c>
      <c r="AA30" t="b">
        <v>0</v>
      </c>
      <c r="AB30">
        <v>13</v>
      </c>
      <c r="AC30">
        <v>0.34488725662231401</v>
      </c>
      <c r="AD30">
        <v>0.36887860298156699</v>
      </c>
      <c r="AE30" t="b">
        <v>0</v>
      </c>
      <c r="AG30">
        <f>IF(AND(Sheet12!B30=1, B30=1),O30,-1)</f>
        <v>54</v>
      </c>
    </row>
    <row r="31" spans="1:33" x14ac:dyDescent="0.25">
      <c r="A31" t="s">
        <v>163</v>
      </c>
      <c r="B31">
        <v>1</v>
      </c>
      <c r="C31">
        <v>1</v>
      </c>
      <c r="D31">
        <v>1</v>
      </c>
      <c r="E31">
        <v>0</v>
      </c>
      <c r="F31">
        <v>4</v>
      </c>
      <c r="G31">
        <v>10</v>
      </c>
      <c r="H31">
        <v>62</v>
      </c>
      <c r="I31" t="s">
        <v>94</v>
      </c>
      <c r="J31">
        <v>0.23092460632324199</v>
      </c>
      <c r="K31">
        <v>1.09977722167968E-2</v>
      </c>
      <c r="L31">
        <v>9.9945068359375E-4</v>
      </c>
      <c r="M31">
        <v>0.21875</v>
      </c>
      <c r="N31">
        <v>1</v>
      </c>
      <c r="O31">
        <v>63</v>
      </c>
      <c r="P31">
        <v>10</v>
      </c>
      <c r="Q31" t="s">
        <v>94</v>
      </c>
      <c r="R31">
        <v>1</v>
      </c>
      <c r="S31">
        <v>0.23092460632324199</v>
      </c>
      <c r="T31">
        <v>1.09977722167968E-2</v>
      </c>
      <c r="U31">
        <v>9.9945068359375E-4</v>
      </c>
      <c r="V31">
        <v>0.21875</v>
      </c>
      <c r="W31">
        <v>63</v>
      </c>
      <c r="X31">
        <v>10</v>
      </c>
      <c r="Y31">
        <v>-1</v>
      </c>
      <c r="Z31" t="b">
        <v>0</v>
      </c>
      <c r="AA31" t="b">
        <v>0</v>
      </c>
      <c r="AB31">
        <v>11</v>
      </c>
      <c r="AC31">
        <v>0.22092747688293399</v>
      </c>
      <c r="AD31">
        <v>0.238921403884887</v>
      </c>
      <c r="AE31" t="b">
        <v>0</v>
      </c>
      <c r="AG31">
        <f>IF(AND(Sheet12!B31=1, B31=1),O31,-1)</f>
        <v>63</v>
      </c>
    </row>
    <row r="32" spans="1:33" x14ac:dyDescent="0.25">
      <c r="A32" t="s">
        <v>269</v>
      </c>
      <c r="B32">
        <v>1</v>
      </c>
      <c r="C32">
        <v>2</v>
      </c>
      <c r="D32">
        <v>1</v>
      </c>
      <c r="E32">
        <v>0</v>
      </c>
      <c r="F32">
        <v>4</v>
      </c>
      <c r="G32">
        <v>12</v>
      </c>
      <c r="H32">
        <v>68</v>
      </c>
      <c r="I32" t="s">
        <v>94</v>
      </c>
      <c r="J32">
        <v>24.086095809936499</v>
      </c>
      <c r="K32">
        <v>23.654237747192301</v>
      </c>
      <c r="L32">
        <v>1.0995864868164E-2</v>
      </c>
      <c r="M32">
        <v>69.4375</v>
      </c>
      <c r="N32">
        <v>16</v>
      </c>
      <c r="O32">
        <v>84</v>
      </c>
      <c r="P32">
        <v>13</v>
      </c>
      <c r="Q32" t="s">
        <v>94</v>
      </c>
      <c r="R32">
        <v>16</v>
      </c>
      <c r="S32">
        <v>24.086095809936499</v>
      </c>
      <c r="T32">
        <v>23.654237747192301</v>
      </c>
      <c r="U32">
        <v>1.0995864868164E-2</v>
      </c>
      <c r="V32">
        <v>69.4375</v>
      </c>
      <c r="W32">
        <v>84</v>
      </c>
      <c r="X32">
        <v>13</v>
      </c>
      <c r="Y32">
        <v>-1</v>
      </c>
      <c r="Z32" t="b">
        <v>0</v>
      </c>
      <c r="AA32" t="b">
        <v>1</v>
      </c>
      <c r="AB32">
        <v>28</v>
      </c>
      <c r="AC32">
        <v>36.125164031982401</v>
      </c>
      <c r="AD32">
        <v>36.176145792007397</v>
      </c>
      <c r="AE32" t="b">
        <v>1</v>
      </c>
      <c r="AG32">
        <f>IF(AND(Sheet12!B32=1, B32=1),O32,-1)</f>
        <v>-1</v>
      </c>
    </row>
    <row r="33" spans="1:33" x14ac:dyDescent="0.25">
      <c r="A33" t="s">
        <v>270</v>
      </c>
      <c r="B33">
        <v>1</v>
      </c>
      <c r="C33">
        <v>2</v>
      </c>
      <c r="D33">
        <v>1</v>
      </c>
      <c r="E33">
        <v>0</v>
      </c>
      <c r="F33">
        <v>4</v>
      </c>
      <c r="G33">
        <v>12</v>
      </c>
      <c r="H33">
        <v>64</v>
      </c>
      <c r="I33" t="s">
        <v>94</v>
      </c>
      <c r="J33">
        <v>0.57781219482421797</v>
      </c>
      <c r="K33">
        <v>0.21892929077148399</v>
      </c>
      <c r="L33">
        <v>0.19893455505370999</v>
      </c>
      <c r="M33">
        <v>0.953125</v>
      </c>
      <c r="N33">
        <v>4</v>
      </c>
      <c r="O33">
        <v>68</v>
      </c>
      <c r="P33">
        <v>13</v>
      </c>
      <c r="Q33" t="s">
        <v>94</v>
      </c>
      <c r="R33">
        <v>4</v>
      </c>
      <c r="S33">
        <v>0.57781219482421797</v>
      </c>
      <c r="T33">
        <v>0.21892929077148399</v>
      </c>
      <c r="U33">
        <v>0.19893455505370999</v>
      </c>
      <c r="V33">
        <v>0.953125</v>
      </c>
      <c r="W33">
        <v>68</v>
      </c>
      <c r="X33">
        <v>13</v>
      </c>
      <c r="Y33">
        <v>-1</v>
      </c>
      <c r="Z33" t="b">
        <v>0</v>
      </c>
      <c r="AA33" t="b">
        <v>1</v>
      </c>
      <c r="AB33">
        <v>16</v>
      </c>
      <c r="AC33">
        <v>0.95068717002868597</v>
      </c>
      <c r="AD33">
        <v>0.979678153991699</v>
      </c>
      <c r="AE33" t="b">
        <v>1</v>
      </c>
      <c r="AG33">
        <f>IF(AND(Sheet12!B33=1, B33=1),O33,-1)</f>
        <v>68</v>
      </c>
    </row>
    <row r="34" spans="1:33" x14ac:dyDescent="0.25">
      <c r="A34" t="s">
        <v>271</v>
      </c>
      <c r="B34">
        <v>1</v>
      </c>
      <c r="C34">
        <v>3</v>
      </c>
      <c r="D34">
        <v>1</v>
      </c>
      <c r="E34">
        <v>0</v>
      </c>
      <c r="F34">
        <v>4</v>
      </c>
      <c r="G34">
        <v>9</v>
      </c>
      <c r="H34">
        <v>47</v>
      </c>
      <c r="I34" t="s">
        <v>94</v>
      </c>
      <c r="J34">
        <v>0.24891853332519501</v>
      </c>
      <c r="K34">
        <v>1.6994476318359299E-2</v>
      </c>
      <c r="L34">
        <v>9.9754333496093707E-4</v>
      </c>
      <c r="M34">
        <v>0.234375</v>
      </c>
      <c r="N34">
        <v>6</v>
      </c>
      <c r="O34">
        <v>53</v>
      </c>
      <c r="P34">
        <v>10</v>
      </c>
      <c r="Q34" t="s">
        <v>94</v>
      </c>
      <c r="R34">
        <v>6</v>
      </c>
      <c r="S34">
        <v>0.24891853332519501</v>
      </c>
      <c r="T34">
        <v>1.6994476318359299E-2</v>
      </c>
      <c r="U34">
        <v>9.9754333496093707E-4</v>
      </c>
      <c r="V34">
        <v>0.234375</v>
      </c>
      <c r="W34">
        <v>53</v>
      </c>
      <c r="X34">
        <v>10</v>
      </c>
      <c r="Y34">
        <v>-1</v>
      </c>
      <c r="Z34" t="b">
        <v>0</v>
      </c>
      <c r="AA34" t="b">
        <v>1</v>
      </c>
      <c r="AB34">
        <v>15</v>
      </c>
      <c r="AC34">
        <v>0.43485713005065901</v>
      </c>
      <c r="AD34">
        <v>0.452851772308349</v>
      </c>
      <c r="AE34" t="b">
        <v>1</v>
      </c>
      <c r="AG34">
        <f>IF(AND(Sheet12!B34=1, B34=1),O34,-1)</f>
        <v>53</v>
      </c>
    </row>
    <row r="35" spans="1:33" x14ac:dyDescent="0.25">
      <c r="A35" t="s">
        <v>272</v>
      </c>
      <c r="B35">
        <v>1</v>
      </c>
      <c r="C35">
        <v>2</v>
      </c>
      <c r="D35">
        <v>1</v>
      </c>
      <c r="E35">
        <v>0</v>
      </c>
      <c r="F35">
        <v>4</v>
      </c>
      <c r="G35">
        <v>8</v>
      </c>
      <c r="H35">
        <v>49</v>
      </c>
      <c r="I35" t="s">
        <v>94</v>
      </c>
      <c r="J35">
        <v>0.15594863891601499</v>
      </c>
      <c r="K35">
        <v>1.1997222900390601E-2</v>
      </c>
      <c r="L35">
        <v>2.99835205078125E-3</v>
      </c>
      <c r="M35">
        <v>0.1875</v>
      </c>
      <c r="N35">
        <v>4</v>
      </c>
      <c r="O35">
        <v>53</v>
      </c>
      <c r="P35">
        <v>8</v>
      </c>
      <c r="Q35" t="s">
        <v>94</v>
      </c>
      <c r="R35">
        <v>4</v>
      </c>
      <c r="S35">
        <v>0.15594863891601499</v>
      </c>
      <c r="T35">
        <v>1.1997222900390601E-2</v>
      </c>
      <c r="U35">
        <v>2.99835205078125E-3</v>
      </c>
      <c r="V35">
        <v>0.1875</v>
      </c>
      <c r="W35">
        <v>53</v>
      </c>
      <c r="X35">
        <v>8</v>
      </c>
      <c r="Y35">
        <v>-1</v>
      </c>
      <c r="Z35" t="b">
        <v>0</v>
      </c>
      <c r="AA35" t="b">
        <v>0</v>
      </c>
      <c r="AB35">
        <v>12</v>
      </c>
      <c r="AC35">
        <v>0.14695215225219699</v>
      </c>
      <c r="AD35">
        <v>0.16194748878479001</v>
      </c>
      <c r="AE35" t="b">
        <v>0</v>
      </c>
      <c r="AG35">
        <f>IF(AND(Sheet12!B35=1, B35=1),O35,-1)</f>
        <v>53</v>
      </c>
    </row>
    <row r="36" spans="1:33" x14ac:dyDescent="0.25">
      <c r="A36" t="s">
        <v>273</v>
      </c>
      <c r="B36">
        <v>1</v>
      </c>
      <c r="C36">
        <v>2</v>
      </c>
      <c r="D36">
        <v>1</v>
      </c>
      <c r="E36">
        <v>0</v>
      </c>
      <c r="F36">
        <v>4</v>
      </c>
      <c r="G36">
        <v>10</v>
      </c>
      <c r="H36">
        <v>54</v>
      </c>
      <c r="I36" t="s">
        <v>94</v>
      </c>
      <c r="J36">
        <v>0.28890609741210899</v>
      </c>
      <c r="K36">
        <v>2.4991989135742101E-2</v>
      </c>
      <c r="L36">
        <v>2.0008087158203099E-3</v>
      </c>
      <c r="M36">
        <v>0.296875</v>
      </c>
      <c r="N36">
        <v>5</v>
      </c>
      <c r="O36">
        <v>59</v>
      </c>
      <c r="P36">
        <v>10</v>
      </c>
      <c r="Q36" t="s">
        <v>94</v>
      </c>
      <c r="R36">
        <v>5</v>
      </c>
      <c r="S36">
        <v>0.28890609741210899</v>
      </c>
      <c r="T36">
        <v>2.4991989135742101E-2</v>
      </c>
      <c r="U36">
        <v>2.0008087158203099E-3</v>
      </c>
      <c r="V36">
        <v>0.296875</v>
      </c>
      <c r="W36">
        <v>59</v>
      </c>
      <c r="X36">
        <v>10</v>
      </c>
      <c r="Y36">
        <v>-1</v>
      </c>
      <c r="Z36" t="b">
        <v>0</v>
      </c>
      <c r="AA36" t="b">
        <v>0</v>
      </c>
      <c r="AB36">
        <v>15</v>
      </c>
      <c r="AC36">
        <v>0.27990746498107899</v>
      </c>
      <c r="AD36">
        <v>0.29690241813659601</v>
      </c>
      <c r="AE36" t="b">
        <v>0</v>
      </c>
      <c r="AG36">
        <f>IF(AND(Sheet12!B36=1, B36=1),O36,-1)</f>
        <v>59</v>
      </c>
    </row>
    <row r="37" spans="1:33" x14ac:dyDescent="0.25">
      <c r="A37" t="s">
        <v>274</v>
      </c>
      <c r="B37">
        <v>1</v>
      </c>
      <c r="C37">
        <v>4</v>
      </c>
      <c r="D37">
        <v>1</v>
      </c>
      <c r="E37">
        <v>1</v>
      </c>
      <c r="F37">
        <v>4</v>
      </c>
      <c r="G37">
        <v>11</v>
      </c>
      <c r="H37">
        <v>72</v>
      </c>
      <c r="I37" t="s">
        <v>94</v>
      </c>
      <c r="J37">
        <v>6.6978454589843694E-2</v>
      </c>
      <c r="K37">
        <v>2.099609375E-2</v>
      </c>
      <c r="L37">
        <v>2.0008087158203099E-3</v>
      </c>
      <c r="M37">
        <v>0.140625</v>
      </c>
      <c r="N37">
        <v>4</v>
      </c>
      <c r="O37">
        <v>76</v>
      </c>
      <c r="P37">
        <v>12</v>
      </c>
      <c r="Q37" t="s">
        <v>94</v>
      </c>
      <c r="R37">
        <v>4</v>
      </c>
      <c r="S37">
        <v>6.6978454589843694E-2</v>
      </c>
      <c r="T37">
        <v>2.099609375E-2</v>
      </c>
      <c r="U37">
        <v>2.0008087158203099E-3</v>
      </c>
      <c r="V37">
        <v>0.140625</v>
      </c>
      <c r="W37">
        <v>76</v>
      </c>
      <c r="X37">
        <v>12</v>
      </c>
      <c r="Y37">
        <v>-1</v>
      </c>
      <c r="Z37" t="b">
        <v>0</v>
      </c>
      <c r="AA37" t="b">
        <v>0</v>
      </c>
      <c r="AB37">
        <v>15</v>
      </c>
      <c r="AC37">
        <v>0.34888577461242598</v>
      </c>
      <c r="AD37">
        <v>0.36887884140014598</v>
      </c>
      <c r="AE37" t="b">
        <v>0</v>
      </c>
      <c r="AG37">
        <f>IF(AND(Sheet12!B37=1, B37=1),O37,-1)</f>
        <v>76</v>
      </c>
    </row>
    <row r="38" spans="1:33" x14ac:dyDescent="0.25">
      <c r="A38" t="s">
        <v>275</v>
      </c>
      <c r="B38">
        <v>1</v>
      </c>
      <c r="C38">
        <v>2</v>
      </c>
      <c r="D38">
        <v>1</v>
      </c>
      <c r="E38">
        <v>0</v>
      </c>
      <c r="F38">
        <v>4</v>
      </c>
      <c r="G38">
        <v>7</v>
      </c>
      <c r="H38">
        <v>40</v>
      </c>
      <c r="I38" t="s">
        <v>94</v>
      </c>
      <c r="J38">
        <v>0.108966827392578</v>
      </c>
      <c r="K38">
        <v>7.9994201660156198E-3</v>
      </c>
      <c r="L38">
        <v>0</v>
      </c>
      <c r="M38">
        <v>9.375E-2</v>
      </c>
      <c r="N38">
        <v>5</v>
      </c>
      <c r="O38">
        <v>45</v>
      </c>
      <c r="P38">
        <v>7</v>
      </c>
      <c r="Q38" t="s">
        <v>94</v>
      </c>
      <c r="R38">
        <v>5</v>
      </c>
      <c r="S38">
        <v>0.108966827392578</v>
      </c>
      <c r="T38">
        <v>7.9994201660156198E-3</v>
      </c>
      <c r="U38">
        <v>0</v>
      </c>
      <c r="V38">
        <v>9.375E-2</v>
      </c>
      <c r="W38">
        <v>45</v>
      </c>
      <c r="X38">
        <v>7</v>
      </c>
      <c r="Y38">
        <v>-1</v>
      </c>
      <c r="Z38" t="b">
        <v>0</v>
      </c>
      <c r="AA38" t="b">
        <v>0</v>
      </c>
      <c r="AB38">
        <v>12</v>
      </c>
      <c r="AC38">
        <v>9.8969459533691406E-2</v>
      </c>
      <c r="AD38">
        <v>0.11396145820617599</v>
      </c>
      <c r="AE38" t="b">
        <v>0</v>
      </c>
      <c r="AG38">
        <f>IF(AND(Sheet12!B38=1, B38=1),O38,-1)</f>
        <v>45</v>
      </c>
    </row>
    <row r="39" spans="1:33" x14ac:dyDescent="0.25">
      <c r="A39" t="s">
        <v>276</v>
      </c>
      <c r="B39">
        <v>1</v>
      </c>
      <c r="C39">
        <v>1</v>
      </c>
      <c r="D39">
        <v>1</v>
      </c>
      <c r="E39">
        <v>0</v>
      </c>
      <c r="F39">
        <v>4</v>
      </c>
      <c r="G39">
        <v>9</v>
      </c>
      <c r="H39">
        <v>42</v>
      </c>
      <c r="I39" t="s">
        <v>94</v>
      </c>
      <c r="J39">
        <v>0.2059326171875</v>
      </c>
      <c r="K39">
        <v>1.1997222900390601E-2</v>
      </c>
      <c r="L39">
        <v>3.0002593994140599E-3</v>
      </c>
      <c r="M39">
        <v>0.25</v>
      </c>
      <c r="N39">
        <v>2</v>
      </c>
      <c r="O39">
        <v>44</v>
      </c>
      <c r="P39">
        <v>9</v>
      </c>
      <c r="Q39" t="s">
        <v>94</v>
      </c>
      <c r="R39">
        <v>2</v>
      </c>
      <c r="S39">
        <v>0.2059326171875</v>
      </c>
      <c r="T39">
        <v>1.1997222900390601E-2</v>
      </c>
      <c r="U39">
        <v>3.0002593994140599E-3</v>
      </c>
      <c r="V39">
        <v>0.25</v>
      </c>
      <c r="W39">
        <v>44</v>
      </c>
      <c r="X39">
        <v>9</v>
      </c>
      <c r="Y39">
        <v>-1</v>
      </c>
      <c r="Z39" t="b">
        <v>0</v>
      </c>
      <c r="AA39" t="b">
        <v>0</v>
      </c>
      <c r="AB39">
        <v>11</v>
      </c>
      <c r="AC39">
        <v>0.27291107177734297</v>
      </c>
      <c r="AD39">
        <v>0.28990483283996499</v>
      </c>
      <c r="AE39" t="b">
        <v>0</v>
      </c>
      <c r="AG39">
        <f>IF(AND(Sheet12!B39=1, B39=1),O39,-1)</f>
        <v>44</v>
      </c>
    </row>
    <row r="40" spans="1:33" x14ac:dyDescent="0.25">
      <c r="A40" t="s">
        <v>277</v>
      </c>
      <c r="B40">
        <v>1</v>
      </c>
      <c r="C40">
        <v>2</v>
      </c>
      <c r="D40">
        <v>1</v>
      </c>
      <c r="E40">
        <v>0</v>
      </c>
      <c r="F40">
        <v>4</v>
      </c>
      <c r="G40">
        <v>8</v>
      </c>
      <c r="H40">
        <v>46</v>
      </c>
      <c r="I40" t="s">
        <v>94</v>
      </c>
      <c r="J40">
        <v>0.16394424438476499</v>
      </c>
      <c r="K40">
        <v>1.29966735839843E-2</v>
      </c>
      <c r="L40">
        <v>9.9945068359375E-4</v>
      </c>
      <c r="M40">
        <v>0.15625</v>
      </c>
      <c r="N40">
        <v>1</v>
      </c>
      <c r="O40">
        <v>47</v>
      </c>
      <c r="P40">
        <v>8</v>
      </c>
      <c r="Q40" t="s">
        <v>94</v>
      </c>
      <c r="R40">
        <v>1</v>
      </c>
      <c r="S40">
        <v>0.16394424438476499</v>
      </c>
      <c r="T40">
        <v>1.29966735839843E-2</v>
      </c>
      <c r="U40">
        <v>9.9945068359375E-4</v>
      </c>
      <c r="V40">
        <v>0.15625</v>
      </c>
      <c r="W40">
        <v>47</v>
      </c>
      <c r="X40">
        <v>8</v>
      </c>
      <c r="Y40">
        <v>-1</v>
      </c>
      <c r="Z40" t="b">
        <v>0</v>
      </c>
      <c r="AA40" t="b">
        <v>0</v>
      </c>
      <c r="AB40">
        <v>9</v>
      </c>
      <c r="AC40">
        <v>0.15395116806030201</v>
      </c>
      <c r="AD40">
        <v>0.16994428634643499</v>
      </c>
      <c r="AE40" t="b">
        <v>0</v>
      </c>
      <c r="AG40">
        <f>IF(AND(Sheet12!B40=1, B40=1),O40,-1)</f>
        <v>47</v>
      </c>
    </row>
    <row r="41" spans="1:33" x14ac:dyDescent="0.25">
      <c r="A41" t="s">
        <v>278</v>
      </c>
      <c r="B41">
        <v>1</v>
      </c>
      <c r="C41">
        <v>1</v>
      </c>
      <c r="D41">
        <v>1</v>
      </c>
      <c r="E41">
        <v>0</v>
      </c>
      <c r="F41">
        <v>4</v>
      </c>
      <c r="G41">
        <v>11</v>
      </c>
      <c r="H41">
        <v>55</v>
      </c>
      <c r="I41" t="s">
        <v>94</v>
      </c>
      <c r="J41">
        <v>0.29490280151367099</v>
      </c>
      <c r="K41">
        <v>1.49955749511718E-2</v>
      </c>
      <c r="L41">
        <v>1.9989013671875E-3</v>
      </c>
      <c r="M41">
        <v>0.3125</v>
      </c>
      <c r="N41">
        <v>0</v>
      </c>
      <c r="O41">
        <v>55</v>
      </c>
      <c r="P41">
        <v>11</v>
      </c>
      <c r="Q41" t="s">
        <v>94</v>
      </c>
      <c r="R41">
        <v>0</v>
      </c>
      <c r="S41">
        <v>0.29490280151367099</v>
      </c>
      <c r="T41">
        <v>1.49955749511718E-2</v>
      </c>
      <c r="U41">
        <v>1.9989013671875E-3</v>
      </c>
      <c r="V41">
        <v>0.3125</v>
      </c>
      <c r="W41">
        <v>55</v>
      </c>
      <c r="X41">
        <v>11</v>
      </c>
      <c r="Y41">
        <v>11</v>
      </c>
      <c r="Z41" t="b">
        <v>1</v>
      </c>
      <c r="AA41" t="b">
        <v>0</v>
      </c>
      <c r="AB41">
        <v>11</v>
      </c>
      <c r="AC41">
        <v>0.28490734100341703</v>
      </c>
      <c r="AD41">
        <v>0.306898593902587</v>
      </c>
      <c r="AE41" t="b">
        <v>0</v>
      </c>
      <c r="AG41">
        <f>IF(AND(Sheet12!B41=1, B41=1),O41,-1)</f>
        <v>55</v>
      </c>
    </row>
    <row r="42" spans="1:33" x14ac:dyDescent="0.25">
      <c r="A42" t="s">
        <v>279</v>
      </c>
      <c r="B42">
        <v>1</v>
      </c>
      <c r="C42">
        <v>2</v>
      </c>
      <c r="D42">
        <v>1</v>
      </c>
      <c r="E42">
        <v>0</v>
      </c>
      <c r="F42">
        <v>4</v>
      </c>
      <c r="G42">
        <v>8</v>
      </c>
      <c r="H42">
        <v>47</v>
      </c>
      <c r="I42" t="s">
        <v>94</v>
      </c>
      <c r="J42">
        <v>0.22092819213867099</v>
      </c>
      <c r="K42">
        <v>2.4991989135742101E-2</v>
      </c>
      <c r="L42">
        <v>1.19953155517578E-2</v>
      </c>
      <c r="M42">
        <v>0.25</v>
      </c>
      <c r="N42">
        <v>7</v>
      </c>
      <c r="O42">
        <v>54</v>
      </c>
      <c r="P42">
        <v>9</v>
      </c>
      <c r="Q42" t="s">
        <v>94</v>
      </c>
      <c r="R42">
        <v>7</v>
      </c>
      <c r="S42">
        <v>0.22092819213867099</v>
      </c>
      <c r="T42">
        <v>2.4991989135742101E-2</v>
      </c>
      <c r="U42">
        <v>1.19953155517578E-2</v>
      </c>
      <c r="V42">
        <v>0.25</v>
      </c>
      <c r="W42">
        <v>54</v>
      </c>
      <c r="X42">
        <v>9</v>
      </c>
      <c r="Y42">
        <v>-1</v>
      </c>
      <c r="Z42" t="b">
        <v>0</v>
      </c>
      <c r="AA42" t="b">
        <v>1</v>
      </c>
      <c r="AB42">
        <v>15</v>
      </c>
      <c r="AC42">
        <v>0.393869638442993</v>
      </c>
      <c r="AD42">
        <v>0.41086387634277299</v>
      </c>
      <c r="AE42" t="b">
        <v>1</v>
      </c>
      <c r="AF42">
        <v>51</v>
      </c>
      <c r="AG42">
        <f>IF(AND(Sheet12!B42=1, B42=1),O42,-1)</f>
        <v>54</v>
      </c>
    </row>
    <row r="43" spans="1:33" x14ac:dyDescent="0.25">
      <c r="A43" t="s">
        <v>280</v>
      </c>
      <c r="B43">
        <v>1</v>
      </c>
      <c r="C43">
        <v>1</v>
      </c>
      <c r="D43">
        <v>1</v>
      </c>
      <c r="E43">
        <v>0</v>
      </c>
      <c r="F43">
        <v>4</v>
      </c>
      <c r="G43">
        <v>14</v>
      </c>
      <c r="H43">
        <v>51</v>
      </c>
      <c r="I43" t="s">
        <v>94</v>
      </c>
      <c r="J43">
        <v>0.43485832214355402</v>
      </c>
      <c r="K43">
        <v>1.1997222900390601E-2</v>
      </c>
      <c r="L43">
        <v>9.9945068359375E-4</v>
      </c>
      <c r="M43">
        <v>0.40625</v>
      </c>
      <c r="N43">
        <v>0</v>
      </c>
      <c r="O43">
        <v>51</v>
      </c>
      <c r="P43">
        <v>14</v>
      </c>
      <c r="Q43" t="s">
        <v>94</v>
      </c>
      <c r="R43">
        <v>0</v>
      </c>
      <c r="S43">
        <v>0.43485832214355402</v>
      </c>
      <c r="T43">
        <v>1.1997222900390601E-2</v>
      </c>
      <c r="U43">
        <v>9.9945068359375E-4</v>
      </c>
      <c r="V43">
        <v>0.40625</v>
      </c>
      <c r="W43">
        <v>51</v>
      </c>
      <c r="X43">
        <v>14</v>
      </c>
      <c r="Y43">
        <v>14</v>
      </c>
      <c r="Z43" t="b">
        <v>1</v>
      </c>
      <c r="AA43" t="b">
        <v>0</v>
      </c>
      <c r="AB43">
        <v>14</v>
      </c>
      <c r="AC43">
        <v>0.42686033248901301</v>
      </c>
      <c r="AD43">
        <v>0.44585418701171797</v>
      </c>
      <c r="AE43" t="b">
        <v>0</v>
      </c>
      <c r="AF43">
        <v>51</v>
      </c>
      <c r="AG43">
        <f>IF(AND(Sheet12!B43=1, B43=1),O43,-1)</f>
        <v>51</v>
      </c>
    </row>
    <row r="44" spans="1:33" x14ac:dyDescent="0.25">
      <c r="A44" t="s">
        <v>281</v>
      </c>
      <c r="B44">
        <v>1</v>
      </c>
      <c r="C44">
        <v>1</v>
      </c>
      <c r="D44">
        <v>1</v>
      </c>
      <c r="E44">
        <v>0</v>
      </c>
      <c r="F44">
        <v>4</v>
      </c>
      <c r="G44">
        <v>11</v>
      </c>
      <c r="H44">
        <v>74</v>
      </c>
      <c r="I44" t="s">
        <v>94</v>
      </c>
      <c r="J44">
        <v>0.310897827148437</v>
      </c>
      <c r="K44">
        <v>1.5996932983398399E-2</v>
      </c>
      <c r="L44">
        <v>1.9989013671875E-3</v>
      </c>
      <c r="M44">
        <v>0.3125</v>
      </c>
      <c r="N44">
        <v>0</v>
      </c>
      <c r="O44">
        <v>74</v>
      </c>
      <c r="P44">
        <v>11</v>
      </c>
      <c r="Q44" t="s">
        <v>94</v>
      </c>
      <c r="R44">
        <v>0</v>
      </c>
      <c r="S44">
        <v>0.310897827148437</v>
      </c>
      <c r="T44">
        <v>1.5996932983398399E-2</v>
      </c>
      <c r="U44">
        <v>1.9989013671875E-3</v>
      </c>
      <c r="V44">
        <v>0.3125</v>
      </c>
      <c r="W44">
        <v>74</v>
      </c>
      <c r="X44">
        <v>11</v>
      </c>
      <c r="Y44">
        <v>11</v>
      </c>
      <c r="Z44" t="b">
        <v>1</v>
      </c>
      <c r="AA44" t="b">
        <v>0</v>
      </c>
      <c r="AB44">
        <v>11</v>
      </c>
      <c r="AC44">
        <v>0.30090165138244601</v>
      </c>
      <c r="AD44">
        <v>0.31889605522155701</v>
      </c>
      <c r="AE44" t="b">
        <v>0</v>
      </c>
      <c r="AF44">
        <v>74</v>
      </c>
      <c r="AG44">
        <f>IF(AND(Sheet12!B44=1, B44=1),O44,-1)</f>
        <v>74</v>
      </c>
    </row>
    <row r="45" spans="1:33" x14ac:dyDescent="0.25">
      <c r="A45" t="s">
        <v>282</v>
      </c>
      <c r="B45">
        <v>1</v>
      </c>
      <c r="C45">
        <v>3</v>
      </c>
      <c r="D45">
        <v>1</v>
      </c>
      <c r="E45">
        <v>0</v>
      </c>
      <c r="F45">
        <v>4</v>
      </c>
      <c r="G45">
        <v>12</v>
      </c>
      <c r="H45">
        <v>58</v>
      </c>
      <c r="I45" t="s">
        <v>94</v>
      </c>
      <c r="J45">
        <v>0.46184730529785101</v>
      </c>
      <c r="K45">
        <v>0.100963592529296</v>
      </c>
      <c r="L45">
        <v>1.9969940185546801E-3</v>
      </c>
      <c r="M45">
        <v>0.71875</v>
      </c>
      <c r="N45">
        <v>5</v>
      </c>
      <c r="O45">
        <v>63</v>
      </c>
      <c r="P45">
        <v>13</v>
      </c>
      <c r="Q45" t="s">
        <v>94</v>
      </c>
      <c r="R45">
        <v>5</v>
      </c>
      <c r="S45">
        <v>0.46184730529785101</v>
      </c>
      <c r="T45">
        <v>0.100963592529296</v>
      </c>
      <c r="U45">
        <v>1.9969940185546801E-3</v>
      </c>
      <c r="V45">
        <v>0.71875</v>
      </c>
      <c r="W45">
        <v>63</v>
      </c>
      <c r="X45">
        <v>13</v>
      </c>
      <c r="Y45">
        <v>-1</v>
      </c>
      <c r="Z45" t="b">
        <v>0</v>
      </c>
      <c r="AA45" t="b">
        <v>0</v>
      </c>
      <c r="AB45">
        <v>17</v>
      </c>
      <c r="AC45">
        <v>0.78174328804016102</v>
      </c>
      <c r="AD45">
        <v>0.80273628234863204</v>
      </c>
      <c r="AE45" t="b">
        <v>1</v>
      </c>
      <c r="AF45">
        <v>61</v>
      </c>
      <c r="AG45">
        <f>IF(AND(Sheet12!B45=1, B45=1),O45,-1)</f>
        <v>63</v>
      </c>
    </row>
    <row r="46" spans="1:33" x14ac:dyDescent="0.25">
      <c r="A46" t="s">
        <v>283</v>
      </c>
      <c r="B46">
        <v>1</v>
      </c>
      <c r="C46">
        <v>3</v>
      </c>
      <c r="D46">
        <v>1</v>
      </c>
      <c r="E46">
        <v>1</v>
      </c>
      <c r="F46">
        <v>4</v>
      </c>
      <c r="G46">
        <v>8</v>
      </c>
      <c r="H46">
        <v>54</v>
      </c>
      <c r="I46" t="s">
        <v>94</v>
      </c>
      <c r="J46">
        <v>4.8984527587890597E-2</v>
      </c>
      <c r="K46">
        <v>1.5995025634765601E-2</v>
      </c>
      <c r="L46">
        <v>9.9945068359375E-4</v>
      </c>
      <c r="M46">
        <v>9.375E-2</v>
      </c>
      <c r="N46">
        <v>4</v>
      </c>
      <c r="O46">
        <v>58</v>
      </c>
      <c r="P46">
        <v>9</v>
      </c>
      <c r="Q46" t="s">
        <v>94</v>
      </c>
      <c r="R46">
        <v>4</v>
      </c>
      <c r="S46">
        <v>4.8984527587890597E-2</v>
      </c>
      <c r="T46">
        <v>1.5995025634765601E-2</v>
      </c>
      <c r="U46">
        <v>9.9945068359375E-4</v>
      </c>
      <c r="V46">
        <v>9.375E-2</v>
      </c>
      <c r="W46">
        <v>58</v>
      </c>
      <c r="X46">
        <v>9</v>
      </c>
      <c r="Y46">
        <v>-1</v>
      </c>
      <c r="Z46" t="b">
        <v>0</v>
      </c>
      <c r="AA46" t="b">
        <v>0</v>
      </c>
      <c r="AB46">
        <v>12</v>
      </c>
      <c r="AC46">
        <v>0.16394758224487299</v>
      </c>
      <c r="AD46">
        <v>0.17794299125671301</v>
      </c>
      <c r="AE46" t="b">
        <v>0</v>
      </c>
      <c r="AF46">
        <v>58</v>
      </c>
      <c r="AG46">
        <f>IF(AND(Sheet12!B46=1, B46=1),O46,-1)</f>
        <v>58</v>
      </c>
    </row>
    <row r="47" spans="1:33" x14ac:dyDescent="0.25">
      <c r="A47" t="s">
        <v>284</v>
      </c>
      <c r="B47">
        <v>1</v>
      </c>
      <c r="C47">
        <v>3</v>
      </c>
      <c r="D47">
        <v>1</v>
      </c>
      <c r="E47">
        <v>0</v>
      </c>
      <c r="F47">
        <v>4</v>
      </c>
      <c r="G47">
        <v>8</v>
      </c>
      <c r="H47">
        <v>47</v>
      </c>
      <c r="I47" t="s">
        <v>94</v>
      </c>
      <c r="J47">
        <v>0.19393539428710899</v>
      </c>
      <c r="K47">
        <v>1.19953155517578E-2</v>
      </c>
      <c r="L47">
        <v>9.95635986328125E-4</v>
      </c>
      <c r="M47">
        <v>0.25</v>
      </c>
      <c r="N47">
        <v>3</v>
      </c>
      <c r="O47">
        <v>50</v>
      </c>
      <c r="P47">
        <v>9</v>
      </c>
      <c r="Q47" t="s">
        <v>94</v>
      </c>
      <c r="R47">
        <v>3</v>
      </c>
      <c r="S47">
        <v>0.19393539428710899</v>
      </c>
      <c r="T47">
        <v>1.19953155517578E-2</v>
      </c>
      <c r="U47">
        <v>9.95635986328125E-4</v>
      </c>
      <c r="V47">
        <v>0.25</v>
      </c>
      <c r="W47">
        <v>50</v>
      </c>
      <c r="X47">
        <v>9</v>
      </c>
      <c r="Y47">
        <v>-1</v>
      </c>
      <c r="Z47" t="b">
        <v>0</v>
      </c>
      <c r="AA47" t="b">
        <v>0</v>
      </c>
      <c r="AB47">
        <v>11</v>
      </c>
      <c r="AC47">
        <v>0.33688998222351002</v>
      </c>
      <c r="AD47">
        <v>0.351884365081787</v>
      </c>
      <c r="AE47" t="b">
        <v>1</v>
      </c>
      <c r="AF47">
        <v>49</v>
      </c>
      <c r="AG47">
        <f>IF(AND(Sheet12!B47=1, B47=1),O47,-1)</f>
        <v>50</v>
      </c>
    </row>
    <row r="48" spans="1:33" x14ac:dyDescent="0.25">
      <c r="A48" t="s">
        <v>285</v>
      </c>
      <c r="B48">
        <v>1</v>
      </c>
      <c r="C48">
        <v>3</v>
      </c>
      <c r="D48">
        <v>1</v>
      </c>
      <c r="E48">
        <v>0</v>
      </c>
      <c r="F48">
        <v>4</v>
      </c>
      <c r="G48">
        <v>10</v>
      </c>
      <c r="H48">
        <v>64</v>
      </c>
      <c r="I48" t="s">
        <v>94</v>
      </c>
      <c r="J48">
        <v>0.22092628479003901</v>
      </c>
      <c r="K48">
        <v>1.7993927001953101E-2</v>
      </c>
      <c r="L48">
        <v>9.9945068359375E-4</v>
      </c>
      <c r="M48">
        <v>0.203125</v>
      </c>
      <c r="N48">
        <v>5</v>
      </c>
      <c r="O48">
        <v>69</v>
      </c>
      <c r="P48">
        <v>10</v>
      </c>
      <c r="Q48" t="s">
        <v>94</v>
      </c>
      <c r="R48">
        <v>5</v>
      </c>
      <c r="S48">
        <v>0.22092628479003901</v>
      </c>
      <c r="T48">
        <v>1.7993927001953101E-2</v>
      </c>
      <c r="U48">
        <v>9.9945068359375E-4</v>
      </c>
      <c r="V48">
        <v>0.203125</v>
      </c>
      <c r="W48">
        <v>69</v>
      </c>
      <c r="X48">
        <v>10</v>
      </c>
      <c r="Y48">
        <v>-1</v>
      </c>
      <c r="Z48" t="b">
        <v>0</v>
      </c>
      <c r="AA48" t="b">
        <v>0</v>
      </c>
      <c r="AB48">
        <v>15</v>
      </c>
      <c r="AC48">
        <v>0.21293139457702601</v>
      </c>
      <c r="AD48">
        <v>0.22692608833312899</v>
      </c>
      <c r="AE48" t="b">
        <v>0</v>
      </c>
      <c r="AF48">
        <v>69</v>
      </c>
      <c r="AG48">
        <f>IF(AND(Sheet12!B48=1, B48=1),O48,-1)</f>
        <v>69</v>
      </c>
    </row>
    <row r="49" spans="1:33" x14ac:dyDescent="0.25">
      <c r="A49" t="s">
        <v>286</v>
      </c>
      <c r="B49">
        <v>1</v>
      </c>
      <c r="C49">
        <v>2</v>
      </c>
      <c r="D49">
        <v>1</v>
      </c>
      <c r="E49">
        <v>0</v>
      </c>
      <c r="F49">
        <v>4</v>
      </c>
      <c r="G49">
        <v>10</v>
      </c>
      <c r="H49">
        <v>60</v>
      </c>
      <c r="I49" t="s">
        <v>94</v>
      </c>
      <c r="J49">
        <v>0.25291824340820301</v>
      </c>
      <c r="K49">
        <v>9.9964141845703108E-3</v>
      </c>
      <c r="L49">
        <v>9.9945068359375E-4</v>
      </c>
      <c r="M49">
        <v>0.3125</v>
      </c>
      <c r="N49">
        <v>1</v>
      </c>
      <c r="O49">
        <v>61</v>
      </c>
      <c r="P49">
        <v>10</v>
      </c>
      <c r="Q49" t="s">
        <v>94</v>
      </c>
      <c r="R49">
        <v>1</v>
      </c>
      <c r="S49">
        <v>0.25291824340820301</v>
      </c>
      <c r="T49">
        <v>9.9964141845703108E-3</v>
      </c>
      <c r="U49">
        <v>9.9945068359375E-4</v>
      </c>
      <c r="V49">
        <v>0.3125</v>
      </c>
      <c r="W49">
        <v>61</v>
      </c>
      <c r="X49">
        <v>10</v>
      </c>
      <c r="Y49">
        <v>-1</v>
      </c>
      <c r="Z49" t="b">
        <v>0</v>
      </c>
      <c r="AA49" t="b">
        <v>0</v>
      </c>
      <c r="AB49">
        <v>11</v>
      </c>
      <c r="AC49">
        <v>0.243920803070068</v>
      </c>
      <c r="AD49">
        <v>0.26091504096984802</v>
      </c>
      <c r="AE49" t="b">
        <v>0</v>
      </c>
      <c r="AF49">
        <v>61</v>
      </c>
      <c r="AG49">
        <f>IF(AND(Sheet12!B49=1, B49=1),O49,-1)</f>
        <v>61</v>
      </c>
    </row>
    <row r="50" spans="1:33" x14ac:dyDescent="0.25">
      <c r="A50" t="s">
        <v>287</v>
      </c>
      <c r="B50">
        <v>1</v>
      </c>
      <c r="C50">
        <v>3</v>
      </c>
      <c r="D50">
        <v>1</v>
      </c>
      <c r="E50">
        <v>0</v>
      </c>
      <c r="F50">
        <v>4</v>
      </c>
      <c r="G50">
        <v>10</v>
      </c>
      <c r="H50">
        <v>57</v>
      </c>
      <c r="I50" t="s">
        <v>94</v>
      </c>
      <c r="J50">
        <v>0.38287544250488198</v>
      </c>
      <c r="K50">
        <v>0.16794395446777299</v>
      </c>
      <c r="L50">
        <v>2.99835205078125E-3</v>
      </c>
      <c r="M50">
        <v>0.84375</v>
      </c>
      <c r="N50">
        <v>6</v>
      </c>
      <c r="O50">
        <v>63</v>
      </c>
      <c r="P50">
        <v>10</v>
      </c>
      <c r="Q50" t="s">
        <v>94</v>
      </c>
      <c r="R50">
        <v>6</v>
      </c>
      <c r="S50">
        <v>0.38287544250488198</v>
      </c>
      <c r="T50">
        <v>0.16794395446777299</v>
      </c>
      <c r="U50">
        <v>2.99835205078125E-3</v>
      </c>
      <c r="V50">
        <v>0.84375</v>
      </c>
      <c r="W50">
        <v>63</v>
      </c>
      <c r="X50">
        <v>10</v>
      </c>
      <c r="Y50">
        <v>-1</v>
      </c>
      <c r="Z50" t="b">
        <v>0</v>
      </c>
      <c r="AA50" t="b">
        <v>0</v>
      </c>
      <c r="AB50">
        <v>16</v>
      </c>
      <c r="AC50">
        <v>0.37387728691101002</v>
      </c>
      <c r="AD50">
        <v>0.39187097549438399</v>
      </c>
      <c r="AE50" t="b">
        <v>0</v>
      </c>
      <c r="AF50">
        <v>61</v>
      </c>
      <c r="AG50">
        <f>IF(AND(Sheet12!B50=1, B50=1),O50,-1)</f>
        <v>63</v>
      </c>
    </row>
    <row r="51" spans="1:33" x14ac:dyDescent="0.25">
      <c r="A51" t="s">
        <v>288</v>
      </c>
      <c r="B51">
        <v>1</v>
      </c>
      <c r="C51">
        <v>3</v>
      </c>
      <c r="D51">
        <v>1</v>
      </c>
      <c r="E51">
        <v>0</v>
      </c>
      <c r="F51">
        <v>4</v>
      </c>
      <c r="G51">
        <v>12</v>
      </c>
      <c r="H51">
        <v>55</v>
      </c>
      <c r="I51" t="s">
        <v>94</v>
      </c>
      <c r="J51">
        <v>0.91869735717773404</v>
      </c>
      <c r="K51">
        <v>0.54382133483886697</v>
      </c>
      <c r="L51">
        <v>2.9964447021484301E-3</v>
      </c>
      <c r="M51">
        <v>2.4375</v>
      </c>
      <c r="N51">
        <v>10</v>
      </c>
      <c r="O51">
        <v>65</v>
      </c>
      <c r="P51">
        <v>13</v>
      </c>
      <c r="Q51" t="s">
        <v>94</v>
      </c>
      <c r="R51">
        <v>10</v>
      </c>
      <c r="S51">
        <v>0.91869735717773404</v>
      </c>
      <c r="T51">
        <v>0.54382133483886697</v>
      </c>
      <c r="U51">
        <v>2.9964447021484301E-3</v>
      </c>
      <c r="V51">
        <v>2.4375</v>
      </c>
      <c r="W51">
        <v>65</v>
      </c>
      <c r="X51">
        <v>13</v>
      </c>
      <c r="Y51">
        <v>-1</v>
      </c>
      <c r="Z51" t="b">
        <v>0</v>
      </c>
      <c r="AA51" t="b">
        <v>1</v>
      </c>
      <c r="AB51">
        <v>22</v>
      </c>
      <c r="AC51">
        <v>2.6871201992034899</v>
      </c>
      <c r="AD51">
        <v>2.7111108303070002</v>
      </c>
      <c r="AE51" t="b">
        <v>1</v>
      </c>
      <c r="AF51">
        <v>63</v>
      </c>
      <c r="AG51">
        <f>IF(AND(Sheet12!B51=1, B51=1),O51,-1)</f>
        <v>65</v>
      </c>
    </row>
    <row r="52" spans="1:33" x14ac:dyDescent="0.25">
      <c r="A52" t="s">
        <v>289</v>
      </c>
      <c r="B52">
        <v>1</v>
      </c>
      <c r="C52">
        <v>2</v>
      </c>
      <c r="D52">
        <v>1</v>
      </c>
      <c r="E52">
        <v>0</v>
      </c>
      <c r="F52">
        <v>4</v>
      </c>
      <c r="G52">
        <v>11</v>
      </c>
      <c r="H52">
        <v>53</v>
      </c>
      <c r="I52" t="s">
        <v>94</v>
      </c>
      <c r="J52">
        <v>0.27791023254394498</v>
      </c>
      <c r="K52">
        <v>1.09977722167968E-2</v>
      </c>
      <c r="L52">
        <v>9.9945068359375E-4</v>
      </c>
      <c r="M52">
        <v>0.28125</v>
      </c>
      <c r="N52">
        <v>1</v>
      </c>
      <c r="O52">
        <v>54</v>
      </c>
      <c r="P52">
        <v>11</v>
      </c>
      <c r="Q52" t="s">
        <v>94</v>
      </c>
      <c r="R52">
        <v>1</v>
      </c>
      <c r="S52">
        <v>0.27791023254394498</v>
      </c>
      <c r="T52">
        <v>1.09977722167968E-2</v>
      </c>
      <c r="U52">
        <v>9.9945068359375E-4</v>
      </c>
      <c r="V52">
        <v>0.28125</v>
      </c>
      <c r="W52">
        <v>54</v>
      </c>
      <c r="X52">
        <v>11</v>
      </c>
      <c r="Y52">
        <v>-1</v>
      </c>
      <c r="Z52" t="b">
        <v>0</v>
      </c>
      <c r="AA52" t="b">
        <v>0</v>
      </c>
      <c r="AB52">
        <v>12</v>
      </c>
      <c r="AC52">
        <v>0.26991200447082497</v>
      </c>
      <c r="AD52">
        <v>0.287904262542724</v>
      </c>
      <c r="AE52" t="b">
        <v>0</v>
      </c>
      <c r="AF52">
        <v>54</v>
      </c>
      <c r="AG52">
        <f>IF(AND(Sheet12!B52=1, B52=1),O52,-1)</f>
        <v>54</v>
      </c>
    </row>
    <row r="53" spans="1:33" x14ac:dyDescent="0.25">
      <c r="A53" t="s">
        <v>290</v>
      </c>
      <c r="B53">
        <v>1</v>
      </c>
      <c r="C53">
        <v>4</v>
      </c>
      <c r="D53">
        <v>1</v>
      </c>
      <c r="E53">
        <v>0</v>
      </c>
      <c r="F53">
        <v>4</v>
      </c>
      <c r="G53">
        <v>11</v>
      </c>
      <c r="H53">
        <v>57</v>
      </c>
      <c r="I53" t="s">
        <v>94</v>
      </c>
      <c r="J53">
        <v>3.45986557006835</v>
      </c>
      <c r="K53">
        <v>3.1309719085693302</v>
      </c>
      <c r="L53">
        <v>4.9953460693359297E-3</v>
      </c>
      <c r="M53">
        <v>12.21875</v>
      </c>
      <c r="N53">
        <v>9</v>
      </c>
      <c r="O53">
        <v>66</v>
      </c>
      <c r="P53">
        <v>12</v>
      </c>
      <c r="Q53" t="s">
        <v>94</v>
      </c>
      <c r="R53">
        <v>9</v>
      </c>
      <c r="S53">
        <v>3.45986557006835</v>
      </c>
      <c r="T53">
        <v>3.1309719085693302</v>
      </c>
      <c r="U53">
        <v>4.9953460693359297E-3</v>
      </c>
      <c r="V53">
        <v>12.21875</v>
      </c>
      <c r="W53">
        <v>66</v>
      </c>
      <c r="X53">
        <v>12</v>
      </c>
      <c r="Y53">
        <v>-1</v>
      </c>
      <c r="Z53" t="b">
        <v>0</v>
      </c>
      <c r="AA53" t="b">
        <v>1</v>
      </c>
      <c r="AB53">
        <v>20</v>
      </c>
      <c r="AC53">
        <v>4.8933961391448904</v>
      </c>
      <c r="AD53">
        <v>4.9303827285766602</v>
      </c>
      <c r="AE53" t="b">
        <v>1</v>
      </c>
      <c r="AF53">
        <v>65</v>
      </c>
      <c r="AG53">
        <f>IF(AND(Sheet12!B53=1, B53=1),O53,-1)</f>
        <v>66</v>
      </c>
    </row>
    <row r="54" spans="1:33" x14ac:dyDescent="0.25">
      <c r="A54" t="s">
        <v>291</v>
      </c>
      <c r="B54">
        <v>1</v>
      </c>
      <c r="C54">
        <v>3</v>
      </c>
      <c r="D54">
        <v>1</v>
      </c>
      <c r="E54">
        <v>0</v>
      </c>
      <c r="F54">
        <v>4</v>
      </c>
      <c r="G54">
        <v>12</v>
      </c>
      <c r="H54">
        <v>63</v>
      </c>
      <c r="I54" t="s">
        <v>94</v>
      </c>
      <c r="J54">
        <v>0.43186187744140597</v>
      </c>
      <c r="K54">
        <v>0.11496543884277299</v>
      </c>
      <c r="L54">
        <v>2.0008087158203099E-3</v>
      </c>
      <c r="M54">
        <v>0.765625</v>
      </c>
      <c r="N54">
        <v>11</v>
      </c>
      <c r="O54">
        <v>74</v>
      </c>
      <c r="P54">
        <v>13</v>
      </c>
      <c r="Q54" t="s">
        <v>94</v>
      </c>
      <c r="R54">
        <v>11</v>
      </c>
      <c r="S54">
        <v>0.43186187744140597</v>
      </c>
      <c r="T54">
        <v>0.11496543884277299</v>
      </c>
      <c r="U54">
        <v>2.0008087158203099E-3</v>
      </c>
      <c r="V54">
        <v>0.765625</v>
      </c>
      <c r="W54">
        <v>74</v>
      </c>
      <c r="X54">
        <v>13</v>
      </c>
      <c r="Y54">
        <v>-1</v>
      </c>
      <c r="Z54" t="b">
        <v>0</v>
      </c>
      <c r="AA54" t="b">
        <v>1</v>
      </c>
      <c r="AB54">
        <v>23</v>
      </c>
      <c r="AC54">
        <v>0.75575256347656194</v>
      </c>
      <c r="AD54">
        <v>0.772746801376342</v>
      </c>
      <c r="AE54" t="b">
        <v>1</v>
      </c>
      <c r="AF54">
        <v>73</v>
      </c>
      <c r="AG54">
        <f>IF(AND(Sheet12!B54=1, B54=1),O54,-1)</f>
        <v>74</v>
      </c>
    </row>
    <row r="55" spans="1:33" x14ac:dyDescent="0.25">
      <c r="A55" t="s">
        <v>292</v>
      </c>
      <c r="B55">
        <v>1</v>
      </c>
      <c r="C55">
        <v>2</v>
      </c>
      <c r="D55">
        <v>1</v>
      </c>
      <c r="E55">
        <v>0</v>
      </c>
      <c r="F55">
        <v>4</v>
      </c>
      <c r="G55">
        <v>9</v>
      </c>
      <c r="H55">
        <v>51</v>
      </c>
      <c r="I55" t="s">
        <v>94</v>
      </c>
      <c r="J55">
        <v>1.4025402069091699</v>
      </c>
      <c r="K55">
        <v>1.17061614990234</v>
      </c>
      <c r="L55">
        <v>1.15861892700195</v>
      </c>
      <c r="M55">
        <v>4.484375</v>
      </c>
      <c r="N55">
        <v>22</v>
      </c>
      <c r="O55">
        <v>73</v>
      </c>
      <c r="P55">
        <v>11</v>
      </c>
      <c r="Q55" t="s">
        <v>94</v>
      </c>
      <c r="R55">
        <v>22</v>
      </c>
      <c r="S55">
        <v>1.4025402069091699</v>
      </c>
      <c r="T55">
        <v>1.17061614990234</v>
      </c>
      <c r="U55">
        <v>1.15861892700195</v>
      </c>
      <c r="V55">
        <v>4.484375</v>
      </c>
      <c r="W55">
        <v>73</v>
      </c>
      <c r="X55">
        <v>11</v>
      </c>
      <c r="Y55">
        <v>-1</v>
      </c>
      <c r="Z55" t="b">
        <v>0</v>
      </c>
      <c r="AA55" t="b">
        <v>1</v>
      </c>
      <c r="AB55">
        <v>31</v>
      </c>
      <c r="AC55">
        <v>1.62246894836425</v>
      </c>
      <c r="AD55">
        <v>1.64246201515197</v>
      </c>
      <c r="AE55" t="b">
        <v>1</v>
      </c>
      <c r="AF55">
        <v>64</v>
      </c>
      <c r="AG55">
        <f>IF(AND(Sheet12!B55=1, B55=1),O55,-1)</f>
        <v>-1</v>
      </c>
    </row>
    <row r="56" spans="1:33" x14ac:dyDescent="0.25">
      <c r="A56" t="s">
        <v>293</v>
      </c>
      <c r="B56">
        <v>1</v>
      </c>
      <c r="C56">
        <v>2</v>
      </c>
      <c r="D56">
        <v>1</v>
      </c>
      <c r="E56">
        <v>0</v>
      </c>
      <c r="F56">
        <v>4</v>
      </c>
      <c r="G56">
        <v>13</v>
      </c>
      <c r="H56">
        <v>60</v>
      </c>
      <c r="I56" t="s">
        <v>94</v>
      </c>
      <c r="J56">
        <v>0.43485450744628901</v>
      </c>
      <c r="K56">
        <v>0.10096549987792899</v>
      </c>
      <c r="L56">
        <v>2.9964447021484301E-3</v>
      </c>
      <c r="M56">
        <v>0.6875</v>
      </c>
      <c r="N56">
        <v>9</v>
      </c>
      <c r="O56">
        <v>69</v>
      </c>
      <c r="P56">
        <v>13</v>
      </c>
      <c r="Q56" t="s">
        <v>94</v>
      </c>
      <c r="R56">
        <v>9</v>
      </c>
      <c r="S56">
        <v>0.43485450744628901</v>
      </c>
      <c r="T56">
        <v>0.10096549987792899</v>
      </c>
      <c r="U56">
        <v>2.9964447021484301E-3</v>
      </c>
      <c r="V56">
        <v>0.6875</v>
      </c>
      <c r="W56">
        <v>69</v>
      </c>
      <c r="X56">
        <v>13</v>
      </c>
      <c r="Y56">
        <v>-1</v>
      </c>
      <c r="Z56" t="b">
        <v>0</v>
      </c>
      <c r="AA56" t="b">
        <v>0</v>
      </c>
      <c r="AB56">
        <v>22</v>
      </c>
      <c r="AC56">
        <v>0.42586064338683999</v>
      </c>
      <c r="AD56">
        <v>0.44485402107238697</v>
      </c>
      <c r="AE56" t="b">
        <v>0</v>
      </c>
      <c r="AF56">
        <v>69</v>
      </c>
      <c r="AG56">
        <f>IF(AND(Sheet12!B56=1, B56=1),O56,-1)</f>
        <v>69</v>
      </c>
    </row>
    <row r="57" spans="1:33" x14ac:dyDescent="0.25">
      <c r="A57" t="s">
        <v>294</v>
      </c>
      <c r="B57">
        <v>1</v>
      </c>
      <c r="C57">
        <v>4</v>
      </c>
      <c r="D57">
        <v>1</v>
      </c>
      <c r="E57">
        <v>2</v>
      </c>
      <c r="F57">
        <v>4</v>
      </c>
      <c r="G57">
        <v>10</v>
      </c>
      <c r="H57">
        <v>57</v>
      </c>
      <c r="I57" t="s">
        <v>94</v>
      </c>
      <c r="J57">
        <v>0.27091026306152299</v>
      </c>
      <c r="K57">
        <v>0.23092460632324199</v>
      </c>
      <c r="L57">
        <v>2.99835205078125E-3</v>
      </c>
      <c r="M57">
        <v>0.875</v>
      </c>
      <c r="N57">
        <v>8</v>
      </c>
      <c r="O57">
        <v>65</v>
      </c>
      <c r="P57">
        <v>12</v>
      </c>
      <c r="Q57" t="s">
        <v>94</v>
      </c>
      <c r="R57">
        <v>8</v>
      </c>
      <c r="S57">
        <v>0.27091026306152299</v>
      </c>
      <c r="T57">
        <v>0.23092460632324199</v>
      </c>
      <c r="U57">
        <v>2.99835205078125E-3</v>
      </c>
      <c r="V57">
        <v>0.875</v>
      </c>
      <c r="W57">
        <v>65</v>
      </c>
      <c r="X57">
        <v>12</v>
      </c>
      <c r="Y57">
        <v>-1</v>
      </c>
      <c r="Z57" t="b">
        <v>0</v>
      </c>
      <c r="AA57" t="b">
        <v>0</v>
      </c>
      <c r="AB57">
        <v>18</v>
      </c>
      <c r="AC57">
        <v>0.50683403015136697</v>
      </c>
      <c r="AD57">
        <v>0.52482867240905695</v>
      </c>
      <c r="AE57" t="b">
        <v>0</v>
      </c>
      <c r="AF57">
        <v>65</v>
      </c>
      <c r="AG57">
        <f>IF(AND(Sheet12!B57=1, B57=1),O57,-1)</f>
        <v>65</v>
      </c>
    </row>
    <row r="58" spans="1:33" x14ac:dyDescent="0.25">
      <c r="A58" t="s">
        <v>295</v>
      </c>
      <c r="B58">
        <v>1</v>
      </c>
      <c r="C58">
        <v>4</v>
      </c>
      <c r="D58">
        <v>1</v>
      </c>
      <c r="E58">
        <v>0</v>
      </c>
      <c r="F58">
        <v>4</v>
      </c>
      <c r="G58">
        <v>12</v>
      </c>
      <c r="H58">
        <v>62</v>
      </c>
      <c r="I58" t="s">
        <v>94</v>
      </c>
      <c r="J58">
        <v>0.53882408142089799</v>
      </c>
      <c r="K58">
        <v>0.22292709350585899</v>
      </c>
      <c r="L58">
        <v>1.9969940185546801E-3</v>
      </c>
      <c r="M58">
        <v>1.140625</v>
      </c>
      <c r="N58">
        <v>19</v>
      </c>
      <c r="O58">
        <v>81</v>
      </c>
      <c r="P58">
        <v>13</v>
      </c>
      <c r="Q58" t="s">
        <v>94</v>
      </c>
      <c r="R58">
        <v>19</v>
      </c>
      <c r="S58">
        <v>0.53882408142089799</v>
      </c>
      <c r="T58">
        <v>0.22292709350585899</v>
      </c>
      <c r="U58">
        <v>1.9969940185546801E-3</v>
      </c>
      <c r="V58">
        <v>1.140625</v>
      </c>
      <c r="W58">
        <v>81</v>
      </c>
      <c r="X58">
        <v>13</v>
      </c>
      <c r="Y58">
        <v>-1</v>
      </c>
      <c r="Z58" t="b">
        <v>0</v>
      </c>
      <c r="AA58" t="b">
        <v>1</v>
      </c>
      <c r="AB58">
        <v>31</v>
      </c>
      <c r="AC58">
        <v>0.84372353553771895</v>
      </c>
      <c r="AD58">
        <v>0.86271739006042403</v>
      </c>
      <c r="AE58" t="b">
        <v>1</v>
      </c>
      <c r="AF58">
        <v>78</v>
      </c>
      <c r="AG58">
        <f>IF(AND(Sheet12!B58=1, B58=1),O58,-1)</f>
        <v>81</v>
      </c>
    </row>
    <row r="59" spans="1:33" x14ac:dyDescent="0.25">
      <c r="A59" t="s">
        <v>296</v>
      </c>
      <c r="B59">
        <v>0</v>
      </c>
      <c r="AF59">
        <v>94</v>
      </c>
      <c r="AG59">
        <f>IF(AND(Sheet12!B59=1, B59=1),O59,-1)</f>
        <v>-1</v>
      </c>
    </row>
    <row r="60" spans="1:33" x14ac:dyDescent="0.25">
      <c r="A60" t="s">
        <v>297</v>
      </c>
      <c r="B60">
        <v>1</v>
      </c>
      <c r="C60">
        <v>2</v>
      </c>
      <c r="D60">
        <v>1</v>
      </c>
      <c r="E60">
        <v>0</v>
      </c>
      <c r="F60">
        <v>4</v>
      </c>
      <c r="G60">
        <v>13</v>
      </c>
      <c r="H60">
        <v>59</v>
      </c>
      <c r="I60" t="s">
        <v>94</v>
      </c>
      <c r="J60">
        <v>0.46084785461425698</v>
      </c>
      <c r="K60">
        <v>6.5977096557617104E-2</v>
      </c>
      <c r="L60">
        <v>1.9989013671875E-3</v>
      </c>
      <c r="M60">
        <v>0.640625</v>
      </c>
      <c r="N60">
        <v>19</v>
      </c>
      <c r="O60">
        <v>78</v>
      </c>
      <c r="P60">
        <v>13</v>
      </c>
      <c r="Q60" t="s">
        <v>94</v>
      </c>
      <c r="R60">
        <v>19</v>
      </c>
      <c r="S60">
        <v>0.46084785461425698</v>
      </c>
      <c r="T60">
        <v>6.5977096557617104E-2</v>
      </c>
      <c r="U60">
        <v>1.9989013671875E-3</v>
      </c>
      <c r="V60">
        <v>0.640625</v>
      </c>
      <c r="W60">
        <v>78</v>
      </c>
      <c r="X60">
        <v>13</v>
      </c>
      <c r="Y60">
        <v>-1</v>
      </c>
      <c r="Z60" t="b">
        <v>0</v>
      </c>
      <c r="AA60" t="b">
        <v>0</v>
      </c>
      <c r="AB60">
        <v>32</v>
      </c>
      <c r="AC60">
        <v>0.44885277748107899</v>
      </c>
      <c r="AD60">
        <v>0.47584319114684998</v>
      </c>
      <c r="AE60" t="b">
        <v>0</v>
      </c>
      <c r="AF60">
        <v>70</v>
      </c>
      <c r="AG60">
        <f>IF(AND(Sheet12!B60=1, B60=1),O60,-1)</f>
        <v>78</v>
      </c>
    </row>
    <row r="61" spans="1:33" x14ac:dyDescent="0.25">
      <c r="A61" t="s">
        <v>298</v>
      </c>
      <c r="B61">
        <v>1</v>
      </c>
      <c r="C61">
        <v>3</v>
      </c>
      <c r="D61">
        <v>1</v>
      </c>
      <c r="E61">
        <v>0</v>
      </c>
      <c r="F61">
        <v>4</v>
      </c>
      <c r="G61">
        <v>11</v>
      </c>
      <c r="H61">
        <v>68</v>
      </c>
      <c r="I61" t="s">
        <v>94</v>
      </c>
      <c r="J61">
        <v>3.67379570007324</v>
      </c>
      <c r="K61">
        <v>3.36989402770996</v>
      </c>
      <c r="L61">
        <v>6.9980621337890599E-3</v>
      </c>
      <c r="M61">
        <v>12.640625</v>
      </c>
      <c r="N61">
        <v>11</v>
      </c>
      <c r="O61">
        <v>79</v>
      </c>
      <c r="P61">
        <v>12</v>
      </c>
      <c r="Q61" t="s">
        <v>94</v>
      </c>
      <c r="R61">
        <v>11</v>
      </c>
      <c r="S61">
        <v>3.67379570007324</v>
      </c>
      <c r="T61">
        <v>3.36989402770996</v>
      </c>
      <c r="U61">
        <v>6.9980621337890599E-3</v>
      </c>
      <c r="V61">
        <v>12.640625</v>
      </c>
      <c r="W61">
        <v>79</v>
      </c>
      <c r="X61">
        <v>12</v>
      </c>
      <c r="Y61">
        <v>-1</v>
      </c>
      <c r="Z61" t="b">
        <v>0</v>
      </c>
      <c r="AA61" t="b">
        <v>1</v>
      </c>
      <c r="AB61">
        <v>22</v>
      </c>
      <c r="AC61">
        <v>6.2139630317687899</v>
      </c>
      <c r="AD61">
        <v>6.2479507923126203</v>
      </c>
      <c r="AE61" t="b">
        <v>1</v>
      </c>
      <c r="AF61">
        <v>78</v>
      </c>
      <c r="AG61">
        <f>IF(AND(Sheet12!B61=1, B61=1),O61,-1)</f>
        <v>-1</v>
      </c>
    </row>
    <row r="62" spans="1:33" x14ac:dyDescent="0.25">
      <c r="A62" t="s">
        <v>299</v>
      </c>
      <c r="B62">
        <v>1</v>
      </c>
      <c r="C62">
        <v>3</v>
      </c>
      <c r="D62">
        <v>1</v>
      </c>
      <c r="E62">
        <v>0</v>
      </c>
      <c r="F62">
        <v>4</v>
      </c>
      <c r="G62">
        <v>12</v>
      </c>
      <c r="H62">
        <v>70</v>
      </c>
      <c r="I62" t="s">
        <v>94</v>
      </c>
      <c r="J62">
        <v>0.89470672607421797</v>
      </c>
      <c r="K62">
        <v>0.55981636047363204</v>
      </c>
      <c r="L62">
        <v>3.997802734375E-3</v>
      </c>
      <c r="M62">
        <v>2.390625</v>
      </c>
      <c r="N62">
        <v>13</v>
      </c>
      <c r="O62">
        <v>83</v>
      </c>
      <c r="P62">
        <v>13</v>
      </c>
      <c r="Q62" t="s">
        <v>94</v>
      </c>
      <c r="R62">
        <v>13</v>
      </c>
      <c r="S62">
        <v>0.89470672607421797</v>
      </c>
      <c r="T62">
        <v>0.55981636047363204</v>
      </c>
      <c r="U62">
        <v>3.997802734375E-3</v>
      </c>
      <c r="V62">
        <v>2.390625</v>
      </c>
      <c r="W62">
        <v>83</v>
      </c>
      <c r="X62">
        <v>13</v>
      </c>
      <c r="Y62">
        <v>-1</v>
      </c>
      <c r="Z62" t="b">
        <v>0</v>
      </c>
      <c r="AA62" t="b">
        <v>1</v>
      </c>
      <c r="AB62">
        <v>25</v>
      </c>
      <c r="AC62">
        <v>1.2635865211486801</v>
      </c>
      <c r="AD62">
        <v>1.28657793998718</v>
      </c>
      <c r="AE62" t="b">
        <v>1</v>
      </c>
      <c r="AF62">
        <v>78</v>
      </c>
      <c r="AG62">
        <f>IF(AND(Sheet12!B62=1, B62=1),O62,-1)</f>
        <v>83</v>
      </c>
    </row>
    <row r="63" spans="1:33" x14ac:dyDescent="0.25">
      <c r="A63" t="s">
        <v>300</v>
      </c>
      <c r="B63">
        <v>1</v>
      </c>
      <c r="C63">
        <v>3</v>
      </c>
      <c r="D63">
        <v>1</v>
      </c>
      <c r="E63">
        <v>0</v>
      </c>
      <c r="F63">
        <v>4</v>
      </c>
      <c r="G63">
        <v>10</v>
      </c>
      <c r="H63">
        <v>66</v>
      </c>
      <c r="I63" t="s">
        <v>94</v>
      </c>
      <c r="J63">
        <v>5.3422470092773402</v>
      </c>
      <c r="K63">
        <v>5.0443458557128897</v>
      </c>
      <c r="L63">
        <v>6.99615478515625E-3</v>
      </c>
      <c r="M63">
        <v>18.4375</v>
      </c>
      <c r="N63">
        <v>15</v>
      </c>
      <c r="O63">
        <v>81</v>
      </c>
      <c r="P63">
        <v>12</v>
      </c>
      <c r="Q63" t="s">
        <v>94</v>
      </c>
      <c r="R63">
        <v>15</v>
      </c>
      <c r="S63">
        <v>5.3422470092773402</v>
      </c>
      <c r="T63">
        <v>5.0443458557128897</v>
      </c>
      <c r="U63">
        <v>6.99615478515625E-3</v>
      </c>
      <c r="V63">
        <v>18.4375</v>
      </c>
      <c r="W63">
        <v>81</v>
      </c>
      <c r="X63">
        <v>12</v>
      </c>
      <c r="Y63">
        <v>-1</v>
      </c>
      <c r="Z63" t="b">
        <v>0</v>
      </c>
      <c r="AA63" t="b">
        <v>1</v>
      </c>
      <c r="AB63">
        <v>25</v>
      </c>
      <c r="AC63">
        <v>5.8310863971710196</v>
      </c>
      <c r="AD63">
        <v>5.8580784797668404</v>
      </c>
      <c r="AE63" t="b">
        <v>1</v>
      </c>
      <c r="AF63">
        <v>79</v>
      </c>
      <c r="AG63">
        <f>IF(AND(Sheet12!B63=1, B63=1),O63,-1)</f>
        <v>-1</v>
      </c>
    </row>
    <row r="64" spans="1:33" x14ac:dyDescent="0.25">
      <c r="A64" t="s">
        <v>301</v>
      </c>
      <c r="B64">
        <v>1</v>
      </c>
      <c r="C64">
        <v>3</v>
      </c>
      <c r="D64">
        <v>1</v>
      </c>
      <c r="E64">
        <v>0</v>
      </c>
      <c r="F64">
        <v>4</v>
      </c>
      <c r="G64">
        <v>20</v>
      </c>
      <c r="H64">
        <v>66</v>
      </c>
      <c r="I64" t="s">
        <v>94</v>
      </c>
      <c r="J64">
        <v>4.8084220886230398</v>
      </c>
      <c r="K64">
        <v>4.12764549255371</v>
      </c>
      <c r="L64">
        <v>9.9945068359375E-3</v>
      </c>
      <c r="M64">
        <v>16.109375</v>
      </c>
      <c r="N64">
        <v>21</v>
      </c>
      <c r="O64">
        <v>87</v>
      </c>
      <c r="P64">
        <v>21</v>
      </c>
      <c r="Q64" t="s">
        <v>94</v>
      </c>
      <c r="R64">
        <v>21</v>
      </c>
      <c r="S64">
        <v>4.8084220886230398</v>
      </c>
      <c r="T64">
        <v>4.12764549255371</v>
      </c>
      <c r="U64">
        <v>9.9945068359375E-3</v>
      </c>
      <c r="V64">
        <v>16.109375</v>
      </c>
      <c r="W64">
        <v>87</v>
      </c>
      <c r="X64">
        <v>21</v>
      </c>
      <c r="Y64">
        <v>-1</v>
      </c>
      <c r="Z64" t="b">
        <v>0</v>
      </c>
      <c r="AA64" t="b">
        <v>1</v>
      </c>
      <c r="AB64">
        <v>41</v>
      </c>
      <c r="AC64">
        <v>5.5791695117950404</v>
      </c>
      <c r="AD64">
        <v>5.61315822601318</v>
      </c>
      <c r="AE64" t="b">
        <v>1</v>
      </c>
      <c r="AF64">
        <v>82</v>
      </c>
      <c r="AG64">
        <f>IF(AND(Sheet12!B64=1, B64=1),O64,-1)</f>
        <v>-1</v>
      </c>
    </row>
    <row r="65" spans="1:33" x14ac:dyDescent="0.25">
      <c r="A65" t="s">
        <v>302</v>
      </c>
      <c r="B65">
        <v>0</v>
      </c>
      <c r="AF65">
        <v>101</v>
      </c>
      <c r="AG65">
        <f>IF(AND(Sheet12!B65=1, B65=1),O65,-1)</f>
        <v>-1</v>
      </c>
    </row>
    <row r="66" spans="1:33" x14ac:dyDescent="0.25">
      <c r="A66" t="s">
        <v>303</v>
      </c>
      <c r="B66">
        <v>0</v>
      </c>
      <c r="AF66">
        <v>103</v>
      </c>
      <c r="AG66">
        <f>IF(AND(Sheet12!B66=1, B66=1),O66,-1)</f>
        <v>-1</v>
      </c>
    </row>
    <row r="67" spans="1:33" x14ac:dyDescent="0.25">
      <c r="A67" t="s">
        <v>304</v>
      </c>
      <c r="B67">
        <v>0</v>
      </c>
      <c r="AF67">
        <v>95</v>
      </c>
      <c r="AG67">
        <f>IF(AND(Sheet12!B67=1, B67=1),O67,-1)</f>
        <v>-1</v>
      </c>
    </row>
    <row r="68" spans="1:33" x14ac:dyDescent="0.25">
      <c r="A68" t="s">
        <v>305</v>
      </c>
      <c r="B68">
        <v>1</v>
      </c>
      <c r="C68">
        <v>2</v>
      </c>
      <c r="D68">
        <v>1</v>
      </c>
      <c r="E68">
        <v>0</v>
      </c>
      <c r="F68">
        <v>4</v>
      </c>
      <c r="G68">
        <v>12</v>
      </c>
      <c r="H68">
        <v>57</v>
      </c>
      <c r="I68" t="s">
        <v>94</v>
      </c>
      <c r="J68">
        <v>37.953548431396399</v>
      </c>
      <c r="K68">
        <v>37.501695632934499</v>
      </c>
      <c r="L68">
        <v>2.8989791870117101E-2</v>
      </c>
      <c r="M68">
        <v>138.171875</v>
      </c>
      <c r="N68">
        <v>23</v>
      </c>
      <c r="O68">
        <v>80</v>
      </c>
      <c r="P68">
        <v>14</v>
      </c>
      <c r="Q68" t="s">
        <v>94</v>
      </c>
      <c r="R68">
        <v>23</v>
      </c>
      <c r="S68">
        <v>37.953548431396399</v>
      </c>
      <c r="T68">
        <v>37.501695632934499</v>
      </c>
      <c r="U68">
        <v>2.8989791870117101E-2</v>
      </c>
      <c r="V68">
        <v>138.171875</v>
      </c>
      <c r="W68">
        <v>80</v>
      </c>
      <c r="X68">
        <v>14</v>
      </c>
      <c r="Y68">
        <v>-1</v>
      </c>
      <c r="Z68" t="b">
        <v>0</v>
      </c>
      <c r="AA68" t="b">
        <v>1</v>
      </c>
      <c r="AB68">
        <v>35</v>
      </c>
      <c r="AC68">
        <v>40.989552736282299</v>
      </c>
      <c r="AD68">
        <v>41.046533346176098</v>
      </c>
      <c r="AE68" t="b">
        <v>1</v>
      </c>
      <c r="AF68">
        <v>76</v>
      </c>
      <c r="AG68">
        <f>IF(AND(Sheet12!B68=1, B68=1),O68,-1)</f>
        <v>-1</v>
      </c>
    </row>
    <row r="69" spans="1:33" x14ac:dyDescent="0.25">
      <c r="A69" t="s">
        <v>306</v>
      </c>
      <c r="B69">
        <v>1</v>
      </c>
      <c r="C69">
        <v>4</v>
      </c>
      <c r="D69">
        <v>1</v>
      </c>
      <c r="E69">
        <v>0</v>
      </c>
      <c r="F69">
        <v>4</v>
      </c>
      <c r="G69">
        <v>13</v>
      </c>
      <c r="H69">
        <v>48</v>
      </c>
      <c r="I69" t="s">
        <v>94</v>
      </c>
      <c r="J69">
        <v>0.36787986755370999</v>
      </c>
      <c r="K69">
        <v>2.29949951171875E-2</v>
      </c>
      <c r="L69">
        <v>1.0013580322265599E-3</v>
      </c>
      <c r="M69">
        <v>0.46875</v>
      </c>
      <c r="N69">
        <v>5</v>
      </c>
      <c r="O69">
        <v>53</v>
      </c>
      <c r="P69">
        <v>13</v>
      </c>
      <c r="Q69" t="s">
        <v>94</v>
      </c>
      <c r="R69">
        <v>5</v>
      </c>
      <c r="S69">
        <v>0.36787986755370999</v>
      </c>
      <c r="T69">
        <v>2.29949951171875E-2</v>
      </c>
      <c r="U69">
        <v>1.0013580322265599E-3</v>
      </c>
      <c r="V69">
        <v>0.46875</v>
      </c>
      <c r="W69">
        <v>53</v>
      </c>
      <c r="X69">
        <v>13</v>
      </c>
      <c r="Y69">
        <v>-1</v>
      </c>
      <c r="Z69" t="b">
        <v>0</v>
      </c>
      <c r="AA69" t="b">
        <v>0</v>
      </c>
      <c r="AB69">
        <v>18</v>
      </c>
      <c r="AC69">
        <v>0.36088347434997498</v>
      </c>
      <c r="AD69">
        <v>0.37887620925903298</v>
      </c>
      <c r="AE69" t="b">
        <v>0</v>
      </c>
      <c r="AF69">
        <v>53</v>
      </c>
      <c r="AG69">
        <f>IF(AND(Sheet12!B69=1, B69=1),O69,-1)</f>
        <v>53</v>
      </c>
    </row>
    <row r="70" spans="1:33" x14ac:dyDescent="0.25">
      <c r="A70" t="s">
        <v>307</v>
      </c>
      <c r="B70">
        <v>1</v>
      </c>
      <c r="C70">
        <v>3</v>
      </c>
      <c r="D70">
        <v>1</v>
      </c>
      <c r="E70">
        <v>0</v>
      </c>
      <c r="F70">
        <v>4</v>
      </c>
      <c r="G70">
        <v>13</v>
      </c>
      <c r="H70">
        <v>56</v>
      </c>
      <c r="I70" t="s">
        <v>94</v>
      </c>
      <c r="J70">
        <v>5.7051277160644496</v>
      </c>
      <c r="K70">
        <v>5.2322845458984304</v>
      </c>
      <c r="L70">
        <v>7.9975128173828108E-3</v>
      </c>
      <c r="M70">
        <v>19.015625</v>
      </c>
      <c r="N70">
        <v>15</v>
      </c>
      <c r="O70">
        <v>71</v>
      </c>
      <c r="P70">
        <v>15</v>
      </c>
      <c r="Q70" t="s">
        <v>94</v>
      </c>
      <c r="R70">
        <v>15</v>
      </c>
      <c r="S70">
        <v>5.7051277160644496</v>
      </c>
      <c r="T70">
        <v>5.2322845458984304</v>
      </c>
      <c r="U70">
        <v>7.9975128173828108E-3</v>
      </c>
      <c r="V70">
        <v>19.015625</v>
      </c>
      <c r="W70">
        <v>71</v>
      </c>
      <c r="X70">
        <v>15</v>
      </c>
      <c r="Y70">
        <v>-1</v>
      </c>
      <c r="Z70" t="b">
        <v>0</v>
      </c>
      <c r="AA70" t="b">
        <v>1</v>
      </c>
      <c r="AB70">
        <v>28</v>
      </c>
      <c r="AC70">
        <v>6.3199267387390101</v>
      </c>
      <c r="AD70">
        <v>6.3559150695800701</v>
      </c>
      <c r="AE70" t="b">
        <v>1</v>
      </c>
      <c r="AF70">
        <v>66</v>
      </c>
      <c r="AG70">
        <f>IF(AND(Sheet12!B70=1, B70=1),O70,-1)</f>
        <v>71</v>
      </c>
    </row>
    <row r="71" spans="1:33" x14ac:dyDescent="0.25">
      <c r="A71" t="s">
        <v>308</v>
      </c>
      <c r="B71">
        <v>1</v>
      </c>
      <c r="C71">
        <v>3</v>
      </c>
      <c r="D71">
        <v>1</v>
      </c>
      <c r="E71">
        <v>0</v>
      </c>
      <c r="F71">
        <v>4</v>
      </c>
      <c r="G71">
        <v>13</v>
      </c>
      <c r="H71">
        <v>70</v>
      </c>
      <c r="I71" t="s">
        <v>94</v>
      </c>
      <c r="J71">
        <v>7.7584514617919904</v>
      </c>
      <c r="K71">
        <v>7.3595829010009703</v>
      </c>
      <c r="L71">
        <v>9.9945068359375E-3</v>
      </c>
      <c r="M71">
        <v>27.015625</v>
      </c>
      <c r="N71">
        <v>15</v>
      </c>
      <c r="O71">
        <v>85</v>
      </c>
      <c r="P71">
        <v>14</v>
      </c>
      <c r="Q71" t="s">
        <v>94</v>
      </c>
      <c r="R71">
        <v>15</v>
      </c>
      <c r="S71">
        <v>7.7584514617919904</v>
      </c>
      <c r="T71">
        <v>7.3595829010009703</v>
      </c>
      <c r="U71">
        <v>9.9945068359375E-3</v>
      </c>
      <c r="V71">
        <v>27.015625</v>
      </c>
      <c r="W71">
        <v>85</v>
      </c>
      <c r="X71">
        <v>14</v>
      </c>
      <c r="Y71">
        <v>-1</v>
      </c>
      <c r="Z71" t="b">
        <v>0</v>
      </c>
      <c r="AA71" t="b">
        <v>1</v>
      </c>
      <c r="AB71">
        <v>28</v>
      </c>
      <c r="AC71">
        <v>10.872433423995901</v>
      </c>
      <c r="AD71">
        <v>10.9034218788146</v>
      </c>
      <c r="AE71" t="b">
        <v>1</v>
      </c>
      <c r="AF71">
        <v>81</v>
      </c>
      <c r="AG71">
        <f>IF(AND(Sheet12!B71=1, B71=1),O71,-1)</f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26E7-264E-407C-A6E1-826912206819}">
  <dimension ref="A1:AI71"/>
  <sheetViews>
    <sheetView topLeftCell="I13" workbookViewId="0">
      <selection activeCell="A22" sqref="A22:XFD22"/>
    </sheetView>
  </sheetViews>
  <sheetFormatPr defaultRowHeight="15" x14ac:dyDescent="0.25"/>
  <cols>
    <col min="1" max="1" width="27.5703125" customWidth="1"/>
  </cols>
  <sheetData>
    <row r="1" spans="1:35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71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</row>
    <row r="2" spans="1:35" x14ac:dyDescent="0.25">
      <c r="A2" t="s">
        <v>249</v>
      </c>
      <c r="B2">
        <v>1</v>
      </c>
      <c r="C2">
        <v>1</v>
      </c>
      <c r="D2">
        <v>1</v>
      </c>
      <c r="E2">
        <v>0</v>
      </c>
      <c r="F2">
        <v>4</v>
      </c>
      <c r="G2">
        <v>8</v>
      </c>
      <c r="H2">
        <v>51</v>
      </c>
      <c r="I2" t="s">
        <v>94</v>
      </c>
      <c r="J2">
        <v>0.207931518554687</v>
      </c>
      <c r="K2">
        <v>8.9969635009765608E-3</v>
      </c>
      <c r="L2">
        <v>9.9754333496093707E-4</v>
      </c>
      <c r="M2">
        <v>0.234375</v>
      </c>
      <c r="N2">
        <v>0</v>
      </c>
      <c r="O2">
        <v>51</v>
      </c>
      <c r="P2">
        <v>8</v>
      </c>
      <c r="Q2" t="s">
        <v>94</v>
      </c>
      <c r="R2">
        <v>0</v>
      </c>
      <c r="S2">
        <v>0.207931518554687</v>
      </c>
      <c r="T2">
        <v>8.9969635009765608E-3</v>
      </c>
      <c r="U2">
        <v>9.9754333496093707E-4</v>
      </c>
      <c r="V2">
        <v>0.234375</v>
      </c>
      <c r="W2">
        <v>51</v>
      </c>
      <c r="X2">
        <v>8</v>
      </c>
      <c r="Y2">
        <v>8</v>
      </c>
      <c r="Z2" t="b">
        <v>1</v>
      </c>
      <c r="AA2" t="b">
        <v>0</v>
      </c>
      <c r="AB2">
        <v>8</v>
      </c>
      <c r="AC2">
        <v>0.193935871124267</v>
      </c>
      <c r="AD2">
        <v>0.47584366798400801</v>
      </c>
      <c r="AE2" t="b">
        <v>0</v>
      </c>
      <c r="AG2">
        <f>IF(AND(Sheet8!B2=1, B2=1),O2,-1)</f>
        <v>51</v>
      </c>
      <c r="AI2">
        <f>AG2-Z2</f>
        <v>50</v>
      </c>
    </row>
    <row r="3" spans="1:35" x14ac:dyDescent="0.25">
      <c r="A3" t="s">
        <v>250</v>
      </c>
      <c r="B3">
        <v>1</v>
      </c>
      <c r="C3">
        <v>1</v>
      </c>
      <c r="D3">
        <v>1</v>
      </c>
      <c r="E3">
        <v>0</v>
      </c>
      <c r="F3">
        <v>4</v>
      </c>
      <c r="G3">
        <v>11</v>
      </c>
      <c r="H3">
        <v>70</v>
      </c>
      <c r="I3" t="s">
        <v>94</v>
      </c>
      <c r="J3">
        <v>0.36987876892089799</v>
      </c>
      <c r="K3">
        <v>1.8993377685546799E-2</v>
      </c>
      <c r="L3">
        <v>1.9989013671875E-3</v>
      </c>
      <c r="M3">
        <v>0.328125</v>
      </c>
      <c r="N3">
        <v>0</v>
      </c>
      <c r="O3">
        <v>70</v>
      </c>
      <c r="P3">
        <v>11</v>
      </c>
      <c r="Q3" t="s">
        <v>94</v>
      </c>
      <c r="R3">
        <v>0</v>
      </c>
      <c r="S3">
        <v>0.36987876892089799</v>
      </c>
      <c r="T3">
        <v>1.8993377685546799E-2</v>
      </c>
      <c r="U3">
        <v>1.9989013671875E-3</v>
      </c>
      <c r="V3">
        <v>0.328125</v>
      </c>
      <c r="W3">
        <v>70</v>
      </c>
      <c r="X3">
        <v>11</v>
      </c>
      <c r="Y3">
        <v>11</v>
      </c>
      <c r="Z3" t="b">
        <v>1</v>
      </c>
      <c r="AA3" t="b">
        <v>0</v>
      </c>
      <c r="AB3">
        <v>11</v>
      </c>
      <c r="AC3">
        <v>0.353884696960449</v>
      </c>
      <c r="AD3">
        <v>0.71576499938964799</v>
      </c>
      <c r="AE3" t="b">
        <v>0</v>
      </c>
      <c r="AG3">
        <f>IF(AND(Sheet8!B3=1, B3=1),O3,-1)</f>
        <v>70</v>
      </c>
      <c r="AI3">
        <f t="shared" ref="AI3:AI66" si="0">AG3-Z3</f>
        <v>69</v>
      </c>
    </row>
    <row r="4" spans="1:35" x14ac:dyDescent="0.25">
      <c r="A4" t="s">
        <v>251</v>
      </c>
      <c r="B4">
        <v>1</v>
      </c>
      <c r="C4">
        <v>3</v>
      </c>
      <c r="D4">
        <v>1</v>
      </c>
      <c r="E4">
        <v>0</v>
      </c>
      <c r="F4">
        <v>4</v>
      </c>
      <c r="G4">
        <v>10</v>
      </c>
      <c r="H4">
        <v>53</v>
      </c>
      <c r="I4" t="s">
        <v>94</v>
      </c>
      <c r="J4">
        <v>0.46184921264648399</v>
      </c>
      <c r="K4">
        <v>2.3994445800781201E-2</v>
      </c>
      <c r="L4">
        <v>9.9945068359375E-4</v>
      </c>
      <c r="M4">
        <v>0.390625</v>
      </c>
      <c r="N4">
        <v>1</v>
      </c>
      <c r="O4">
        <v>54</v>
      </c>
      <c r="P4">
        <v>11</v>
      </c>
      <c r="Q4" t="s">
        <v>94</v>
      </c>
      <c r="R4">
        <v>1</v>
      </c>
      <c r="S4">
        <v>0.46184921264648399</v>
      </c>
      <c r="T4">
        <v>2.3994445800781201E-2</v>
      </c>
      <c r="U4">
        <v>9.9945068359375E-4</v>
      </c>
      <c r="V4">
        <v>0.390625</v>
      </c>
      <c r="W4">
        <v>54</v>
      </c>
      <c r="X4">
        <v>11</v>
      </c>
      <c r="Y4">
        <v>11</v>
      </c>
      <c r="Z4" t="b">
        <v>1</v>
      </c>
      <c r="AA4" t="b">
        <v>0</v>
      </c>
      <c r="AB4">
        <v>11</v>
      </c>
      <c r="AC4">
        <v>0.44885373115539501</v>
      </c>
      <c r="AD4">
        <v>0.78574228286743097</v>
      </c>
      <c r="AE4" t="b">
        <v>0</v>
      </c>
      <c r="AG4">
        <f>IF(AND(Sheet8!B4=1, B4=1),O4,-1)</f>
        <v>54</v>
      </c>
      <c r="AI4">
        <f t="shared" si="0"/>
        <v>53</v>
      </c>
    </row>
    <row r="5" spans="1:35" x14ac:dyDescent="0.25">
      <c r="A5" t="s">
        <v>252</v>
      </c>
      <c r="B5">
        <v>1</v>
      </c>
      <c r="C5">
        <v>1</v>
      </c>
      <c r="D5">
        <v>1</v>
      </c>
      <c r="E5">
        <v>0</v>
      </c>
      <c r="F5">
        <v>4</v>
      </c>
      <c r="G5">
        <v>10</v>
      </c>
      <c r="H5">
        <v>60</v>
      </c>
      <c r="I5" t="s">
        <v>94</v>
      </c>
      <c r="J5">
        <v>0.31189918518066401</v>
      </c>
      <c r="K5">
        <v>1.5995025634765601E-2</v>
      </c>
      <c r="L5">
        <v>9.9945068359375E-4</v>
      </c>
      <c r="M5">
        <v>0.3125</v>
      </c>
      <c r="N5">
        <v>0</v>
      </c>
      <c r="O5">
        <v>60</v>
      </c>
      <c r="P5">
        <v>10</v>
      </c>
      <c r="Q5" t="s">
        <v>94</v>
      </c>
      <c r="R5">
        <v>0</v>
      </c>
      <c r="S5">
        <v>0.31189918518066401</v>
      </c>
      <c r="T5">
        <v>1.5995025634765601E-2</v>
      </c>
      <c r="U5">
        <v>9.9945068359375E-4</v>
      </c>
      <c r="V5">
        <v>0.3125</v>
      </c>
      <c r="W5">
        <v>60</v>
      </c>
      <c r="X5">
        <v>10</v>
      </c>
      <c r="Y5">
        <v>10</v>
      </c>
      <c r="Z5" t="b">
        <v>1</v>
      </c>
      <c r="AA5" t="b">
        <v>0</v>
      </c>
      <c r="AB5">
        <v>10</v>
      </c>
      <c r="AC5">
        <v>0.29690337181091297</v>
      </c>
      <c r="AD5">
        <v>0.66478228569030695</v>
      </c>
      <c r="AE5" t="b">
        <v>0</v>
      </c>
      <c r="AG5">
        <f>IF(AND(Sheet8!B5=1, B5=1),O5,-1)</f>
        <v>60</v>
      </c>
      <c r="AI5">
        <f t="shared" si="0"/>
        <v>59</v>
      </c>
    </row>
    <row r="6" spans="1:35" x14ac:dyDescent="0.25">
      <c r="A6" t="s">
        <v>253</v>
      </c>
      <c r="B6">
        <v>1</v>
      </c>
      <c r="C6">
        <v>2</v>
      </c>
      <c r="D6">
        <v>1</v>
      </c>
      <c r="E6">
        <v>0</v>
      </c>
      <c r="F6">
        <v>4</v>
      </c>
      <c r="G6">
        <v>6</v>
      </c>
      <c r="H6">
        <v>37</v>
      </c>
      <c r="I6" t="s">
        <v>94</v>
      </c>
      <c r="J6">
        <v>0.162948608398437</v>
      </c>
      <c r="K6">
        <v>1.29966735839843E-2</v>
      </c>
      <c r="L6">
        <v>9.9754333496093707E-4</v>
      </c>
      <c r="M6">
        <v>0.171875</v>
      </c>
      <c r="N6">
        <v>2</v>
      </c>
      <c r="O6">
        <v>39</v>
      </c>
      <c r="P6">
        <v>8</v>
      </c>
      <c r="Q6" t="s">
        <v>94</v>
      </c>
      <c r="R6">
        <v>2</v>
      </c>
      <c r="S6">
        <v>0.162948608398437</v>
      </c>
      <c r="T6">
        <v>1.29966735839843E-2</v>
      </c>
      <c r="U6">
        <v>9.9754333496093707E-4</v>
      </c>
      <c r="V6">
        <v>0.171875</v>
      </c>
      <c r="W6">
        <v>39</v>
      </c>
      <c r="X6">
        <v>8</v>
      </c>
      <c r="Y6">
        <v>8</v>
      </c>
      <c r="Z6" t="b">
        <v>1</v>
      </c>
      <c r="AA6" t="b">
        <v>0</v>
      </c>
      <c r="AB6">
        <v>8</v>
      </c>
      <c r="AC6">
        <v>0.14995193481445299</v>
      </c>
      <c r="AD6">
        <v>0.26591253280639598</v>
      </c>
      <c r="AE6" t="b">
        <v>0</v>
      </c>
      <c r="AG6">
        <f>IF(AND(Sheet8!B6=1, B6=1),O6,-1)</f>
        <v>39</v>
      </c>
      <c r="AI6">
        <f t="shared" si="0"/>
        <v>38</v>
      </c>
    </row>
    <row r="7" spans="1:35" x14ac:dyDescent="0.25">
      <c r="A7" t="s">
        <v>254</v>
      </c>
      <c r="B7">
        <v>1</v>
      </c>
      <c r="C7">
        <v>1</v>
      </c>
      <c r="D7">
        <v>1</v>
      </c>
      <c r="E7">
        <v>0</v>
      </c>
      <c r="F7">
        <v>4</v>
      </c>
      <c r="G7">
        <v>9</v>
      </c>
      <c r="H7">
        <v>62</v>
      </c>
      <c r="I7" t="s">
        <v>94</v>
      </c>
      <c r="J7">
        <v>0.19793891906738201</v>
      </c>
      <c r="K7">
        <v>1.0000228881835899E-2</v>
      </c>
      <c r="L7">
        <v>0</v>
      </c>
      <c r="M7">
        <v>0.25</v>
      </c>
      <c r="N7">
        <v>0</v>
      </c>
      <c r="O7">
        <v>62</v>
      </c>
      <c r="P7">
        <v>9</v>
      </c>
      <c r="Q7" t="s">
        <v>94</v>
      </c>
      <c r="R7">
        <v>0</v>
      </c>
      <c r="S7">
        <v>0.19793891906738201</v>
      </c>
      <c r="T7">
        <v>1.0000228881835899E-2</v>
      </c>
      <c r="U7">
        <v>0</v>
      </c>
      <c r="V7">
        <v>0.25</v>
      </c>
      <c r="W7">
        <v>62</v>
      </c>
      <c r="X7">
        <v>9</v>
      </c>
      <c r="Y7">
        <v>9</v>
      </c>
      <c r="Z7" t="b">
        <v>1</v>
      </c>
      <c r="AA7" t="b">
        <v>0</v>
      </c>
      <c r="AB7">
        <v>9</v>
      </c>
      <c r="AC7">
        <v>0.18593978881835899</v>
      </c>
      <c r="AD7">
        <v>0.42985844612121499</v>
      </c>
      <c r="AE7" t="b">
        <v>0</v>
      </c>
      <c r="AG7">
        <f>IF(AND(Sheet8!B7=1, B7=1),O7,-1)</f>
        <v>62</v>
      </c>
      <c r="AI7">
        <f t="shared" si="0"/>
        <v>61</v>
      </c>
    </row>
    <row r="8" spans="1:35" x14ac:dyDescent="0.25">
      <c r="A8" t="s">
        <v>255</v>
      </c>
      <c r="B8">
        <v>1</v>
      </c>
      <c r="C8">
        <v>1</v>
      </c>
      <c r="D8">
        <v>1</v>
      </c>
      <c r="E8">
        <v>0</v>
      </c>
      <c r="F8">
        <v>4</v>
      </c>
      <c r="G8">
        <v>7</v>
      </c>
      <c r="H8">
        <v>40</v>
      </c>
      <c r="I8" t="s">
        <v>94</v>
      </c>
      <c r="J8">
        <v>0.29290771484375</v>
      </c>
      <c r="K8">
        <v>2.29949951171875E-2</v>
      </c>
      <c r="L8">
        <v>6.9980621337890599E-3</v>
      </c>
      <c r="M8">
        <v>0.296875</v>
      </c>
      <c r="N8">
        <v>3</v>
      </c>
      <c r="O8">
        <v>43</v>
      </c>
      <c r="P8">
        <v>10</v>
      </c>
      <c r="Q8" t="s">
        <v>94</v>
      </c>
      <c r="R8">
        <v>3</v>
      </c>
      <c r="S8">
        <v>0.29290771484375</v>
      </c>
      <c r="T8">
        <v>2.29949951171875E-2</v>
      </c>
      <c r="U8">
        <v>6.9980621337890599E-3</v>
      </c>
      <c r="V8">
        <v>0.296875</v>
      </c>
      <c r="W8">
        <v>43</v>
      </c>
      <c r="X8">
        <v>10</v>
      </c>
      <c r="Y8">
        <v>10</v>
      </c>
      <c r="Z8" t="b">
        <v>1</v>
      </c>
      <c r="AA8" t="b">
        <v>0</v>
      </c>
      <c r="AB8">
        <v>10</v>
      </c>
      <c r="AC8">
        <v>0.28190851211547802</v>
      </c>
      <c r="AD8">
        <v>0.45285105705261203</v>
      </c>
      <c r="AE8" t="b">
        <v>0</v>
      </c>
      <c r="AG8">
        <f>IF(AND(Sheet8!B8=1, B8=1),O8,-1)</f>
        <v>43</v>
      </c>
      <c r="AI8">
        <f t="shared" si="0"/>
        <v>42</v>
      </c>
    </row>
    <row r="9" spans="1:35" x14ac:dyDescent="0.25">
      <c r="A9" t="s">
        <v>256</v>
      </c>
      <c r="B9">
        <v>1</v>
      </c>
      <c r="C9">
        <v>1</v>
      </c>
      <c r="D9">
        <v>1</v>
      </c>
      <c r="E9">
        <v>0</v>
      </c>
      <c r="F9">
        <v>4</v>
      </c>
      <c r="G9">
        <v>9</v>
      </c>
      <c r="H9">
        <v>60</v>
      </c>
      <c r="I9" t="s">
        <v>94</v>
      </c>
      <c r="J9">
        <v>0.18594169616699199</v>
      </c>
      <c r="K9">
        <v>9.9983215332031198E-3</v>
      </c>
      <c r="L9">
        <v>0</v>
      </c>
      <c r="M9">
        <v>0.1875</v>
      </c>
      <c r="N9">
        <v>0</v>
      </c>
      <c r="O9">
        <v>60</v>
      </c>
      <c r="P9">
        <v>9</v>
      </c>
      <c r="Q9" t="s">
        <v>94</v>
      </c>
      <c r="R9">
        <v>0</v>
      </c>
      <c r="S9">
        <v>0.18594169616699199</v>
      </c>
      <c r="T9">
        <v>9.9983215332031198E-3</v>
      </c>
      <c r="U9">
        <v>0</v>
      </c>
      <c r="V9">
        <v>0.1875</v>
      </c>
      <c r="W9">
        <v>60</v>
      </c>
      <c r="X9">
        <v>9</v>
      </c>
      <c r="Y9">
        <v>9</v>
      </c>
      <c r="Z9" t="b">
        <v>1</v>
      </c>
      <c r="AA9" t="b">
        <v>0</v>
      </c>
      <c r="AB9">
        <v>9</v>
      </c>
      <c r="AC9">
        <v>0.17394447326660101</v>
      </c>
      <c r="AD9">
        <v>0.39786934852600098</v>
      </c>
      <c r="AE9" t="b">
        <v>0</v>
      </c>
      <c r="AG9">
        <f>IF(AND(Sheet8!B9=1, B9=1),O9,-1)</f>
        <v>60</v>
      </c>
      <c r="AI9">
        <f t="shared" si="0"/>
        <v>59</v>
      </c>
    </row>
    <row r="10" spans="1:35" x14ac:dyDescent="0.25">
      <c r="A10" t="s">
        <v>257</v>
      </c>
      <c r="B10">
        <v>1</v>
      </c>
      <c r="C10">
        <v>1</v>
      </c>
      <c r="D10">
        <v>1</v>
      </c>
      <c r="E10">
        <v>0</v>
      </c>
      <c r="F10">
        <v>4</v>
      </c>
      <c r="G10">
        <v>8</v>
      </c>
      <c r="H10">
        <v>47</v>
      </c>
      <c r="I10" t="s">
        <v>94</v>
      </c>
      <c r="J10">
        <v>0.15894699096679599</v>
      </c>
      <c r="K10">
        <v>7.9975128173828108E-3</v>
      </c>
      <c r="L10">
        <v>0</v>
      </c>
      <c r="M10">
        <v>0.15625</v>
      </c>
      <c r="N10">
        <v>0</v>
      </c>
      <c r="O10">
        <v>47</v>
      </c>
      <c r="P10">
        <v>8</v>
      </c>
      <c r="Q10" t="s">
        <v>94</v>
      </c>
      <c r="R10">
        <v>0</v>
      </c>
      <c r="S10">
        <v>0.15894699096679599</v>
      </c>
      <c r="T10">
        <v>7.9975128173828108E-3</v>
      </c>
      <c r="U10">
        <v>0</v>
      </c>
      <c r="V10">
        <v>0.15625</v>
      </c>
      <c r="W10">
        <v>47</v>
      </c>
      <c r="X10">
        <v>8</v>
      </c>
      <c r="Y10">
        <v>8</v>
      </c>
      <c r="Z10" t="b">
        <v>1</v>
      </c>
      <c r="AA10" t="b">
        <v>0</v>
      </c>
      <c r="AB10">
        <v>8</v>
      </c>
      <c r="AC10">
        <v>0.145952463150024</v>
      </c>
      <c r="AD10">
        <v>0.37687587738037098</v>
      </c>
      <c r="AE10" t="b">
        <v>0</v>
      </c>
      <c r="AG10">
        <f>IF(AND(Sheet8!B10=1, B10=1),O10,-1)</f>
        <v>47</v>
      </c>
      <c r="AI10">
        <f t="shared" si="0"/>
        <v>46</v>
      </c>
    </row>
    <row r="11" spans="1:35" x14ac:dyDescent="0.25">
      <c r="A11" t="s">
        <v>258</v>
      </c>
      <c r="B11">
        <v>1</v>
      </c>
      <c r="C11">
        <v>1</v>
      </c>
      <c r="D11">
        <v>1</v>
      </c>
      <c r="E11">
        <v>0</v>
      </c>
      <c r="F11">
        <v>4</v>
      </c>
      <c r="G11">
        <v>11</v>
      </c>
      <c r="H11">
        <v>49</v>
      </c>
      <c r="I11" t="s">
        <v>94</v>
      </c>
      <c r="J11">
        <v>0.30390357971191401</v>
      </c>
      <c r="K11">
        <v>1.8995285034179601E-2</v>
      </c>
      <c r="L11">
        <v>1.0013580322265599E-3</v>
      </c>
      <c r="M11">
        <v>0.359375</v>
      </c>
      <c r="N11">
        <v>0</v>
      </c>
      <c r="O11">
        <v>49</v>
      </c>
      <c r="P11">
        <v>11</v>
      </c>
      <c r="Q11" t="s">
        <v>94</v>
      </c>
      <c r="R11">
        <v>0</v>
      </c>
      <c r="S11">
        <v>0.30390357971191401</v>
      </c>
      <c r="T11">
        <v>1.8995285034179601E-2</v>
      </c>
      <c r="U11">
        <v>1.0013580322265599E-3</v>
      </c>
      <c r="V11">
        <v>0.359375</v>
      </c>
      <c r="W11">
        <v>49</v>
      </c>
      <c r="X11">
        <v>11</v>
      </c>
      <c r="Y11">
        <v>11</v>
      </c>
      <c r="Z11" t="b">
        <v>1</v>
      </c>
      <c r="AA11" t="b">
        <v>0</v>
      </c>
      <c r="AB11">
        <v>11</v>
      </c>
      <c r="AC11">
        <v>0.29190540313720698</v>
      </c>
      <c r="AD11">
        <v>0.62479543685912997</v>
      </c>
      <c r="AE11" t="b">
        <v>0</v>
      </c>
      <c r="AG11">
        <f>IF(AND(Sheet8!B11=1, B11=1),O11,-1)</f>
        <v>49</v>
      </c>
      <c r="AI11">
        <f t="shared" si="0"/>
        <v>48</v>
      </c>
    </row>
    <row r="12" spans="1:35" x14ac:dyDescent="0.25">
      <c r="A12" t="s">
        <v>259</v>
      </c>
      <c r="B12">
        <v>1</v>
      </c>
      <c r="C12">
        <v>1</v>
      </c>
      <c r="D12">
        <v>1</v>
      </c>
      <c r="E12">
        <v>0</v>
      </c>
      <c r="F12">
        <v>4</v>
      </c>
      <c r="G12">
        <v>10</v>
      </c>
      <c r="H12">
        <v>56</v>
      </c>
      <c r="I12" t="s">
        <v>94</v>
      </c>
      <c r="J12">
        <v>0.298904418945312</v>
      </c>
      <c r="K12">
        <v>1.4997482299804601E-2</v>
      </c>
      <c r="L12">
        <v>1.9989013671875E-3</v>
      </c>
      <c r="M12">
        <v>0.34375</v>
      </c>
      <c r="N12">
        <v>1</v>
      </c>
      <c r="O12">
        <v>57</v>
      </c>
      <c r="P12">
        <v>11</v>
      </c>
      <c r="Q12" t="s">
        <v>94</v>
      </c>
      <c r="R12">
        <v>1</v>
      </c>
      <c r="S12">
        <v>0.298904418945312</v>
      </c>
      <c r="T12">
        <v>1.4997482299804601E-2</v>
      </c>
      <c r="U12">
        <v>1.9989013671875E-3</v>
      </c>
      <c r="V12">
        <v>0.34375</v>
      </c>
      <c r="W12">
        <v>57</v>
      </c>
      <c r="X12">
        <v>11</v>
      </c>
      <c r="Y12">
        <v>11</v>
      </c>
      <c r="Z12" t="b">
        <v>1</v>
      </c>
      <c r="AA12" t="b">
        <v>0</v>
      </c>
      <c r="AB12">
        <v>11</v>
      </c>
      <c r="AC12">
        <v>0.28790616989135698</v>
      </c>
      <c r="AD12">
        <v>0.552817583084106</v>
      </c>
      <c r="AE12" t="b">
        <v>0</v>
      </c>
      <c r="AG12">
        <f>IF(AND(Sheet8!B12=1, B12=1),O12,-1)</f>
        <v>57</v>
      </c>
      <c r="AI12">
        <f t="shared" si="0"/>
        <v>56</v>
      </c>
    </row>
    <row r="13" spans="1:35" x14ac:dyDescent="0.25">
      <c r="A13" t="s">
        <v>260</v>
      </c>
      <c r="B13">
        <v>1</v>
      </c>
      <c r="C13">
        <v>3</v>
      </c>
      <c r="D13">
        <v>1</v>
      </c>
      <c r="E13">
        <v>0</v>
      </c>
      <c r="F13">
        <v>4</v>
      </c>
      <c r="G13">
        <v>8</v>
      </c>
      <c r="H13">
        <v>51</v>
      </c>
      <c r="I13" t="s">
        <v>94</v>
      </c>
      <c r="J13">
        <v>0.24092292785644501</v>
      </c>
      <c r="K13">
        <v>1.3996124267578101E-2</v>
      </c>
      <c r="L13">
        <v>9.9754333496093707E-4</v>
      </c>
      <c r="M13">
        <v>0.28125</v>
      </c>
      <c r="N13">
        <v>1</v>
      </c>
      <c r="O13">
        <v>52</v>
      </c>
      <c r="P13">
        <v>9</v>
      </c>
      <c r="Q13" t="s">
        <v>94</v>
      </c>
      <c r="R13">
        <v>1</v>
      </c>
      <c r="S13">
        <v>0.24092292785644501</v>
      </c>
      <c r="T13">
        <v>1.3996124267578101E-2</v>
      </c>
      <c r="U13">
        <v>9.9754333496093707E-4</v>
      </c>
      <c r="V13">
        <v>0.28125</v>
      </c>
      <c r="W13">
        <v>52</v>
      </c>
      <c r="X13">
        <v>9</v>
      </c>
      <c r="Y13">
        <v>9</v>
      </c>
      <c r="Z13" t="b">
        <v>1</v>
      </c>
      <c r="AA13" t="b">
        <v>0</v>
      </c>
      <c r="AB13">
        <v>9</v>
      </c>
      <c r="AC13">
        <v>0.228925466537475</v>
      </c>
      <c r="AD13">
        <v>0.41686272621154702</v>
      </c>
      <c r="AE13" t="b">
        <v>0</v>
      </c>
      <c r="AG13">
        <f>IF(AND(Sheet8!B13=1, B13=1),O13,-1)</f>
        <v>52</v>
      </c>
      <c r="AI13">
        <f t="shared" si="0"/>
        <v>51</v>
      </c>
    </row>
    <row r="14" spans="1:35" x14ac:dyDescent="0.25">
      <c r="A14" t="s">
        <v>261</v>
      </c>
      <c r="B14">
        <v>1</v>
      </c>
      <c r="C14">
        <v>1</v>
      </c>
      <c r="D14">
        <v>1</v>
      </c>
      <c r="E14">
        <v>0</v>
      </c>
      <c r="F14">
        <v>4</v>
      </c>
      <c r="G14">
        <v>9</v>
      </c>
      <c r="H14">
        <v>57</v>
      </c>
      <c r="I14" t="s">
        <v>94</v>
      </c>
      <c r="J14">
        <v>0.27591133117675698</v>
      </c>
      <c r="K14">
        <v>1.5996932983398399E-2</v>
      </c>
      <c r="L14">
        <v>9.9945068359375E-4</v>
      </c>
      <c r="M14">
        <v>0.3125</v>
      </c>
      <c r="N14">
        <v>1</v>
      </c>
      <c r="O14">
        <v>58</v>
      </c>
      <c r="P14">
        <v>10</v>
      </c>
      <c r="Q14" t="s">
        <v>94</v>
      </c>
      <c r="R14">
        <v>1</v>
      </c>
      <c r="S14">
        <v>0.27591133117675698</v>
      </c>
      <c r="T14">
        <v>1.5996932983398399E-2</v>
      </c>
      <c r="U14">
        <v>9.9945068359375E-4</v>
      </c>
      <c r="V14">
        <v>0.3125</v>
      </c>
      <c r="W14">
        <v>58</v>
      </c>
      <c r="X14">
        <v>10</v>
      </c>
      <c r="Y14">
        <v>10</v>
      </c>
      <c r="Z14" t="b">
        <v>1</v>
      </c>
      <c r="AA14" t="b">
        <v>0</v>
      </c>
      <c r="AB14">
        <v>10</v>
      </c>
      <c r="AC14">
        <v>0.264913320541381</v>
      </c>
      <c r="AD14">
        <v>0.511832475662231</v>
      </c>
      <c r="AE14" t="b">
        <v>0</v>
      </c>
      <c r="AG14">
        <f>IF(AND(Sheet8!B14=1, B14=1),O14,-1)</f>
        <v>58</v>
      </c>
      <c r="AI14">
        <f t="shared" si="0"/>
        <v>57</v>
      </c>
    </row>
    <row r="15" spans="1:35" x14ac:dyDescent="0.25">
      <c r="A15" t="s">
        <v>262</v>
      </c>
      <c r="B15">
        <v>1</v>
      </c>
      <c r="C15">
        <v>3</v>
      </c>
      <c r="D15">
        <v>1</v>
      </c>
      <c r="E15">
        <v>0</v>
      </c>
      <c r="F15">
        <v>4</v>
      </c>
      <c r="G15">
        <v>10</v>
      </c>
      <c r="H15">
        <v>56</v>
      </c>
      <c r="I15" t="s">
        <v>94</v>
      </c>
      <c r="J15">
        <v>0.31290054321289001</v>
      </c>
      <c r="K15">
        <v>1.9996643066406201E-2</v>
      </c>
      <c r="L15">
        <v>9.9945068359375E-4</v>
      </c>
      <c r="M15">
        <v>0.359375</v>
      </c>
      <c r="N15">
        <v>1</v>
      </c>
      <c r="O15">
        <v>57</v>
      </c>
      <c r="P15">
        <v>11</v>
      </c>
      <c r="Q15" t="s">
        <v>94</v>
      </c>
      <c r="R15">
        <v>1</v>
      </c>
      <c r="S15">
        <v>0.31290054321289001</v>
      </c>
      <c r="T15">
        <v>1.9996643066406201E-2</v>
      </c>
      <c r="U15">
        <v>9.9945068359375E-4</v>
      </c>
      <c r="V15">
        <v>0.359375</v>
      </c>
      <c r="W15">
        <v>57</v>
      </c>
      <c r="X15">
        <v>11</v>
      </c>
      <c r="Y15">
        <v>11</v>
      </c>
      <c r="Z15" t="b">
        <v>1</v>
      </c>
      <c r="AA15" t="b">
        <v>0</v>
      </c>
      <c r="AB15">
        <v>11</v>
      </c>
      <c r="AC15">
        <v>0.30190134048461897</v>
      </c>
      <c r="AD15">
        <v>0.59880304336547796</v>
      </c>
      <c r="AE15" t="b">
        <v>0</v>
      </c>
      <c r="AG15">
        <f>IF(AND(Sheet8!B15=1, B15=1),O15,-1)</f>
        <v>57</v>
      </c>
      <c r="AI15">
        <f t="shared" si="0"/>
        <v>56</v>
      </c>
    </row>
    <row r="16" spans="1:35" x14ac:dyDescent="0.25">
      <c r="A16" t="s">
        <v>263</v>
      </c>
      <c r="B16">
        <v>1</v>
      </c>
      <c r="C16">
        <v>2</v>
      </c>
      <c r="D16">
        <v>1</v>
      </c>
      <c r="E16">
        <v>0</v>
      </c>
      <c r="F16">
        <v>4</v>
      </c>
      <c r="G16">
        <v>6</v>
      </c>
      <c r="H16">
        <v>31</v>
      </c>
      <c r="I16" t="s">
        <v>94</v>
      </c>
      <c r="J16">
        <v>0.11496353149414</v>
      </c>
      <c r="K16">
        <v>5.9986114501953099E-3</v>
      </c>
      <c r="L16">
        <v>9.9945068359375E-4</v>
      </c>
      <c r="M16">
        <v>0.109375</v>
      </c>
      <c r="N16">
        <v>1</v>
      </c>
      <c r="O16">
        <v>32</v>
      </c>
      <c r="P16">
        <v>7</v>
      </c>
      <c r="Q16" t="s">
        <v>94</v>
      </c>
      <c r="R16">
        <v>1</v>
      </c>
      <c r="S16">
        <v>0.11496353149414</v>
      </c>
      <c r="T16">
        <v>5.9986114501953099E-3</v>
      </c>
      <c r="U16">
        <v>9.9945068359375E-4</v>
      </c>
      <c r="V16">
        <v>0.109375</v>
      </c>
      <c r="W16">
        <v>32</v>
      </c>
      <c r="X16">
        <v>7</v>
      </c>
      <c r="Y16">
        <v>7</v>
      </c>
      <c r="Z16" t="b">
        <v>1</v>
      </c>
      <c r="AA16" t="b">
        <v>0</v>
      </c>
      <c r="AB16">
        <v>7</v>
      </c>
      <c r="AC16">
        <v>0.10296678543090799</v>
      </c>
      <c r="AD16">
        <v>0.21992754936218201</v>
      </c>
      <c r="AE16" t="b">
        <v>0</v>
      </c>
      <c r="AG16">
        <f>IF(AND(Sheet8!B16=1, B16=1),O16,-1)</f>
        <v>32</v>
      </c>
      <c r="AI16">
        <f t="shared" si="0"/>
        <v>31</v>
      </c>
    </row>
    <row r="17" spans="1:35" x14ac:dyDescent="0.25">
      <c r="A17" t="s">
        <v>264</v>
      </c>
      <c r="B17">
        <v>1</v>
      </c>
      <c r="C17">
        <v>1</v>
      </c>
      <c r="D17">
        <v>1</v>
      </c>
      <c r="E17">
        <v>0</v>
      </c>
      <c r="F17">
        <v>4</v>
      </c>
      <c r="G17">
        <v>8</v>
      </c>
      <c r="H17">
        <v>46</v>
      </c>
      <c r="I17" t="s">
        <v>94</v>
      </c>
      <c r="J17">
        <v>0.15394973754882799</v>
      </c>
      <c r="K17">
        <v>5.9986114501953099E-3</v>
      </c>
      <c r="L17">
        <v>9.9754333496093707E-4</v>
      </c>
      <c r="M17">
        <v>0.140625</v>
      </c>
      <c r="N17">
        <v>0</v>
      </c>
      <c r="O17">
        <v>46</v>
      </c>
      <c r="P17">
        <v>8</v>
      </c>
      <c r="Q17" t="s">
        <v>94</v>
      </c>
      <c r="R17">
        <v>0</v>
      </c>
      <c r="S17">
        <v>0.15394973754882799</v>
      </c>
      <c r="T17">
        <v>5.9986114501953099E-3</v>
      </c>
      <c r="U17">
        <v>9.9754333496093707E-4</v>
      </c>
      <c r="V17">
        <v>0.140625</v>
      </c>
      <c r="W17">
        <v>46</v>
      </c>
      <c r="X17">
        <v>8</v>
      </c>
      <c r="Y17">
        <v>8</v>
      </c>
      <c r="Z17" t="b">
        <v>1</v>
      </c>
      <c r="AA17" t="b">
        <v>0</v>
      </c>
      <c r="AB17">
        <v>8</v>
      </c>
      <c r="AC17">
        <v>0.141953945159912</v>
      </c>
      <c r="AD17">
        <v>0.31889438629150302</v>
      </c>
      <c r="AE17" t="b">
        <v>0</v>
      </c>
      <c r="AG17">
        <f>IF(AND(Sheet8!B17=1, B17=1),O17,-1)</f>
        <v>46</v>
      </c>
      <c r="AI17">
        <f t="shared" si="0"/>
        <v>45</v>
      </c>
    </row>
    <row r="18" spans="1:35" x14ac:dyDescent="0.25">
      <c r="A18" t="s">
        <v>265</v>
      </c>
      <c r="B18">
        <v>1</v>
      </c>
      <c r="C18">
        <v>1</v>
      </c>
      <c r="D18">
        <v>1</v>
      </c>
      <c r="E18">
        <v>0</v>
      </c>
      <c r="F18">
        <v>4</v>
      </c>
      <c r="G18">
        <v>11</v>
      </c>
      <c r="H18">
        <v>68</v>
      </c>
      <c r="I18" t="s">
        <v>94</v>
      </c>
      <c r="J18">
        <v>0.34688758850097601</v>
      </c>
      <c r="K18">
        <v>2.1993637084960899E-2</v>
      </c>
      <c r="L18">
        <v>9.9945068359375E-4</v>
      </c>
      <c r="M18">
        <v>0.28125</v>
      </c>
      <c r="N18">
        <v>0</v>
      </c>
      <c r="O18">
        <v>68</v>
      </c>
      <c r="P18">
        <v>11</v>
      </c>
      <c r="Q18" t="s">
        <v>94</v>
      </c>
      <c r="R18">
        <v>0</v>
      </c>
      <c r="S18">
        <v>0.34688758850097601</v>
      </c>
      <c r="T18">
        <v>2.1993637084960899E-2</v>
      </c>
      <c r="U18">
        <v>9.9945068359375E-4</v>
      </c>
      <c r="V18">
        <v>0.28125</v>
      </c>
      <c r="W18">
        <v>68</v>
      </c>
      <c r="X18">
        <v>11</v>
      </c>
      <c r="Y18">
        <v>11</v>
      </c>
      <c r="Z18" t="b">
        <v>1</v>
      </c>
      <c r="AA18" t="b">
        <v>0</v>
      </c>
      <c r="AB18">
        <v>11</v>
      </c>
      <c r="AC18">
        <v>0.33489131927490201</v>
      </c>
      <c r="AD18">
        <v>0.65178680419921797</v>
      </c>
      <c r="AE18" t="b">
        <v>0</v>
      </c>
      <c r="AG18">
        <f>IF(AND(Sheet8!B18=1, B18=1),O18,-1)</f>
        <v>68</v>
      </c>
      <c r="AI18">
        <f t="shared" si="0"/>
        <v>67</v>
      </c>
    </row>
    <row r="19" spans="1:35" x14ac:dyDescent="0.25">
      <c r="A19" t="s">
        <v>266</v>
      </c>
      <c r="B19">
        <v>1</v>
      </c>
      <c r="C19">
        <v>3</v>
      </c>
      <c r="D19">
        <v>1</v>
      </c>
      <c r="E19">
        <v>0</v>
      </c>
      <c r="F19">
        <v>4</v>
      </c>
      <c r="G19">
        <v>8</v>
      </c>
      <c r="H19">
        <v>42</v>
      </c>
      <c r="I19" t="s">
        <v>94</v>
      </c>
      <c r="J19">
        <v>0.51782989501953103</v>
      </c>
      <c r="K19">
        <v>5.9980392456054597E-2</v>
      </c>
      <c r="L19">
        <v>2.0008087158203099E-3</v>
      </c>
      <c r="M19">
        <v>0.640625</v>
      </c>
      <c r="N19">
        <v>5</v>
      </c>
      <c r="O19">
        <v>47</v>
      </c>
      <c r="P19">
        <v>13</v>
      </c>
      <c r="Q19" t="s">
        <v>94</v>
      </c>
      <c r="R19">
        <v>5</v>
      </c>
      <c r="S19">
        <v>0.51782989501953103</v>
      </c>
      <c r="T19">
        <v>5.9980392456054597E-2</v>
      </c>
      <c r="U19">
        <v>2.0008087158203099E-3</v>
      </c>
      <c r="V19">
        <v>0.640625</v>
      </c>
      <c r="W19">
        <v>47</v>
      </c>
      <c r="X19">
        <v>13</v>
      </c>
      <c r="Y19">
        <v>13</v>
      </c>
      <c r="Z19" t="b">
        <v>1</v>
      </c>
      <c r="AA19" t="b">
        <v>0</v>
      </c>
      <c r="AB19">
        <v>13</v>
      </c>
      <c r="AC19">
        <v>0.50183510780334395</v>
      </c>
      <c r="AD19">
        <v>0.97967791557312001</v>
      </c>
      <c r="AE19" t="b">
        <v>0</v>
      </c>
      <c r="AG19">
        <f>IF(AND(Sheet8!B19=1, B19=1),O19,-1)</f>
        <v>47</v>
      </c>
      <c r="AI19">
        <f t="shared" si="0"/>
        <v>46</v>
      </c>
    </row>
    <row r="20" spans="1:35" x14ac:dyDescent="0.25">
      <c r="A20" t="s">
        <v>267</v>
      </c>
      <c r="B20">
        <v>1</v>
      </c>
      <c r="C20">
        <v>3</v>
      </c>
      <c r="D20">
        <v>1</v>
      </c>
      <c r="E20">
        <v>0</v>
      </c>
      <c r="F20">
        <v>4</v>
      </c>
      <c r="G20">
        <v>9</v>
      </c>
      <c r="H20">
        <v>43</v>
      </c>
      <c r="I20" t="s">
        <v>94</v>
      </c>
      <c r="J20">
        <v>0.61979866027831998</v>
      </c>
      <c r="K20">
        <v>5.3983688354492097E-2</v>
      </c>
      <c r="L20">
        <v>1.9969940185546801E-3</v>
      </c>
      <c r="M20">
        <v>0.796875</v>
      </c>
      <c r="N20">
        <v>4</v>
      </c>
      <c r="O20">
        <v>47</v>
      </c>
      <c r="P20">
        <v>16</v>
      </c>
      <c r="Q20" t="s">
        <v>94</v>
      </c>
      <c r="R20">
        <v>4</v>
      </c>
      <c r="S20">
        <v>0.61979866027831998</v>
      </c>
      <c r="T20">
        <v>5.3983688354492097E-2</v>
      </c>
      <c r="U20">
        <v>1.9969940185546801E-3</v>
      </c>
      <c r="V20">
        <v>0.796875</v>
      </c>
      <c r="W20">
        <v>47</v>
      </c>
      <c r="X20">
        <v>16</v>
      </c>
      <c r="Y20">
        <v>-1</v>
      </c>
      <c r="Z20" t="b">
        <v>0</v>
      </c>
      <c r="AA20" t="b">
        <v>1</v>
      </c>
      <c r="AB20">
        <v>13</v>
      </c>
      <c r="AC20">
        <v>1.26758384704589</v>
      </c>
      <c r="AD20">
        <v>1.65045809745788</v>
      </c>
      <c r="AE20" t="b">
        <v>1</v>
      </c>
      <c r="AG20">
        <f>IF(AND(Sheet8!B20=1, B20=1),O20,-1)</f>
        <v>47</v>
      </c>
      <c r="AI20">
        <f t="shared" si="0"/>
        <v>47</v>
      </c>
    </row>
    <row r="21" spans="1:35" x14ac:dyDescent="0.25">
      <c r="A21" t="s">
        <v>268</v>
      </c>
      <c r="B21">
        <v>1</v>
      </c>
      <c r="C21">
        <v>3</v>
      </c>
      <c r="D21">
        <v>1</v>
      </c>
      <c r="E21">
        <v>0</v>
      </c>
      <c r="F21">
        <v>4</v>
      </c>
      <c r="G21">
        <v>9</v>
      </c>
      <c r="H21">
        <v>52</v>
      </c>
      <c r="I21" t="s">
        <v>94</v>
      </c>
      <c r="J21">
        <v>0.37188148498535101</v>
      </c>
      <c r="K21">
        <v>2.69927978515625E-2</v>
      </c>
      <c r="L21">
        <v>9.9945068359375E-4</v>
      </c>
      <c r="M21">
        <v>0.40625</v>
      </c>
      <c r="N21">
        <v>3</v>
      </c>
      <c r="O21">
        <v>55</v>
      </c>
      <c r="P21">
        <v>12</v>
      </c>
      <c r="Q21" t="s">
        <v>94</v>
      </c>
      <c r="R21">
        <v>3</v>
      </c>
      <c r="S21">
        <v>0.37188148498535101</v>
      </c>
      <c r="T21">
        <v>2.69927978515625E-2</v>
      </c>
      <c r="U21">
        <v>9.9945068359375E-4</v>
      </c>
      <c r="V21">
        <v>0.40625</v>
      </c>
      <c r="W21">
        <v>55</v>
      </c>
      <c r="X21">
        <v>12</v>
      </c>
      <c r="Y21">
        <v>12</v>
      </c>
      <c r="Z21" t="b">
        <v>1</v>
      </c>
      <c r="AA21" t="b">
        <v>1</v>
      </c>
      <c r="AB21">
        <v>12</v>
      </c>
      <c r="AC21">
        <v>0.93469429016113204</v>
      </c>
      <c r="AD21">
        <v>1.2136013507843</v>
      </c>
      <c r="AE21" t="b">
        <v>1</v>
      </c>
      <c r="AG21">
        <f>IF(AND(Sheet8!B21=1, B21=1),O21,-1)</f>
        <v>55</v>
      </c>
      <c r="AI21">
        <f t="shared" si="0"/>
        <v>54</v>
      </c>
    </row>
    <row r="22" spans="1:35" x14ac:dyDescent="0.25">
      <c r="A22" t="s">
        <v>154</v>
      </c>
      <c r="B22">
        <v>1</v>
      </c>
      <c r="C22">
        <v>2</v>
      </c>
      <c r="D22">
        <v>1</v>
      </c>
      <c r="E22">
        <v>0</v>
      </c>
      <c r="F22">
        <v>4</v>
      </c>
      <c r="G22">
        <v>9</v>
      </c>
      <c r="H22">
        <v>52</v>
      </c>
      <c r="I22" t="s">
        <v>94</v>
      </c>
      <c r="J22">
        <v>0.26991653442382801</v>
      </c>
      <c r="K22">
        <v>1.49993896484375E-2</v>
      </c>
      <c r="L22">
        <v>3.0021667480468698E-3</v>
      </c>
      <c r="M22">
        <v>0.296875</v>
      </c>
      <c r="N22">
        <v>2</v>
      </c>
      <c r="O22">
        <v>54</v>
      </c>
      <c r="P22">
        <v>11</v>
      </c>
      <c r="Q22" t="s">
        <v>94</v>
      </c>
      <c r="R22">
        <v>2</v>
      </c>
      <c r="S22">
        <v>0.26991653442382801</v>
      </c>
      <c r="T22">
        <v>1.49993896484375E-2</v>
      </c>
      <c r="U22">
        <v>3.0021667480468698E-3</v>
      </c>
      <c r="V22">
        <v>0.296875</v>
      </c>
      <c r="W22">
        <v>54</v>
      </c>
      <c r="X22">
        <v>11</v>
      </c>
      <c r="Y22">
        <v>11</v>
      </c>
      <c r="Z22" t="b">
        <v>1</v>
      </c>
      <c r="AA22" t="b">
        <v>0</v>
      </c>
      <c r="AB22">
        <v>11</v>
      </c>
      <c r="AC22">
        <v>0.25991463661193798</v>
      </c>
      <c r="AD22">
        <v>0.47484493255615201</v>
      </c>
      <c r="AE22" t="b">
        <v>0</v>
      </c>
      <c r="AG22">
        <f>IF(AND(Sheet8!B22=1, B22=1),O22,-1)</f>
        <v>54</v>
      </c>
      <c r="AI22">
        <f t="shared" si="0"/>
        <v>53</v>
      </c>
    </row>
    <row r="23" spans="1:35" x14ac:dyDescent="0.25">
      <c r="A23" t="s">
        <v>155</v>
      </c>
      <c r="B23">
        <v>1</v>
      </c>
      <c r="C23">
        <v>2</v>
      </c>
      <c r="D23">
        <v>1</v>
      </c>
      <c r="E23">
        <v>0</v>
      </c>
      <c r="F23">
        <v>4</v>
      </c>
      <c r="G23">
        <v>9</v>
      </c>
      <c r="H23">
        <v>61</v>
      </c>
      <c r="I23" t="s">
        <v>94</v>
      </c>
      <c r="J23">
        <v>0.21992874145507799</v>
      </c>
      <c r="K23">
        <v>9.9983215332031198E-3</v>
      </c>
      <c r="L23">
        <v>9.9945068359375E-4</v>
      </c>
      <c r="M23">
        <v>0.25</v>
      </c>
      <c r="N23">
        <v>1</v>
      </c>
      <c r="O23">
        <v>62</v>
      </c>
      <c r="P23">
        <v>10</v>
      </c>
      <c r="Q23" t="s">
        <v>94</v>
      </c>
      <c r="R23">
        <v>1</v>
      </c>
      <c r="S23">
        <v>0.21992874145507799</v>
      </c>
      <c r="T23">
        <v>9.9983215332031198E-3</v>
      </c>
      <c r="U23">
        <v>9.9945068359375E-4</v>
      </c>
      <c r="V23">
        <v>0.25</v>
      </c>
      <c r="W23">
        <v>62</v>
      </c>
      <c r="X23">
        <v>10</v>
      </c>
      <c r="Y23">
        <v>10</v>
      </c>
      <c r="Z23" t="b">
        <v>1</v>
      </c>
      <c r="AA23" t="b">
        <v>0</v>
      </c>
      <c r="AB23">
        <v>10</v>
      </c>
      <c r="AC23">
        <v>0.20993137359619099</v>
      </c>
      <c r="AD23">
        <v>0.40086722373962402</v>
      </c>
      <c r="AE23" t="b">
        <v>0</v>
      </c>
      <c r="AG23">
        <f>IF(AND(Sheet8!B23=1, B23=1),O23,-1)</f>
        <v>62</v>
      </c>
      <c r="AI23">
        <f t="shared" si="0"/>
        <v>61</v>
      </c>
    </row>
    <row r="24" spans="1:35" x14ac:dyDescent="0.25">
      <c r="A24" t="s">
        <v>156</v>
      </c>
      <c r="B24">
        <v>1</v>
      </c>
      <c r="C24">
        <v>1</v>
      </c>
      <c r="D24">
        <v>1</v>
      </c>
      <c r="E24">
        <v>0</v>
      </c>
      <c r="F24">
        <v>4</v>
      </c>
      <c r="G24">
        <v>7</v>
      </c>
      <c r="H24">
        <v>46</v>
      </c>
      <c r="I24" t="s">
        <v>94</v>
      </c>
      <c r="J24">
        <v>0.17194557189941401</v>
      </c>
      <c r="K24">
        <v>9.9983215332031198E-3</v>
      </c>
      <c r="L24">
        <v>2.0008087158203099E-3</v>
      </c>
      <c r="M24">
        <v>0.1875</v>
      </c>
      <c r="N24">
        <v>2</v>
      </c>
      <c r="O24">
        <v>48</v>
      </c>
      <c r="P24">
        <v>9</v>
      </c>
      <c r="Q24" t="s">
        <v>94</v>
      </c>
      <c r="R24">
        <v>2</v>
      </c>
      <c r="S24">
        <v>0.17194557189941401</v>
      </c>
      <c r="T24">
        <v>9.9983215332031198E-3</v>
      </c>
      <c r="U24">
        <v>2.0008087158203099E-3</v>
      </c>
      <c r="V24">
        <v>0.1875</v>
      </c>
      <c r="W24">
        <v>48</v>
      </c>
      <c r="X24">
        <v>9</v>
      </c>
      <c r="Y24">
        <v>9</v>
      </c>
      <c r="Z24" t="b">
        <v>1</v>
      </c>
      <c r="AA24" t="b">
        <v>0</v>
      </c>
      <c r="AB24">
        <v>9</v>
      </c>
      <c r="AC24">
        <v>0.16194748878479001</v>
      </c>
      <c r="AD24">
        <v>0.28090691566467202</v>
      </c>
      <c r="AE24" t="b">
        <v>0</v>
      </c>
      <c r="AG24">
        <f>IF(AND(Sheet8!B24=1, B24=1),O24,-1)</f>
        <v>48</v>
      </c>
      <c r="AI24">
        <f t="shared" si="0"/>
        <v>47</v>
      </c>
    </row>
    <row r="25" spans="1:35" x14ac:dyDescent="0.25">
      <c r="A25" t="s">
        <v>157</v>
      </c>
      <c r="B25">
        <v>1</v>
      </c>
      <c r="C25">
        <v>3</v>
      </c>
      <c r="D25">
        <v>1</v>
      </c>
      <c r="E25">
        <v>0</v>
      </c>
      <c r="F25">
        <v>4</v>
      </c>
      <c r="G25">
        <v>13</v>
      </c>
      <c r="H25">
        <v>58</v>
      </c>
      <c r="I25" t="s">
        <v>94</v>
      </c>
      <c r="J25">
        <v>19.247684478759702</v>
      </c>
      <c r="K25">
        <v>18.4149570465087</v>
      </c>
      <c r="L25">
        <v>1.6990661621093701E-2</v>
      </c>
      <c r="M25">
        <v>67.96875</v>
      </c>
      <c r="N25">
        <v>6</v>
      </c>
      <c r="O25">
        <v>64</v>
      </c>
      <c r="P25">
        <v>21</v>
      </c>
      <c r="Q25" t="s">
        <v>94</v>
      </c>
      <c r="R25">
        <v>6</v>
      </c>
      <c r="S25">
        <v>19.247684478759702</v>
      </c>
      <c r="T25">
        <v>18.4149570465087</v>
      </c>
      <c r="U25">
        <v>1.6990661621093701E-2</v>
      </c>
      <c r="V25">
        <v>67.96875</v>
      </c>
      <c r="W25">
        <v>64</v>
      </c>
      <c r="X25">
        <v>21</v>
      </c>
      <c r="Y25">
        <v>-1</v>
      </c>
      <c r="Z25" t="b">
        <v>0</v>
      </c>
      <c r="AA25" t="b">
        <v>1</v>
      </c>
      <c r="AB25">
        <v>19</v>
      </c>
      <c r="AC25">
        <v>43.152842283248901</v>
      </c>
      <c r="AD25">
        <v>60.158262491226097</v>
      </c>
      <c r="AE25" t="b">
        <v>1</v>
      </c>
      <c r="AG25">
        <f>IF(AND(Sheet8!B25=1, B25=1),O25,-1)</f>
        <v>64</v>
      </c>
      <c r="AI25">
        <f t="shared" si="0"/>
        <v>64</v>
      </c>
    </row>
    <row r="26" spans="1:35" x14ac:dyDescent="0.25">
      <c r="A26" t="s">
        <v>158</v>
      </c>
      <c r="B26">
        <v>1</v>
      </c>
      <c r="C26">
        <v>4</v>
      </c>
      <c r="D26">
        <v>1</v>
      </c>
      <c r="E26">
        <v>0</v>
      </c>
      <c r="F26">
        <v>4</v>
      </c>
      <c r="G26">
        <v>13</v>
      </c>
      <c r="H26">
        <v>47</v>
      </c>
      <c r="I26" t="s">
        <v>94</v>
      </c>
      <c r="J26">
        <v>0.64078903198242099</v>
      </c>
      <c r="K26">
        <v>5.5982589721679597E-2</v>
      </c>
      <c r="L26">
        <v>2.9964447021484301E-3</v>
      </c>
      <c r="M26">
        <v>0.8125</v>
      </c>
      <c r="N26">
        <v>4</v>
      </c>
      <c r="O26">
        <v>51</v>
      </c>
      <c r="P26">
        <v>17</v>
      </c>
      <c r="Q26" t="s">
        <v>94</v>
      </c>
      <c r="R26">
        <v>4</v>
      </c>
      <c r="S26">
        <v>0.64078903198242099</v>
      </c>
      <c r="T26">
        <v>5.5982589721679597E-2</v>
      </c>
      <c r="U26">
        <v>2.9964447021484301E-3</v>
      </c>
      <c r="V26">
        <v>0.8125</v>
      </c>
      <c r="W26">
        <v>51</v>
      </c>
      <c r="X26">
        <v>17</v>
      </c>
      <c r="Y26">
        <v>17</v>
      </c>
      <c r="Z26" t="b">
        <v>1</v>
      </c>
      <c r="AA26" t="b">
        <v>0</v>
      </c>
      <c r="AB26">
        <v>17</v>
      </c>
      <c r="AC26">
        <v>0.63079404830932595</v>
      </c>
      <c r="AD26">
        <v>1.1026382446289</v>
      </c>
      <c r="AE26" t="b">
        <v>0</v>
      </c>
      <c r="AG26">
        <f>IF(AND(Sheet8!B26=1, B26=1),O26,-1)</f>
        <v>51</v>
      </c>
      <c r="AI26">
        <f t="shared" si="0"/>
        <v>50</v>
      </c>
    </row>
    <row r="27" spans="1:35" x14ac:dyDescent="0.25">
      <c r="A27" t="s">
        <v>159</v>
      </c>
      <c r="B27">
        <v>1</v>
      </c>
      <c r="C27">
        <v>3</v>
      </c>
      <c r="D27">
        <v>1</v>
      </c>
      <c r="E27">
        <v>0</v>
      </c>
      <c r="F27">
        <v>4</v>
      </c>
      <c r="G27">
        <v>9</v>
      </c>
      <c r="H27">
        <v>55</v>
      </c>
      <c r="I27" t="s">
        <v>94</v>
      </c>
      <c r="J27">
        <v>0.28290939331054599</v>
      </c>
      <c r="K27">
        <v>2.1993637084960899E-2</v>
      </c>
      <c r="L27">
        <v>9.9945068359375E-4</v>
      </c>
      <c r="M27">
        <v>0.296875</v>
      </c>
      <c r="N27">
        <v>2</v>
      </c>
      <c r="O27">
        <v>57</v>
      </c>
      <c r="P27">
        <v>11</v>
      </c>
      <c r="Q27" t="s">
        <v>94</v>
      </c>
      <c r="R27">
        <v>2</v>
      </c>
      <c r="S27">
        <v>0.28290939331054599</v>
      </c>
      <c r="T27">
        <v>2.1993637084960899E-2</v>
      </c>
      <c r="U27">
        <v>9.9945068359375E-4</v>
      </c>
      <c r="V27">
        <v>0.296875</v>
      </c>
      <c r="W27">
        <v>57</v>
      </c>
      <c r="X27">
        <v>11</v>
      </c>
      <c r="Y27">
        <v>11</v>
      </c>
      <c r="Z27" t="b">
        <v>1</v>
      </c>
      <c r="AA27" t="b">
        <v>0</v>
      </c>
      <c r="AB27">
        <v>11</v>
      </c>
      <c r="AC27">
        <v>0.27291059494018499</v>
      </c>
      <c r="AD27">
        <v>0.52683258056640603</v>
      </c>
      <c r="AE27" t="b">
        <v>0</v>
      </c>
      <c r="AG27">
        <f>IF(AND(Sheet8!B27=1, B27=1),O27,-1)</f>
        <v>57</v>
      </c>
      <c r="AI27">
        <f t="shared" si="0"/>
        <v>56</v>
      </c>
    </row>
    <row r="28" spans="1:35" x14ac:dyDescent="0.25">
      <c r="A28" t="s">
        <v>160</v>
      </c>
      <c r="B28">
        <v>1</v>
      </c>
      <c r="C28">
        <v>2</v>
      </c>
      <c r="D28">
        <v>1</v>
      </c>
      <c r="E28">
        <v>0</v>
      </c>
      <c r="F28">
        <v>4</v>
      </c>
      <c r="G28">
        <v>10</v>
      </c>
      <c r="H28">
        <v>48</v>
      </c>
      <c r="I28" t="s">
        <v>94</v>
      </c>
      <c r="J28">
        <v>0.30390167236328097</v>
      </c>
      <c r="K28">
        <v>1.6994476318359299E-2</v>
      </c>
      <c r="L28">
        <v>1.9989013671875E-3</v>
      </c>
      <c r="M28">
        <v>0.359375</v>
      </c>
      <c r="N28">
        <v>1</v>
      </c>
      <c r="O28">
        <v>49</v>
      </c>
      <c r="P28">
        <v>11</v>
      </c>
      <c r="Q28" t="s">
        <v>94</v>
      </c>
      <c r="R28">
        <v>1</v>
      </c>
      <c r="S28">
        <v>0.30390167236328097</v>
      </c>
      <c r="T28">
        <v>1.6994476318359299E-2</v>
      </c>
      <c r="U28">
        <v>1.9989013671875E-3</v>
      </c>
      <c r="V28">
        <v>0.359375</v>
      </c>
      <c r="W28">
        <v>49</v>
      </c>
      <c r="X28">
        <v>11</v>
      </c>
      <c r="Y28">
        <v>11</v>
      </c>
      <c r="Z28" t="b">
        <v>1</v>
      </c>
      <c r="AA28" t="b">
        <v>0</v>
      </c>
      <c r="AB28">
        <v>11</v>
      </c>
      <c r="AC28">
        <v>0.293903589248657</v>
      </c>
      <c r="AD28">
        <v>0.57880902290344205</v>
      </c>
      <c r="AE28" t="b">
        <v>0</v>
      </c>
      <c r="AG28">
        <f>IF(AND(Sheet8!B28=1, B28=1),O28,-1)</f>
        <v>49</v>
      </c>
      <c r="AI28">
        <f t="shared" si="0"/>
        <v>48</v>
      </c>
    </row>
    <row r="29" spans="1:35" x14ac:dyDescent="0.25">
      <c r="A29" t="s">
        <v>161</v>
      </c>
      <c r="B29">
        <v>1</v>
      </c>
      <c r="C29">
        <v>3</v>
      </c>
      <c r="D29">
        <v>1</v>
      </c>
      <c r="E29">
        <v>0</v>
      </c>
      <c r="F29">
        <v>4</v>
      </c>
      <c r="G29">
        <v>11</v>
      </c>
      <c r="H29">
        <v>35</v>
      </c>
      <c r="I29" t="s">
        <v>94</v>
      </c>
      <c r="J29">
        <v>0.47284507751464799</v>
      </c>
      <c r="K29">
        <v>3.49884033203125E-2</v>
      </c>
      <c r="L29">
        <v>1.9969940185546801E-3</v>
      </c>
      <c r="M29">
        <v>0.5625</v>
      </c>
      <c r="N29">
        <v>3</v>
      </c>
      <c r="O29">
        <v>38</v>
      </c>
      <c r="P29">
        <v>14</v>
      </c>
      <c r="Q29" t="s">
        <v>94</v>
      </c>
      <c r="R29">
        <v>3</v>
      </c>
      <c r="S29">
        <v>0.47284507751464799</v>
      </c>
      <c r="T29">
        <v>3.49884033203125E-2</v>
      </c>
      <c r="U29">
        <v>1.9969940185546801E-3</v>
      </c>
      <c r="V29">
        <v>0.5625</v>
      </c>
      <c r="W29">
        <v>38</v>
      </c>
      <c r="X29">
        <v>14</v>
      </c>
      <c r="Y29">
        <v>14</v>
      </c>
      <c r="Z29" t="b">
        <v>1</v>
      </c>
      <c r="AA29" t="b">
        <v>0</v>
      </c>
      <c r="AB29">
        <v>14</v>
      </c>
      <c r="AC29">
        <v>0.46384811401367099</v>
      </c>
      <c r="AD29">
        <v>0.81473255157470703</v>
      </c>
      <c r="AE29" t="b">
        <v>0</v>
      </c>
      <c r="AG29">
        <f>IF(AND(Sheet8!B29=1, B29=1),O29,-1)</f>
        <v>38</v>
      </c>
      <c r="AI29">
        <f t="shared" si="0"/>
        <v>37</v>
      </c>
    </row>
    <row r="30" spans="1:35" x14ac:dyDescent="0.25">
      <c r="A30" t="s">
        <v>162</v>
      </c>
      <c r="B30">
        <v>1</v>
      </c>
      <c r="C30">
        <v>2</v>
      </c>
      <c r="D30">
        <v>1</v>
      </c>
      <c r="E30">
        <v>0</v>
      </c>
      <c r="F30">
        <v>4</v>
      </c>
      <c r="G30">
        <v>12</v>
      </c>
      <c r="H30">
        <v>53</v>
      </c>
      <c r="I30" t="s">
        <v>94</v>
      </c>
      <c r="J30">
        <v>0.39287185668945301</v>
      </c>
      <c r="K30">
        <v>1.9992828369140601E-2</v>
      </c>
      <c r="L30">
        <v>2.9964447021484301E-3</v>
      </c>
      <c r="M30">
        <v>0.421875</v>
      </c>
      <c r="N30">
        <v>1</v>
      </c>
      <c r="O30">
        <v>54</v>
      </c>
      <c r="P30">
        <v>13</v>
      </c>
      <c r="Q30" t="s">
        <v>94</v>
      </c>
      <c r="R30">
        <v>1</v>
      </c>
      <c r="S30">
        <v>0.39287185668945301</v>
      </c>
      <c r="T30">
        <v>1.9992828369140601E-2</v>
      </c>
      <c r="U30">
        <v>2.9964447021484301E-3</v>
      </c>
      <c r="V30">
        <v>0.421875</v>
      </c>
      <c r="W30">
        <v>54</v>
      </c>
      <c r="X30">
        <v>13</v>
      </c>
      <c r="Y30">
        <v>13</v>
      </c>
      <c r="Z30" t="b">
        <v>1</v>
      </c>
      <c r="AA30" t="b">
        <v>0</v>
      </c>
      <c r="AB30">
        <v>13</v>
      </c>
      <c r="AC30">
        <v>0.38287448883056602</v>
      </c>
      <c r="AD30">
        <v>0.76574802398681596</v>
      </c>
      <c r="AE30" t="b">
        <v>0</v>
      </c>
      <c r="AG30">
        <f>IF(AND(Sheet8!B30=1, B30=1),O30,-1)</f>
        <v>54</v>
      </c>
      <c r="AI30">
        <f t="shared" si="0"/>
        <v>53</v>
      </c>
    </row>
    <row r="31" spans="1:35" x14ac:dyDescent="0.25">
      <c r="A31" t="s">
        <v>163</v>
      </c>
      <c r="B31">
        <v>1</v>
      </c>
      <c r="C31">
        <v>1</v>
      </c>
      <c r="D31">
        <v>1</v>
      </c>
      <c r="E31">
        <v>0</v>
      </c>
      <c r="F31">
        <v>4</v>
      </c>
      <c r="G31">
        <v>10</v>
      </c>
      <c r="H31">
        <v>62</v>
      </c>
      <c r="I31" t="s">
        <v>94</v>
      </c>
      <c r="J31">
        <v>0.27991104125976501</v>
      </c>
      <c r="K31">
        <v>1.29966735839843E-2</v>
      </c>
      <c r="L31">
        <v>1.9989013671875E-3</v>
      </c>
      <c r="M31">
        <v>0.3125</v>
      </c>
      <c r="N31">
        <v>1</v>
      </c>
      <c r="O31">
        <v>63</v>
      </c>
      <c r="P31">
        <v>11</v>
      </c>
      <c r="Q31" t="s">
        <v>94</v>
      </c>
      <c r="R31">
        <v>1</v>
      </c>
      <c r="S31">
        <v>0.27991104125976501</v>
      </c>
      <c r="T31">
        <v>1.29966735839843E-2</v>
      </c>
      <c r="U31">
        <v>1.9989013671875E-3</v>
      </c>
      <c r="V31">
        <v>0.3125</v>
      </c>
      <c r="W31">
        <v>63</v>
      </c>
      <c r="X31">
        <v>11</v>
      </c>
      <c r="Y31">
        <v>11</v>
      </c>
      <c r="Z31" t="b">
        <v>1</v>
      </c>
      <c r="AA31" t="b">
        <v>0</v>
      </c>
      <c r="AB31">
        <v>11</v>
      </c>
      <c r="AC31">
        <v>0.27091121673583901</v>
      </c>
      <c r="AD31">
        <v>0.52282905578613204</v>
      </c>
      <c r="AE31" t="b">
        <v>0</v>
      </c>
      <c r="AG31">
        <f>IF(AND(Sheet8!B31=1, B31=1),O31,-1)</f>
        <v>63</v>
      </c>
      <c r="AI31">
        <f t="shared" si="0"/>
        <v>62</v>
      </c>
    </row>
    <row r="32" spans="1:35" x14ac:dyDescent="0.25">
      <c r="A32" t="s">
        <v>269</v>
      </c>
      <c r="B32">
        <v>0</v>
      </c>
      <c r="AG32">
        <f>IF(AND(Sheet8!B32=1, B32=1),O32,-1)</f>
        <v>-1</v>
      </c>
      <c r="AI32">
        <f t="shared" si="0"/>
        <v>-1</v>
      </c>
    </row>
    <row r="33" spans="1:35" x14ac:dyDescent="0.25">
      <c r="A33" t="s">
        <v>270</v>
      </c>
      <c r="B33">
        <v>1</v>
      </c>
      <c r="C33">
        <v>4</v>
      </c>
      <c r="D33">
        <v>1</v>
      </c>
      <c r="E33">
        <v>0</v>
      </c>
      <c r="F33">
        <v>4</v>
      </c>
      <c r="G33">
        <v>12</v>
      </c>
      <c r="H33">
        <v>64</v>
      </c>
      <c r="I33" t="s">
        <v>94</v>
      </c>
      <c r="J33">
        <v>0.580810546875</v>
      </c>
      <c r="K33">
        <v>4.6987533569335903E-2</v>
      </c>
      <c r="L33">
        <v>1.9989013671875E-3</v>
      </c>
      <c r="M33">
        <v>0.671875</v>
      </c>
      <c r="N33">
        <v>2</v>
      </c>
      <c r="O33">
        <v>66</v>
      </c>
      <c r="P33">
        <v>16</v>
      </c>
      <c r="Q33" t="s">
        <v>94</v>
      </c>
      <c r="R33">
        <v>2</v>
      </c>
      <c r="S33">
        <v>0.580810546875</v>
      </c>
      <c r="T33">
        <v>4.6987533569335903E-2</v>
      </c>
      <c r="U33">
        <v>1.9989013671875E-3</v>
      </c>
      <c r="V33">
        <v>0.671875</v>
      </c>
      <c r="W33">
        <v>66</v>
      </c>
      <c r="X33">
        <v>16</v>
      </c>
      <c r="Y33">
        <v>-1</v>
      </c>
      <c r="Z33" t="b">
        <v>0</v>
      </c>
      <c r="AA33" t="b">
        <v>1</v>
      </c>
      <c r="AB33">
        <v>14</v>
      </c>
      <c r="AC33">
        <v>1.35755467414855</v>
      </c>
      <c r="AD33">
        <v>2.1163055896759002</v>
      </c>
      <c r="AE33" t="b">
        <v>1</v>
      </c>
      <c r="AG33">
        <f>IF(AND(Sheet8!B33=1, B33=1),O33,-1)</f>
        <v>66</v>
      </c>
      <c r="AI33">
        <f t="shared" si="0"/>
        <v>66</v>
      </c>
    </row>
    <row r="34" spans="1:35" x14ac:dyDescent="0.25">
      <c r="A34" t="s">
        <v>271</v>
      </c>
      <c r="B34">
        <v>1</v>
      </c>
      <c r="C34">
        <v>4</v>
      </c>
      <c r="D34">
        <v>1</v>
      </c>
      <c r="E34">
        <v>0</v>
      </c>
      <c r="F34">
        <v>4</v>
      </c>
      <c r="G34">
        <v>9</v>
      </c>
      <c r="H34">
        <v>47</v>
      </c>
      <c r="I34" t="s">
        <v>94</v>
      </c>
      <c r="J34">
        <v>0.48284149169921797</v>
      </c>
      <c r="K34">
        <v>3.7986755371093701E-2</v>
      </c>
      <c r="L34">
        <v>2.9964447021484301E-3</v>
      </c>
      <c r="M34">
        <v>0.609375</v>
      </c>
      <c r="N34">
        <v>6</v>
      </c>
      <c r="O34">
        <v>53</v>
      </c>
      <c r="P34">
        <v>15</v>
      </c>
      <c r="Q34" t="s">
        <v>94</v>
      </c>
      <c r="R34">
        <v>6</v>
      </c>
      <c r="S34">
        <v>0.48284149169921797</v>
      </c>
      <c r="T34">
        <v>3.7986755371093701E-2</v>
      </c>
      <c r="U34">
        <v>2.9964447021484301E-3</v>
      </c>
      <c r="V34">
        <v>0.609375</v>
      </c>
      <c r="W34">
        <v>53</v>
      </c>
      <c r="X34">
        <v>15</v>
      </c>
      <c r="Y34">
        <v>15</v>
      </c>
      <c r="Z34" t="b">
        <v>1</v>
      </c>
      <c r="AA34" t="b">
        <v>1</v>
      </c>
      <c r="AB34">
        <v>15</v>
      </c>
      <c r="AC34">
        <v>1.2325954437255799</v>
      </c>
      <c r="AD34">
        <v>1.49950742721557</v>
      </c>
      <c r="AE34" t="b">
        <v>1</v>
      </c>
      <c r="AG34">
        <f>IF(AND(Sheet8!B34=1, B34=1),O34,-1)</f>
        <v>53</v>
      </c>
      <c r="AI34">
        <f t="shared" si="0"/>
        <v>52</v>
      </c>
    </row>
    <row r="35" spans="1:35" x14ac:dyDescent="0.25">
      <c r="A35" t="s">
        <v>272</v>
      </c>
      <c r="B35">
        <v>1</v>
      </c>
      <c r="C35">
        <v>4</v>
      </c>
      <c r="D35">
        <v>1</v>
      </c>
      <c r="E35">
        <v>0</v>
      </c>
      <c r="F35">
        <v>4</v>
      </c>
      <c r="G35">
        <v>8</v>
      </c>
      <c r="H35">
        <v>49</v>
      </c>
      <c r="I35" t="s">
        <v>94</v>
      </c>
      <c r="J35">
        <v>0.35988235473632801</v>
      </c>
      <c r="K35">
        <v>4.3987274169921799E-2</v>
      </c>
      <c r="L35">
        <v>9.9945068359375E-4</v>
      </c>
      <c r="M35">
        <v>0.484375</v>
      </c>
      <c r="N35">
        <v>4</v>
      </c>
      <c r="O35">
        <v>53</v>
      </c>
      <c r="P35">
        <v>12</v>
      </c>
      <c r="Q35" t="s">
        <v>94</v>
      </c>
      <c r="R35">
        <v>4</v>
      </c>
      <c r="S35">
        <v>0.35988235473632801</v>
      </c>
      <c r="T35">
        <v>4.3987274169921799E-2</v>
      </c>
      <c r="U35">
        <v>9.9945068359375E-4</v>
      </c>
      <c r="V35">
        <v>0.484375</v>
      </c>
      <c r="W35">
        <v>53</v>
      </c>
      <c r="X35">
        <v>12</v>
      </c>
      <c r="Y35">
        <v>12</v>
      </c>
      <c r="Z35" t="b">
        <v>1</v>
      </c>
      <c r="AA35" t="b">
        <v>0</v>
      </c>
      <c r="AB35">
        <v>12</v>
      </c>
      <c r="AC35">
        <v>0.35088610649108798</v>
      </c>
      <c r="AD35">
        <v>0.52382922172546298</v>
      </c>
      <c r="AE35" t="b">
        <v>0</v>
      </c>
      <c r="AG35">
        <f>IF(AND(Sheet8!B35=1, B35=1),O35,-1)</f>
        <v>53</v>
      </c>
      <c r="AI35">
        <f t="shared" si="0"/>
        <v>52</v>
      </c>
    </row>
    <row r="36" spans="1:35" x14ac:dyDescent="0.25">
      <c r="A36" t="s">
        <v>273</v>
      </c>
      <c r="B36">
        <v>1</v>
      </c>
      <c r="C36">
        <v>3</v>
      </c>
      <c r="D36">
        <v>1</v>
      </c>
      <c r="E36">
        <v>0</v>
      </c>
      <c r="F36">
        <v>4</v>
      </c>
      <c r="G36">
        <v>10</v>
      </c>
      <c r="H36">
        <v>54</v>
      </c>
      <c r="I36" t="s">
        <v>94</v>
      </c>
      <c r="J36">
        <v>0.52282905578613204</v>
      </c>
      <c r="K36">
        <v>7.5979232788085896E-2</v>
      </c>
      <c r="L36">
        <v>2.99835205078125E-3</v>
      </c>
      <c r="M36">
        <v>0.734375</v>
      </c>
      <c r="N36">
        <v>5</v>
      </c>
      <c r="O36">
        <v>59</v>
      </c>
      <c r="P36">
        <v>15</v>
      </c>
      <c r="Q36" t="s">
        <v>94</v>
      </c>
      <c r="R36">
        <v>5</v>
      </c>
      <c r="S36">
        <v>0.52282905578613204</v>
      </c>
      <c r="T36">
        <v>7.5979232788085896E-2</v>
      </c>
      <c r="U36">
        <v>2.99835205078125E-3</v>
      </c>
      <c r="V36">
        <v>0.734375</v>
      </c>
      <c r="W36">
        <v>59</v>
      </c>
      <c r="X36">
        <v>15</v>
      </c>
      <c r="Y36">
        <v>15</v>
      </c>
      <c r="Z36" t="b">
        <v>1</v>
      </c>
      <c r="AA36" t="b">
        <v>0</v>
      </c>
      <c r="AB36">
        <v>15</v>
      </c>
      <c r="AC36">
        <v>0.51383113861083896</v>
      </c>
      <c r="AD36">
        <v>0.78274321556091297</v>
      </c>
      <c r="AE36" t="b">
        <v>0</v>
      </c>
      <c r="AG36">
        <f>IF(AND(Sheet8!B36=1, B36=1),O36,-1)</f>
        <v>59</v>
      </c>
      <c r="AI36">
        <f t="shared" si="0"/>
        <v>58</v>
      </c>
    </row>
    <row r="37" spans="1:35" x14ac:dyDescent="0.25">
      <c r="A37" t="s">
        <v>274</v>
      </c>
      <c r="B37">
        <v>1</v>
      </c>
      <c r="C37">
        <v>2</v>
      </c>
      <c r="D37">
        <v>1</v>
      </c>
      <c r="E37">
        <v>0</v>
      </c>
      <c r="F37">
        <v>4</v>
      </c>
      <c r="G37">
        <v>11</v>
      </c>
      <c r="H37">
        <v>72</v>
      </c>
      <c r="I37" t="s">
        <v>94</v>
      </c>
      <c r="J37">
        <v>0.48084259033203097</v>
      </c>
      <c r="K37">
        <v>3.39908599853515E-2</v>
      </c>
      <c r="L37">
        <v>1.19953155517578E-2</v>
      </c>
      <c r="M37">
        <v>0.546875</v>
      </c>
      <c r="N37">
        <v>4</v>
      </c>
      <c r="O37">
        <v>76</v>
      </c>
      <c r="P37">
        <v>15</v>
      </c>
      <c r="Q37" t="s">
        <v>94</v>
      </c>
      <c r="R37">
        <v>4</v>
      </c>
      <c r="S37">
        <v>0.48084259033203097</v>
      </c>
      <c r="T37">
        <v>3.39908599853515E-2</v>
      </c>
      <c r="U37">
        <v>1.19953155517578E-2</v>
      </c>
      <c r="V37">
        <v>0.546875</v>
      </c>
      <c r="W37">
        <v>76</v>
      </c>
      <c r="X37">
        <v>15</v>
      </c>
      <c r="Y37">
        <v>15</v>
      </c>
      <c r="Z37" t="b">
        <v>1</v>
      </c>
      <c r="AA37" t="b">
        <v>0</v>
      </c>
      <c r="AB37">
        <v>15</v>
      </c>
      <c r="AC37">
        <v>0.471846103668212</v>
      </c>
      <c r="AD37">
        <v>0.83672523498535101</v>
      </c>
      <c r="AE37" t="b">
        <v>0</v>
      </c>
      <c r="AG37">
        <f>IF(AND(Sheet8!B37=1, B37=1),O37,-1)</f>
        <v>76</v>
      </c>
      <c r="AI37">
        <f t="shared" si="0"/>
        <v>75</v>
      </c>
    </row>
    <row r="38" spans="1:35" x14ac:dyDescent="0.25">
      <c r="A38" t="s">
        <v>275</v>
      </c>
      <c r="B38">
        <v>1</v>
      </c>
      <c r="C38">
        <v>1</v>
      </c>
      <c r="D38">
        <v>1</v>
      </c>
      <c r="E38">
        <v>0</v>
      </c>
      <c r="F38">
        <v>4</v>
      </c>
      <c r="G38">
        <v>7</v>
      </c>
      <c r="H38">
        <v>40</v>
      </c>
      <c r="I38" t="s">
        <v>94</v>
      </c>
      <c r="J38">
        <v>0.32389450073242099</v>
      </c>
      <c r="K38">
        <v>2.0994186401367101E-2</v>
      </c>
      <c r="L38">
        <v>3.0002593994140599E-3</v>
      </c>
      <c r="M38">
        <v>0.359375</v>
      </c>
      <c r="N38">
        <v>5</v>
      </c>
      <c r="O38">
        <v>45</v>
      </c>
      <c r="P38">
        <v>12</v>
      </c>
      <c r="Q38" t="s">
        <v>94</v>
      </c>
      <c r="R38">
        <v>5</v>
      </c>
      <c r="S38">
        <v>0.32389450073242099</v>
      </c>
      <c r="T38">
        <v>2.0994186401367101E-2</v>
      </c>
      <c r="U38">
        <v>3.0002593994140599E-3</v>
      </c>
      <c r="V38">
        <v>0.359375</v>
      </c>
      <c r="W38">
        <v>45</v>
      </c>
      <c r="X38">
        <v>12</v>
      </c>
      <c r="Y38">
        <v>12</v>
      </c>
      <c r="Z38" t="b">
        <v>1</v>
      </c>
      <c r="AA38" t="b">
        <v>0</v>
      </c>
      <c r="AB38">
        <v>12</v>
      </c>
      <c r="AC38">
        <v>0.31489753723144498</v>
      </c>
      <c r="AD38">
        <v>0.44685316085815402</v>
      </c>
      <c r="AE38" t="b">
        <v>0</v>
      </c>
      <c r="AG38">
        <f>IF(AND(Sheet8!B38=1, B38=1),O38,-1)</f>
        <v>45</v>
      </c>
      <c r="AI38">
        <f t="shared" si="0"/>
        <v>44</v>
      </c>
    </row>
    <row r="39" spans="1:35" x14ac:dyDescent="0.25">
      <c r="A39" t="s">
        <v>276</v>
      </c>
      <c r="B39">
        <v>1</v>
      </c>
      <c r="C39">
        <v>2</v>
      </c>
      <c r="D39">
        <v>1</v>
      </c>
      <c r="E39">
        <v>0</v>
      </c>
      <c r="F39">
        <v>4</v>
      </c>
      <c r="G39">
        <v>9</v>
      </c>
      <c r="H39">
        <v>42</v>
      </c>
      <c r="I39" t="s">
        <v>94</v>
      </c>
      <c r="J39">
        <v>0.29590415954589799</v>
      </c>
      <c r="K39">
        <v>1.5996932983398399E-2</v>
      </c>
      <c r="L39">
        <v>3.9997100830078099E-3</v>
      </c>
      <c r="M39">
        <v>0.328125</v>
      </c>
      <c r="N39">
        <v>2</v>
      </c>
      <c r="O39">
        <v>44</v>
      </c>
      <c r="P39">
        <v>11</v>
      </c>
      <c r="Q39" t="s">
        <v>94</v>
      </c>
      <c r="R39">
        <v>2</v>
      </c>
      <c r="S39">
        <v>0.29590415954589799</v>
      </c>
      <c r="T39">
        <v>1.5996932983398399E-2</v>
      </c>
      <c r="U39">
        <v>3.9997100830078099E-3</v>
      </c>
      <c r="V39">
        <v>0.328125</v>
      </c>
      <c r="W39">
        <v>44</v>
      </c>
      <c r="X39">
        <v>11</v>
      </c>
      <c r="Y39">
        <v>11</v>
      </c>
      <c r="Z39" t="b">
        <v>1</v>
      </c>
      <c r="AA39" t="b">
        <v>0</v>
      </c>
      <c r="AB39">
        <v>11</v>
      </c>
      <c r="AC39">
        <v>0.28590583801269498</v>
      </c>
      <c r="AD39">
        <v>0.51683044433593694</v>
      </c>
      <c r="AE39" t="b">
        <v>0</v>
      </c>
      <c r="AG39">
        <f>IF(AND(Sheet8!B39=1, B39=1),O39,-1)</f>
        <v>44</v>
      </c>
      <c r="AI39">
        <f t="shared" si="0"/>
        <v>43</v>
      </c>
    </row>
    <row r="40" spans="1:35" x14ac:dyDescent="0.25">
      <c r="A40" t="s">
        <v>277</v>
      </c>
      <c r="B40">
        <v>1</v>
      </c>
      <c r="C40">
        <v>3</v>
      </c>
      <c r="D40">
        <v>1</v>
      </c>
      <c r="E40">
        <v>0</v>
      </c>
      <c r="F40">
        <v>4</v>
      </c>
      <c r="G40">
        <v>8</v>
      </c>
      <c r="H40">
        <v>46</v>
      </c>
      <c r="I40" t="s">
        <v>94</v>
      </c>
      <c r="J40">
        <v>0.18194198608398399</v>
      </c>
      <c r="K40">
        <v>9.9983215332031198E-3</v>
      </c>
      <c r="L40">
        <v>0</v>
      </c>
      <c r="M40">
        <v>0.234375</v>
      </c>
      <c r="N40">
        <v>1</v>
      </c>
      <c r="O40">
        <v>47</v>
      </c>
      <c r="P40">
        <v>9</v>
      </c>
      <c r="Q40" t="s">
        <v>94</v>
      </c>
      <c r="R40">
        <v>1</v>
      </c>
      <c r="S40">
        <v>0.18194198608398399</v>
      </c>
      <c r="T40">
        <v>9.9983215332031198E-3</v>
      </c>
      <c r="U40">
        <v>0</v>
      </c>
      <c r="V40">
        <v>0.234375</v>
      </c>
      <c r="W40">
        <v>47</v>
      </c>
      <c r="X40">
        <v>9</v>
      </c>
      <c r="Y40">
        <v>9</v>
      </c>
      <c r="Z40" t="b">
        <v>1</v>
      </c>
      <c r="AA40" t="b">
        <v>0</v>
      </c>
      <c r="AB40">
        <v>9</v>
      </c>
      <c r="AC40">
        <v>0.17294359207153301</v>
      </c>
      <c r="AD40">
        <v>0.33588910102844199</v>
      </c>
      <c r="AE40" t="b">
        <v>0</v>
      </c>
      <c r="AG40">
        <f>IF(AND(Sheet8!B40=1, B40=1),O40,-1)</f>
        <v>47</v>
      </c>
      <c r="AI40">
        <f t="shared" si="0"/>
        <v>46</v>
      </c>
    </row>
    <row r="41" spans="1:35" x14ac:dyDescent="0.25">
      <c r="A41" t="s">
        <v>278</v>
      </c>
      <c r="B41">
        <v>1</v>
      </c>
      <c r="C41">
        <v>1</v>
      </c>
      <c r="D41">
        <v>1</v>
      </c>
      <c r="E41">
        <v>0</v>
      </c>
      <c r="F41">
        <v>4</v>
      </c>
      <c r="G41">
        <v>11</v>
      </c>
      <c r="H41">
        <v>55</v>
      </c>
      <c r="I41" t="s">
        <v>94</v>
      </c>
      <c r="J41">
        <v>0.26691246032714799</v>
      </c>
      <c r="K41">
        <v>9.9983215332031198E-3</v>
      </c>
      <c r="L41">
        <v>0</v>
      </c>
      <c r="M41">
        <v>0.28125</v>
      </c>
      <c r="N41">
        <v>0</v>
      </c>
      <c r="O41">
        <v>55</v>
      </c>
      <c r="P41">
        <v>11</v>
      </c>
      <c r="Q41" t="s">
        <v>94</v>
      </c>
      <c r="R41">
        <v>0</v>
      </c>
      <c r="S41">
        <v>0.26691246032714799</v>
      </c>
      <c r="T41">
        <v>9.9983215332031198E-3</v>
      </c>
      <c r="U41">
        <v>0</v>
      </c>
      <c r="V41">
        <v>0.28125</v>
      </c>
      <c r="W41">
        <v>55</v>
      </c>
      <c r="X41">
        <v>11</v>
      </c>
      <c r="Y41">
        <v>11</v>
      </c>
      <c r="Z41" t="b">
        <v>1</v>
      </c>
      <c r="AA41" t="b">
        <v>0</v>
      </c>
      <c r="AB41">
        <v>11</v>
      </c>
      <c r="AC41">
        <v>0.25691604614257801</v>
      </c>
      <c r="AD41">
        <v>0.56681370735168402</v>
      </c>
      <c r="AE41" t="b">
        <v>0</v>
      </c>
      <c r="AG41">
        <f>IF(AND(Sheet8!B41=1, B41=1),O41,-1)</f>
        <v>55</v>
      </c>
      <c r="AI41">
        <f t="shared" si="0"/>
        <v>54</v>
      </c>
    </row>
    <row r="42" spans="1:35" x14ac:dyDescent="0.25">
      <c r="A42" t="s">
        <v>279</v>
      </c>
      <c r="B42">
        <v>1</v>
      </c>
      <c r="C42">
        <v>2</v>
      </c>
      <c r="D42">
        <v>1</v>
      </c>
      <c r="E42">
        <v>0</v>
      </c>
      <c r="F42">
        <v>4</v>
      </c>
      <c r="G42">
        <v>8</v>
      </c>
      <c r="H42">
        <v>47</v>
      </c>
      <c r="I42" t="s">
        <v>94</v>
      </c>
      <c r="J42">
        <v>0.52782440185546797</v>
      </c>
      <c r="K42">
        <v>4.0987014770507799E-2</v>
      </c>
      <c r="L42">
        <v>9.9754333496093707E-4</v>
      </c>
      <c r="M42">
        <v>0.65625</v>
      </c>
      <c r="N42">
        <v>5</v>
      </c>
      <c r="O42">
        <v>52</v>
      </c>
      <c r="P42">
        <v>15</v>
      </c>
      <c r="Q42" t="s">
        <v>94</v>
      </c>
      <c r="R42">
        <v>5</v>
      </c>
      <c r="S42">
        <v>0.52782440185546797</v>
      </c>
      <c r="T42">
        <v>4.0987014770507799E-2</v>
      </c>
      <c r="U42">
        <v>9.9754333496093707E-4</v>
      </c>
      <c r="V42">
        <v>0.65625</v>
      </c>
      <c r="W42">
        <v>52</v>
      </c>
      <c r="X42">
        <v>15</v>
      </c>
      <c r="Y42">
        <v>-1</v>
      </c>
      <c r="Z42" t="b">
        <v>0</v>
      </c>
      <c r="AA42" t="b">
        <v>1</v>
      </c>
      <c r="AB42">
        <v>13</v>
      </c>
      <c r="AC42">
        <v>1.0876441001892001</v>
      </c>
      <c r="AD42">
        <v>1.3355627059936499</v>
      </c>
      <c r="AE42" t="b">
        <v>1</v>
      </c>
      <c r="AF42">
        <v>51</v>
      </c>
      <c r="AG42">
        <f>IF(AND(Sheet8!B42=1, B42=1),O42,-1)</f>
        <v>52</v>
      </c>
      <c r="AH42">
        <v>54</v>
      </c>
      <c r="AI42">
        <f t="shared" si="0"/>
        <v>52</v>
      </c>
    </row>
    <row r="43" spans="1:35" x14ac:dyDescent="0.25">
      <c r="A43" t="s">
        <v>280</v>
      </c>
      <c r="B43">
        <v>1</v>
      </c>
      <c r="C43">
        <v>1</v>
      </c>
      <c r="D43">
        <v>1</v>
      </c>
      <c r="E43">
        <v>0</v>
      </c>
      <c r="F43">
        <v>4</v>
      </c>
      <c r="G43">
        <v>14</v>
      </c>
      <c r="H43">
        <v>51</v>
      </c>
      <c r="I43" t="s">
        <v>94</v>
      </c>
      <c r="J43">
        <v>0.36288070678710899</v>
      </c>
      <c r="K43">
        <v>1.19953155517578E-2</v>
      </c>
      <c r="L43">
        <v>9.9754333496093707E-4</v>
      </c>
      <c r="M43">
        <v>0.359375</v>
      </c>
      <c r="N43">
        <v>0</v>
      </c>
      <c r="O43">
        <v>51</v>
      </c>
      <c r="P43">
        <v>14</v>
      </c>
      <c r="Q43" t="s">
        <v>94</v>
      </c>
      <c r="R43">
        <v>0</v>
      </c>
      <c r="S43">
        <v>0.36288070678710899</v>
      </c>
      <c r="T43">
        <v>1.19953155517578E-2</v>
      </c>
      <c r="U43">
        <v>9.9754333496093707E-4</v>
      </c>
      <c r="V43">
        <v>0.359375</v>
      </c>
      <c r="W43">
        <v>51</v>
      </c>
      <c r="X43">
        <v>14</v>
      </c>
      <c r="Y43">
        <v>14</v>
      </c>
      <c r="Z43" t="b">
        <v>1</v>
      </c>
      <c r="AA43" t="b">
        <v>0</v>
      </c>
      <c r="AB43">
        <v>14</v>
      </c>
      <c r="AC43">
        <v>0.35388350486755299</v>
      </c>
      <c r="AD43">
        <v>0.75675177574157704</v>
      </c>
      <c r="AE43" t="b">
        <v>0</v>
      </c>
      <c r="AF43">
        <v>51</v>
      </c>
      <c r="AG43">
        <f>IF(AND(Sheet8!B43=1, B43=1),O43,-1)</f>
        <v>51</v>
      </c>
      <c r="AH43">
        <v>51</v>
      </c>
      <c r="AI43">
        <f t="shared" si="0"/>
        <v>50</v>
      </c>
    </row>
    <row r="44" spans="1:35" x14ac:dyDescent="0.25">
      <c r="A44" t="s">
        <v>281</v>
      </c>
      <c r="B44">
        <v>1</v>
      </c>
      <c r="C44">
        <v>1</v>
      </c>
      <c r="D44">
        <v>1</v>
      </c>
      <c r="E44">
        <v>0</v>
      </c>
      <c r="F44">
        <v>4</v>
      </c>
      <c r="G44">
        <v>11</v>
      </c>
      <c r="H44">
        <v>74</v>
      </c>
      <c r="I44" t="s">
        <v>94</v>
      </c>
      <c r="J44">
        <v>0.26191520690917902</v>
      </c>
      <c r="K44">
        <v>8.99505615234375E-3</v>
      </c>
      <c r="L44">
        <v>9.95635986328125E-4</v>
      </c>
      <c r="M44">
        <v>0.3125</v>
      </c>
      <c r="N44">
        <v>0</v>
      </c>
      <c r="O44">
        <v>74</v>
      </c>
      <c r="P44">
        <v>11</v>
      </c>
      <c r="Q44" t="s">
        <v>94</v>
      </c>
      <c r="R44">
        <v>0</v>
      </c>
      <c r="S44">
        <v>0.26191520690917902</v>
      </c>
      <c r="T44">
        <v>8.99505615234375E-3</v>
      </c>
      <c r="U44">
        <v>9.95635986328125E-4</v>
      </c>
      <c r="V44">
        <v>0.3125</v>
      </c>
      <c r="W44">
        <v>74</v>
      </c>
      <c r="X44">
        <v>11</v>
      </c>
      <c r="Y44">
        <v>11</v>
      </c>
      <c r="Z44" t="b">
        <v>1</v>
      </c>
      <c r="AA44" t="b">
        <v>0</v>
      </c>
      <c r="AB44">
        <v>11</v>
      </c>
      <c r="AC44">
        <v>0.25291705131530701</v>
      </c>
      <c r="AD44">
        <v>0.55181908607482899</v>
      </c>
      <c r="AE44" t="b">
        <v>0</v>
      </c>
      <c r="AF44">
        <v>74</v>
      </c>
      <c r="AG44">
        <f>IF(AND(Sheet8!B44=1, B44=1),O44,-1)</f>
        <v>74</v>
      </c>
      <c r="AH44">
        <v>74</v>
      </c>
      <c r="AI44">
        <f t="shared" si="0"/>
        <v>73</v>
      </c>
    </row>
    <row r="45" spans="1:35" x14ac:dyDescent="0.25">
      <c r="A45" t="s">
        <v>282</v>
      </c>
      <c r="B45">
        <v>1</v>
      </c>
      <c r="C45">
        <v>3</v>
      </c>
      <c r="D45">
        <v>1</v>
      </c>
      <c r="E45">
        <v>0</v>
      </c>
      <c r="F45">
        <v>4</v>
      </c>
      <c r="G45">
        <v>12</v>
      </c>
      <c r="H45">
        <v>58</v>
      </c>
      <c r="I45" t="s">
        <v>94</v>
      </c>
      <c r="J45">
        <v>0.57081413269042902</v>
      </c>
      <c r="K45">
        <v>3.49884033203125E-2</v>
      </c>
      <c r="L45">
        <v>1.9989013671875E-3</v>
      </c>
      <c r="M45">
        <v>0.703125</v>
      </c>
      <c r="N45">
        <v>3</v>
      </c>
      <c r="O45">
        <v>61</v>
      </c>
      <c r="P45">
        <v>17</v>
      </c>
      <c r="Q45" t="s">
        <v>94</v>
      </c>
      <c r="R45">
        <v>3</v>
      </c>
      <c r="S45">
        <v>0.57081413269042902</v>
      </c>
      <c r="T45">
        <v>3.49884033203125E-2</v>
      </c>
      <c r="U45">
        <v>1.9989013671875E-3</v>
      </c>
      <c r="V45">
        <v>0.703125</v>
      </c>
      <c r="W45">
        <v>61</v>
      </c>
      <c r="X45">
        <v>17</v>
      </c>
      <c r="Y45">
        <v>-1</v>
      </c>
      <c r="Z45" t="b">
        <v>0</v>
      </c>
      <c r="AA45" t="b">
        <v>1</v>
      </c>
      <c r="AB45">
        <v>15</v>
      </c>
      <c r="AC45">
        <v>1.3245651721954299</v>
      </c>
      <c r="AD45">
        <v>1.79441165924072</v>
      </c>
      <c r="AE45" t="b">
        <v>1</v>
      </c>
      <c r="AF45">
        <v>61</v>
      </c>
      <c r="AG45">
        <f>IF(AND(Sheet8!B45=1, B45=1),O45,-1)</f>
        <v>61</v>
      </c>
      <c r="AH45">
        <v>63</v>
      </c>
      <c r="AI45">
        <f t="shared" si="0"/>
        <v>61</v>
      </c>
    </row>
    <row r="46" spans="1:35" x14ac:dyDescent="0.25">
      <c r="A46" t="s">
        <v>283</v>
      </c>
      <c r="B46">
        <v>1</v>
      </c>
      <c r="C46">
        <v>2</v>
      </c>
      <c r="D46">
        <v>1</v>
      </c>
      <c r="E46">
        <v>0</v>
      </c>
      <c r="F46">
        <v>4</v>
      </c>
      <c r="G46">
        <v>8</v>
      </c>
      <c r="H46">
        <v>54</v>
      </c>
      <c r="I46" t="s">
        <v>94</v>
      </c>
      <c r="J46">
        <v>0.30590057373046797</v>
      </c>
      <c r="K46">
        <v>3.6989212036132799E-2</v>
      </c>
      <c r="L46">
        <v>2.0008087158203099E-3</v>
      </c>
      <c r="M46">
        <v>0.40625</v>
      </c>
      <c r="N46">
        <v>4</v>
      </c>
      <c r="O46">
        <v>58</v>
      </c>
      <c r="P46">
        <v>12</v>
      </c>
      <c r="Q46" t="s">
        <v>94</v>
      </c>
      <c r="R46">
        <v>4</v>
      </c>
      <c r="S46">
        <v>0.30590057373046797</v>
      </c>
      <c r="T46">
        <v>3.6989212036132799E-2</v>
      </c>
      <c r="U46">
        <v>2.0008087158203099E-3</v>
      </c>
      <c r="V46">
        <v>0.40625</v>
      </c>
      <c r="W46">
        <v>58</v>
      </c>
      <c r="X46">
        <v>12</v>
      </c>
      <c r="Y46">
        <v>12</v>
      </c>
      <c r="Z46" t="b">
        <v>1</v>
      </c>
      <c r="AA46" t="b">
        <v>0</v>
      </c>
      <c r="AB46">
        <v>12</v>
      </c>
      <c r="AC46">
        <v>0.29690289497375399</v>
      </c>
      <c r="AD46">
        <v>0.48484158515930098</v>
      </c>
      <c r="AE46" t="b">
        <v>0</v>
      </c>
      <c r="AF46">
        <v>58</v>
      </c>
      <c r="AG46">
        <f>IF(AND(Sheet8!B46=1, B46=1),O46,-1)</f>
        <v>58</v>
      </c>
      <c r="AH46">
        <v>58</v>
      </c>
      <c r="AI46">
        <f t="shared" si="0"/>
        <v>57</v>
      </c>
    </row>
    <row r="47" spans="1:35" x14ac:dyDescent="0.25">
      <c r="A47" t="s">
        <v>284</v>
      </c>
      <c r="B47">
        <v>1</v>
      </c>
      <c r="C47">
        <v>3</v>
      </c>
      <c r="D47">
        <v>1</v>
      </c>
      <c r="E47">
        <v>0</v>
      </c>
      <c r="F47">
        <v>4</v>
      </c>
      <c r="G47">
        <v>8</v>
      </c>
      <c r="H47">
        <v>47</v>
      </c>
      <c r="I47" t="s">
        <v>94</v>
      </c>
      <c r="J47">
        <v>0.27591323852539001</v>
      </c>
      <c r="K47">
        <v>1.8995285034179601E-2</v>
      </c>
      <c r="L47">
        <v>1.00326538085937E-3</v>
      </c>
      <c r="M47">
        <v>0.328125</v>
      </c>
      <c r="N47">
        <v>3</v>
      </c>
      <c r="O47">
        <v>50</v>
      </c>
      <c r="P47">
        <v>11</v>
      </c>
      <c r="Q47" t="s">
        <v>94</v>
      </c>
      <c r="R47">
        <v>3</v>
      </c>
      <c r="S47">
        <v>0.27591323852539001</v>
      </c>
      <c r="T47">
        <v>1.8995285034179601E-2</v>
      </c>
      <c r="U47">
        <v>1.00326538085937E-3</v>
      </c>
      <c r="V47">
        <v>0.328125</v>
      </c>
      <c r="W47">
        <v>50</v>
      </c>
      <c r="X47">
        <v>11</v>
      </c>
      <c r="Y47">
        <v>11</v>
      </c>
      <c r="Z47" t="b">
        <v>1</v>
      </c>
      <c r="AA47" t="b">
        <v>0</v>
      </c>
      <c r="AB47">
        <v>11</v>
      </c>
      <c r="AC47">
        <v>0.70477056503295898</v>
      </c>
      <c r="AD47">
        <v>0.92069911956787098</v>
      </c>
      <c r="AE47" t="b">
        <v>1</v>
      </c>
      <c r="AF47">
        <v>49</v>
      </c>
      <c r="AG47">
        <f>IF(AND(Sheet8!B47=1, B47=1),O47,-1)</f>
        <v>50</v>
      </c>
      <c r="AH47">
        <v>50</v>
      </c>
      <c r="AI47">
        <f t="shared" si="0"/>
        <v>49</v>
      </c>
    </row>
    <row r="48" spans="1:35" x14ac:dyDescent="0.25">
      <c r="A48" t="s">
        <v>285</v>
      </c>
      <c r="B48">
        <v>1</v>
      </c>
      <c r="C48">
        <v>2</v>
      </c>
      <c r="D48">
        <v>1</v>
      </c>
      <c r="E48">
        <v>0</v>
      </c>
      <c r="F48">
        <v>4</v>
      </c>
      <c r="G48">
        <v>10</v>
      </c>
      <c r="H48">
        <v>64</v>
      </c>
      <c r="I48" t="s">
        <v>94</v>
      </c>
      <c r="J48">
        <v>0.45085716247558499</v>
      </c>
      <c r="K48">
        <v>4.8988342285156201E-2</v>
      </c>
      <c r="L48">
        <v>3.0992507934570299E-2</v>
      </c>
      <c r="M48">
        <v>0.59375</v>
      </c>
      <c r="N48">
        <v>5</v>
      </c>
      <c r="O48">
        <v>69</v>
      </c>
      <c r="P48">
        <v>15</v>
      </c>
      <c r="Q48" t="s">
        <v>94</v>
      </c>
      <c r="R48">
        <v>5</v>
      </c>
      <c r="S48">
        <v>0.45085716247558499</v>
      </c>
      <c r="T48">
        <v>4.8988342285156201E-2</v>
      </c>
      <c r="U48">
        <v>3.0992507934570299E-2</v>
      </c>
      <c r="V48">
        <v>0.59375</v>
      </c>
      <c r="W48">
        <v>69</v>
      </c>
      <c r="X48">
        <v>15</v>
      </c>
      <c r="Y48">
        <v>15</v>
      </c>
      <c r="Z48" t="b">
        <v>1</v>
      </c>
      <c r="AA48" t="b">
        <v>0</v>
      </c>
      <c r="AB48">
        <v>15</v>
      </c>
      <c r="AC48">
        <v>0.44285488128662098</v>
      </c>
      <c r="AD48">
        <v>0.68277645111083896</v>
      </c>
      <c r="AE48" t="b">
        <v>0</v>
      </c>
      <c r="AF48">
        <v>69</v>
      </c>
      <c r="AG48">
        <f>IF(AND(Sheet8!B48=1, B48=1),O48,-1)</f>
        <v>69</v>
      </c>
      <c r="AH48">
        <v>69</v>
      </c>
      <c r="AI48">
        <f t="shared" si="0"/>
        <v>68</v>
      </c>
    </row>
    <row r="49" spans="1:35" x14ac:dyDescent="0.25">
      <c r="A49" t="s">
        <v>286</v>
      </c>
      <c r="B49">
        <v>1</v>
      </c>
      <c r="C49">
        <v>2</v>
      </c>
      <c r="D49">
        <v>1</v>
      </c>
      <c r="E49">
        <v>0</v>
      </c>
      <c r="F49">
        <v>4</v>
      </c>
      <c r="G49">
        <v>10</v>
      </c>
      <c r="H49">
        <v>60</v>
      </c>
      <c r="I49" t="s">
        <v>94</v>
      </c>
      <c r="J49">
        <v>0.29290390014648399</v>
      </c>
      <c r="K49">
        <v>1.1997222900390601E-2</v>
      </c>
      <c r="L49">
        <v>9.9945068359375E-4</v>
      </c>
      <c r="M49">
        <v>0.34375</v>
      </c>
      <c r="N49">
        <v>1</v>
      </c>
      <c r="O49">
        <v>61</v>
      </c>
      <c r="P49">
        <v>11</v>
      </c>
      <c r="Q49" t="s">
        <v>94</v>
      </c>
      <c r="R49">
        <v>1</v>
      </c>
      <c r="S49">
        <v>0.29290390014648399</v>
      </c>
      <c r="T49">
        <v>1.1997222900390601E-2</v>
      </c>
      <c r="U49">
        <v>9.9945068359375E-4</v>
      </c>
      <c r="V49">
        <v>0.34375</v>
      </c>
      <c r="W49">
        <v>61</v>
      </c>
      <c r="X49">
        <v>11</v>
      </c>
      <c r="Y49">
        <v>11</v>
      </c>
      <c r="Z49" t="b">
        <v>1</v>
      </c>
      <c r="AA49" t="b">
        <v>0</v>
      </c>
      <c r="AB49">
        <v>11</v>
      </c>
      <c r="AC49">
        <v>0.28490662574768</v>
      </c>
      <c r="AD49">
        <v>0.55781769752502397</v>
      </c>
      <c r="AE49" t="b">
        <v>0</v>
      </c>
      <c r="AF49">
        <v>61</v>
      </c>
      <c r="AG49">
        <f>IF(AND(Sheet8!B49=1, B49=1),O49,-1)</f>
        <v>61</v>
      </c>
      <c r="AH49">
        <v>61</v>
      </c>
      <c r="AI49">
        <f t="shared" si="0"/>
        <v>60</v>
      </c>
    </row>
    <row r="50" spans="1:35" x14ac:dyDescent="0.25">
      <c r="A50" t="s">
        <v>287</v>
      </c>
      <c r="B50">
        <v>1</v>
      </c>
      <c r="C50">
        <v>3</v>
      </c>
      <c r="D50">
        <v>1</v>
      </c>
      <c r="E50">
        <v>0</v>
      </c>
      <c r="F50">
        <v>4</v>
      </c>
      <c r="G50">
        <v>10</v>
      </c>
      <c r="H50">
        <v>57</v>
      </c>
      <c r="I50" t="s">
        <v>94</v>
      </c>
      <c r="J50">
        <v>0.56181716918945301</v>
      </c>
      <c r="K50">
        <v>5.99822998046875E-2</v>
      </c>
      <c r="L50">
        <v>3.997802734375E-3</v>
      </c>
      <c r="M50">
        <v>0.71875</v>
      </c>
      <c r="N50">
        <v>4</v>
      </c>
      <c r="O50">
        <v>61</v>
      </c>
      <c r="P50">
        <v>16</v>
      </c>
      <c r="Q50" t="s">
        <v>94</v>
      </c>
      <c r="R50">
        <v>4</v>
      </c>
      <c r="S50">
        <v>0.56181716918945301</v>
      </c>
      <c r="T50">
        <v>5.99822998046875E-2</v>
      </c>
      <c r="U50">
        <v>3.997802734375E-3</v>
      </c>
      <c r="V50">
        <v>0.71875</v>
      </c>
      <c r="W50">
        <v>61</v>
      </c>
      <c r="X50">
        <v>16</v>
      </c>
      <c r="Y50">
        <v>-1</v>
      </c>
      <c r="Z50" t="b">
        <v>0</v>
      </c>
      <c r="AA50" t="b">
        <v>0</v>
      </c>
      <c r="AB50">
        <v>14</v>
      </c>
      <c r="AC50">
        <v>0.55381894111633301</v>
      </c>
      <c r="AD50">
        <v>1.0116684436798</v>
      </c>
      <c r="AE50" t="b">
        <v>0</v>
      </c>
      <c r="AF50">
        <v>61</v>
      </c>
      <c r="AG50">
        <f>IF(AND(Sheet8!B50=1, B50=1),O50,-1)</f>
        <v>61</v>
      </c>
      <c r="AH50">
        <v>61</v>
      </c>
      <c r="AI50">
        <f t="shared" si="0"/>
        <v>61</v>
      </c>
    </row>
    <row r="51" spans="1:35" x14ac:dyDescent="0.25">
      <c r="A51" t="s">
        <v>288</v>
      </c>
      <c r="B51">
        <v>1</v>
      </c>
      <c r="C51">
        <v>3</v>
      </c>
      <c r="D51">
        <v>1</v>
      </c>
      <c r="E51">
        <v>0</v>
      </c>
      <c r="F51">
        <v>4</v>
      </c>
      <c r="G51">
        <v>12</v>
      </c>
      <c r="H51">
        <v>55</v>
      </c>
      <c r="I51" t="s">
        <v>94</v>
      </c>
      <c r="J51">
        <v>10.930412292480399</v>
      </c>
      <c r="K51">
        <v>10.132673263549799</v>
      </c>
      <c r="L51">
        <v>2.1989822387695299E-2</v>
      </c>
      <c r="M51">
        <v>38.1875</v>
      </c>
      <c r="N51">
        <v>10</v>
      </c>
      <c r="O51">
        <v>65</v>
      </c>
      <c r="P51">
        <v>22</v>
      </c>
      <c r="Q51" t="s">
        <v>94</v>
      </c>
      <c r="R51">
        <v>10</v>
      </c>
      <c r="S51">
        <v>10.930412292480399</v>
      </c>
      <c r="T51">
        <v>10.132673263549799</v>
      </c>
      <c r="U51">
        <v>2.1989822387695299E-2</v>
      </c>
      <c r="V51">
        <v>38.1875</v>
      </c>
      <c r="W51">
        <v>65</v>
      </c>
      <c r="X51">
        <v>22</v>
      </c>
      <c r="Y51">
        <v>22</v>
      </c>
      <c r="Z51" t="b">
        <v>1</v>
      </c>
      <c r="AA51" t="b">
        <v>1</v>
      </c>
      <c r="AB51">
        <v>22</v>
      </c>
      <c r="AC51">
        <v>28.941503047943101</v>
      </c>
      <c r="AD51">
        <v>30.001155853271399</v>
      </c>
      <c r="AE51" t="b">
        <v>1</v>
      </c>
      <c r="AF51">
        <v>63</v>
      </c>
      <c r="AG51">
        <f>IF(AND(Sheet8!B51=1, B51=1),O51,-1)</f>
        <v>65</v>
      </c>
      <c r="AH51">
        <v>65</v>
      </c>
      <c r="AI51">
        <f t="shared" si="0"/>
        <v>64</v>
      </c>
    </row>
    <row r="52" spans="1:35" x14ac:dyDescent="0.25">
      <c r="A52" t="s">
        <v>289</v>
      </c>
      <c r="B52">
        <v>1</v>
      </c>
      <c r="C52">
        <v>3</v>
      </c>
      <c r="D52">
        <v>1</v>
      </c>
      <c r="E52">
        <v>0</v>
      </c>
      <c r="F52">
        <v>4</v>
      </c>
      <c r="G52">
        <v>11</v>
      </c>
      <c r="H52">
        <v>53</v>
      </c>
      <c r="I52" t="s">
        <v>94</v>
      </c>
      <c r="J52">
        <v>0.32189559936523399</v>
      </c>
      <c r="K52">
        <v>1.7993927001953101E-2</v>
      </c>
      <c r="L52">
        <v>9.9754333496093707E-4</v>
      </c>
      <c r="M52">
        <v>0.34375</v>
      </c>
      <c r="N52">
        <v>1</v>
      </c>
      <c r="O52">
        <v>54</v>
      </c>
      <c r="P52">
        <v>12</v>
      </c>
      <c r="Q52" t="s">
        <v>94</v>
      </c>
      <c r="R52">
        <v>1</v>
      </c>
      <c r="S52">
        <v>0.32189559936523399</v>
      </c>
      <c r="T52">
        <v>1.7993927001953101E-2</v>
      </c>
      <c r="U52">
        <v>9.9754333496093707E-4</v>
      </c>
      <c r="V52">
        <v>0.34375</v>
      </c>
      <c r="W52">
        <v>54</v>
      </c>
      <c r="X52">
        <v>12</v>
      </c>
      <c r="Y52">
        <v>12</v>
      </c>
      <c r="Z52" t="b">
        <v>1</v>
      </c>
      <c r="AA52" t="b">
        <v>0</v>
      </c>
      <c r="AB52">
        <v>12</v>
      </c>
      <c r="AC52">
        <v>0.31389904022216703</v>
      </c>
      <c r="AD52">
        <v>0.61379885673522905</v>
      </c>
      <c r="AE52" t="b">
        <v>0</v>
      </c>
      <c r="AF52">
        <v>54</v>
      </c>
      <c r="AG52">
        <f>IF(AND(Sheet8!B52=1, B52=1),O52,-1)</f>
        <v>54</v>
      </c>
      <c r="AH52">
        <v>54</v>
      </c>
      <c r="AI52">
        <f t="shared" si="0"/>
        <v>53</v>
      </c>
    </row>
    <row r="53" spans="1:35" x14ac:dyDescent="0.25">
      <c r="A53" t="s">
        <v>290</v>
      </c>
      <c r="B53">
        <v>1</v>
      </c>
      <c r="C53">
        <v>2</v>
      </c>
      <c r="D53">
        <v>1</v>
      </c>
      <c r="E53">
        <v>0</v>
      </c>
      <c r="F53">
        <v>4</v>
      </c>
      <c r="G53">
        <v>11</v>
      </c>
      <c r="H53">
        <v>57</v>
      </c>
      <c r="I53" t="s">
        <v>94</v>
      </c>
      <c r="J53">
        <v>10.059698104858301</v>
      </c>
      <c r="K53">
        <v>9.4009132385253906</v>
      </c>
      <c r="L53">
        <v>1.49917602539062E-2</v>
      </c>
      <c r="M53">
        <v>34.703125</v>
      </c>
      <c r="N53">
        <v>8</v>
      </c>
      <c r="O53">
        <v>65</v>
      </c>
      <c r="P53">
        <v>20</v>
      </c>
      <c r="Q53" t="s">
        <v>94</v>
      </c>
      <c r="R53">
        <v>8</v>
      </c>
      <c r="S53">
        <v>10.059698104858301</v>
      </c>
      <c r="T53">
        <v>9.4009132385253906</v>
      </c>
      <c r="U53">
        <v>1.49917602539062E-2</v>
      </c>
      <c r="V53">
        <v>34.703125</v>
      </c>
      <c r="W53">
        <v>65</v>
      </c>
      <c r="X53">
        <v>20</v>
      </c>
      <c r="Y53">
        <v>-1</v>
      </c>
      <c r="Z53" t="b">
        <v>0</v>
      </c>
      <c r="AA53" t="b">
        <v>1</v>
      </c>
      <c r="AB53">
        <v>19</v>
      </c>
      <c r="AC53">
        <v>19.297670364379801</v>
      </c>
      <c r="AD53">
        <v>22.929476737976</v>
      </c>
      <c r="AE53" t="b">
        <v>1</v>
      </c>
      <c r="AF53">
        <v>65</v>
      </c>
      <c r="AG53">
        <f>IF(AND(Sheet8!B53=1, B53=1),O53,-1)</f>
        <v>65</v>
      </c>
      <c r="AH53">
        <v>-2</v>
      </c>
      <c r="AI53">
        <f t="shared" si="0"/>
        <v>65</v>
      </c>
    </row>
    <row r="54" spans="1:35" x14ac:dyDescent="0.25">
      <c r="A54" t="s">
        <v>291</v>
      </c>
      <c r="B54">
        <v>1</v>
      </c>
      <c r="C54">
        <v>3</v>
      </c>
      <c r="D54">
        <v>1</v>
      </c>
      <c r="E54">
        <v>0</v>
      </c>
      <c r="F54">
        <v>4</v>
      </c>
      <c r="G54">
        <v>12</v>
      </c>
      <c r="H54">
        <v>63</v>
      </c>
      <c r="I54" t="s">
        <v>94</v>
      </c>
      <c r="J54">
        <v>89.559617996215806</v>
      </c>
      <c r="K54">
        <v>88.777873992919893</v>
      </c>
      <c r="L54">
        <v>2.0992279052734299E-2</v>
      </c>
      <c r="M54">
        <v>312.90625</v>
      </c>
      <c r="N54">
        <v>11</v>
      </c>
      <c r="O54">
        <v>74</v>
      </c>
      <c r="P54">
        <v>23</v>
      </c>
      <c r="Q54" t="s">
        <v>94</v>
      </c>
      <c r="R54">
        <v>11</v>
      </c>
      <c r="S54">
        <v>89.559617996215806</v>
      </c>
      <c r="T54">
        <v>88.777873992919893</v>
      </c>
      <c r="U54">
        <v>2.0992279052734299E-2</v>
      </c>
      <c r="V54">
        <v>312.90625</v>
      </c>
      <c r="W54">
        <v>74</v>
      </c>
      <c r="X54">
        <v>23</v>
      </c>
      <c r="Y54">
        <v>23</v>
      </c>
      <c r="Z54" t="b">
        <v>1</v>
      </c>
      <c r="AA54" t="b">
        <v>0</v>
      </c>
      <c r="AB54">
        <v>23</v>
      </c>
      <c r="AC54">
        <v>89.552619457244802</v>
      </c>
      <c r="AD54">
        <v>89.923498153686495</v>
      </c>
      <c r="AE54" t="b">
        <v>0</v>
      </c>
      <c r="AF54">
        <v>73</v>
      </c>
      <c r="AG54">
        <f>IF(AND(Sheet8!B54=1, B54=1),O54,-1)</f>
        <v>74</v>
      </c>
      <c r="AH54">
        <v>74</v>
      </c>
      <c r="AI54">
        <f t="shared" si="0"/>
        <v>73</v>
      </c>
    </row>
    <row r="55" spans="1:35" x14ac:dyDescent="0.25">
      <c r="A55" t="s">
        <v>292</v>
      </c>
      <c r="B55">
        <v>0</v>
      </c>
      <c r="AI55">
        <f t="shared" si="0"/>
        <v>0</v>
      </c>
    </row>
    <row r="56" spans="1:35" x14ac:dyDescent="0.25">
      <c r="A56" t="s">
        <v>293</v>
      </c>
      <c r="B56">
        <v>1</v>
      </c>
      <c r="C56">
        <v>1</v>
      </c>
      <c r="D56">
        <v>1</v>
      </c>
      <c r="E56">
        <v>0</v>
      </c>
      <c r="F56">
        <v>4</v>
      </c>
      <c r="G56">
        <v>13</v>
      </c>
      <c r="H56">
        <v>60</v>
      </c>
      <c r="I56" t="s">
        <v>94</v>
      </c>
      <c r="J56">
        <v>2.06632232666015</v>
      </c>
      <c r="K56">
        <v>1.31156730651855</v>
      </c>
      <c r="L56">
        <v>1.27557945251464</v>
      </c>
      <c r="M56">
        <v>5.578125</v>
      </c>
      <c r="N56">
        <v>9</v>
      </c>
      <c r="O56">
        <v>69</v>
      </c>
      <c r="P56">
        <v>22</v>
      </c>
      <c r="Q56" t="s">
        <v>94</v>
      </c>
      <c r="R56">
        <v>9</v>
      </c>
      <c r="S56">
        <v>2.06632232666015</v>
      </c>
      <c r="T56">
        <v>1.31156730651855</v>
      </c>
      <c r="U56">
        <v>1.27557945251464</v>
      </c>
      <c r="V56">
        <v>5.578125</v>
      </c>
      <c r="W56">
        <v>69</v>
      </c>
      <c r="X56">
        <v>22</v>
      </c>
      <c r="Y56">
        <v>22</v>
      </c>
      <c r="Z56" t="b">
        <v>1</v>
      </c>
      <c r="AA56" t="b">
        <v>0</v>
      </c>
      <c r="AB56">
        <v>22</v>
      </c>
      <c r="AC56">
        <v>2.0583260059356601</v>
      </c>
      <c r="AD56">
        <v>2.6521291732788002</v>
      </c>
      <c r="AE56" t="b">
        <v>0</v>
      </c>
      <c r="AF56">
        <v>69</v>
      </c>
      <c r="AG56">
        <f>IF(AND(Sheet8!B56=1, B56=1),O56,-1)</f>
        <v>69</v>
      </c>
      <c r="AH56">
        <v>69</v>
      </c>
      <c r="AI56">
        <f t="shared" si="0"/>
        <v>68</v>
      </c>
    </row>
    <row r="57" spans="1:35" x14ac:dyDescent="0.25">
      <c r="A57" t="s">
        <v>294</v>
      </c>
      <c r="B57">
        <v>1</v>
      </c>
      <c r="C57">
        <v>2</v>
      </c>
      <c r="D57">
        <v>1</v>
      </c>
      <c r="E57">
        <v>0</v>
      </c>
      <c r="F57">
        <v>4</v>
      </c>
      <c r="G57">
        <v>10</v>
      </c>
      <c r="H57">
        <v>57</v>
      </c>
      <c r="I57" t="s">
        <v>94</v>
      </c>
      <c r="J57">
        <v>9.8627643585205007</v>
      </c>
      <c r="K57">
        <v>9.3049468994140607</v>
      </c>
      <c r="L57">
        <v>9.2799549102783203</v>
      </c>
      <c r="M57">
        <v>34.09375</v>
      </c>
      <c r="N57">
        <v>8</v>
      </c>
      <c r="O57">
        <v>65</v>
      </c>
      <c r="P57">
        <v>18</v>
      </c>
      <c r="Q57" t="s">
        <v>94</v>
      </c>
      <c r="R57">
        <v>8</v>
      </c>
      <c r="S57">
        <v>9.8627643585205007</v>
      </c>
      <c r="T57">
        <v>9.3049468994140607</v>
      </c>
      <c r="U57">
        <v>9.2799549102783203</v>
      </c>
      <c r="V57">
        <v>34.09375</v>
      </c>
      <c r="W57">
        <v>65</v>
      </c>
      <c r="X57">
        <v>18</v>
      </c>
      <c r="Y57">
        <v>18</v>
      </c>
      <c r="Z57" t="b">
        <v>1</v>
      </c>
      <c r="AA57" t="b">
        <v>0</v>
      </c>
      <c r="AB57">
        <v>18</v>
      </c>
      <c r="AC57">
        <v>9.8557670116424507</v>
      </c>
      <c r="AD57">
        <v>10.583527565002401</v>
      </c>
      <c r="AE57" t="b">
        <v>0</v>
      </c>
      <c r="AF57">
        <v>65</v>
      </c>
      <c r="AG57">
        <f>IF(AND(Sheet8!B57=1, B57=1),O57,-1)</f>
        <v>65</v>
      </c>
      <c r="AH57">
        <v>65</v>
      </c>
      <c r="AI57">
        <f t="shared" si="0"/>
        <v>64</v>
      </c>
    </row>
    <row r="58" spans="1:35" x14ac:dyDescent="0.25">
      <c r="A58" t="s">
        <v>295</v>
      </c>
      <c r="B58">
        <v>1</v>
      </c>
      <c r="C58">
        <v>3</v>
      </c>
      <c r="D58">
        <v>1</v>
      </c>
      <c r="E58">
        <v>0</v>
      </c>
      <c r="F58">
        <v>4</v>
      </c>
      <c r="G58">
        <v>12</v>
      </c>
      <c r="H58">
        <v>62</v>
      </c>
      <c r="I58" t="s">
        <v>94</v>
      </c>
      <c r="J58">
        <v>26.321365356445298</v>
      </c>
      <c r="K58">
        <v>25.118757247924801</v>
      </c>
      <c r="L58">
        <v>2.7990341186523399E-2</v>
      </c>
      <c r="M58">
        <v>93.6875</v>
      </c>
      <c r="N58">
        <v>17</v>
      </c>
      <c r="O58">
        <v>79</v>
      </c>
      <c r="P58">
        <v>31</v>
      </c>
      <c r="Q58" t="s">
        <v>94</v>
      </c>
      <c r="R58">
        <v>17</v>
      </c>
      <c r="S58">
        <v>26.321365356445298</v>
      </c>
      <c r="T58">
        <v>25.118757247924801</v>
      </c>
      <c r="U58">
        <v>2.7990341186523399E-2</v>
      </c>
      <c r="V58">
        <v>93.6875</v>
      </c>
      <c r="W58">
        <v>79</v>
      </c>
      <c r="X58">
        <v>31</v>
      </c>
      <c r="Y58">
        <v>-1</v>
      </c>
      <c r="Z58" t="b">
        <v>0</v>
      </c>
      <c r="AA58" t="b">
        <v>1</v>
      </c>
      <c r="AB58">
        <v>29</v>
      </c>
      <c r="AC58">
        <v>59.739400625228797</v>
      </c>
      <c r="AD58">
        <v>60.538138151168802</v>
      </c>
      <c r="AE58" t="b">
        <v>1</v>
      </c>
      <c r="AF58">
        <v>78</v>
      </c>
      <c r="AG58">
        <f>IF(AND(Sheet8!B58=1, B58=1),O58,-1)</f>
        <v>79</v>
      </c>
      <c r="AH58">
        <v>81</v>
      </c>
      <c r="AI58">
        <f t="shared" si="0"/>
        <v>79</v>
      </c>
    </row>
    <row r="59" spans="1:35" x14ac:dyDescent="0.25">
      <c r="A59" t="s">
        <v>296</v>
      </c>
      <c r="B59">
        <v>0</v>
      </c>
      <c r="AF59">
        <v>94</v>
      </c>
      <c r="AG59">
        <f>IF(AND(Sheet8!B59=1, B59=1),O59,-1)</f>
        <v>-1</v>
      </c>
      <c r="AH59">
        <v>-2</v>
      </c>
      <c r="AI59">
        <f t="shared" si="0"/>
        <v>-1</v>
      </c>
    </row>
    <row r="60" spans="1:35" x14ac:dyDescent="0.25">
      <c r="A60" t="s">
        <v>297</v>
      </c>
      <c r="B60">
        <v>1</v>
      </c>
      <c r="C60">
        <v>3</v>
      </c>
      <c r="D60">
        <v>1</v>
      </c>
      <c r="E60">
        <v>0</v>
      </c>
      <c r="F60">
        <v>4</v>
      </c>
      <c r="G60">
        <v>13</v>
      </c>
      <c r="H60">
        <v>59</v>
      </c>
      <c r="I60" t="s">
        <v>94</v>
      </c>
      <c r="J60">
        <v>15.7748260498046</v>
      </c>
      <c r="K60">
        <v>14.8111419677734</v>
      </c>
      <c r="L60">
        <v>1.39942169189453E-2</v>
      </c>
      <c r="M60">
        <v>56</v>
      </c>
      <c r="N60">
        <v>11</v>
      </c>
      <c r="O60">
        <v>70</v>
      </c>
      <c r="P60">
        <v>26</v>
      </c>
      <c r="Q60" t="s">
        <v>94</v>
      </c>
      <c r="R60">
        <v>11</v>
      </c>
      <c r="S60">
        <v>15.7748260498046</v>
      </c>
      <c r="T60">
        <v>14.8111419677734</v>
      </c>
      <c r="U60">
        <v>1.39942169189453E-2</v>
      </c>
      <c r="V60">
        <v>56</v>
      </c>
      <c r="W60">
        <v>70</v>
      </c>
      <c r="X60">
        <v>26</v>
      </c>
      <c r="Y60">
        <v>-1</v>
      </c>
      <c r="Z60" t="b">
        <v>0</v>
      </c>
      <c r="AA60" t="b">
        <v>1</v>
      </c>
      <c r="AB60">
        <v>24</v>
      </c>
      <c r="AC60">
        <v>76.979743242263794</v>
      </c>
      <c r="AD60">
        <v>82.015091180801306</v>
      </c>
      <c r="AE60" t="b">
        <v>1</v>
      </c>
      <c r="AF60">
        <v>70</v>
      </c>
      <c r="AG60">
        <f>IF(AND(Sheet8!B60=1, B60=1),O60,-1)</f>
        <v>70</v>
      </c>
      <c r="AH60">
        <v>72</v>
      </c>
      <c r="AI60">
        <f t="shared" si="0"/>
        <v>70</v>
      </c>
    </row>
    <row r="61" spans="1:35" x14ac:dyDescent="0.25">
      <c r="A61" t="s">
        <v>298</v>
      </c>
      <c r="B61">
        <v>0</v>
      </c>
      <c r="AF61">
        <v>78</v>
      </c>
      <c r="AG61">
        <f>IF(AND(Sheet8!B61=1, B61=1),O61,-1)</f>
        <v>-1</v>
      </c>
      <c r="AH61">
        <v>79</v>
      </c>
      <c r="AI61">
        <f t="shared" si="0"/>
        <v>-1</v>
      </c>
    </row>
    <row r="62" spans="1:35" x14ac:dyDescent="0.25">
      <c r="A62" t="s">
        <v>299</v>
      </c>
      <c r="B62">
        <v>1</v>
      </c>
      <c r="C62">
        <v>2</v>
      </c>
      <c r="D62">
        <v>1</v>
      </c>
      <c r="E62">
        <v>0</v>
      </c>
      <c r="F62">
        <v>4</v>
      </c>
      <c r="G62">
        <v>12</v>
      </c>
      <c r="H62">
        <v>70</v>
      </c>
      <c r="I62" t="s">
        <v>94</v>
      </c>
      <c r="J62">
        <v>17.8481426239013</v>
      </c>
      <c r="K62">
        <v>16.985425949096602</v>
      </c>
      <c r="L62">
        <v>2.9987335205078101E-2</v>
      </c>
      <c r="M62">
        <v>64.203125</v>
      </c>
      <c r="N62">
        <v>11</v>
      </c>
      <c r="O62">
        <v>81</v>
      </c>
      <c r="P62">
        <v>25</v>
      </c>
      <c r="Q62" t="s">
        <v>94</v>
      </c>
      <c r="R62">
        <v>11</v>
      </c>
      <c r="S62">
        <v>17.8481426239013</v>
      </c>
      <c r="T62">
        <v>16.985425949096602</v>
      </c>
      <c r="U62">
        <v>2.9987335205078101E-2</v>
      </c>
      <c r="V62">
        <v>64.203125</v>
      </c>
      <c r="W62">
        <v>81</v>
      </c>
      <c r="X62">
        <v>25</v>
      </c>
      <c r="Y62">
        <v>-1</v>
      </c>
      <c r="Z62" t="b">
        <v>0</v>
      </c>
      <c r="AA62" t="b">
        <v>1</v>
      </c>
      <c r="AB62">
        <v>23</v>
      </c>
      <c r="AC62">
        <v>32.397371530532801</v>
      </c>
      <c r="AD62">
        <v>33.4960100650787</v>
      </c>
      <c r="AE62" t="b">
        <v>1</v>
      </c>
      <c r="AF62">
        <v>78</v>
      </c>
      <c r="AG62">
        <f>IF(AND(Sheet8!B62=1, B62=1),O62,-1)</f>
        <v>81</v>
      </c>
      <c r="AH62">
        <v>82</v>
      </c>
      <c r="AI62">
        <f t="shared" si="0"/>
        <v>81</v>
      </c>
    </row>
    <row r="63" spans="1:35" x14ac:dyDescent="0.25">
      <c r="A63" t="s">
        <v>300</v>
      </c>
      <c r="B63">
        <v>0</v>
      </c>
      <c r="AF63">
        <v>79</v>
      </c>
      <c r="AG63">
        <f>IF(AND(Sheet8!B63=1, B63=1),O63,-1)</f>
        <v>-1</v>
      </c>
      <c r="AH63">
        <v>-1</v>
      </c>
      <c r="AI63">
        <f t="shared" si="0"/>
        <v>-1</v>
      </c>
    </row>
    <row r="64" spans="1:35" x14ac:dyDescent="0.25">
      <c r="A64" t="s">
        <v>301</v>
      </c>
      <c r="B64">
        <v>0</v>
      </c>
      <c r="AF64">
        <v>82</v>
      </c>
      <c r="AG64">
        <f>IF(AND(Sheet8!B64=1, B64=1),O64,-1)</f>
        <v>-1</v>
      </c>
      <c r="AH64">
        <v>-2</v>
      </c>
      <c r="AI64">
        <f t="shared" si="0"/>
        <v>-1</v>
      </c>
    </row>
    <row r="65" spans="1:35" x14ac:dyDescent="0.25">
      <c r="A65" t="s">
        <v>302</v>
      </c>
      <c r="B65">
        <v>0</v>
      </c>
      <c r="AF65">
        <v>101</v>
      </c>
      <c r="AG65">
        <f>IF(AND(Sheet8!B65=1, B65=1),O65,-1)</f>
        <v>-1</v>
      </c>
      <c r="AH65">
        <v>-2</v>
      </c>
      <c r="AI65">
        <f t="shared" si="0"/>
        <v>-1</v>
      </c>
    </row>
    <row r="66" spans="1:35" x14ac:dyDescent="0.25">
      <c r="A66" t="s">
        <v>303</v>
      </c>
      <c r="B66">
        <v>0</v>
      </c>
      <c r="AF66">
        <v>103</v>
      </c>
      <c r="AG66">
        <f>IF(AND(Sheet8!B66=1, B66=1),O66,-1)</f>
        <v>-1</v>
      </c>
      <c r="AH66">
        <v>-2</v>
      </c>
      <c r="AI66">
        <f t="shared" si="0"/>
        <v>-1</v>
      </c>
    </row>
    <row r="67" spans="1:35" x14ac:dyDescent="0.25">
      <c r="A67" t="s">
        <v>304</v>
      </c>
      <c r="B67">
        <v>0</v>
      </c>
      <c r="AF67">
        <v>95</v>
      </c>
      <c r="AG67">
        <f>IF(AND(Sheet8!B67=1, B67=1),O67,-1)</f>
        <v>-1</v>
      </c>
      <c r="AH67">
        <v>-2</v>
      </c>
      <c r="AI67">
        <f t="shared" ref="AI67:AI71" si="1">AG67-Z67</f>
        <v>-1</v>
      </c>
    </row>
    <row r="68" spans="1:35" x14ac:dyDescent="0.25">
      <c r="A68" t="s">
        <v>305</v>
      </c>
      <c r="B68">
        <v>0</v>
      </c>
      <c r="AF68">
        <v>76</v>
      </c>
      <c r="AG68">
        <f>IF(AND(Sheet8!B68=1, B68=1),O68,-1)</f>
        <v>-1</v>
      </c>
      <c r="AH68">
        <v>-2</v>
      </c>
      <c r="AI68">
        <f t="shared" si="1"/>
        <v>-1</v>
      </c>
    </row>
    <row r="69" spans="1:35" x14ac:dyDescent="0.25">
      <c r="A69" t="s">
        <v>306</v>
      </c>
      <c r="B69">
        <v>1</v>
      </c>
      <c r="C69">
        <v>4</v>
      </c>
      <c r="D69">
        <v>1</v>
      </c>
      <c r="E69">
        <v>0</v>
      </c>
      <c r="F69">
        <v>4</v>
      </c>
      <c r="G69">
        <v>13</v>
      </c>
      <c r="H69">
        <v>48</v>
      </c>
      <c r="I69" t="s">
        <v>94</v>
      </c>
      <c r="J69">
        <v>0.66378402709960904</v>
      </c>
      <c r="K69">
        <v>0.119960784912109</v>
      </c>
      <c r="L69">
        <v>3.997802734375E-3</v>
      </c>
      <c r="M69">
        <v>1.015625</v>
      </c>
      <c r="N69">
        <v>5</v>
      </c>
      <c r="O69">
        <v>53</v>
      </c>
      <c r="P69">
        <v>18</v>
      </c>
      <c r="Q69" t="s">
        <v>94</v>
      </c>
      <c r="R69">
        <v>5</v>
      </c>
      <c r="S69">
        <v>0.66378402709960904</v>
      </c>
      <c r="T69">
        <v>0.119960784912109</v>
      </c>
      <c r="U69">
        <v>3.997802734375E-3</v>
      </c>
      <c r="V69">
        <v>1.015625</v>
      </c>
      <c r="W69">
        <v>53</v>
      </c>
      <c r="X69">
        <v>18</v>
      </c>
      <c r="Y69">
        <v>18</v>
      </c>
      <c r="Z69" t="b">
        <v>1</v>
      </c>
      <c r="AA69" t="b">
        <v>0</v>
      </c>
      <c r="AB69">
        <v>18</v>
      </c>
      <c r="AC69">
        <v>0.67877793312072698</v>
      </c>
      <c r="AD69">
        <v>1.07864570617675</v>
      </c>
      <c r="AE69" t="b">
        <v>0</v>
      </c>
      <c r="AF69">
        <v>53</v>
      </c>
      <c r="AG69">
        <f>IF(AND(Sheet8!B69=1, B69=1),O69,-1)</f>
        <v>53</v>
      </c>
      <c r="AH69">
        <v>53</v>
      </c>
      <c r="AI69">
        <f t="shared" si="1"/>
        <v>52</v>
      </c>
    </row>
    <row r="70" spans="1:35" x14ac:dyDescent="0.25">
      <c r="A70" t="s">
        <v>307</v>
      </c>
      <c r="B70">
        <v>1</v>
      </c>
      <c r="C70">
        <v>2</v>
      </c>
      <c r="D70">
        <v>1</v>
      </c>
      <c r="E70">
        <v>0</v>
      </c>
      <c r="F70">
        <v>4</v>
      </c>
      <c r="G70">
        <v>13</v>
      </c>
      <c r="H70">
        <v>56</v>
      </c>
      <c r="I70" t="s">
        <v>94</v>
      </c>
      <c r="J70">
        <v>15.2210083007812</v>
      </c>
      <c r="K70">
        <v>14.1763515472412</v>
      </c>
      <c r="L70">
        <v>1.9994735717773399E-2</v>
      </c>
      <c r="M70">
        <v>53.28125</v>
      </c>
      <c r="N70">
        <v>8</v>
      </c>
      <c r="O70">
        <v>64</v>
      </c>
      <c r="P70">
        <v>28</v>
      </c>
      <c r="Q70" t="s">
        <v>94</v>
      </c>
      <c r="R70">
        <v>8</v>
      </c>
      <c r="S70">
        <v>15.2210083007812</v>
      </c>
      <c r="T70">
        <v>14.1763515472412</v>
      </c>
      <c r="U70">
        <v>1.9994735717773399E-2</v>
      </c>
      <c r="V70">
        <v>53.28125</v>
      </c>
      <c r="W70">
        <v>64</v>
      </c>
      <c r="X70">
        <v>28</v>
      </c>
      <c r="Y70">
        <v>-1</v>
      </c>
      <c r="Z70" t="b">
        <v>0</v>
      </c>
      <c r="AA70" t="b">
        <v>1</v>
      </c>
      <c r="AB70">
        <v>21</v>
      </c>
      <c r="AC70">
        <v>20.7751851081848</v>
      </c>
      <c r="AD70">
        <v>25.7675459384918</v>
      </c>
      <c r="AE70" t="b">
        <v>1</v>
      </c>
      <c r="AF70">
        <v>66</v>
      </c>
      <c r="AG70">
        <f>IF(AND(Sheet8!B70=1, B70=1),O70,-1)</f>
        <v>64</v>
      </c>
      <c r="AH70">
        <v>71</v>
      </c>
      <c r="AI70">
        <f t="shared" si="1"/>
        <v>64</v>
      </c>
    </row>
    <row r="71" spans="1:35" x14ac:dyDescent="0.25">
      <c r="A71" t="s">
        <v>308</v>
      </c>
      <c r="B71">
        <v>0</v>
      </c>
      <c r="AF71">
        <v>81</v>
      </c>
      <c r="AH71">
        <v>-2</v>
      </c>
      <c r="AI71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82F3-84A9-4CD6-9483-4E79BBCB3C55}">
  <dimension ref="B2:G22"/>
  <sheetViews>
    <sheetView workbookViewId="0">
      <selection activeCell="G33" sqref="G33"/>
    </sheetView>
  </sheetViews>
  <sheetFormatPr defaultRowHeight="15" x14ac:dyDescent="0.25"/>
  <cols>
    <col min="2" max="2" width="10" customWidth="1"/>
  </cols>
  <sheetData>
    <row r="2" spans="2:7" x14ac:dyDescent="0.25">
      <c r="B2" t="s">
        <v>248</v>
      </c>
      <c r="C2" t="s">
        <v>62</v>
      </c>
      <c r="D2" t="s">
        <v>354</v>
      </c>
      <c r="E2" t="s">
        <v>61</v>
      </c>
      <c r="F2" t="s">
        <v>353</v>
      </c>
      <c r="G2" t="s">
        <v>352</v>
      </c>
    </row>
    <row r="3" spans="2:7" x14ac:dyDescent="0.25">
      <c r="B3">
        <v>0</v>
      </c>
      <c r="C3">
        <f>AVERAGE((Sheet6!G2:G11))</f>
        <v>1</v>
      </c>
      <c r="D3">
        <f>AVERAGE((Sheet6!AE2:AE11))</f>
        <v>1</v>
      </c>
      <c r="E3">
        <f>AVERAGE((Sheet6!AM2:AM11))</f>
        <v>1</v>
      </c>
      <c r="F3">
        <f>AVERAGE((Sheet8!B2:B11))</f>
        <v>1</v>
      </c>
      <c r="G3">
        <f>AVERAGE(Sheet12!B2:B11)</f>
        <v>1</v>
      </c>
    </row>
    <row r="4" spans="2:7" x14ac:dyDescent="0.25">
      <c r="B4">
        <v>5</v>
      </c>
      <c r="C4">
        <f>AVERAGE((Sheet6!G12:G21))</f>
        <v>1</v>
      </c>
      <c r="D4">
        <f>AVERAGE((Sheet6!AE12:AE21))</f>
        <v>1</v>
      </c>
      <c r="E4">
        <f>AVERAGE((Sheet6!AM12:AM21))</f>
        <v>0.9</v>
      </c>
      <c r="F4">
        <f>AVERAGE((Sheet8!B12:B21))</f>
        <v>1</v>
      </c>
      <c r="G4">
        <f>AVERAGE(Sheet12!B12:B21)</f>
        <v>1</v>
      </c>
    </row>
    <row r="5" spans="2:7" x14ac:dyDescent="0.25">
      <c r="B5">
        <v>10</v>
      </c>
      <c r="C5">
        <f>AVERAGE((Sheet6!G22:G31))</f>
        <v>0.9</v>
      </c>
      <c r="D5">
        <f>AVERAGE((Sheet6!AE22:AE31))</f>
        <v>1</v>
      </c>
      <c r="E5">
        <f>AVERAGE((Sheet6!AM22:AM31))</f>
        <v>0.9</v>
      </c>
      <c r="F5">
        <f>AVERAGE((Sheet8!B22:B31))</f>
        <v>1</v>
      </c>
      <c r="G5">
        <f>AVERAGE(Sheet12!B22:B31)</f>
        <v>1</v>
      </c>
    </row>
    <row r="6" spans="2:7" x14ac:dyDescent="0.25">
      <c r="B6">
        <v>15</v>
      </c>
      <c r="C6">
        <f>AVERAGE((Sheet6!G32:G41))</f>
        <v>0.9</v>
      </c>
      <c r="D6">
        <f>AVERAGE((Sheet6!AE32:AE41))</f>
        <v>1</v>
      </c>
      <c r="E6">
        <f>AVERAGE((Sheet6!AM32:AM41))</f>
        <v>0.7</v>
      </c>
      <c r="F6">
        <f>AVERAGE((Sheet8!B32:B41))</f>
        <v>1</v>
      </c>
      <c r="G6">
        <f>AVERAGE(Sheet12!B32:B41)</f>
        <v>0.9</v>
      </c>
    </row>
    <row r="7" spans="2:7" x14ac:dyDescent="0.25">
      <c r="B7">
        <v>20</v>
      </c>
      <c r="C7">
        <f>AVERAGE((Sheet6!G42:G51))</f>
        <v>0.8</v>
      </c>
      <c r="D7">
        <f>AVERAGE((Sheet6!AE42:AE51))</f>
        <v>1</v>
      </c>
      <c r="E7">
        <f>AVERAGE((Sheet6!AM42:AM51))</f>
        <v>0.8</v>
      </c>
      <c r="F7">
        <f>AVERAGE((Sheet8!B42:B51))</f>
        <v>1</v>
      </c>
      <c r="G7">
        <f>AVERAGE(Sheet12!B42:B51)</f>
        <v>1</v>
      </c>
    </row>
    <row r="8" spans="2:7" x14ac:dyDescent="0.25">
      <c r="B8">
        <v>25</v>
      </c>
      <c r="C8">
        <f>AVERAGE((Sheet6!G52:G61))</f>
        <v>0.2</v>
      </c>
      <c r="D8">
        <f>AVERAGE((Sheet6!AE52:AE61))</f>
        <v>0.8</v>
      </c>
      <c r="E8">
        <f>AVERAGE((Sheet6!AM52:AM61))</f>
        <v>0.2</v>
      </c>
      <c r="F8">
        <f>AVERAGE((Sheet8!B52:B61))</f>
        <v>0.9</v>
      </c>
      <c r="G8">
        <f>AVERAGE(Sheet12!B52:B61)</f>
        <v>0.7</v>
      </c>
    </row>
    <row r="9" spans="2:7" x14ac:dyDescent="0.25">
      <c r="B9">
        <v>30</v>
      </c>
      <c r="C9">
        <f>AVERAGE((Sheet6!G62:G71))</f>
        <v>0.1</v>
      </c>
      <c r="D9">
        <f>AVERAGE((Sheet6!AE62:AE71))</f>
        <v>0.2</v>
      </c>
      <c r="E9">
        <f>AVERAGE((Sheet6!AM62:AM71))</f>
        <v>0.1</v>
      </c>
      <c r="F9">
        <f>AVERAGE((Sheet8!B62:B71))</f>
        <v>0.7</v>
      </c>
      <c r="G9">
        <f>AVERAGE(Sheet12!B62:B71)</f>
        <v>0.3</v>
      </c>
    </row>
    <row r="15" spans="2:7" x14ac:dyDescent="0.25">
      <c r="B15" t="s">
        <v>248</v>
      </c>
      <c r="C15" t="s">
        <v>62</v>
      </c>
      <c r="D15" t="s">
        <v>60</v>
      </c>
      <c r="E15" t="s">
        <v>61</v>
      </c>
      <c r="F15" t="s">
        <v>244</v>
      </c>
      <c r="G15" t="s">
        <v>245</v>
      </c>
    </row>
    <row r="16" spans="2:7" x14ac:dyDescent="0.25">
      <c r="B16">
        <v>0</v>
      </c>
      <c r="C16">
        <f>AVERAGE((Sheet6!H2:H11))</f>
        <v>75.523369999999787</v>
      </c>
      <c r="D16">
        <f>AVERAGE((Sheet6!AF2:AF11))</f>
        <v>1.9370399999999788</v>
      </c>
      <c r="E16">
        <f>AVERAGE((Sheet6!AN2:AN11))</f>
        <v>561.73590999999988</v>
      </c>
    </row>
    <row r="17" spans="2:5" x14ac:dyDescent="0.25">
      <c r="B17">
        <v>5</v>
      </c>
      <c r="C17">
        <f>AVERAGE((Sheet6!H12:H21))</f>
        <v>7843.6988499999961</v>
      </c>
      <c r="D17">
        <f>AVERAGE((Sheet6!AF12:AF21))</f>
        <v>2.2498599999989892</v>
      </c>
      <c r="E17">
        <f>AVERAGE((Sheet6!AN12:AN21))</f>
        <v>58398.519830000005</v>
      </c>
    </row>
    <row r="18" spans="2:5" x14ac:dyDescent="0.25">
      <c r="B18">
        <v>10</v>
      </c>
      <c r="C18">
        <f>AVERAGE((Sheet6!H22:H31))</f>
        <v>30321.072620000003</v>
      </c>
      <c r="D18">
        <f>AVERAGE((Sheet6!AF22:AF31))</f>
        <v>23827.868560000003</v>
      </c>
      <c r="E18">
        <f>AVERAGE((Sheet6!AN22:AN31))</f>
        <v>32486.050510000001</v>
      </c>
    </row>
    <row r="19" spans="2:5" x14ac:dyDescent="0.25">
      <c r="B19">
        <v>15</v>
      </c>
      <c r="C19">
        <f>AVERAGE((Sheet6!H32:H41))</f>
        <v>34927.444629999925</v>
      </c>
      <c r="D19">
        <f>AVERAGE((Sheet6!AF32:AF41))</f>
        <v>20362.816379999953</v>
      </c>
      <c r="E19">
        <f>AVERAGE((Sheet6!AN32:AN41))</f>
        <v>120971.58237</v>
      </c>
    </row>
    <row r="20" spans="2:5" x14ac:dyDescent="0.25">
      <c r="B20">
        <v>20</v>
      </c>
      <c r="C20">
        <f>AVERAGE((Sheet6!H42:H51))</f>
        <v>61189.297739999834</v>
      </c>
      <c r="D20">
        <f>AVERAGE((Sheet6!AF42:AF51))</f>
        <v>16.433709999825815</v>
      </c>
      <c r="E20">
        <f>AVERAGE((Sheet6!AN42:AN51))</f>
        <v>92494.081839999853</v>
      </c>
    </row>
    <row r="21" spans="2:5" x14ac:dyDescent="0.25">
      <c r="B21">
        <v>25</v>
      </c>
      <c r="C21">
        <f>AVERAGE((Sheet6!H52:H61))</f>
        <v>241783.22660999995</v>
      </c>
      <c r="D21">
        <f>AVERAGE((Sheet6!AF52:AF61))</f>
        <v>75910.691559999948</v>
      </c>
      <c r="E21">
        <f>AVERAGE((Sheet6!AN52:AN61))</f>
        <v>258206.32899000039</v>
      </c>
    </row>
    <row r="22" spans="2:5" x14ac:dyDescent="0.25">
      <c r="B22">
        <v>30</v>
      </c>
      <c r="C22">
        <f>AVERAGE((Sheet6!H62:H71))</f>
        <v>270263.6398099995</v>
      </c>
      <c r="D22">
        <f>AVERAGE((Sheet6!AF62:AF71))</f>
        <v>240013.50539999962</v>
      </c>
      <c r="E22">
        <f>AVERAGE((Sheet6!AN62:AN71))</f>
        <v>954742.07204999961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Sheet3</vt:lpstr>
      <vt:lpstr>Sheet4</vt:lpstr>
      <vt:lpstr>Sheet2</vt:lpstr>
      <vt:lpstr>Sheet5</vt:lpstr>
      <vt:lpstr>Sheet6</vt:lpstr>
      <vt:lpstr>Sheet8</vt:lpstr>
      <vt:lpstr>Sheet12</vt:lpstr>
      <vt:lpstr>Sheet7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Gómez</dc:creator>
  <cp:lastModifiedBy>Rodrigo Gómez</cp:lastModifiedBy>
  <dcterms:created xsi:type="dcterms:W3CDTF">2019-04-03T18:03:11Z</dcterms:created>
  <dcterms:modified xsi:type="dcterms:W3CDTF">2019-04-06T10:23:47Z</dcterms:modified>
</cp:coreProperties>
</file>