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CF\Senior Year\Computer Architecture\"/>
    </mc:Choice>
  </mc:AlternateContent>
  <xr:revisionPtr revIDLastSave="0" documentId="13_ncr:1_{995A3662-BF54-4169-8BAE-F301630CC5B5}" xr6:coauthVersionLast="45" xr6:coauthVersionMax="45" xr10:uidLastSave="{00000000-0000-0000-0000-000000000000}"/>
  <bookViews>
    <workbookView xWindow="-98" yWindow="-98" windowWidth="24196" windowHeight="13096" activeTab="1" xr2:uid="{7FE023CD-B78C-40F6-A326-E2703CF32C7F}"/>
  </bookViews>
  <sheets>
    <sheet name="LRU Policy Sim" sheetId="1" r:id="rId1"/>
    <sheet name="FIFO Policy Sim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7" i="3" l="1"/>
  <c r="C57" i="3"/>
  <c r="C61" i="3"/>
  <c r="B61" i="3"/>
  <c r="C60" i="3"/>
  <c r="B60" i="3"/>
  <c r="C59" i="3"/>
  <c r="B59" i="3"/>
  <c r="C58" i="3"/>
  <c r="B58" i="3"/>
  <c r="C56" i="3"/>
  <c r="B56" i="3"/>
  <c r="C55" i="3"/>
  <c r="B55" i="3"/>
  <c r="A48" i="3"/>
  <c r="A47" i="3"/>
  <c r="B26" i="3"/>
  <c r="B25" i="3"/>
  <c r="A24" i="3"/>
  <c r="B24" i="3" s="1"/>
  <c r="A23" i="3"/>
  <c r="B23" i="3" s="1"/>
  <c r="B22" i="3"/>
  <c r="B15" i="3"/>
  <c r="B14" i="3"/>
  <c r="B13" i="3"/>
  <c r="A13" i="3"/>
  <c r="A12" i="3"/>
  <c r="B12" i="3" s="1"/>
  <c r="B11" i="3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A70" i="1"/>
  <c r="A69" i="1"/>
  <c r="B48" i="1"/>
  <c r="B47" i="1"/>
  <c r="A46" i="1"/>
  <c r="B46" i="1" s="1"/>
  <c r="A45" i="1"/>
  <c r="B45" i="1" s="1"/>
  <c r="B44" i="1"/>
  <c r="B37" i="1"/>
  <c r="B36" i="1"/>
  <c r="A35" i="1"/>
  <c r="B35" i="1" s="1"/>
  <c r="A34" i="1"/>
  <c r="B34" i="1" s="1"/>
  <c r="B33" i="1"/>
  <c r="D18" i="1"/>
  <c r="C18" i="1"/>
  <c r="D17" i="1"/>
  <c r="C17" i="1"/>
  <c r="D16" i="1"/>
  <c r="C16" i="1"/>
  <c r="D15" i="1"/>
  <c r="C15" i="1"/>
  <c r="D14" i="1"/>
  <c r="C14" i="1"/>
  <c r="B11" i="1"/>
  <c r="B10" i="1"/>
  <c r="B7" i="1"/>
  <c r="A9" i="1"/>
  <c r="B9" i="1" s="1"/>
  <c r="A8" i="1"/>
  <c r="B8" i="1" s="1"/>
</calcChain>
</file>

<file path=xl/sharedStrings.xml><?xml version="1.0" encoding="utf-8"?>
<sst xmlns="http://schemas.openxmlformats.org/spreadsheetml/2006/main" count="86" uniqueCount="50">
  <si>
    <t>Part A) How does miss ratio change with Cache size (XSBEnch and MiniFE)</t>
  </si>
  <si>
    <t>N=4, Write-back policy, LRU Policy</t>
  </si>
  <si>
    <t>Vary Cache size from 8KB to 128KB (multiples of 2)</t>
  </si>
  <si>
    <t>./SIM &lt;CACHE_SIZE&gt; &lt;4&gt; &lt;0&gt; &lt;1&gt; &lt;TRACE_FILE&gt;</t>
  </si>
  <si>
    <t>XS Bench Miss Ratio</t>
  </si>
  <si>
    <t>MiniFE Miss Ratio</t>
  </si>
  <si>
    <t>Cache Size(KB)</t>
  </si>
  <si>
    <t>Cache Size (Bytes)</t>
  </si>
  <si>
    <t>XS Bench Miss %</t>
  </si>
  <si>
    <t>MiniFE Miss %</t>
  </si>
  <si>
    <t>Part B) Compare writing policies, using number of memory reads and writes</t>
  </si>
  <si>
    <t>N=4, LRU Policy, 0--Write through, 1--write back</t>
  </si>
  <si>
    <t>./SIM &lt;CACHE_SIZE&gt; &lt;4&gt; &lt;0&gt; &lt;x&gt; &lt;TRACE_FILE&gt;</t>
  </si>
  <si>
    <t>program prints writes first, followed by reads</t>
  </si>
  <si>
    <t>MINIFE</t>
  </si>
  <si>
    <t>WT Writes</t>
  </si>
  <si>
    <t>WT Reads</t>
  </si>
  <si>
    <t>WB Reads</t>
  </si>
  <si>
    <t>Observation: Miss Ratio (for both tracefiles) decreases as cache size increases</t>
  </si>
  <si>
    <t>Observation: WT Writes stays the same, regardless of cache size</t>
  </si>
  <si>
    <t>As cache size increases, WT Reads decreases</t>
  </si>
  <si>
    <t>Write Through</t>
  </si>
  <si>
    <t>XSBENCH</t>
  </si>
  <si>
    <t>Write Back</t>
  </si>
  <si>
    <t xml:space="preserve">WB Writes </t>
  </si>
  <si>
    <t># of Reads is identical for both writing policies</t>
  </si>
  <si>
    <t># of WT Writes, WB Writes, and WB Reads decreases as cache size increases</t>
  </si>
  <si>
    <t>WT &gt;&gt;&gt;&gt; WB Writes</t>
  </si>
  <si>
    <t>WB Writes decrease as cache size increases</t>
  </si>
  <si>
    <t>Part C) Vary the Associativity 1 to 64 ( in multiples of 2)</t>
  </si>
  <si>
    <r>
      <rPr>
        <sz val="11"/>
        <color theme="1"/>
        <rFont val="Calibri"/>
        <family val="2"/>
        <scheme val="minor"/>
      </rPr>
      <t xml:space="preserve">Cache Size--32KB, LRU Replacement policy, </t>
    </r>
    <r>
      <rPr>
        <b/>
        <sz val="11"/>
        <color theme="1"/>
        <rFont val="Calibri"/>
        <family val="2"/>
        <scheme val="minor"/>
      </rPr>
      <t>(ASSUME WB POLICY, not stated in project desc.)</t>
    </r>
  </si>
  <si>
    <t>./SIM &lt;C32768&gt; &lt;x&gt; &lt;0&gt; &lt;1&gt; &lt;TRACE_FILE&gt;</t>
  </si>
  <si>
    <t>Associativity</t>
  </si>
  <si>
    <t>Observation: As assoc increases, the miss rate also decreases</t>
  </si>
  <si>
    <t>Exception: in MiniFE, after a certain threshold, increasing the associativity, slightly increases the miss ratio</t>
  </si>
  <si>
    <t>Part D (Section 1): Part B , FIFO Policy, Write-back</t>
  </si>
  <si>
    <t xml:space="preserve"> memory reads and writes</t>
  </si>
  <si>
    <t>N=4, FIFO Policy,  1--write back</t>
  </si>
  <si>
    <t>./SIM &lt;CACHE_SIZE&gt; &lt;4&gt; &lt;1&gt; &lt;1&gt; &lt;TRACE_FILE&gt;</t>
  </si>
  <si>
    <t>Observations:</t>
  </si>
  <si>
    <t>As cache increases Reads and Writes decrease for both files</t>
  </si>
  <si>
    <t>Part D Section 2) Vary the Associativity 1 to 64 ( in multiples of 2)</t>
  </si>
  <si>
    <r>
      <rPr>
        <sz val="11"/>
        <color theme="1"/>
        <rFont val="Calibri"/>
        <family val="2"/>
        <scheme val="minor"/>
      </rPr>
      <t xml:space="preserve">Cache Size--32KB, FIFO Replacement policy, </t>
    </r>
    <r>
      <rPr>
        <b/>
        <sz val="11"/>
        <color theme="1"/>
        <rFont val="Calibri"/>
        <family val="2"/>
        <scheme val="minor"/>
      </rPr>
      <t>(ASSUME WB POLICY, not stated in project desc.)</t>
    </r>
  </si>
  <si>
    <t>./SIM &lt;C32768&gt; &lt;x&gt; &lt;1&gt; &lt;1&gt; &lt;TRACE_FILE&gt;</t>
  </si>
  <si>
    <t>assuming project description indicates comparing miss ratio for various associativity values</t>
  </si>
  <si>
    <t>Part D (Section 3)</t>
  </si>
  <si>
    <t>:  compare replacement policies and assoc.</t>
  </si>
  <si>
    <t>Exception: in both, after a certain threshold, increasing the associativity, slightly increases the miss ratio</t>
  </si>
  <si>
    <t>Results: LRU Appears to be the better choice, makes sense</t>
  </si>
  <si>
    <t>As Assoc, LRU has a lower miss rate than the FIFO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</si>
</sst>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164" fontId="0" fillId="0" borderId="1" xfId="1" applyNumberFormat="1" applyFont="1" applyBorder="1"/>
    <xf numFmtId="0" fontId="0" fillId="3" borderId="1" xfId="0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3" borderId="0" xfId="0" applyFill="1"/>
    <xf numFmtId="0" fontId="0" fillId="0" borderId="1" xfId="0" applyFill="1" applyBorder="1"/>
    <xf numFmtId="0" fontId="2" fillId="2" borderId="1" xfId="0" applyFont="1" applyFill="1" applyBorder="1" applyAlignment="1">
      <alignment horizontal="center"/>
    </xf>
    <xf numFmtId="0" fontId="0" fillId="0" borderId="0" xfId="0" applyBorder="1"/>
    <xf numFmtId="0" fontId="0" fillId="0" borderId="13" xfId="0" applyBorder="1"/>
    <xf numFmtId="0" fontId="0" fillId="0" borderId="14" xfId="0" applyBorder="1"/>
    <xf numFmtId="10" fontId="0" fillId="0" borderId="1" xfId="1" applyNumberFormat="1" applyFont="1" applyBorder="1"/>
    <xf numFmtId="165" fontId="0" fillId="0" borderId="1" xfId="1" applyNumberFormat="1" applyFont="1" applyBorder="1"/>
    <xf numFmtId="0" fontId="2" fillId="2" borderId="1" xfId="0" applyFont="1" applyFill="1" applyBorder="1"/>
    <xf numFmtId="0" fontId="2" fillId="2" borderId="1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1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Miss</a:t>
            </a:r>
            <a:r>
              <a:rPr lang="en-US" baseline="0"/>
              <a:t> % versus Cache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'LRU Policy Sim'!$C$13</c:f>
              <c:strCache>
                <c:ptCount val="1"/>
                <c:pt idx="0">
                  <c:v>XS Bench Miss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'LRU Policy Sim'!$A$7:$A$11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'LRU Policy Sim'!$C$14:$C$18</c:f>
              <c:numCache>
                <c:formatCode>0.0%</c:formatCode>
                <c:ptCount val="5"/>
                <c:pt idx="0">
                  <c:v>0.13626099999999999</c:v>
                </c:pt>
                <c:pt idx="1">
                  <c:v>0.119363</c:v>
                </c:pt>
                <c:pt idx="2">
                  <c:v>0.112539</c:v>
                </c:pt>
                <c:pt idx="3">
                  <c:v>0.108198</c:v>
                </c:pt>
                <c:pt idx="4">
                  <c:v>0.104894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AB-46CE-B460-3642C8E4B59B}"/>
            </c:ext>
          </c:extLst>
        </c:ser>
        <c:ser>
          <c:idx val="1"/>
          <c:order val="1"/>
          <c:tx>
            <c:strRef>
              <c:f>'LRU Policy Sim'!$D$13</c:f>
              <c:strCache>
                <c:ptCount val="1"/>
                <c:pt idx="0">
                  <c:v>MiniFE Miss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'LRU Policy Sim'!$A$7:$A$11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'LRU Policy Sim'!$D$14:$D$18</c:f>
              <c:numCache>
                <c:formatCode>0.0%</c:formatCode>
                <c:ptCount val="5"/>
                <c:pt idx="0">
                  <c:v>8.0702999999999997E-2</c:v>
                </c:pt>
                <c:pt idx="1">
                  <c:v>7.4231000000000005E-2</c:v>
                </c:pt>
                <c:pt idx="2">
                  <c:v>6.5595000000000001E-2</c:v>
                </c:pt>
                <c:pt idx="3">
                  <c:v>5.9669E-2</c:v>
                </c:pt>
                <c:pt idx="4">
                  <c:v>5.5828999999999997E-2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AB-46CE-B460-3642C8E4B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785200"/>
        <c:axId val="416784216"/>
      </c:scatterChart>
      <c:valAx>
        <c:axId val="41678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</a:t>
                </a:r>
                <a:r>
                  <a:rPr lang="en-US" baseline="0"/>
                  <a:t> Size (KB)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5200524934383204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84216"/>
        <c:crosses val="autoZero"/>
        <c:crossBetween val="midCat"/>
      </c:valAx>
      <c:valAx>
        <c:axId val="41678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</a:t>
                </a:r>
                <a:r>
                  <a:rPr lang="en-US" baseline="0"/>
                  <a:t>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8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XSBench: WB Writes vs WT Writes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'LRU Policy Sim'!$C$32</c:f>
              <c:strCache>
                <c:ptCount val="1"/>
                <c:pt idx="0">
                  <c:v>WT Writes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'LRU Policy Sim'!$A$33:$A$37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'LRU Policy Sim'!$C$33:$C$37</c:f>
              <c:numCache>
                <c:formatCode>General</c:formatCode>
                <c:ptCount val="5"/>
                <c:pt idx="0">
                  <c:v>5013495</c:v>
                </c:pt>
                <c:pt idx="1">
                  <c:v>5013495</c:v>
                </c:pt>
                <c:pt idx="2">
                  <c:v>5013495</c:v>
                </c:pt>
                <c:pt idx="3">
                  <c:v>5013495</c:v>
                </c:pt>
                <c:pt idx="4">
                  <c:v>5013495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6C-4FDF-82DC-AF284354D44C}"/>
            </c:ext>
          </c:extLst>
        </c:ser>
        <c:ser>
          <c:idx val="1"/>
          <c:order val="1"/>
          <c:tx>
            <c:strRef>
              <c:f>'LRU Policy Sim'!$E$32</c:f>
              <c:strCache>
                <c:ptCount val="1"/>
                <c:pt idx="0">
                  <c:v>WB Writes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'LRU Policy Sim'!$A$33:$A$37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'LRU Policy Sim'!$E$33:$E$37</c:f>
              <c:numCache>
                <c:formatCode>General</c:formatCode>
                <c:ptCount val="5"/>
                <c:pt idx="0">
                  <c:v>55680</c:v>
                </c:pt>
                <c:pt idx="1">
                  <c:v>7318</c:v>
                </c:pt>
                <c:pt idx="2">
                  <c:v>600</c:v>
                </c:pt>
                <c:pt idx="3">
                  <c:v>69</c:v>
                </c:pt>
                <c:pt idx="4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6C-4FDF-82DC-AF284354D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14464"/>
        <c:axId val="65007688"/>
      </c:scatterChart>
      <c:valAx>
        <c:axId val="6491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7688"/>
        <c:crosses val="autoZero"/>
        <c:crossBetween val="midCat"/>
      </c:valAx>
      <c:valAx>
        <c:axId val="65007688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Writes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1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MiniFE: WB Writes vs WT Writes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'LRU Policy Sim'!$C$43</c:f>
              <c:strCache>
                <c:ptCount val="1"/>
                <c:pt idx="0">
                  <c:v>WT Writes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'LRU Policy Sim'!$A$44:$A$48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'LRU Policy Sim'!$C$44:$C$48</c:f>
              <c:numCache>
                <c:formatCode>General</c:formatCode>
                <c:ptCount val="5"/>
                <c:pt idx="0">
                  <c:v>636483</c:v>
                </c:pt>
                <c:pt idx="1">
                  <c:v>636483</c:v>
                </c:pt>
                <c:pt idx="2">
                  <c:v>636483</c:v>
                </c:pt>
                <c:pt idx="3">
                  <c:v>636483</c:v>
                </c:pt>
                <c:pt idx="4">
                  <c:v>636483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F6-4BDD-9B70-81E79EADB1E2}"/>
            </c:ext>
          </c:extLst>
        </c:ser>
        <c:ser>
          <c:idx val="1"/>
          <c:order val="1"/>
          <c:tx>
            <c:strRef>
              <c:f>'LRU Policy Sim'!$E$43</c:f>
              <c:strCache>
                <c:ptCount val="1"/>
                <c:pt idx="0">
                  <c:v>WB Writes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'LRU Policy Sim'!$A$44:$A$48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'LRU Policy Sim'!$E$44:$E$48</c:f>
              <c:numCache>
                <c:formatCode>General</c:formatCode>
                <c:ptCount val="5"/>
                <c:pt idx="0">
                  <c:v>84760</c:v>
                </c:pt>
                <c:pt idx="1">
                  <c:v>77552</c:v>
                </c:pt>
                <c:pt idx="2">
                  <c:v>71942</c:v>
                </c:pt>
                <c:pt idx="3">
                  <c:v>66927</c:v>
                </c:pt>
                <c:pt idx="4">
                  <c:v>61142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F6-4BDD-9B70-81E79EADB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14464"/>
        <c:axId val="65007688"/>
      </c:scatterChart>
      <c:valAx>
        <c:axId val="6491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7688"/>
        <c:crosses val="autoZero"/>
        <c:crossBetween val="midCat"/>
      </c:valAx>
      <c:valAx>
        <c:axId val="65007688"/>
        <c:scaling>
          <c:logBase val="10"/>
          <c:orientation val="minMax"/>
          <c:max val="650000"/>
          <c:min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Writes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1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Miss</a:t>
            </a:r>
            <a:r>
              <a:rPr lang="en-US" baseline="0"/>
              <a:t> % versus Associativity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'LRU Policy Sim'!$B$76</c:f>
              <c:strCache>
                <c:ptCount val="1"/>
                <c:pt idx="0">
                  <c:v>XS Bench Miss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'LRU Policy Sim'!$A$68:$A$74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'LRU Policy Sim'!$B$77:$B$83</c:f>
              <c:numCache>
                <c:formatCode>0.00%</c:formatCode>
                <c:ptCount val="7"/>
                <c:pt idx="0">
                  <c:v>0.122697</c:v>
                </c:pt>
                <c:pt idx="1">
                  <c:v>0.114457</c:v>
                </c:pt>
                <c:pt idx="2">
                  <c:v>0.112539</c:v>
                </c:pt>
                <c:pt idx="3">
                  <c:v>0.112008</c:v>
                </c:pt>
                <c:pt idx="4">
                  <c:v>0.11190600000000001</c:v>
                </c:pt>
                <c:pt idx="5">
                  <c:v>0.11178399999999999</c:v>
                </c:pt>
                <c:pt idx="6" formatCode="0.000%">
                  <c:v>0.11175300000000001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AAC-4506-BAD9-24D99AB1E1BB}"/>
            </c:ext>
          </c:extLst>
        </c:ser>
        <c:ser>
          <c:idx val="1"/>
          <c:order val="1"/>
          <c:tx>
            <c:strRef>
              <c:f>'LRU Policy Sim'!$C$76</c:f>
              <c:strCache>
                <c:ptCount val="1"/>
                <c:pt idx="0">
                  <c:v>MiniFE Miss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'LRU Policy Sim'!$A$68:$A$74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'LRU Policy Sim'!$C$77:$C$83</c:f>
              <c:numCache>
                <c:formatCode>0.00%</c:formatCode>
                <c:ptCount val="7"/>
                <c:pt idx="0">
                  <c:v>7.5406000000000001E-2</c:v>
                </c:pt>
                <c:pt idx="1">
                  <c:v>6.6151000000000001E-2</c:v>
                </c:pt>
                <c:pt idx="2">
                  <c:v>6.5595000000000001E-2</c:v>
                </c:pt>
                <c:pt idx="3">
                  <c:v>6.5292000000000003E-2</c:v>
                </c:pt>
                <c:pt idx="4">
                  <c:v>6.5430000000000002E-2</c:v>
                </c:pt>
                <c:pt idx="5">
                  <c:v>6.5583000000000002E-2</c:v>
                </c:pt>
                <c:pt idx="6">
                  <c:v>6.5666000000000002E-2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AAC-4506-BAD9-24D99AB1E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785200"/>
        <c:axId val="416784216"/>
      </c:scatterChart>
      <c:valAx>
        <c:axId val="41678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Associativity</a:t>
                </a:r>
              </a:p>
            </c:rich>
          </c:tx>
          <c:layout>
            <c:manualLayout>
              <c:xMode val="edge"/>
              <c:yMode val="edge"/>
              <c:x val="0.35200524934383204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84216"/>
        <c:crosses val="autoZero"/>
        <c:crossBetween val="midCat"/>
      </c:valAx>
      <c:valAx>
        <c:axId val="416784216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</a:t>
                </a:r>
                <a:r>
                  <a:rPr lang="en-US" baseline="0"/>
                  <a:t>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8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XSBench: WB Writes and</a:t>
            </a:r>
            <a:r>
              <a:rPr lang="en-US" baseline="0"/>
              <a:t> 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'FIFO Policy Sim'!$C$10</c:f>
              <c:strCache>
                <c:ptCount val="1"/>
                <c:pt idx="0">
                  <c:v>WB Writes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'FIFO Policy Sim'!$A$11:$A$15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'FIFO Policy Sim'!$C$11:$C$15</c:f>
              <c:numCache>
                <c:formatCode>General</c:formatCode>
                <c:ptCount val="5"/>
                <c:pt idx="0">
                  <c:v>152689</c:v>
                </c:pt>
                <c:pt idx="1">
                  <c:v>66019</c:v>
                </c:pt>
                <c:pt idx="2">
                  <c:v>32613</c:v>
                </c:pt>
                <c:pt idx="3">
                  <c:v>15806</c:v>
                </c:pt>
                <c:pt idx="4">
                  <c:v>7707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2B2-4E29-8758-5F8A35AD5A0B}"/>
            </c:ext>
          </c:extLst>
        </c:ser>
        <c:ser>
          <c:idx val="1"/>
          <c:order val="1"/>
          <c:tx>
            <c:strRef>
              <c:f>'FIFO Policy Sim'!$D$10</c:f>
              <c:strCache>
                <c:ptCount val="1"/>
                <c:pt idx="0">
                  <c:v>WB Reads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'FIFO Policy Sim'!$A$11:$A$15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'FIFO Policy Sim'!$D$11:$D$15</c:f>
              <c:numCache>
                <c:formatCode>General</c:formatCode>
                <c:ptCount val="5"/>
                <c:pt idx="0">
                  <c:v>3150161</c:v>
                </c:pt>
                <c:pt idx="1">
                  <c:v>2772187</c:v>
                </c:pt>
                <c:pt idx="2">
                  <c:v>2555217</c:v>
                </c:pt>
                <c:pt idx="3">
                  <c:v>2408529</c:v>
                </c:pt>
                <c:pt idx="4">
                  <c:v>2303098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2B2-4E29-8758-5F8A35AD5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14464"/>
        <c:axId val="65007688"/>
      </c:scatterChart>
      <c:valAx>
        <c:axId val="6491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7688"/>
        <c:crosses val="autoZero"/>
        <c:crossBetween val="midCat"/>
      </c:valAx>
      <c:valAx>
        <c:axId val="65007688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R/W's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1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MiniFE: WB Writes and</a:t>
            </a:r>
            <a:r>
              <a:rPr lang="en-US" baseline="0"/>
              <a:t> 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'FIFO Policy Sim'!$C$21</c:f>
              <c:strCache>
                <c:ptCount val="1"/>
                <c:pt idx="0">
                  <c:v>WB Writes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'FIFO Policy Sim'!$A$22:$A$26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xVal>
          <c:yVal>
            <c:numRef>
              <c:f>'FIFO Policy Sim'!$C$22:$C$26</c:f>
              <c:numCache>
                <c:formatCode>General</c:formatCode>
                <c:ptCount val="5"/>
                <c:pt idx="0">
                  <c:v>89078</c:v>
                </c:pt>
                <c:pt idx="1">
                  <c:v>80380</c:v>
                </c:pt>
                <c:pt idx="2">
                  <c:v>73880</c:v>
                </c:pt>
                <c:pt idx="3">
                  <c:v>68497</c:v>
                </c:pt>
                <c:pt idx="4">
                  <c:v>62284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2C-4CA1-904C-EFDEEFF8B501}"/>
            </c:ext>
          </c:extLst>
        </c:ser>
        <c:ser>
          <c:idx val="1"/>
          <c:order val="1"/>
          <c:tx>
            <c:strRef>
              <c:f>'FIFO Policy Sim'!$D$21</c:f>
              <c:strCache>
                <c:ptCount val="1"/>
                <c:pt idx="0">
                  <c:v>WB Reads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'FIFO Policy Sim'!$A$21:$A$26</c:f>
              <c:strCache>
                <c:ptCount val="6"/>
                <c:pt idx="0">
                  <c:v>Cache Size(KB)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strCache>
            </c:strRef>
          </c:xVal>
          <c:yVal>
            <c:numRef>
              <c:f>'FIFO Policy Sim'!$D$22:$D$26</c:f>
              <c:numCache>
                <c:formatCode>General</c:formatCode>
                <c:ptCount val="5"/>
                <c:pt idx="0">
                  <c:v>415633</c:v>
                </c:pt>
                <c:pt idx="1">
                  <c:v>368833</c:v>
                </c:pt>
                <c:pt idx="2">
                  <c:v>330181</c:v>
                </c:pt>
                <c:pt idx="3">
                  <c:v>301067</c:v>
                </c:pt>
                <c:pt idx="4">
                  <c:v>277784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62C-4CA1-904C-EFDEEFF8B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14464"/>
        <c:axId val="65007688"/>
      </c:scatterChart>
      <c:valAx>
        <c:axId val="6491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7688"/>
        <c:crosses val="autoZero"/>
        <c:crossBetween val="midCat"/>
      </c:valAx>
      <c:valAx>
        <c:axId val="65007688"/>
        <c:scaling>
          <c:logBase val="10"/>
          <c:orientation val="minMax"/>
          <c:max val="450000"/>
          <c:min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Writes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1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Miss</a:t>
            </a:r>
            <a:r>
              <a:rPr lang="en-US" baseline="0"/>
              <a:t> % versus Associativity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'FIFO Policy Sim'!$B$54</c:f>
              <c:strCache>
                <c:ptCount val="1"/>
                <c:pt idx="0">
                  <c:v>XS Bench Miss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'FIFO Policy Sim'!$A$46:$A$52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'FIFO Policy Sim'!$B$55:$B$61</c:f>
              <c:numCache>
                <c:formatCode>0.00%</c:formatCode>
                <c:ptCount val="7"/>
                <c:pt idx="0">
                  <c:v>0.122697</c:v>
                </c:pt>
                <c:pt idx="1">
                  <c:v>0.12060999999999999</c:v>
                </c:pt>
                <c:pt idx="2">
                  <c:v>0.120672</c:v>
                </c:pt>
                <c:pt idx="3">
                  <c:v>0.120891</c:v>
                </c:pt>
                <c:pt idx="4">
                  <c:v>0.121221</c:v>
                </c:pt>
                <c:pt idx="5">
                  <c:v>0.121125</c:v>
                </c:pt>
                <c:pt idx="6" formatCode="0.000%">
                  <c:v>0.121212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D8-43B6-B496-40D9FFC684F8}"/>
            </c:ext>
          </c:extLst>
        </c:ser>
        <c:ser>
          <c:idx val="1"/>
          <c:order val="1"/>
          <c:tx>
            <c:strRef>
              <c:f>'FIFO Policy Sim'!$C$54</c:f>
              <c:strCache>
                <c:ptCount val="1"/>
                <c:pt idx="0">
                  <c:v>MiniFE Miss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'FIFO Policy Sim'!$A$46:$A$52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'FIFO Policy Sim'!$C$55:$C$61</c:f>
              <c:numCache>
                <c:formatCode>0.00%</c:formatCode>
                <c:ptCount val="7"/>
                <c:pt idx="0">
                  <c:v>7.5406000000000001E-2</c:v>
                </c:pt>
                <c:pt idx="1">
                  <c:v>6.8023E-2</c:v>
                </c:pt>
                <c:pt idx="2">
                  <c:v>6.7742999999999998E-2</c:v>
                </c:pt>
                <c:pt idx="3">
                  <c:v>6.7609000000000002E-2</c:v>
                </c:pt>
                <c:pt idx="4">
                  <c:v>6.8070000000000006E-2</c:v>
                </c:pt>
                <c:pt idx="5">
                  <c:v>6.8226999999999996E-2</c:v>
                </c:pt>
                <c:pt idx="6">
                  <c:v>6.8275000000000002E-2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D8-43B6-B496-40D9FFC68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785200"/>
        <c:axId val="416784216"/>
      </c:scatterChart>
      <c:valAx>
        <c:axId val="41678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Associativity</a:t>
                </a:r>
              </a:p>
            </c:rich>
          </c:tx>
          <c:layout>
            <c:manualLayout>
              <c:xMode val="edge"/>
              <c:yMode val="edge"/>
              <c:x val="0.35200524934383204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84216"/>
        <c:crosses val="autoZero"/>
        <c:crossBetween val="midCat"/>
      </c:valAx>
      <c:valAx>
        <c:axId val="416784216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</a:t>
                </a:r>
                <a:r>
                  <a:rPr lang="en-US" baseline="0"/>
                  <a:t>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8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XSBench:</a:t>
            </a:r>
            <a:r>
              <a:rPr lang="en-US" baseline="0"/>
              <a:t> Replacement Policy and Assoc.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FIFO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'FIFO Policy Sim'!$A$46:$A$52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'FIFO Policy Sim'!$B$55:$B$61</c:f>
              <c:numCache>
                <c:formatCode>0.00%</c:formatCode>
                <c:ptCount val="7"/>
                <c:pt idx="0">
                  <c:v>0.122697</c:v>
                </c:pt>
                <c:pt idx="1">
                  <c:v>0.12060999999999999</c:v>
                </c:pt>
                <c:pt idx="2">
                  <c:v>0.120672</c:v>
                </c:pt>
                <c:pt idx="3">
                  <c:v>0.120891</c:v>
                </c:pt>
                <c:pt idx="4">
                  <c:v>0.121221</c:v>
                </c:pt>
                <c:pt idx="5">
                  <c:v>0.121125</c:v>
                </c:pt>
                <c:pt idx="6" formatCode="0.000%">
                  <c:v>0.121212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0B-40AA-8735-06576C510EF8}"/>
            </c:ext>
          </c:extLst>
        </c:ser>
        <c:ser>
          <c:idx val="1"/>
          <c:order val="1"/>
          <c:tx>
            <c:v>LRU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'LRU Policy Sim'!$A$68:$A$74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'LRU Policy Sim'!$B$77:$B$83</c:f>
              <c:numCache>
                <c:formatCode>0.00%</c:formatCode>
                <c:ptCount val="7"/>
                <c:pt idx="0">
                  <c:v>0.122697</c:v>
                </c:pt>
                <c:pt idx="1">
                  <c:v>0.114457</c:v>
                </c:pt>
                <c:pt idx="2">
                  <c:v>0.112539</c:v>
                </c:pt>
                <c:pt idx="3">
                  <c:v>0.112008</c:v>
                </c:pt>
                <c:pt idx="4">
                  <c:v>0.11190600000000001</c:v>
                </c:pt>
                <c:pt idx="5">
                  <c:v>0.11178399999999999</c:v>
                </c:pt>
                <c:pt idx="6" formatCode="0.000%">
                  <c:v>0.11175300000000001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0B-40AA-8735-06576C510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785200"/>
        <c:axId val="416784216"/>
      </c:scatterChart>
      <c:valAx>
        <c:axId val="41678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Associativity</a:t>
                </a:r>
              </a:p>
            </c:rich>
          </c:tx>
          <c:layout>
            <c:manualLayout>
              <c:xMode val="edge"/>
              <c:yMode val="edge"/>
              <c:x val="0.35200524934383204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84216"/>
        <c:crosses val="autoZero"/>
        <c:crossBetween val="midCat"/>
      </c:valAx>
      <c:valAx>
        <c:axId val="416784216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</a:t>
                </a:r>
                <a:r>
                  <a:rPr lang="en-US" baseline="0"/>
                  <a:t>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8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MiniFE:</a:t>
            </a:r>
            <a:r>
              <a:rPr lang="en-US" baseline="0"/>
              <a:t> Replacement Policy and Assoc.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FIFO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'FIFO Policy Sim'!$A$46:$A$52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'FIFO Policy Sim'!$C$55:$C$61</c:f>
              <c:numCache>
                <c:formatCode>0.00%</c:formatCode>
                <c:ptCount val="7"/>
                <c:pt idx="0">
                  <c:v>7.5406000000000001E-2</c:v>
                </c:pt>
                <c:pt idx="1">
                  <c:v>6.8023E-2</c:v>
                </c:pt>
                <c:pt idx="2">
                  <c:v>6.7742999999999998E-2</c:v>
                </c:pt>
                <c:pt idx="3">
                  <c:v>6.7609000000000002E-2</c:v>
                </c:pt>
                <c:pt idx="4">
                  <c:v>6.8070000000000006E-2</c:v>
                </c:pt>
                <c:pt idx="5">
                  <c:v>6.8226999999999996E-2</c:v>
                </c:pt>
                <c:pt idx="6">
                  <c:v>6.8275000000000002E-2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CE-4D17-A9E3-4DE531D5A502}"/>
            </c:ext>
          </c:extLst>
        </c:ser>
        <c:ser>
          <c:idx val="1"/>
          <c:order val="1"/>
          <c:tx>
            <c:v>LRU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'LRU Policy Sim'!$A$68:$A$74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'LRU Policy Sim'!$C$77:$C$83</c:f>
              <c:numCache>
                <c:formatCode>0.00%</c:formatCode>
                <c:ptCount val="7"/>
                <c:pt idx="0">
                  <c:v>7.5406000000000001E-2</c:v>
                </c:pt>
                <c:pt idx="1">
                  <c:v>6.6151000000000001E-2</c:v>
                </c:pt>
                <c:pt idx="2">
                  <c:v>6.5595000000000001E-2</c:v>
                </c:pt>
                <c:pt idx="3">
                  <c:v>6.5292000000000003E-2</c:v>
                </c:pt>
                <c:pt idx="4">
                  <c:v>6.5430000000000002E-2</c:v>
                </c:pt>
                <c:pt idx="5">
                  <c:v>6.5583000000000002E-2</c:v>
                </c:pt>
                <c:pt idx="6">
                  <c:v>6.5666000000000002E-2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CE-4D17-A9E3-4DE531D5A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785200"/>
        <c:axId val="416784216"/>
      </c:scatterChart>
      <c:valAx>
        <c:axId val="41678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Associativity</a:t>
                </a:r>
              </a:p>
            </c:rich>
          </c:tx>
          <c:layout>
            <c:manualLayout>
              <c:xMode val="edge"/>
              <c:yMode val="edge"/>
              <c:x val="0.35200524934383204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84216"/>
        <c:crosses val="autoZero"/>
        <c:crossBetween val="midCat"/>
      </c:valAx>
      <c:valAx>
        <c:axId val="416784216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</a:t>
                </a:r>
                <a:r>
                  <a:rPr lang="en-US" baseline="0"/>
                  <a:t>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8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2</xdr:row>
      <xdr:rowOff>0</xdr:rowOff>
    </xdr:from>
    <xdr:to>
      <xdr:col>16</xdr:col>
      <xdr:colOff>0</xdr:colOff>
      <xdr:row>20</xdr:row>
      <xdr:rowOff>22412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AE6184-5DC2-4E95-B27D-50DC9FEF0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23</xdr:row>
      <xdr:rowOff>0</xdr:rowOff>
    </xdr:from>
    <xdr:to>
      <xdr:col>14</xdr:col>
      <xdr:colOff>40341</xdr:colOff>
      <xdr:row>38</xdr:row>
      <xdr:rowOff>17370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213E87-A6E5-474E-95FC-4A8198414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40</xdr:row>
      <xdr:rowOff>0</xdr:rowOff>
    </xdr:from>
    <xdr:to>
      <xdr:col>14</xdr:col>
      <xdr:colOff>9526</xdr:colOff>
      <xdr:row>55</xdr:row>
      <xdr:rowOff>14288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CCD861-B51E-478C-8831-1C065E91A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1098176</xdr:colOff>
      <xdr:row>66</xdr:row>
      <xdr:rowOff>89647</xdr:rowOff>
    </xdr:from>
    <xdr:to>
      <xdr:col>13</xdr:col>
      <xdr:colOff>22411</xdr:colOff>
      <xdr:row>84</xdr:row>
      <xdr:rowOff>112059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DE33CAF-4221-4B75-87B2-D5DC9E1F84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40341</xdr:colOff>
      <xdr:row>16</xdr:row>
      <xdr:rowOff>17370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225782-274B-474F-A6BF-0D2B99F83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14</xdr:col>
      <xdr:colOff>9526</xdr:colOff>
      <xdr:row>33</xdr:row>
      <xdr:rowOff>14288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6E3FCA-CA39-4AA7-9CA4-642451966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1098176</xdr:colOff>
      <xdr:row>44</xdr:row>
      <xdr:rowOff>89647</xdr:rowOff>
    </xdr:from>
    <xdr:to>
      <xdr:col>13</xdr:col>
      <xdr:colOff>22411</xdr:colOff>
      <xdr:row>62</xdr:row>
      <xdr:rowOff>112059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B617D4-87CD-4084-A636-C41FC19C6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5</xdr:col>
      <xdr:colOff>5602</xdr:colOff>
      <xdr:row>92</xdr:row>
      <xdr:rowOff>22412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CA243E-0104-45B5-9995-A6C7126FD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97</xdr:row>
      <xdr:rowOff>0</xdr:rowOff>
    </xdr:from>
    <xdr:to>
      <xdr:col>5</xdr:col>
      <xdr:colOff>5602</xdr:colOff>
      <xdr:row>115</xdr:row>
      <xdr:rowOff>22411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DF37AB-9A8C-4E79-A5D1-24F3F800E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AE51D-5E91-4413-8CD3-AC35667CABE8}">
  <dimension ref="A1:F87"/>
  <sheetViews>
    <sheetView topLeftCell="A79" zoomScale="85" zoomScaleNormal="85" workbookViewId="0">
      <selection activeCell="A60" sqref="A60:C83"/>
    </sheetView>
  </sheetViews>
  <sheetFormatPr defaultRowHeight="14.25" x14ac:dyDescent="0.45"/>
  <cols>
    <col min="1" max="1" width="14.86328125" customWidth="1"/>
    <col min="2" max="2" width="17" customWidth="1"/>
    <col min="3" max="4" width="16.59765625" bestFit="1" customWidth="1"/>
    <col min="5" max="6" width="16.59765625" customWidth="1"/>
  </cols>
  <sheetData>
    <row r="1" spans="1:4" x14ac:dyDescent="0.45">
      <c r="A1" s="1" t="s">
        <v>0</v>
      </c>
      <c r="B1" s="1"/>
    </row>
    <row r="2" spans="1:4" x14ac:dyDescent="0.45">
      <c r="A2" s="2" t="s">
        <v>1</v>
      </c>
      <c r="B2" s="2"/>
    </row>
    <row r="3" spans="1:4" x14ac:dyDescent="0.45">
      <c r="A3" s="2" t="s">
        <v>3</v>
      </c>
      <c r="B3" s="2"/>
    </row>
    <row r="4" spans="1:4" x14ac:dyDescent="0.45">
      <c r="A4" t="s">
        <v>2</v>
      </c>
    </row>
    <row r="6" spans="1:4" x14ac:dyDescent="0.45">
      <c r="A6" s="25" t="s">
        <v>6</v>
      </c>
      <c r="B6" s="25" t="s">
        <v>7</v>
      </c>
      <c r="C6" s="25" t="s">
        <v>4</v>
      </c>
      <c r="D6" s="25" t="s">
        <v>5</v>
      </c>
    </row>
    <row r="7" spans="1:4" x14ac:dyDescent="0.45">
      <c r="A7" s="3">
        <v>8</v>
      </c>
      <c r="B7" s="3">
        <f>A7*(2^10)</f>
        <v>8192</v>
      </c>
      <c r="C7" s="3">
        <v>0.13626099999999999</v>
      </c>
      <c r="D7" s="3">
        <v>8.0702999999999997E-2</v>
      </c>
    </row>
    <row r="8" spans="1:4" x14ac:dyDescent="0.45">
      <c r="A8" s="3">
        <f>A7*2</f>
        <v>16</v>
      </c>
      <c r="B8" s="3">
        <f t="shared" ref="B8:B11" si="0">A8*(2^10)</f>
        <v>16384</v>
      </c>
      <c r="C8" s="3">
        <v>0.119363</v>
      </c>
      <c r="D8" s="3">
        <v>7.4231000000000005E-2</v>
      </c>
    </row>
    <row r="9" spans="1:4" x14ac:dyDescent="0.45">
      <c r="A9" s="3">
        <f>A7*4</f>
        <v>32</v>
      </c>
      <c r="B9" s="3">
        <f t="shared" si="0"/>
        <v>32768</v>
      </c>
      <c r="C9" s="3">
        <v>0.112539</v>
      </c>
      <c r="D9" s="3">
        <v>6.5595000000000001E-2</v>
      </c>
    </row>
    <row r="10" spans="1:4" x14ac:dyDescent="0.45">
      <c r="A10" s="3">
        <v>64</v>
      </c>
      <c r="B10" s="3">
        <f t="shared" si="0"/>
        <v>65536</v>
      </c>
      <c r="C10" s="3">
        <v>0.108198</v>
      </c>
      <c r="D10" s="3">
        <v>5.9669E-2</v>
      </c>
    </row>
    <row r="11" spans="1:4" x14ac:dyDescent="0.45">
      <c r="A11" s="3">
        <v>128</v>
      </c>
      <c r="B11" s="3">
        <f t="shared" si="0"/>
        <v>131072</v>
      </c>
      <c r="C11" s="3">
        <v>0.104894</v>
      </c>
      <c r="D11" s="3">
        <v>5.5828999999999997E-2</v>
      </c>
    </row>
    <row r="13" spans="1:4" x14ac:dyDescent="0.45">
      <c r="C13" s="25" t="s">
        <v>8</v>
      </c>
      <c r="D13" s="25" t="s">
        <v>9</v>
      </c>
    </row>
    <row r="14" spans="1:4" x14ac:dyDescent="0.45">
      <c r="C14" s="5">
        <f>C7</f>
        <v>0.13626099999999999</v>
      </c>
      <c r="D14" s="5">
        <f t="shared" ref="D14:D18" si="1">D7</f>
        <v>8.0702999999999997E-2</v>
      </c>
    </row>
    <row r="15" spans="1:4" x14ac:dyDescent="0.45">
      <c r="C15" s="5">
        <f t="shared" ref="C15" si="2">C8</f>
        <v>0.119363</v>
      </c>
      <c r="D15" s="5">
        <f t="shared" si="1"/>
        <v>7.4231000000000005E-2</v>
      </c>
    </row>
    <row r="16" spans="1:4" x14ac:dyDescent="0.45">
      <c r="C16" s="5">
        <f t="shared" ref="C16" si="3">C9</f>
        <v>0.112539</v>
      </c>
      <c r="D16" s="5">
        <f t="shared" si="1"/>
        <v>6.5595000000000001E-2</v>
      </c>
    </row>
    <row r="17" spans="1:6" x14ac:dyDescent="0.45">
      <c r="C17" s="5">
        <f t="shared" ref="C17:D17" si="4">C10</f>
        <v>0.108198</v>
      </c>
      <c r="D17" s="5">
        <f t="shared" si="1"/>
        <v>5.9669E-2</v>
      </c>
    </row>
    <row r="18" spans="1:6" x14ac:dyDescent="0.45">
      <c r="C18" s="5">
        <f t="shared" ref="C18:D18" si="5">C11</f>
        <v>0.104894</v>
      </c>
      <c r="D18" s="5">
        <f t="shared" si="1"/>
        <v>5.5828999999999997E-2</v>
      </c>
    </row>
    <row r="19" spans="1:6" x14ac:dyDescent="0.45">
      <c r="B19" t="s">
        <v>18</v>
      </c>
    </row>
    <row r="24" spans="1:6" x14ac:dyDescent="0.45">
      <c r="A24" s="1" t="s">
        <v>10</v>
      </c>
    </row>
    <row r="25" spans="1:6" x14ac:dyDescent="0.45">
      <c r="A25" t="s">
        <v>2</v>
      </c>
    </row>
    <row r="26" spans="1:6" x14ac:dyDescent="0.45">
      <c r="A26" t="s">
        <v>11</v>
      </c>
    </row>
    <row r="27" spans="1:6" x14ac:dyDescent="0.45">
      <c r="A27" s="2" t="s">
        <v>12</v>
      </c>
    </row>
    <row r="28" spans="1:6" x14ac:dyDescent="0.45">
      <c r="A28" s="2" t="s">
        <v>13</v>
      </c>
    </row>
    <row r="29" spans="1:6" x14ac:dyDescent="0.45">
      <c r="A29" s="2"/>
    </row>
    <row r="30" spans="1:6" x14ac:dyDescent="0.45">
      <c r="A30" s="19" t="s">
        <v>22</v>
      </c>
      <c r="B30" s="19"/>
      <c r="C30" s="19"/>
      <c r="D30" s="19"/>
      <c r="E30" s="19"/>
      <c r="F30" s="19"/>
    </row>
    <row r="31" spans="1:6" x14ac:dyDescent="0.45">
      <c r="A31" s="17"/>
      <c r="B31" s="17"/>
      <c r="C31" s="6" t="s">
        <v>21</v>
      </c>
      <c r="D31" s="6"/>
      <c r="E31" s="6" t="s">
        <v>23</v>
      </c>
      <c r="F31" s="6"/>
    </row>
    <row r="32" spans="1:6" ht="14.65" thickBot="1" x14ac:dyDescent="0.5">
      <c r="A32" s="18" t="s">
        <v>6</v>
      </c>
      <c r="B32" s="18" t="s">
        <v>7</v>
      </c>
      <c r="C32" s="11" t="s">
        <v>15</v>
      </c>
      <c r="D32" s="12" t="s">
        <v>16</v>
      </c>
      <c r="E32" s="22" t="s">
        <v>24</v>
      </c>
      <c r="F32" s="4" t="s">
        <v>17</v>
      </c>
    </row>
    <row r="33" spans="1:6" ht="14.65" thickTop="1" x14ac:dyDescent="0.45">
      <c r="A33" s="3">
        <v>8</v>
      </c>
      <c r="B33" s="14">
        <f>A33*(2^10)</f>
        <v>8192</v>
      </c>
      <c r="C33" s="15">
        <v>5013495</v>
      </c>
      <c r="D33" s="21">
        <v>2885331</v>
      </c>
      <c r="E33" s="3">
        <v>55680</v>
      </c>
      <c r="F33" s="3">
        <v>2885331</v>
      </c>
    </row>
    <row r="34" spans="1:6" x14ac:dyDescent="0.45">
      <c r="A34" s="3">
        <f>A33*2</f>
        <v>16</v>
      </c>
      <c r="B34" s="14">
        <f t="shared" ref="B34:B37" si="6">A34*(2^10)</f>
        <v>16384</v>
      </c>
      <c r="C34" s="16">
        <v>5013495</v>
      </c>
      <c r="D34" s="8">
        <v>2527505</v>
      </c>
      <c r="E34" s="7">
        <v>7318</v>
      </c>
      <c r="F34" s="3">
        <v>2527505</v>
      </c>
    </row>
    <row r="35" spans="1:6" x14ac:dyDescent="0.45">
      <c r="A35" s="3">
        <f>A33*4</f>
        <v>32</v>
      </c>
      <c r="B35" s="14">
        <f t="shared" si="6"/>
        <v>32768</v>
      </c>
      <c r="C35" s="16">
        <v>5013495</v>
      </c>
      <c r="D35" s="8">
        <v>2383001</v>
      </c>
      <c r="E35" s="7">
        <v>600</v>
      </c>
      <c r="F35" s="3">
        <v>2383001</v>
      </c>
    </row>
    <row r="36" spans="1:6" x14ac:dyDescent="0.45">
      <c r="A36" s="3">
        <v>64</v>
      </c>
      <c r="B36" s="14">
        <f t="shared" si="6"/>
        <v>65536</v>
      </c>
      <c r="C36" s="16">
        <v>5013495</v>
      </c>
      <c r="D36" s="8">
        <v>2291098</v>
      </c>
      <c r="E36" s="7">
        <v>69</v>
      </c>
      <c r="F36" s="3">
        <v>2291098</v>
      </c>
    </row>
    <row r="37" spans="1:6" x14ac:dyDescent="0.45">
      <c r="A37" s="3">
        <v>128</v>
      </c>
      <c r="B37" s="14">
        <f t="shared" si="6"/>
        <v>131072</v>
      </c>
      <c r="C37" s="16">
        <v>5013495</v>
      </c>
      <c r="D37" s="8">
        <v>2221125</v>
      </c>
      <c r="E37" s="7">
        <v>36</v>
      </c>
      <c r="F37" s="3">
        <v>2221125</v>
      </c>
    </row>
    <row r="38" spans="1:6" x14ac:dyDescent="0.45">
      <c r="C38" s="20"/>
      <c r="D38" s="20"/>
      <c r="E38" s="20"/>
      <c r="F38" s="20"/>
    </row>
    <row r="41" spans="1:6" x14ac:dyDescent="0.45">
      <c r="A41" s="19" t="s">
        <v>14</v>
      </c>
      <c r="B41" s="19"/>
      <c r="C41" s="19"/>
      <c r="D41" s="19"/>
      <c r="E41" s="19"/>
      <c r="F41" s="19"/>
    </row>
    <row r="42" spans="1:6" x14ac:dyDescent="0.45">
      <c r="A42" s="17"/>
      <c r="B42" s="17"/>
      <c r="C42" s="6" t="s">
        <v>21</v>
      </c>
      <c r="D42" s="6"/>
      <c r="E42" s="6" t="s">
        <v>23</v>
      </c>
      <c r="F42" s="6"/>
    </row>
    <row r="43" spans="1:6" ht="14.65" thickBot="1" x14ac:dyDescent="0.5">
      <c r="A43" s="18" t="s">
        <v>6</v>
      </c>
      <c r="B43" s="18" t="s">
        <v>7</v>
      </c>
      <c r="C43" s="11" t="s">
        <v>15</v>
      </c>
      <c r="D43" s="12" t="s">
        <v>16</v>
      </c>
      <c r="E43" s="13" t="s">
        <v>24</v>
      </c>
      <c r="F43" s="11" t="s">
        <v>17</v>
      </c>
    </row>
    <row r="44" spans="1:6" ht="14.65" thickTop="1" x14ac:dyDescent="0.45">
      <c r="A44" s="3">
        <v>8</v>
      </c>
      <c r="B44" s="14">
        <f>A44*(2^10)</f>
        <v>8192</v>
      </c>
      <c r="C44" s="10">
        <v>636483</v>
      </c>
      <c r="D44" s="9">
        <v>393352</v>
      </c>
      <c r="E44" s="10">
        <v>84760</v>
      </c>
      <c r="F44" s="9">
        <v>393352</v>
      </c>
    </row>
    <row r="45" spans="1:6" x14ac:dyDescent="0.45">
      <c r="A45" s="3">
        <f>A44*2</f>
        <v>16</v>
      </c>
      <c r="B45" s="14">
        <f t="shared" ref="B45:B48" si="7">A45*(2^10)</f>
        <v>16384</v>
      </c>
      <c r="C45" s="7">
        <v>636483</v>
      </c>
      <c r="D45" s="3">
        <v>361807</v>
      </c>
      <c r="E45" s="7">
        <v>77552</v>
      </c>
      <c r="F45" s="3">
        <v>361807</v>
      </c>
    </row>
    <row r="46" spans="1:6" x14ac:dyDescent="0.45">
      <c r="A46" s="3">
        <f>A44*4</f>
        <v>32</v>
      </c>
      <c r="B46" s="14">
        <f t="shared" si="7"/>
        <v>32768</v>
      </c>
      <c r="C46" s="7">
        <v>636483</v>
      </c>
      <c r="D46" s="3">
        <v>319713</v>
      </c>
      <c r="E46" s="7">
        <v>71942</v>
      </c>
      <c r="F46" s="3">
        <v>319713</v>
      </c>
    </row>
    <row r="47" spans="1:6" x14ac:dyDescent="0.45">
      <c r="A47" s="3">
        <v>64</v>
      </c>
      <c r="B47" s="14">
        <f t="shared" si="7"/>
        <v>65536</v>
      </c>
      <c r="C47" s="7">
        <v>636483</v>
      </c>
      <c r="D47" s="3">
        <v>290830</v>
      </c>
      <c r="E47" s="7">
        <v>66927</v>
      </c>
      <c r="F47" s="3">
        <v>290830</v>
      </c>
    </row>
    <row r="48" spans="1:6" x14ac:dyDescent="0.45">
      <c r="A48" s="3">
        <v>128</v>
      </c>
      <c r="B48" s="14">
        <f t="shared" si="7"/>
        <v>131072</v>
      </c>
      <c r="C48" s="7">
        <v>636483</v>
      </c>
      <c r="D48" s="3">
        <v>272113</v>
      </c>
      <c r="E48" s="7">
        <v>61142</v>
      </c>
      <c r="F48" s="3">
        <v>272113</v>
      </c>
    </row>
    <row r="49" spans="1:1" x14ac:dyDescent="0.45">
      <c r="A49" s="20" t="s">
        <v>19</v>
      </c>
    </row>
    <row r="50" spans="1:1" x14ac:dyDescent="0.45">
      <c r="A50" t="s">
        <v>20</v>
      </c>
    </row>
    <row r="51" spans="1:1" x14ac:dyDescent="0.45">
      <c r="A51" t="s">
        <v>25</v>
      </c>
    </row>
    <row r="52" spans="1:1" x14ac:dyDescent="0.45">
      <c r="A52" t="s">
        <v>26</v>
      </c>
    </row>
    <row r="54" spans="1:1" x14ac:dyDescent="0.45">
      <c r="A54" t="s">
        <v>27</v>
      </c>
    </row>
    <row r="55" spans="1:1" x14ac:dyDescent="0.45">
      <c r="A55" t="s">
        <v>28</v>
      </c>
    </row>
    <row r="60" spans="1:1" x14ac:dyDescent="0.45">
      <c r="A60" s="1" t="s">
        <v>29</v>
      </c>
    </row>
    <row r="61" spans="1:1" x14ac:dyDescent="0.45">
      <c r="A61" s="2" t="s">
        <v>30</v>
      </c>
    </row>
    <row r="62" spans="1:1" x14ac:dyDescent="0.45">
      <c r="A62" s="2" t="s">
        <v>31</v>
      </c>
    </row>
    <row r="63" spans="1:1" x14ac:dyDescent="0.45">
      <c r="A63" s="1" t="s">
        <v>44</v>
      </c>
    </row>
    <row r="64" spans="1:1" x14ac:dyDescent="0.45">
      <c r="A64" s="1"/>
    </row>
    <row r="67" spans="1:3" x14ac:dyDescent="0.45">
      <c r="A67" s="25" t="s">
        <v>32</v>
      </c>
      <c r="B67" s="25" t="s">
        <v>4</v>
      </c>
      <c r="C67" s="25" t="s">
        <v>5</v>
      </c>
    </row>
    <row r="68" spans="1:3" x14ac:dyDescent="0.45">
      <c r="A68" s="3">
        <v>1</v>
      </c>
      <c r="B68" s="3">
        <v>0.122697</v>
      </c>
      <c r="C68" s="3">
        <v>7.5406000000000001E-2</v>
      </c>
    </row>
    <row r="69" spans="1:3" x14ac:dyDescent="0.45">
      <c r="A69" s="3">
        <f>A68*2</f>
        <v>2</v>
      </c>
      <c r="B69" s="3">
        <v>0.114457</v>
      </c>
      <c r="C69" s="3">
        <v>6.6151000000000001E-2</v>
      </c>
    </row>
    <row r="70" spans="1:3" x14ac:dyDescent="0.45">
      <c r="A70" s="3">
        <f>A68*4</f>
        <v>4</v>
      </c>
      <c r="B70" s="3">
        <v>0.112539</v>
      </c>
      <c r="C70" s="3">
        <v>6.5595000000000001E-2</v>
      </c>
    </row>
    <row r="71" spans="1:3" x14ac:dyDescent="0.45">
      <c r="A71" s="3">
        <v>8</v>
      </c>
      <c r="B71" s="3">
        <v>0.112008</v>
      </c>
      <c r="C71" s="3">
        <v>6.5292000000000003E-2</v>
      </c>
    </row>
    <row r="72" spans="1:3" x14ac:dyDescent="0.45">
      <c r="A72" s="3">
        <v>16</v>
      </c>
      <c r="B72" s="3">
        <v>0.11190600000000001</v>
      </c>
      <c r="C72" s="3">
        <v>6.5430000000000002E-2</v>
      </c>
    </row>
    <row r="73" spans="1:3" x14ac:dyDescent="0.45">
      <c r="A73" s="18">
        <v>32</v>
      </c>
      <c r="B73" s="3">
        <v>0.11178399999999999</v>
      </c>
      <c r="C73" s="3">
        <v>6.5583000000000002E-2</v>
      </c>
    </row>
    <row r="74" spans="1:3" x14ac:dyDescent="0.45">
      <c r="A74" s="18">
        <v>64</v>
      </c>
      <c r="B74" s="3">
        <v>0.11175300000000001</v>
      </c>
      <c r="C74" s="3">
        <v>6.5666000000000002E-2</v>
      </c>
    </row>
    <row r="76" spans="1:3" x14ac:dyDescent="0.45">
      <c r="B76" s="25" t="s">
        <v>8</v>
      </c>
      <c r="C76" s="25" t="s">
        <v>9</v>
      </c>
    </row>
    <row r="77" spans="1:3" x14ac:dyDescent="0.45">
      <c r="B77" s="23">
        <f>B68</f>
        <v>0.122697</v>
      </c>
      <c r="C77" s="23">
        <f t="shared" ref="C77:C83" si="8">C68</f>
        <v>7.5406000000000001E-2</v>
      </c>
    </row>
    <row r="78" spans="1:3" x14ac:dyDescent="0.45">
      <c r="B78" s="23">
        <f t="shared" ref="B78:C78" si="9">B69</f>
        <v>0.114457</v>
      </c>
      <c r="C78" s="23">
        <f t="shared" si="8"/>
        <v>6.6151000000000001E-2</v>
      </c>
    </row>
    <row r="79" spans="1:3" x14ac:dyDescent="0.45">
      <c r="B79" s="23">
        <f t="shared" ref="B79:C79" si="10">B70</f>
        <v>0.112539</v>
      </c>
      <c r="C79" s="23">
        <f t="shared" si="8"/>
        <v>6.5595000000000001E-2</v>
      </c>
    </row>
    <row r="80" spans="1:3" x14ac:dyDescent="0.45">
      <c r="B80" s="23">
        <f t="shared" ref="B80:C80" si="11">B71</f>
        <v>0.112008</v>
      </c>
      <c r="C80" s="23">
        <f t="shared" si="8"/>
        <v>6.5292000000000003E-2</v>
      </c>
    </row>
    <row r="81" spans="1:3" x14ac:dyDescent="0.45">
      <c r="B81" s="23">
        <f t="shared" ref="B81:C81" si="12">B72</f>
        <v>0.11190600000000001</v>
      </c>
      <c r="C81" s="23">
        <f t="shared" si="8"/>
        <v>6.5430000000000002E-2</v>
      </c>
    </row>
    <row r="82" spans="1:3" x14ac:dyDescent="0.45">
      <c r="B82" s="23">
        <f t="shared" ref="B82:C82" si="13">B73</f>
        <v>0.11178399999999999</v>
      </c>
      <c r="C82" s="23">
        <f t="shared" si="8"/>
        <v>6.5583000000000002E-2</v>
      </c>
    </row>
    <row r="83" spans="1:3" x14ac:dyDescent="0.45">
      <c r="B83" s="24">
        <f t="shared" ref="B83:C83" si="14">B74</f>
        <v>0.11175300000000001</v>
      </c>
      <c r="C83" s="23">
        <f t="shared" si="8"/>
        <v>6.5666000000000002E-2</v>
      </c>
    </row>
    <row r="86" spans="1:3" x14ac:dyDescent="0.45">
      <c r="A86" t="s">
        <v>33</v>
      </c>
    </row>
    <row r="87" spans="1:3" x14ac:dyDescent="0.45">
      <c r="A87" t="s">
        <v>34</v>
      </c>
    </row>
  </sheetData>
  <mergeCells count="6">
    <mergeCell ref="C31:D31"/>
    <mergeCell ref="E31:F31"/>
    <mergeCell ref="A30:F30"/>
    <mergeCell ref="A41:F41"/>
    <mergeCell ref="C42:D42"/>
    <mergeCell ref="E42:F4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41B50-F22F-4019-9A29-390C22F38502}">
  <dimension ref="A1:D120"/>
  <sheetViews>
    <sheetView tabSelected="1" zoomScale="85" zoomScaleNormal="85" workbookViewId="0">
      <selection activeCell="A38" sqref="A38:C61"/>
    </sheetView>
  </sheetViews>
  <sheetFormatPr defaultRowHeight="14.25" x14ac:dyDescent="0.45"/>
  <cols>
    <col min="1" max="1" width="14.86328125" customWidth="1"/>
    <col min="2" max="2" width="17" customWidth="1"/>
    <col min="3" max="4" width="16.59765625" bestFit="1" customWidth="1"/>
    <col min="5" max="6" width="16.59765625" customWidth="1"/>
  </cols>
  <sheetData>
    <row r="1" spans="1:4" x14ac:dyDescent="0.45">
      <c r="A1" s="1" t="s">
        <v>35</v>
      </c>
      <c r="B1" s="1"/>
    </row>
    <row r="2" spans="1:4" x14ac:dyDescent="0.45">
      <c r="A2" s="1" t="s">
        <v>36</v>
      </c>
    </row>
    <row r="3" spans="1:4" x14ac:dyDescent="0.45">
      <c r="A3" t="s">
        <v>2</v>
      </c>
    </row>
    <row r="4" spans="1:4" x14ac:dyDescent="0.45">
      <c r="A4" t="s">
        <v>37</v>
      </c>
    </row>
    <row r="5" spans="1:4" x14ac:dyDescent="0.45">
      <c r="A5" s="2" t="s">
        <v>38</v>
      </c>
    </row>
    <row r="6" spans="1:4" x14ac:dyDescent="0.45">
      <c r="A6" s="2" t="s">
        <v>13</v>
      </c>
    </row>
    <row r="7" spans="1:4" x14ac:dyDescent="0.45">
      <c r="A7" s="2"/>
    </row>
    <row r="8" spans="1:4" x14ac:dyDescent="0.45">
      <c r="A8" s="26" t="s">
        <v>22</v>
      </c>
      <c r="B8" s="27"/>
      <c r="C8" s="27"/>
      <c r="D8" s="28"/>
    </row>
    <row r="9" spans="1:4" x14ac:dyDescent="0.45">
      <c r="A9" s="17"/>
      <c r="B9" s="17"/>
      <c r="C9" s="6" t="s">
        <v>23</v>
      </c>
      <c r="D9" s="6"/>
    </row>
    <row r="10" spans="1:4" x14ac:dyDescent="0.45">
      <c r="A10" s="18" t="s">
        <v>6</v>
      </c>
      <c r="B10" s="18" t="s">
        <v>7</v>
      </c>
      <c r="C10" s="22" t="s">
        <v>24</v>
      </c>
      <c r="D10" s="4" t="s">
        <v>17</v>
      </c>
    </row>
    <row r="11" spans="1:4" x14ac:dyDescent="0.45">
      <c r="A11" s="3">
        <v>8</v>
      </c>
      <c r="B11" s="3">
        <f>A11*(2^10)</f>
        <v>8192</v>
      </c>
      <c r="C11" s="7">
        <v>152689</v>
      </c>
      <c r="D11" s="3">
        <v>3150161</v>
      </c>
    </row>
    <row r="12" spans="1:4" x14ac:dyDescent="0.45">
      <c r="A12" s="3">
        <f>A11*2</f>
        <v>16</v>
      </c>
      <c r="B12" s="3">
        <f t="shared" ref="B12:B15" si="0">A12*(2^10)</f>
        <v>16384</v>
      </c>
      <c r="C12" s="7">
        <v>66019</v>
      </c>
      <c r="D12" s="3">
        <v>2772187</v>
      </c>
    </row>
    <row r="13" spans="1:4" x14ac:dyDescent="0.45">
      <c r="A13" s="3">
        <f>A11*4</f>
        <v>32</v>
      </c>
      <c r="B13" s="3">
        <f t="shared" si="0"/>
        <v>32768</v>
      </c>
      <c r="C13" s="7">
        <v>32613</v>
      </c>
      <c r="D13" s="3">
        <v>2555217</v>
      </c>
    </row>
    <row r="14" spans="1:4" x14ac:dyDescent="0.45">
      <c r="A14" s="3">
        <v>64</v>
      </c>
      <c r="B14" s="3">
        <f t="shared" si="0"/>
        <v>65536</v>
      </c>
      <c r="C14" s="7">
        <v>15806</v>
      </c>
      <c r="D14" s="3">
        <v>2408529</v>
      </c>
    </row>
    <row r="15" spans="1:4" x14ac:dyDescent="0.45">
      <c r="A15" s="3">
        <v>128</v>
      </c>
      <c r="B15" s="3">
        <f t="shared" si="0"/>
        <v>131072</v>
      </c>
      <c r="C15" s="7">
        <v>7707</v>
      </c>
      <c r="D15" s="3">
        <v>2303098</v>
      </c>
    </row>
    <row r="16" spans="1:4" x14ac:dyDescent="0.45">
      <c r="C16" s="20"/>
      <c r="D16" s="20"/>
    </row>
    <row r="19" spans="1:4" x14ac:dyDescent="0.45">
      <c r="A19" s="26" t="s">
        <v>14</v>
      </c>
      <c r="B19" s="27"/>
      <c r="C19" s="27"/>
      <c r="D19" s="28"/>
    </row>
    <row r="20" spans="1:4" x14ac:dyDescent="0.45">
      <c r="A20" s="17"/>
      <c r="B20" s="17"/>
      <c r="C20" s="6" t="s">
        <v>23</v>
      </c>
      <c r="D20" s="6"/>
    </row>
    <row r="21" spans="1:4" x14ac:dyDescent="0.45">
      <c r="A21" s="18" t="s">
        <v>6</v>
      </c>
      <c r="B21" s="29" t="s">
        <v>7</v>
      </c>
      <c r="C21" s="3" t="s">
        <v>24</v>
      </c>
      <c r="D21" s="3" t="s">
        <v>17</v>
      </c>
    </row>
    <row r="22" spans="1:4" x14ac:dyDescent="0.45">
      <c r="A22" s="3">
        <v>8</v>
      </c>
      <c r="B22" s="14">
        <f>A22*(2^10)</f>
        <v>8192</v>
      </c>
      <c r="C22" s="3">
        <v>89078</v>
      </c>
      <c r="D22" s="3">
        <v>415633</v>
      </c>
    </row>
    <row r="23" spans="1:4" x14ac:dyDescent="0.45">
      <c r="A23" s="3">
        <f>A22*2</f>
        <v>16</v>
      </c>
      <c r="B23" s="14">
        <f t="shared" ref="B23:B26" si="1">A23*(2^10)</f>
        <v>16384</v>
      </c>
      <c r="C23" s="3">
        <v>80380</v>
      </c>
      <c r="D23" s="3">
        <v>368833</v>
      </c>
    </row>
    <row r="24" spans="1:4" x14ac:dyDescent="0.45">
      <c r="A24" s="3">
        <f>A22*4</f>
        <v>32</v>
      </c>
      <c r="B24" s="14">
        <f t="shared" si="1"/>
        <v>32768</v>
      </c>
      <c r="C24" s="3">
        <v>73880</v>
      </c>
      <c r="D24" s="3">
        <v>330181</v>
      </c>
    </row>
    <row r="25" spans="1:4" x14ac:dyDescent="0.45">
      <c r="A25" s="3">
        <v>64</v>
      </c>
      <c r="B25" s="14">
        <f t="shared" si="1"/>
        <v>65536</v>
      </c>
      <c r="C25" s="3">
        <v>68497</v>
      </c>
      <c r="D25" s="3">
        <v>301067</v>
      </c>
    </row>
    <row r="26" spans="1:4" x14ac:dyDescent="0.45">
      <c r="A26" s="3">
        <v>128</v>
      </c>
      <c r="B26" s="14">
        <f t="shared" si="1"/>
        <v>131072</v>
      </c>
      <c r="C26" s="3">
        <v>62284</v>
      </c>
      <c r="D26" s="3">
        <v>277784</v>
      </c>
    </row>
    <row r="27" spans="1:4" x14ac:dyDescent="0.45">
      <c r="A27" s="20"/>
    </row>
    <row r="29" spans="1:4" x14ac:dyDescent="0.45">
      <c r="A29" t="s">
        <v>39</v>
      </c>
    </row>
    <row r="30" spans="1:4" x14ac:dyDescent="0.45">
      <c r="A30" t="s">
        <v>40</v>
      </c>
    </row>
    <row r="38" spans="1:3" x14ac:dyDescent="0.45">
      <c r="A38" s="1" t="s">
        <v>41</v>
      </c>
    </row>
    <row r="39" spans="1:3" x14ac:dyDescent="0.45">
      <c r="A39" s="2" t="s">
        <v>42</v>
      </c>
    </row>
    <row r="40" spans="1:3" x14ac:dyDescent="0.45">
      <c r="A40" s="2" t="s">
        <v>43</v>
      </c>
    </row>
    <row r="41" spans="1:3" x14ac:dyDescent="0.45">
      <c r="A41" s="1" t="s">
        <v>44</v>
      </c>
    </row>
    <row r="42" spans="1:3" x14ac:dyDescent="0.45">
      <c r="A42" s="1"/>
    </row>
    <row r="45" spans="1:3" x14ac:dyDescent="0.45">
      <c r="A45" s="25" t="s">
        <v>32</v>
      </c>
      <c r="B45" s="25" t="s">
        <v>4</v>
      </c>
      <c r="C45" s="25" t="s">
        <v>5</v>
      </c>
    </row>
    <row r="46" spans="1:3" x14ac:dyDescent="0.45">
      <c r="A46" s="3">
        <v>1</v>
      </c>
      <c r="B46" s="3">
        <v>0.122697</v>
      </c>
      <c r="C46" s="3">
        <v>7.5406000000000001E-2</v>
      </c>
    </row>
    <row r="47" spans="1:3" x14ac:dyDescent="0.45">
      <c r="A47" s="3">
        <f>A46*2</f>
        <v>2</v>
      </c>
      <c r="B47" s="3">
        <v>0.12060999999999999</v>
      </c>
      <c r="C47" s="3">
        <v>6.8023E-2</v>
      </c>
    </row>
    <row r="48" spans="1:3" x14ac:dyDescent="0.45">
      <c r="A48" s="3">
        <f>A46*4</f>
        <v>4</v>
      </c>
      <c r="B48">
        <v>0.120672</v>
      </c>
      <c r="C48" s="3">
        <v>6.7742999999999998E-2</v>
      </c>
    </row>
    <row r="49" spans="1:3" x14ac:dyDescent="0.45">
      <c r="A49" s="3">
        <v>8</v>
      </c>
      <c r="B49" s="3">
        <v>0.120891</v>
      </c>
      <c r="C49" s="3">
        <v>6.7609000000000002E-2</v>
      </c>
    </row>
    <row r="50" spans="1:3" x14ac:dyDescent="0.45">
      <c r="A50" s="3">
        <v>16</v>
      </c>
      <c r="B50" s="3">
        <v>0.121221</v>
      </c>
      <c r="C50" s="3">
        <v>6.8070000000000006E-2</v>
      </c>
    </row>
    <row r="51" spans="1:3" x14ac:dyDescent="0.45">
      <c r="A51" s="18">
        <v>32</v>
      </c>
      <c r="B51" s="3">
        <v>0.121125</v>
      </c>
      <c r="C51" s="3">
        <v>6.8226999999999996E-2</v>
      </c>
    </row>
    <row r="52" spans="1:3" x14ac:dyDescent="0.45">
      <c r="A52" s="18">
        <v>64</v>
      </c>
      <c r="B52" s="3">
        <v>0.121212</v>
      </c>
      <c r="C52" s="3">
        <v>6.8275000000000002E-2</v>
      </c>
    </row>
    <row r="54" spans="1:3" x14ac:dyDescent="0.45">
      <c r="B54" s="25" t="s">
        <v>8</v>
      </c>
      <c r="C54" s="25" t="s">
        <v>9</v>
      </c>
    </row>
    <row r="55" spans="1:3" x14ac:dyDescent="0.45">
      <c r="B55" s="23">
        <f>B46</f>
        <v>0.122697</v>
      </c>
      <c r="C55" s="23">
        <f t="shared" ref="C55:C61" si="2">C46</f>
        <v>7.5406000000000001E-2</v>
      </c>
    </row>
    <row r="56" spans="1:3" x14ac:dyDescent="0.45">
      <c r="B56" s="23">
        <f t="shared" ref="B56:C61" si="3">B47</f>
        <v>0.12060999999999999</v>
      </c>
      <c r="C56" s="23">
        <f t="shared" si="2"/>
        <v>6.8023E-2</v>
      </c>
    </row>
    <row r="57" spans="1:3" x14ac:dyDescent="0.45">
      <c r="B57" s="23">
        <f t="shared" si="3"/>
        <v>0.120672</v>
      </c>
      <c r="C57" s="23">
        <f t="shared" si="2"/>
        <v>6.7742999999999998E-2</v>
      </c>
    </row>
    <row r="58" spans="1:3" x14ac:dyDescent="0.45">
      <c r="B58" s="23">
        <f t="shared" si="3"/>
        <v>0.120891</v>
      </c>
      <c r="C58" s="23">
        <f t="shared" si="2"/>
        <v>6.7609000000000002E-2</v>
      </c>
    </row>
    <row r="59" spans="1:3" x14ac:dyDescent="0.45">
      <c r="B59" s="23">
        <f t="shared" si="3"/>
        <v>0.121221</v>
      </c>
      <c r="C59" s="23">
        <f t="shared" si="2"/>
        <v>6.8070000000000006E-2</v>
      </c>
    </row>
    <row r="60" spans="1:3" x14ac:dyDescent="0.45">
      <c r="B60" s="23">
        <f t="shared" si="3"/>
        <v>0.121125</v>
      </c>
      <c r="C60" s="23">
        <f t="shared" si="2"/>
        <v>6.8226999999999996E-2</v>
      </c>
    </row>
    <row r="61" spans="1:3" x14ac:dyDescent="0.45">
      <c r="B61" s="24">
        <f t="shared" si="3"/>
        <v>0.121212</v>
      </c>
      <c r="C61" s="23">
        <f t="shared" si="2"/>
        <v>6.8275000000000002E-2</v>
      </c>
    </row>
    <row r="64" spans="1:3" x14ac:dyDescent="0.45">
      <c r="A64" t="s">
        <v>33</v>
      </c>
    </row>
    <row r="65" spans="1:2" x14ac:dyDescent="0.45">
      <c r="A65" t="s">
        <v>47</v>
      </c>
    </row>
    <row r="71" spans="1:2" x14ac:dyDescent="0.45">
      <c r="A71" s="1" t="s">
        <v>45</v>
      </c>
      <c r="B71" t="s">
        <v>46</v>
      </c>
    </row>
    <row r="119" spans="1:1" x14ac:dyDescent="0.45">
      <c r="A119" t="s">
        <v>48</v>
      </c>
    </row>
    <row r="120" spans="1:1" x14ac:dyDescent="0.45">
      <c r="A120" t="s">
        <v>49</v>
      </c>
    </row>
  </sheetData>
  <mergeCells count="4">
    <mergeCell ref="C9:D9"/>
    <mergeCell ref="C20:D20"/>
    <mergeCell ref="A19:D19"/>
    <mergeCell ref="A8:D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LRU Policy Sim</vt:lpstr>
      <vt:lpstr>FIFO Policy Sim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2020-11-01T23:05:54Z</dcterms:created>
  <dcterms:modified xsi:type="dcterms:W3CDTF">2020-11-02T02:45:46Z</dcterms:modified>
</cp:coreProperties>
</file>