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7" activeTab="8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  <sheet name="8-config template" sheetId="11" r:id="rId8"/>
    <sheet name="analysis 6" sheetId="12" r:id="rId9"/>
    <sheet name="analysis 7" sheetId="13" r:id="rId10"/>
    <sheet name="analysis 8" sheetId="14" r:id="rId11"/>
    <sheet name="analysis 9" sheetId="15" r:id="rId12"/>
    <sheet name="Sheet5" sheetId="1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7" l="1"/>
  <c r="B5" i="17"/>
  <c r="B4" i="17"/>
  <c r="B3" i="17"/>
  <c r="J6" i="15"/>
  <c r="K11" i="15"/>
  <c r="K41" i="15"/>
  <c r="J41" i="15"/>
  <c r="K36" i="15"/>
  <c r="J36" i="15"/>
  <c r="K31" i="15"/>
  <c r="J31" i="15"/>
  <c r="K26" i="15"/>
  <c r="J26" i="15"/>
  <c r="K21" i="15"/>
  <c r="J21" i="15"/>
  <c r="K16" i="15"/>
  <c r="J16" i="15"/>
  <c r="J11" i="15"/>
  <c r="K6" i="15"/>
  <c r="K41" i="14"/>
  <c r="J41" i="14"/>
  <c r="K36" i="14"/>
  <c r="J36" i="14"/>
  <c r="K31" i="14"/>
  <c r="J31" i="14"/>
  <c r="K26" i="14"/>
  <c r="J26" i="14"/>
  <c r="K21" i="14"/>
  <c r="J21" i="14"/>
  <c r="K16" i="14"/>
  <c r="J16" i="14"/>
  <c r="K11" i="14"/>
  <c r="J11" i="14"/>
  <c r="K6" i="14"/>
  <c r="J6" i="14"/>
  <c r="K41" i="13"/>
  <c r="J41" i="13"/>
  <c r="K36" i="13"/>
  <c r="J36" i="13"/>
  <c r="K31" i="13"/>
  <c r="J31" i="13"/>
  <c r="K26" i="13"/>
  <c r="J26" i="13"/>
  <c r="K21" i="13"/>
  <c r="J21" i="13"/>
  <c r="K16" i="13"/>
  <c r="J16" i="13"/>
  <c r="K11" i="13"/>
  <c r="J11" i="13"/>
  <c r="K6" i="13"/>
  <c r="J6" i="13"/>
  <c r="Q9" i="15"/>
  <c r="P8" i="15"/>
  <c r="S6" i="14"/>
  <c r="Q11" i="13"/>
  <c r="S7" i="13"/>
  <c r="P4" i="13"/>
  <c r="S6" i="13"/>
  <c r="R7" i="15"/>
  <c r="O8" i="14"/>
  <c r="S7" i="15"/>
  <c r="O8" i="15"/>
  <c r="Q5" i="13"/>
  <c r="Q7" i="13"/>
  <c r="S6" i="15"/>
  <c r="Q11" i="14"/>
  <c r="N5" i="13"/>
  <c r="N9" i="14"/>
  <c r="O4" i="13"/>
  <c r="N5" i="15"/>
  <c r="S10" i="14"/>
  <c r="Q10" i="15"/>
  <c r="S9" i="15"/>
  <c r="P7" i="14"/>
  <c r="O10" i="15"/>
  <c r="Q5" i="15"/>
  <c r="P11" i="13"/>
  <c r="S8" i="13"/>
  <c r="R5" i="13"/>
  <c r="O6" i="14"/>
  <c r="Q5" i="14"/>
  <c r="O10" i="14"/>
  <c r="N7" i="14"/>
  <c r="N9" i="15"/>
  <c r="P9" i="15"/>
  <c r="N8" i="15"/>
  <c r="O10" i="13"/>
  <c r="R10" i="15"/>
  <c r="O4" i="14"/>
  <c r="S8" i="14"/>
  <c r="R5" i="14"/>
  <c r="S11" i="14"/>
  <c r="R10" i="14"/>
  <c r="R8" i="15"/>
  <c r="S8" i="15"/>
  <c r="N7" i="15"/>
  <c r="P10" i="13"/>
  <c r="N10" i="14"/>
  <c r="R9" i="15"/>
  <c r="P5" i="13"/>
  <c r="N11" i="14"/>
  <c r="N6" i="13"/>
  <c r="R10" i="13"/>
  <c r="P9" i="14"/>
  <c r="N6" i="15"/>
  <c r="N4" i="14"/>
  <c r="Q6" i="13"/>
  <c r="S11" i="13"/>
  <c r="Q6" i="14"/>
  <c r="O5" i="13"/>
  <c r="R9" i="14"/>
  <c r="N4" i="15"/>
  <c r="P10" i="15"/>
  <c r="S4" i="15"/>
  <c r="P5" i="15"/>
  <c r="O11" i="13"/>
  <c r="N9" i="13"/>
  <c r="O9" i="14"/>
  <c r="O7" i="13"/>
  <c r="R6" i="13"/>
  <c r="Q4" i="14"/>
  <c r="Q4" i="13"/>
  <c r="O5" i="15"/>
  <c r="R6" i="14"/>
  <c r="R5" i="15"/>
  <c r="O9" i="15"/>
  <c r="R4" i="15"/>
  <c r="O11" i="14"/>
  <c r="P7" i="15"/>
  <c r="O6" i="13"/>
  <c r="O11" i="15"/>
  <c r="R6" i="15"/>
  <c r="S5" i="15"/>
  <c r="Q9" i="13"/>
  <c r="O7" i="15"/>
  <c r="N8" i="14"/>
  <c r="R7" i="13"/>
  <c r="P10" i="14"/>
  <c r="P7" i="13"/>
  <c r="Q10" i="14"/>
  <c r="P11" i="15"/>
  <c r="R11" i="15"/>
  <c r="Q8" i="15"/>
  <c r="Q9" i="14"/>
  <c r="N8" i="13"/>
  <c r="P4" i="15"/>
  <c r="P4" i="14"/>
  <c r="P5" i="14"/>
  <c r="R7" i="14"/>
  <c r="R4" i="14"/>
  <c r="S10" i="15"/>
  <c r="O5" i="14"/>
  <c r="S9" i="13"/>
  <c r="O8" i="13"/>
  <c r="S4" i="14"/>
  <c r="R8" i="13"/>
  <c r="Q8" i="14"/>
  <c r="S7" i="14"/>
  <c r="O7" i="14"/>
  <c r="R11" i="13"/>
  <c r="P11" i="14"/>
  <c r="Q10" i="13"/>
  <c r="R4" i="13"/>
  <c r="P8" i="14"/>
  <c r="N10" i="13"/>
  <c r="Q7" i="14"/>
  <c r="N5" i="14"/>
  <c r="R9" i="13"/>
  <c r="P6" i="14"/>
  <c r="R8" i="14"/>
  <c r="N6" i="14"/>
  <c r="R11" i="14"/>
  <c r="S10" i="13"/>
  <c r="S5" i="14"/>
  <c r="Q11" i="15"/>
  <c r="N11" i="15"/>
  <c r="Q6" i="15"/>
  <c r="O9" i="13"/>
  <c r="P6" i="13"/>
  <c r="O4" i="15"/>
  <c r="N7" i="13"/>
  <c r="P8" i="13"/>
  <c r="Q7" i="15"/>
  <c r="N4" i="13"/>
  <c r="S5" i="13"/>
  <c r="Q4" i="15"/>
  <c r="S9" i="14"/>
  <c r="Q8" i="13"/>
  <c r="P9" i="13"/>
  <c r="S11" i="15"/>
  <c r="S4" i="13"/>
  <c r="P6" i="15"/>
  <c r="N11" i="13"/>
  <c r="O6" i="15"/>
  <c r="N10" i="15"/>
  <c r="K41" i="12" l="1"/>
  <c r="J41" i="12"/>
  <c r="K36" i="12"/>
  <c r="J36" i="12"/>
  <c r="K31" i="12"/>
  <c r="J31" i="12"/>
  <c r="K26" i="12"/>
  <c r="J26" i="12"/>
  <c r="K21" i="12"/>
  <c r="J21" i="12"/>
  <c r="K16" i="12"/>
  <c r="J16" i="12"/>
  <c r="K11" i="12"/>
  <c r="J11" i="12"/>
  <c r="K6" i="12"/>
  <c r="J6" i="12"/>
  <c r="K41" i="11"/>
  <c r="J41" i="11"/>
  <c r="K36" i="11"/>
  <c r="J36" i="11"/>
  <c r="K31" i="11"/>
  <c r="J31" i="11"/>
  <c r="K26" i="11"/>
  <c r="J26" i="11"/>
  <c r="K21" i="11"/>
  <c r="J21" i="11"/>
  <c r="K16" i="11"/>
  <c r="J16" i="11"/>
  <c r="K11" i="11"/>
  <c r="J11" i="11"/>
  <c r="K6" i="11"/>
  <c r="J6" i="11"/>
  <c r="S6" i="11"/>
  <c r="S10" i="12"/>
  <c r="O4" i="12"/>
  <c r="S5" i="12"/>
  <c r="N10" i="12"/>
  <c r="S7" i="11"/>
  <c r="S5" i="11"/>
  <c r="N9" i="12"/>
  <c r="S10" i="11"/>
  <c r="Q6" i="11"/>
  <c r="Q4" i="12"/>
  <c r="N7" i="11"/>
  <c r="O7" i="12"/>
  <c r="N6" i="12"/>
  <c r="Q10" i="12"/>
  <c r="O6" i="11"/>
  <c r="Q4" i="11"/>
  <c r="P5" i="12"/>
  <c r="R9" i="12"/>
  <c r="P6" i="12"/>
  <c r="O11" i="12"/>
  <c r="P5" i="11"/>
  <c r="O6" i="12"/>
  <c r="R10" i="11"/>
  <c r="O4" i="11"/>
  <c r="R5" i="11"/>
  <c r="O9" i="12"/>
  <c r="R8" i="11"/>
  <c r="P11" i="11"/>
  <c r="P8" i="12"/>
  <c r="O10" i="12"/>
  <c r="N5" i="11"/>
  <c r="P4" i="11"/>
  <c r="N10" i="11"/>
  <c r="P7" i="12"/>
  <c r="P8" i="11"/>
  <c r="Q7" i="11"/>
  <c r="P10" i="12"/>
  <c r="N5" i="12"/>
  <c r="R4" i="11"/>
  <c r="N7" i="12"/>
  <c r="P7" i="11"/>
  <c r="S4" i="11"/>
  <c r="R10" i="12"/>
  <c r="Q5" i="11"/>
  <c r="O9" i="11"/>
  <c r="O8" i="11"/>
  <c r="P9" i="12"/>
  <c r="P9" i="11"/>
  <c r="S8" i="11"/>
  <c r="N11" i="12"/>
  <c r="Q7" i="12"/>
  <c r="R5" i="12"/>
  <c r="P10" i="11"/>
  <c r="Q11" i="12"/>
  <c r="N6" i="11"/>
  <c r="S9" i="12"/>
  <c r="R4" i="12"/>
  <c r="Q5" i="12"/>
  <c r="O11" i="11"/>
  <c r="R7" i="11"/>
  <c r="S9" i="11"/>
  <c r="Q8" i="12"/>
  <c r="O7" i="11"/>
  <c r="P6" i="11"/>
  <c r="N8" i="11"/>
  <c r="N11" i="11"/>
  <c r="R11" i="12"/>
  <c r="R11" i="11"/>
  <c r="S8" i="12"/>
  <c r="R8" i="12"/>
  <c r="O10" i="11"/>
  <c r="Q6" i="12"/>
  <c r="N8" i="12"/>
  <c r="S4" i="12"/>
  <c r="O5" i="12"/>
  <c r="O8" i="12"/>
  <c r="O5" i="11"/>
  <c r="Q10" i="11"/>
  <c r="P11" i="12"/>
  <c r="R7" i="12"/>
  <c r="R9" i="11"/>
  <c r="S6" i="12"/>
  <c r="S11" i="11"/>
  <c r="S11" i="12"/>
  <c r="R6" i="12"/>
  <c r="N9" i="11"/>
  <c r="N4" i="12"/>
  <c r="R6" i="11"/>
  <c r="P4" i="12"/>
  <c r="S7" i="12"/>
  <c r="Q9" i="12"/>
  <c r="N4" i="11"/>
  <c r="Q8" i="11"/>
  <c r="Q9" i="11"/>
  <c r="Q11" i="11"/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P7" i="10"/>
  <c r="N6" i="10"/>
  <c r="S9" i="10"/>
  <c r="Q9" i="10"/>
  <c r="Q7" i="10"/>
  <c r="N11" i="10"/>
  <c r="S10" i="10"/>
  <c r="S8" i="10"/>
  <c r="P10" i="10"/>
  <c r="Q8" i="10"/>
  <c r="O9" i="10"/>
  <c r="N9" i="10"/>
  <c r="R9" i="10"/>
  <c r="R4" i="10"/>
  <c r="R8" i="10"/>
  <c r="N7" i="10"/>
  <c r="R5" i="10"/>
  <c r="Q11" i="10"/>
  <c r="O7" i="10"/>
  <c r="R11" i="10"/>
  <c r="O10" i="10"/>
  <c r="Q6" i="10"/>
  <c r="P9" i="10"/>
  <c r="Q4" i="10"/>
  <c r="Q10" i="10"/>
  <c r="S7" i="10"/>
  <c r="N10" i="10"/>
  <c r="P11" i="10"/>
  <c r="S11" i="10"/>
  <c r="P4" i="10"/>
  <c r="P6" i="10"/>
  <c r="N5" i="10"/>
  <c r="S4" i="10"/>
  <c r="O4" i="10"/>
  <c r="R10" i="10"/>
  <c r="O11" i="10"/>
  <c r="P5" i="10"/>
  <c r="S5" i="10"/>
  <c r="S6" i="10"/>
  <c r="O8" i="10"/>
  <c r="R7" i="10"/>
  <c r="O6" i="10"/>
  <c r="N8" i="10"/>
  <c r="O5" i="10"/>
  <c r="P8" i="10"/>
  <c r="N4" i="10"/>
  <c r="Q5" i="10"/>
  <c r="R6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O15" i="8"/>
  <c r="O18" i="7"/>
  <c r="R9" i="7"/>
  <c r="R12" i="8"/>
  <c r="R15" i="7"/>
  <c r="P14" i="8"/>
  <c r="M12" i="7"/>
  <c r="P10" i="7"/>
  <c r="N7" i="7"/>
  <c r="Q13" i="7"/>
  <c r="O9" i="8"/>
  <c r="R12" i="7"/>
  <c r="N14" i="7"/>
  <c r="N11" i="7"/>
  <c r="Q11" i="7"/>
  <c r="O5" i="8"/>
  <c r="M4" i="7"/>
  <c r="Q17" i="7"/>
  <c r="N11" i="8"/>
  <c r="P12" i="8"/>
  <c r="O13" i="7"/>
  <c r="Q14" i="7"/>
  <c r="P17" i="8"/>
  <c r="O7" i="8"/>
  <c r="M19" i="7"/>
  <c r="R13" i="8"/>
  <c r="O12" i="7"/>
  <c r="N10" i="8"/>
  <c r="Q5" i="7"/>
  <c r="Q7" i="7"/>
  <c r="P15" i="7"/>
  <c r="O17" i="8"/>
  <c r="Q12" i="8"/>
  <c r="Q10" i="8"/>
  <c r="P13" i="8"/>
  <c r="O17" i="7"/>
  <c r="Q18" i="8"/>
  <c r="O11" i="7"/>
  <c r="M14" i="7"/>
  <c r="S14" i="8"/>
  <c r="P19" i="7"/>
  <c r="O16" i="7"/>
  <c r="O15" i="7"/>
  <c r="R14" i="8"/>
  <c r="O9" i="7"/>
  <c r="M18" i="7"/>
  <c r="N10" i="7"/>
  <c r="P7" i="8"/>
  <c r="P8" i="8"/>
  <c r="N15" i="7"/>
  <c r="N5" i="8"/>
  <c r="N17" i="7"/>
  <c r="S18" i="8"/>
  <c r="R19" i="7"/>
  <c r="N9" i="7"/>
  <c r="O19" i="7"/>
  <c r="N16" i="8"/>
  <c r="Q16" i="7"/>
  <c r="R10" i="8"/>
  <c r="N9" i="8"/>
  <c r="M17" i="7"/>
  <c r="R4" i="7"/>
  <c r="S10" i="8"/>
  <c r="R16" i="7"/>
  <c r="P11" i="8"/>
  <c r="R5" i="8"/>
  <c r="S16" i="8"/>
  <c r="S6" i="8"/>
  <c r="Q8" i="8"/>
  <c r="P13" i="7"/>
  <c r="Q11" i="8"/>
  <c r="O14" i="8"/>
  <c r="P12" i="7"/>
  <c r="P4" i="7"/>
  <c r="Q15" i="8"/>
  <c r="P8" i="7"/>
  <c r="O8" i="8"/>
  <c r="S9" i="8"/>
  <c r="M10" i="7"/>
  <c r="P14" i="7"/>
  <c r="N7" i="8"/>
  <c r="N13" i="8"/>
  <c r="S15" i="8"/>
  <c r="O14" i="7"/>
  <c r="N12" i="8"/>
  <c r="R17" i="7"/>
  <c r="N12" i="7"/>
  <c r="R7" i="7"/>
  <c r="P5" i="7"/>
  <c r="N14" i="8"/>
  <c r="O19" i="8"/>
  <c r="N4" i="7"/>
  <c r="Q15" i="7"/>
  <c r="N16" i="7"/>
  <c r="S19" i="8"/>
  <c r="O12" i="8"/>
  <c r="O6" i="8"/>
  <c r="R10" i="7"/>
  <c r="P19" i="8"/>
  <c r="P16" i="8"/>
  <c r="S13" i="8"/>
  <c r="N19" i="8"/>
  <c r="M11" i="7"/>
  <c r="M16" i="7"/>
  <c r="R18" i="8"/>
  <c r="N6" i="7"/>
  <c r="P11" i="7"/>
  <c r="Q10" i="7"/>
  <c r="O10" i="7"/>
  <c r="Q19" i="8"/>
  <c r="R6" i="8"/>
  <c r="P16" i="7"/>
  <c r="R5" i="7"/>
  <c r="P4" i="8"/>
  <c r="M8" i="7"/>
  <c r="M15" i="7"/>
  <c r="O10" i="8"/>
  <c r="R16" i="8"/>
  <c r="P6" i="7"/>
  <c r="N18" i="8"/>
  <c r="Q19" i="7"/>
  <c r="M9" i="7"/>
  <c r="S8" i="8"/>
  <c r="O16" i="8"/>
  <c r="R11" i="8"/>
  <c r="S5" i="8"/>
  <c r="S12" i="8"/>
  <c r="O18" i="8"/>
  <c r="N13" i="7"/>
  <c r="N18" i="7"/>
  <c r="O11" i="8"/>
  <c r="Q13" i="8"/>
  <c r="Q9" i="8"/>
  <c r="O7" i="7"/>
  <c r="R8" i="8"/>
  <c r="R9" i="8"/>
  <c r="S4" i="8"/>
  <c r="S11" i="8"/>
  <c r="O8" i="7"/>
  <c r="R14" i="7"/>
  <c r="R4" i="8"/>
  <c r="P9" i="7"/>
  <c r="M7" i="7"/>
  <c r="P18" i="7"/>
  <c r="N17" i="8"/>
  <c r="M5" i="7"/>
  <c r="R18" i="7"/>
  <c r="P10" i="8"/>
  <c r="R13" i="7"/>
  <c r="R8" i="7"/>
  <c r="Q6" i="8"/>
  <c r="N15" i="8"/>
  <c r="Q8" i="7"/>
  <c r="Q12" i="7"/>
  <c r="O13" i="8"/>
  <c r="N8" i="7"/>
  <c r="O5" i="7"/>
  <c r="R15" i="8"/>
  <c r="R7" i="8"/>
  <c r="P5" i="8"/>
  <c r="P15" i="8"/>
  <c r="Q16" i="8"/>
  <c r="S7" i="8"/>
  <c r="P7" i="7"/>
  <c r="R6" i="7"/>
  <c r="O4" i="8"/>
  <c r="Q4" i="8"/>
  <c r="Q5" i="8"/>
  <c r="Q14" i="8"/>
  <c r="O4" i="7"/>
  <c r="N19" i="7"/>
  <c r="Q9" i="7"/>
  <c r="Q6" i="7"/>
  <c r="N5" i="7"/>
  <c r="S17" i="8"/>
  <c r="Q17" i="8"/>
  <c r="R11" i="7"/>
  <c r="N4" i="8"/>
  <c r="M6" i="7"/>
  <c r="R19" i="8"/>
  <c r="M13" i="7"/>
  <c r="N8" i="8"/>
  <c r="O6" i="7"/>
  <c r="Q18" i="7"/>
  <c r="P17" i="7"/>
  <c r="R17" i="8"/>
  <c r="N6" i="8"/>
  <c r="Q4" i="7"/>
  <c r="P6" i="8"/>
  <c r="P9" i="8"/>
  <c r="P18" i="8"/>
  <c r="Q7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Q12" i="5"/>
  <c r="R13" i="5"/>
  <c r="N18" i="5"/>
  <c r="M4" i="5"/>
  <c r="O13" i="5"/>
  <c r="R7" i="5"/>
  <c r="R12" i="5"/>
  <c r="Q19" i="5"/>
  <c r="O12" i="5"/>
  <c r="Q10" i="5"/>
  <c r="R11" i="5"/>
  <c r="R19" i="5"/>
  <c r="M5" i="5"/>
  <c r="M19" i="5"/>
  <c r="N11" i="5"/>
  <c r="M10" i="5"/>
  <c r="O5" i="5"/>
  <c r="M8" i="5"/>
  <c r="R15" i="5"/>
  <c r="R6" i="5"/>
  <c r="M6" i="5"/>
  <c r="Q16" i="5"/>
  <c r="M15" i="5"/>
  <c r="Q11" i="5"/>
  <c r="N16" i="5"/>
  <c r="P19" i="5"/>
  <c r="O15" i="5"/>
  <c r="Q8" i="5"/>
  <c r="P17" i="5"/>
  <c r="P12" i="5"/>
  <c r="O10" i="5"/>
  <c r="M11" i="5"/>
  <c r="O17" i="5"/>
  <c r="O7" i="5"/>
  <c r="P15" i="5"/>
  <c r="N5" i="5"/>
  <c r="O4" i="5"/>
  <c r="N8" i="5"/>
  <c r="P5" i="5"/>
  <c r="P18" i="5"/>
  <c r="M12" i="5"/>
  <c r="P8" i="5"/>
  <c r="N15" i="5"/>
  <c r="P7" i="5"/>
  <c r="N14" i="5"/>
  <c r="R4" i="5"/>
  <c r="O14" i="5"/>
  <c r="O8" i="5"/>
  <c r="R14" i="5"/>
  <c r="R16" i="5"/>
  <c r="O16" i="5"/>
  <c r="P13" i="5"/>
  <c r="Q4" i="5"/>
  <c r="M14" i="5"/>
  <c r="O9" i="5"/>
  <c r="P10" i="5"/>
  <c r="M9" i="5"/>
  <c r="Q6" i="5"/>
  <c r="P16" i="5"/>
  <c r="O19" i="5"/>
  <c r="P6" i="5"/>
  <c r="O18" i="5"/>
  <c r="M13" i="5"/>
  <c r="R17" i="5"/>
  <c r="M7" i="5"/>
  <c r="P9" i="5"/>
  <c r="Q14" i="5"/>
  <c r="R8" i="5"/>
  <c r="Q5" i="5"/>
  <c r="R10" i="5"/>
  <c r="R18" i="5"/>
  <c r="O11" i="5"/>
  <c r="Q17" i="5"/>
  <c r="N9" i="5"/>
  <c r="N19" i="5"/>
  <c r="P4" i="5"/>
  <c r="N6" i="5"/>
  <c r="M16" i="5"/>
  <c r="N4" i="5"/>
  <c r="N13" i="5"/>
  <c r="Q15" i="5"/>
  <c r="N10" i="5"/>
  <c r="M18" i="5"/>
  <c r="P11" i="5"/>
  <c r="Q7" i="5"/>
  <c r="N17" i="5"/>
  <c r="R5" i="5"/>
  <c r="Q18" i="5"/>
  <c r="N7" i="5"/>
  <c r="O6" i="5"/>
  <c r="R9" i="5"/>
  <c r="Q13" i="5"/>
  <c r="Q9" i="5"/>
  <c r="P14" i="5"/>
  <c r="M17" i="5"/>
  <c r="N12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L4" i="3"/>
  <c r="K20" i="3"/>
  <c r="L38" i="3"/>
  <c r="J10" i="3"/>
  <c r="K15" i="3"/>
  <c r="L34" i="3"/>
  <c r="K34" i="3"/>
  <c r="K33" i="3"/>
  <c r="L20" i="3"/>
  <c r="K27" i="3"/>
  <c r="J31" i="3"/>
  <c r="J34" i="3"/>
  <c r="J33" i="3"/>
  <c r="J16" i="3"/>
  <c r="L21" i="3"/>
  <c r="J28" i="3"/>
  <c r="K32" i="3"/>
  <c r="K31" i="3"/>
  <c r="K7" i="3"/>
  <c r="J14" i="3"/>
  <c r="K16" i="3"/>
  <c r="J29" i="3"/>
  <c r="K28" i="3"/>
  <c r="K11" i="3"/>
  <c r="K14" i="3"/>
  <c r="L36" i="3"/>
  <c r="K13" i="3"/>
  <c r="K18" i="3"/>
  <c r="K30" i="3"/>
  <c r="J35" i="3"/>
  <c r="K22" i="3"/>
  <c r="L22" i="3"/>
  <c r="L12" i="3"/>
  <c r="K24" i="3"/>
  <c r="L23" i="3"/>
  <c r="L9" i="3"/>
  <c r="J32" i="3"/>
  <c r="L35" i="3"/>
  <c r="L14" i="3"/>
  <c r="K23" i="3"/>
  <c r="K37" i="3"/>
  <c r="K5" i="3"/>
  <c r="J5" i="3"/>
  <c r="K17" i="3"/>
  <c r="L16" i="3"/>
  <c r="J4" i="3"/>
  <c r="L19" i="3"/>
  <c r="L29" i="3"/>
  <c r="L27" i="3"/>
  <c r="J37" i="3"/>
  <c r="K9" i="3"/>
  <c r="J39" i="3"/>
  <c r="J30" i="3"/>
  <c r="J19" i="3"/>
  <c r="J7" i="3"/>
  <c r="J9" i="3"/>
  <c r="K4" i="3"/>
  <c r="J23" i="3"/>
  <c r="K6" i="3"/>
  <c r="L39" i="3"/>
  <c r="L24" i="3"/>
  <c r="K38" i="3"/>
  <c r="J38" i="3"/>
  <c r="L10" i="3"/>
  <c r="J24" i="3"/>
  <c r="J11" i="3"/>
  <c r="K21" i="3"/>
  <c r="J36" i="3"/>
  <c r="L15" i="3"/>
  <c r="J17" i="3"/>
  <c r="K39" i="3"/>
  <c r="L8" i="3"/>
  <c r="J21" i="3"/>
  <c r="K36" i="3"/>
  <c r="J27" i="3"/>
  <c r="L37" i="3"/>
  <c r="K12" i="3"/>
  <c r="L17" i="3"/>
  <c r="L32" i="3"/>
  <c r="L31" i="3"/>
  <c r="K19" i="3"/>
  <c r="K29" i="3"/>
  <c r="L13" i="3"/>
  <c r="J20" i="3"/>
  <c r="L28" i="3"/>
  <c r="K10" i="3"/>
  <c r="J12" i="3"/>
  <c r="J6" i="3"/>
  <c r="K35" i="3"/>
  <c r="J8" i="3"/>
  <c r="L5" i="3"/>
  <c r="J18" i="3"/>
  <c r="L7" i="3"/>
  <c r="J13" i="3"/>
  <c r="J15" i="3"/>
  <c r="L11" i="3"/>
  <c r="L6" i="3"/>
  <c r="L33" i="3"/>
  <c r="K8" i="3"/>
  <c r="L30" i="3"/>
  <c r="J22" i="3"/>
  <c r="L18" i="3"/>
</calcChain>
</file>

<file path=xl/sharedStrings.xml><?xml version="1.0" encoding="utf-8"?>
<sst xmlns="http://schemas.openxmlformats.org/spreadsheetml/2006/main" count="2931" uniqueCount="98">
  <si>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</si>
  <si>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</si>
  <si>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</si>
  <si>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</si>
  <si>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</si>
  <si>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</si>
  <si>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</si>
  <si>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</si>
  <si>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</si>
  <si>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</si>
  <si>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</si>
  <si>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</si>
  <si>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</si>
  <si>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</si>
  <si>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</si>
  <si>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</si>
  <si>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</si>
  <si>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</si>
  <si>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</si>
  <si>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</si>
  <si>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</si>
  <si>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</si>
  <si>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</si>
  <si>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</si>
  <si>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</si>
  <si>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</si>
  <si>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</si>
  <si>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</si>
  <si>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</si>
  <si>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</si>
  <si>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</si>
  <si>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</si>
  <si>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</si>
  <si>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</si>
  <si>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</si>
  <si>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</si>
  <si>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</si>
  <si>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</si>
  <si>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</si>
  <si>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</si>
  <si>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</si>
  <si>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</si>
  <si>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</si>
  <si>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</si>
  <si>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</si>
  <si>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</si>
  <si>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</si>
  <si>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</si>
  <si>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</si>
  <si>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</si>
  <si>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</si>
  <si>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</si>
  <si>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</si>
  <si>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</si>
  <si>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</si>
  <si>
    <t>test_2018-07-03_13:04:41.log</t>
  </si>
  <si>
    <t>50 iterations, MinMax scaler, replace nan with -1</t>
  </si>
  <si>
    <t>test_2018-07-03_13:04:43.log</t>
  </si>
  <si>
    <t>eh… enough of that, not very good</t>
  </si>
  <si>
    <t>50 iterations, MinMax scaler, train 2014, predict Jan 2015</t>
  </si>
  <si>
    <t>test_2018-07-05_12:55:04.log</t>
  </si>
  <si>
    <t>test_2018-07-05_12:55:07.log</t>
  </si>
  <si>
    <t>test_2018-07-05_12:55:10.log</t>
  </si>
  <si>
    <t>test_2018-07-05_12:55:13.log</t>
  </si>
  <si>
    <t>test_2018-07-05_12:55:16.log</t>
  </si>
  <si>
    <t>50 iterations, MinMax scaler, train December 2014, predict Jan 2015</t>
  </si>
  <si>
    <t>test_2018-07-05_15:53:48.log</t>
  </si>
  <si>
    <t>test_2018-07-05_15:53:50.log</t>
  </si>
  <si>
    <t>test_2018-07-05_15:53:53.log</t>
  </si>
  <si>
    <t>test_2018-07-05_15:53:55.log</t>
  </si>
  <si>
    <t>test_2018-07-05_15:53:57.log</t>
  </si>
  <si>
    <t>50 iterations, MinMax scaler, train 2014 July-December, predict Jan 2015</t>
  </si>
  <si>
    <t>test_2018-07-05_16:00:04.log</t>
  </si>
  <si>
    <t>test_2018-07-05_16:00:02.log</t>
  </si>
  <si>
    <t>test_2018-07-05_16:00:00.log</t>
  </si>
  <si>
    <t>test_2018-07-05_16:00:07.log</t>
  </si>
  <si>
    <t>test_2018-07-05_16:00:09.log</t>
  </si>
  <si>
    <t>training</t>
  </si>
  <si>
    <t>one month</t>
  </si>
  <si>
    <t>six months</t>
  </si>
  <si>
    <t>one year</t>
  </si>
  <si>
    <t>1993-2014</t>
  </si>
  <si>
    <t>1993-2015</t>
  </si>
  <si>
    <t>1993-2016</t>
  </si>
  <si>
    <t>1993-2017</t>
  </si>
  <si>
    <t>1993-2018</t>
  </si>
  <si>
    <t>1993-2019</t>
  </si>
  <si>
    <t>1993-2020</t>
  </si>
  <si>
    <t>1993-2021</t>
  </si>
  <si>
    <t>configuration</t>
  </si>
  <si>
    <t>Config 1</t>
  </si>
  <si>
    <t>Config 2</t>
  </si>
  <si>
    <t>Config 3</t>
  </si>
  <si>
    <t>Config 4</t>
  </si>
  <si>
    <t>Config 5</t>
  </si>
  <si>
    <t>Config 6</t>
  </si>
  <si>
    <t>Config 7</t>
  </si>
  <si>
    <t>Config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</si>
</sst>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 Classifier: Average AUROC Score by Training Data Range</a:t>
            </a:r>
            <a:br>
              <a:rPr lang="en-US"/>
            </a:br>
            <a:r>
              <a:rPr lang="en-US" sz="1100"/>
              <a:t>Classify</a:t>
            </a:r>
            <a:r>
              <a:rPr lang="en-US" sz="1100" baseline="0"/>
              <a:t> all January 2015 Events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one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Sheet5!$B$3:$I$3</c:f>
              <c:numCache>
                <c:formatCode>General</c:formatCode>
                <c:ptCount val="8"/>
                <c:pt idx="0">
                  <c:v>0.58880984553598881</c:v>
                </c:pt>
                <c:pt idx="1">
                  <c:v>0.5852121301592198</c:v>
                </c:pt>
                <c:pt idx="2">
                  <c:v>0.59563185380073391</c:v>
                </c:pt>
                <c:pt idx="3">
                  <c:v>0.59625331426436956</c:v>
                </c:pt>
                <c:pt idx="4">
                  <c:v>0.59209807415833604</c:v>
                </c:pt>
                <c:pt idx="5">
                  <c:v>0.58839414901841303</c:v>
                </c:pt>
                <c:pt idx="6">
                  <c:v>0.5908386265948089</c:v>
                </c:pt>
                <c:pt idx="7">
                  <c:v>0.62271901611471159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B95-9BC2-610A884D17E1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six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Sheet5!$B$4:$I$4</c:f>
              <c:numCache>
                <c:formatCode>General</c:formatCode>
                <c:ptCount val="8"/>
                <c:pt idx="0">
                  <c:v>0.73828556482925367</c:v>
                </c:pt>
                <c:pt idx="1">
                  <c:v>0.64065674919939497</c:v>
                </c:pt>
                <c:pt idx="2">
                  <c:v>0.6924013908702068</c:v>
                </c:pt>
                <c:pt idx="3">
                  <c:v>0.6999791283116753</c:v>
                </c:pt>
                <c:pt idx="4">
                  <c:v>0.71709155983945294</c:v>
                </c:pt>
                <c:pt idx="5">
                  <c:v>0.5797309323162263</c:v>
                </c:pt>
                <c:pt idx="6">
                  <c:v>0.6824808242542838</c:v>
                </c:pt>
                <c:pt idx="7">
                  <c:v>0.65509973649326203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B95-9BC2-610A884D17E1}"/>
            </c:ext>
          </c:extLst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one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Sheet5!$B$5:$I$5</c:f>
              <c:numCache>
                <c:formatCode>General</c:formatCode>
                <c:ptCount val="8"/>
                <c:pt idx="0">
                  <c:v>0.74804459431403258</c:v>
                </c:pt>
                <c:pt idx="1">
                  <c:v>0.59248265758150365</c:v>
                </c:pt>
                <c:pt idx="2">
                  <c:v>0.75141802137945335</c:v>
                </c:pt>
                <c:pt idx="3">
                  <c:v>0.63940197561163559</c:v>
                </c:pt>
                <c:pt idx="4">
                  <c:v>0.72016299883890844</c:v>
                </c:pt>
                <c:pt idx="5">
                  <c:v>0.59224640468126277</c:v>
                </c:pt>
                <c:pt idx="6">
                  <c:v>0.75163167717857005</c:v>
                </c:pt>
                <c:pt idx="7">
                  <c:v>0.70037131540442321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B95-9BC2-610A884D17E1}"/>
            </c:ext>
          </c:extLst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1993-2014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Sheet5!$B$2:$I$2</c:f>
              <c:strCache>
                <c:ptCount val="8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  <c:pt idx="5">
                  <c:v>Config 6</c:v>
                </c:pt>
                <c:pt idx="6">
                  <c:v>Config 7</c:v>
                </c:pt>
                <c:pt idx="7">
                  <c:v>Config 8</c:v>
                </c:pt>
              </c:strCache>
            </c:strRef>
          </c:cat>
          <c:val>
            <c:numRef>
              <c:f>Sheet5!$B$6:$I$6</c:f>
              <c:numCache>
                <c:formatCode>General</c:formatCode>
                <c:ptCount val="8"/>
                <c:pt idx="0">
                  <c:v>0.66973673379269483</c:v>
                </c:pt>
                <c:pt idx="1">
                  <c:v>0.59755781262455765</c:v>
                </c:pt>
                <c:pt idx="2">
                  <c:v>0.7341847707300766</c:v>
                </c:pt>
                <c:pt idx="3">
                  <c:v>0.60398718359564074</c:v>
                </c:pt>
                <c:pt idx="4">
                  <c:v>0.72538551513064098</c:v>
                </c:pt>
                <c:pt idx="5">
                  <c:v>0.59798139447675458</c:v>
                </c:pt>
                <c:pt idx="6">
                  <c:v>0.72543038306802354</c:v>
                </c:pt>
                <c:pt idx="7">
                  <c:v>0.60120294679132535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B95-9BC2-610A884D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8949055"/>
        <c:axId val="1858949887"/>
      </c:barChart>
      <c:catAx>
        <c:axId val="185894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887"/>
        <c:crosses val="autoZero"/>
        <c:auto val="1"/>
        <c:lblAlgn val="ctr"/>
        <c:lblOffset val="100"/>
        <c:noMultiLvlLbl val="0"/>
      </c:catAx>
      <c:valAx>
        <c:axId val="185894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6</xdr:row>
      <xdr:rowOff>125730</xdr:rowOff>
    </xdr:from>
    <xdr:to>
      <xdr:col>11</xdr:col>
      <xdr:colOff>236220</xdr:colOff>
      <xdr:row>30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M3" sqref="M3:S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59</v>
      </c>
    </row>
    <row r="2" spans="1:21" x14ac:dyDescent="0.3">
      <c r="A2" t="s">
        <v>60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0.35141268075639498</v>
      </c>
      <c r="H2">
        <v>0.74109335857436298</v>
      </c>
    </row>
    <row r="3" spans="1:21" x14ac:dyDescent="0.3">
      <c r="A3" t="s">
        <v>61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0.33215757936339302</v>
      </c>
      <c r="H3">
        <v>0.736611389765092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0.36053284708504202</v>
      </c>
      <c r="H4">
        <v>0.71935254233336299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0.35905609616535183</v>
      </c>
      <c r="S4">
        <f t="shared" ref="S4:S11" ca="1" si="5">INDIRECT("K"&amp;M4)</f>
        <v>0.75163167717857005</v>
      </c>
    </row>
    <row r="5" spans="1:21" x14ac:dyDescent="0.3">
      <c r="A5" t="s">
        <v>63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0.19173477076450399</v>
      </c>
      <c r="H5">
        <v>0.59540747268744498</v>
      </c>
      <c r="M5">
        <v>36</v>
      </c>
      <c r="N5" t="str">
        <f t="shared" ca="1" si="0"/>
        <v>l1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0.36328031148956219</v>
      </c>
      <c r="S5">
        <f t="shared" ca="1" si="5"/>
        <v>0.75141802137945335</v>
      </c>
    </row>
    <row r="6" spans="1:21" x14ac:dyDescent="0.3">
      <c r="A6" t="s">
        <v>64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0.36029138086882501</v>
      </c>
      <c r="H6">
        <v>0.709391813661853</v>
      </c>
      <c r="J6">
        <f>AVERAGE(G2:G6)</f>
        <v>0.3192258517676318</v>
      </c>
      <c r="K6">
        <f>AVERAGE(H2:H6)</f>
        <v>0.70037131540442321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0.37153944606755318</v>
      </c>
      <c r="S6">
        <f t="shared" ca="1" si="5"/>
        <v>0.74804459431403258</v>
      </c>
      <c r="U6" t="s">
        <v>48</v>
      </c>
    </row>
    <row r="7" spans="1:21" x14ac:dyDescent="0.3">
      <c r="A7" t="s">
        <v>60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0.19487776484284</v>
      </c>
      <c r="H7">
        <v>0.59687084822812997</v>
      </c>
      <c r="M7">
        <v>31</v>
      </c>
      <c r="N7" t="str">
        <f t="shared" ca="1" si="0"/>
        <v>l2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0.33373293223080341</v>
      </c>
      <c r="S7">
        <f t="shared" ca="1" si="5"/>
        <v>0.72016299883890844</v>
      </c>
    </row>
    <row r="8" spans="1:21" x14ac:dyDescent="0.3">
      <c r="A8" t="s">
        <v>61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0.18221600923843601</v>
      </c>
      <c r="H8">
        <v>0.58629956469336797</v>
      </c>
      <c r="M8">
        <v>6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0.3192258517676318</v>
      </c>
      <c r="S8">
        <f t="shared" ca="1" si="5"/>
        <v>0.70037131540442321</v>
      </c>
    </row>
    <row r="9" spans="1:21" x14ac:dyDescent="0.3">
      <c r="A9" t="s">
        <v>62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0.19682700208583501</v>
      </c>
      <c r="H9">
        <v>0.59123062156523798</v>
      </c>
      <c r="M9">
        <v>16</v>
      </c>
      <c r="N9" t="str">
        <f t="shared" ca="1" si="0"/>
        <v>l1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0.25046312857532083</v>
      </c>
      <c r="S9">
        <f t="shared" ca="1" si="5"/>
        <v>0.63940197561163559</v>
      </c>
    </row>
    <row r="10" spans="1:21" x14ac:dyDescent="0.3">
      <c r="A10" t="s">
        <v>63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0.19786910197869101</v>
      </c>
      <c r="H10">
        <v>0.59810630194412795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0.1896396916808798</v>
      </c>
      <c r="S10">
        <f t="shared" ca="1" si="5"/>
        <v>0.59248265758150365</v>
      </c>
    </row>
    <row r="11" spans="1:21" x14ac:dyDescent="0.3">
      <c r="A11" t="s">
        <v>64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0.188025790604851</v>
      </c>
      <c r="H11">
        <v>0.58872468697545</v>
      </c>
      <c r="J11">
        <f>AVERAGE(G7:G11)</f>
        <v>0.1919631337501306</v>
      </c>
      <c r="K11">
        <f>AVERAGE(H7:H11)</f>
        <v>0.59224640468126277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0.1919631337501306</v>
      </c>
      <c r="S11">
        <f t="shared" ca="1" si="5"/>
        <v>0.59224640468126277</v>
      </c>
    </row>
    <row r="12" spans="1:21" x14ac:dyDescent="0.3">
      <c r="A12" t="s">
        <v>60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0.18952778670093101</v>
      </c>
      <c r="H12">
        <v>0.586138799482252</v>
      </c>
    </row>
    <row r="13" spans="1:21" x14ac:dyDescent="0.3">
      <c r="A13" t="s">
        <v>61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0.192194992008524</v>
      </c>
      <c r="H13">
        <v>0.58488610407474495</v>
      </c>
    </row>
    <row r="14" spans="1:21" x14ac:dyDescent="0.3">
      <c r="A14" t="s">
        <v>62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0.34883720930232498</v>
      </c>
      <c r="H14">
        <v>0.71717147886415</v>
      </c>
    </row>
    <row r="15" spans="1:21" x14ac:dyDescent="0.3">
      <c r="A15" t="s">
        <v>63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0.185428136347663</v>
      </c>
      <c r="H15">
        <v>0.59092894535496399</v>
      </c>
    </row>
    <row r="16" spans="1:21" x14ac:dyDescent="0.3">
      <c r="A16" t="s">
        <v>64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0.33515555113805701</v>
      </c>
      <c r="H16">
        <v>0.70616634110853704</v>
      </c>
      <c r="J16">
        <f>AVERAGE(G13:G17)</f>
        <v>0.25046312857532083</v>
      </c>
      <c r="K16">
        <f>AVERAGE(H13:H17)</f>
        <v>0.63940197561163559</v>
      </c>
    </row>
    <row r="17" spans="1:11" x14ac:dyDescent="0.3">
      <c r="A17" t="s">
        <v>60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0.19069975408003501</v>
      </c>
      <c r="H17">
        <v>0.59785700865578195</v>
      </c>
    </row>
    <row r="18" spans="1:11" x14ac:dyDescent="0.3">
      <c r="A18" t="s">
        <v>61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0.200497771603866</v>
      </c>
      <c r="H18">
        <v>0.60060985601831995</v>
      </c>
    </row>
    <row r="19" spans="1:11" x14ac:dyDescent="0.3">
      <c r="A19" t="s">
        <v>62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0.196175505910019</v>
      </c>
      <c r="H19">
        <v>0.59255953935819805</v>
      </c>
    </row>
    <row r="20" spans="1:11" x14ac:dyDescent="0.3">
      <c r="A20" t="s">
        <v>63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0.17268636750577601</v>
      </c>
      <c r="H20">
        <v>0.58100218288005401</v>
      </c>
    </row>
    <row r="21" spans="1:11" x14ac:dyDescent="0.3">
      <c r="A21" t="s">
        <v>64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0.18813905930470301</v>
      </c>
      <c r="H21">
        <v>0.59038470099516405</v>
      </c>
      <c r="J21">
        <f>AVERAGE(G17:G21)</f>
        <v>0.1896396916808798</v>
      </c>
      <c r="K21">
        <f>AVERAGE(H17:H21)</f>
        <v>0.59248265758150365</v>
      </c>
    </row>
    <row r="22" spans="1:11" x14ac:dyDescent="0.3">
      <c r="A22" t="s">
        <v>60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0.38591804608119001</v>
      </c>
      <c r="H22">
        <v>0.75001699081749995</v>
      </c>
    </row>
    <row r="23" spans="1:11" x14ac:dyDescent="0.3">
      <c r="A23" t="s">
        <v>61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0.35962928473238398</v>
      </c>
      <c r="H23">
        <v>0.74809232230088696</v>
      </c>
    </row>
    <row r="24" spans="1:11" x14ac:dyDescent="0.3">
      <c r="A24" t="s">
        <v>62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0.35249108025620002</v>
      </c>
      <c r="H24">
        <v>0.74995208735272001</v>
      </c>
    </row>
    <row r="25" spans="1:11" x14ac:dyDescent="0.3">
      <c r="A25" t="s">
        <v>63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0.35277882323422399</v>
      </c>
      <c r="H25">
        <v>0.75681885977448904</v>
      </c>
    </row>
    <row r="26" spans="1:11" x14ac:dyDescent="0.3">
      <c r="A26" t="s">
        <v>64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0.344463246522761</v>
      </c>
      <c r="H26">
        <v>0.75327812564725405</v>
      </c>
      <c r="J26">
        <f>AVERAGE(G22:G26)</f>
        <v>0.35905609616535183</v>
      </c>
      <c r="K26">
        <f>AVERAGE(H22:H26)</f>
        <v>0.75163167717857005</v>
      </c>
    </row>
    <row r="27" spans="1:11" x14ac:dyDescent="0.3">
      <c r="A27" t="s">
        <v>60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0.34888644254382201</v>
      </c>
      <c r="H27">
        <v>0.75071560417329697</v>
      </c>
    </row>
    <row r="28" spans="1:11" x14ac:dyDescent="0.3">
      <c r="A28" t="s">
        <v>61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0.35599043270276098</v>
      </c>
      <c r="H28">
        <v>0.74991991415480797</v>
      </c>
    </row>
    <row r="29" spans="1:11" x14ac:dyDescent="0.3">
      <c r="A29" t="s">
        <v>62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0.19076655052264799</v>
      </c>
      <c r="H29">
        <v>0.61113237307648305</v>
      </c>
    </row>
    <row r="30" spans="1:11" x14ac:dyDescent="0.3">
      <c r="A30" t="s">
        <v>63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0.37376041715163599</v>
      </c>
      <c r="H30">
        <v>0.74709002488505405</v>
      </c>
    </row>
    <row r="31" spans="1:11" x14ac:dyDescent="0.3">
      <c r="A31" t="s">
        <v>64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0.39926081823315002</v>
      </c>
      <c r="H31">
        <v>0.74195707790489995</v>
      </c>
      <c r="J31">
        <f>AVERAGE(G27:G31)</f>
        <v>0.33373293223080341</v>
      </c>
      <c r="K31">
        <f>AVERAGE(H27:H31)</f>
        <v>0.72016299883890844</v>
      </c>
    </row>
    <row r="32" spans="1:11" x14ac:dyDescent="0.3">
      <c r="A32" t="s">
        <v>60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0.37858366912139302</v>
      </c>
      <c r="H32">
        <v>0.75181251025195495</v>
      </c>
    </row>
    <row r="33" spans="1:11" x14ac:dyDescent="0.3">
      <c r="A33" t="s">
        <v>61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0.34279322202427798</v>
      </c>
      <c r="H33">
        <v>0.75100934976297495</v>
      </c>
    </row>
    <row r="34" spans="1:11" x14ac:dyDescent="0.3">
      <c r="A34" t="s">
        <v>62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0.36624464887512498</v>
      </c>
      <c r="H34">
        <v>0.74677717427468904</v>
      </c>
    </row>
    <row r="35" spans="1:11" x14ac:dyDescent="0.3">
      <c r="A35" t="s">
        <v>63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0.3843072247548</v>
      </c>
      <c r="H35">
        <v>0.75738570766808</v>
      </c>
    </row>
    <row r="36" spans="1:11" x14ac:dyDescent="0.3">
      <c r="A36" t="s">
        <v>64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0.34447279267221498</v>
      </c>
      <c r="H36">
        <v>0.75010536493956803</v>
      </c>
      <c r="J36">
        <f>AVERAGE(G32:G36)</f>
        <v>0.36328031148956219</v>
      </c>
      <c r="K36">
        <f>AVERAGE(H32:H36)</f>
        <v>0.75141802137945335</v>
      </c>
    </row>
    <row r="37" spans="1:11" x14ac:dyDescent="0.3">
      <c r="A37" t="s">
        <v>60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0.36303630363036299</v>
      </c>
      <c r="H37">
        <v>0.74931126636286904</v>
      </c>
    </row>
    <row r="38" spans="1:11" x14ac:dyDescent="0.3">
      <c r="A38" t="s">
        <v>61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0.359492288794868</v>
      </c>
      <c r="H38">
        <v>0.74203554014496698</v>
      </c>
    </row>
    <row r="39" spans="1:11" x14ac:dyDescent="0.3">
      <c r="A39" t="s">
        <v>62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0.387262846791877</v>
      </c>
      <c r="H39">
        <v>0.75113486910562299</v>
      </c>
    </row>
    <row r="40" spans="1:11" x14ac:dyDescent="0.3">
      <c r="A40" t="s">
        <v>63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0.36419529837251302</v>
      </c>
      <c r="H40">
        <v>0.74698267696870402</v>
      </c>
    </row>
    <row r="41" spans="1:11" x14ac:dyDescent="0.3">
      <c r="A41" t="s">
        <v>64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0.383710492748145</v>
      </c>
      <c r="H41">
        <v>0.750758618988</v>
      </c>
      <c r="J41">
        <f>AVERAGE(G37:G41)</f>
        <v>0.37153944606755318</v>
      </c>
      <c r="K41">
        <f>AVERAGE(H37:H41)</f>
        <v>0.74804459431403258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4" sqref="N4:S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65</v>
      </c>
    </row>
    <row r="2" spans="1:21" x14ac:dyDescent="0.3">
      <c r="A2" t="s">
        <v>66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0.337174151150054</v>
      </c>
      <c r="H2">
        <v>0.73373380827411205</v>
      </c>
    </row>
    <row r="3" spans="1:21" x14ac:dyDescent="0.3">
      <c r="A3" t="s">
        <v>67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0.16835112692763901</v>
      </c>
      <c r="H3">
        <v>0.59722184240897802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0.14099775082039701</v>
      </c>
      <c r="H4">
        <v>0.59660916948293896</v>
      </c>
      <c r="M4">
        <v>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0.19177266976806662</v>
      </c>
      <c r="S4">
        <f t="shared" ref="S4:S11" ca="1" si="5">INDIRECT("K"&amp;M4)</f>
        <v>0.62271901611471159</v>
      </c>
    </row>
    <row r="5" spans="1:21" x14ac:dyDescent="0.3">
      <c r="A5" t="s">
        <v>69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0.16594767213849501</v>
      </c>
      <c r="H5">
        <v>0.58280724153067498</v>
      </c>
      <c r="M5">
        <v>16</v>
      </c>
      <c r="N5" t="str">
        <f t="shared" ca="1" si="0"/>
        <v>l1</v>
      </c>
      <c r="O5" t="b">
        <f t="shared" ca="1" si="1"/>
        <v>1</v>
      </c>
      <c r="P5" t="str">
        <f t="shared" ca="1" si="2"/>
        <v>squared_hinge</v>
      </c>
      <c r="Q5" t="b">
        <f t="shared" ca="1" si="3"/>
        <v>1</v>
      </c>
      <c r="R5">
        <f t="shared" ca="1" si="4"/>
        <v>0.14923450852250941</v>
      </c>
      <c r="S5">
        <f t="shared" ca="1" si="5"/>
        <v>0.59625331426436956</v>
      </c>
    </row>
    <row r="6" spans="1:21" x14ac:dyDescent="0.3">
      <c r="A6" t="s">
        <v>70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0.146392647803748</v>
      </c>
      <c r="H6">
        <v>0.60322301887685403</v>
      </c>
      <c r="J6">
        <f>AVERAGE(G2:G6)</f>
        <v>0.19177266976806662</v>
      </c>
      <c r="K6">
        <f>AVERAGE(H2:H6)</f>
        <v>0.62271901611471159</v>
      </c>
      <c r="M6">
        <v>36</v>
      </c>
      <c r="N6" t="str">
        <f t="shared" ca="1" si="0"/>
        <v>l1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0.17297975119082939</v>
      </c>
      <c r="S6">
        <f t="shared" ca="1" si="5"/>
        <v>0.59563185380073391</v>
      </c>
      <c r="U6" t="s">
        <v>48</v>
      </c>
    </row>
    <row r="7" spans="1:21" x14ac:dyDescent="0.3">
      <c r="A7" t="s">
        <v>66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0.16816976127320901</v>
      </c>
      <c r="H7">
        <v>0.58815925941471003</v>
      </c>
      <c r="M7">
        <v>31</v>
      </c>
      <c r="N7" t="str">
        <f t="shared" ca="1" si="0"/>
        <v>l2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0.16203119921134659</v>
      </c>
      <c r="S7">
        <f t="shared" ca="1" si="5"/>
        <v>0.59209807415833604</v>
      </c>
    </row>
    <row r="8" spans="1:21" x14ac:dyDescent="0.3">
      <c r="A8" t="s">
        <v>67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0.16402591874379199</v>
      </c>
      <c r="H8">
        <v>0.59442263567379605</v>
      </c>
      <c r="M8">
        <v>26</v>
      </c>
      <c r="N8" t="str">
        <f t="shared" ca="1" si="0"/>
        <v>none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0.15776196172229359</v>
      </c>
      <c r="S8">
        <f t="shared" ca="1" si="5"/>
        <v>0.5908386265948089</v>
      </c>
    </row>
    <row r="9" spans="1:21" x14ac:dyDescent="0.3">
      <c r="A9" t="s">
        <v>68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0.17637834786426601</v>
      </c>
      <c r="H9">
        <v>0.580883875414687</v>
      </c>
      <c r="M9">
        <v>41</v>
      </c>
      <c r="N9" t="str">
        <f t="shared" ca="1" si="0"/>
        <v>elasticnet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0.14777961664380562</v>
      </c>
      <c r="S9">
        <f t="shared" ca="1" si="5"/>
        <v>0.58880984553598881</v>
      </c>
    </row>
    <row r="10" spans="1:21" x14ac:dyDescent="0.3">
      <c r="A10" t="s">
        <v>69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0.17935894521482099</v>
      </c>
      <c r="H10">
        <v>0.58973937756732797</v>
      </c>
      <c r="M10">
        <v>11</v>
      </c>
      <c r="N10" t="str">
        <f t="shared" ca="1" si="0"/>
        <v>l2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0.1720052498347418</v>
      </c>
      <c r="S10">
        <f t="shared" ca="1" si="5"/>
        <v>0.58839414901841303</v>
      </c>
    </row>
    <row r="11" spans="1:21" x14ac:dyDescent="0.3">
      <c r="A11" t="s">
        <v>70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0.17209327607762101</v>
      </c>
      <c r="H11">
        <v>0.58876559702154396</v>
      </c>
      <c r="J11">
        <f>AVERAGE(G7:G11)</f>
        <v>0.1720052498347418</v>
      </c>
      <c r="K11">
        <f>AVERAGE(H7:H11)</f>
        <v>0.58839414901841303</v>
      </c>
      <c r="M11">
        <v>21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0.1541547655554808</v>
      </c>
      <c r="S11">
        <f t="shared" ca="1" si="5"/>
        <v>0.5852121301592198</v>
      </c>
    </row>
    <row r="12" spans="1:21" x14ac:dyDescent="0.3">
      <c r="A12" t="s">
        <v>66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0.15661930381201999</v>
      </c>
      <c r="H12">
        <v>0.59135177355590796</v>
      </c>
    </row>
    <row r="13" spans="1:21" x14ac:dyDescent="0.3">
      <c r="A13" t="s">
        <v>67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0.145117164267872</v>
      </c>
      <c r="H13">
        <v>0.59420558977345495</v>
      </c>
    </row>
    <row r="14" spans="1:21" x14ac:dyDescent="0.3">
      <c r="A14" t="s">
        <v>68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0.17391304347826</v>
      </c>
      <c r="H14">
        <v>0.60238919858205997</v>
      </c>
    </row>
    <row r="15" spans="1:21" x14ac:dyDescent="0.3">
      <c r="A15" t="s">
        <v>69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0.14231563145055301</v>
      </c>
      <c r="H15">
        <v>0.59631231134017204</v>
      </c>
    </row>
    <row r="16" spans="1:21" x14ac:dyDescent="0.3">
      <c r="A16" t="s">
        <v>70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0.14130235626076401</v>
      </c>
      <c r="H16">
        <v>0.59740966427475695</v>
      </c>
      <c r="J16">
        <f>AVERAGE(G13:G17)</f>
        <v>0.14923450852250941</v>
      </c>
      <c r="K16">
        <f>AVERAGE(H13:H17)</f>
        <v>0.59625331426436956</v>
      </c>
    </row>
    <row r="17" spans="1:11" x14ac:dyDescent="0.3">
      <c r="A17" t="s">
        <v>66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0.14352434715509799</v>
      </c>
      <c r="H17">
        <v>0.59094980735140401</v>
      </c>
    </row>
    <row r="18" spans="1:11" x14ac:dyDescent="0.3">
      <c r="A18" t="s">
        <v>67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0.146884947703501</v>
      </c>
      <c r="H18">
        <v>0.58504079255986496</v>
      </c>
    </row>
    <row r="19" spans="1:11" x14ac:dyDescent="0.3">
      <c r="A19" t="s">
        <v>68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0.171584298516849</v>
      </c>
      <c r="H19">
        <v>0.59127595042464698</v>
      </c>
    </row>
    <row r="20" spans="1:11" x14ac:dyDescent="0.3">
      <c r="A20" t="s">
        <v>69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0.15580736543909299</v>
      </c>
      <c r="H20">
        <v>0.57346782571453703</v>
      </c>
    </row>
    <row r="21" spans="1:11" x14ac:dyDescent="0.3">
      <c r="A21" t="s">
        <v>70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0.152972868962863</v>
      </c>
      <c r="H21">
        <v>0.58532627474564602</v>
      </c>
      <c r="J21">
        <f>AVERAGE(G17:G21)</f>
        <v>0.1541547655554808</v>
      </c>
      <c r="K21">
        <f>AVERAGE(H17:H21)</f>
        <v>0.5852121301592198</v>
      </c>
    </row>
    <row r="22" spans="1:11" x14ac:dyDescent="0.3">
      <c r="A22" t="s">
        <v>66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0.168901509176</v>
      </c>
      <c r="H22">
        <v>0.58929739116898505</v>
      </c>
    </row>
    <row r="23" spans="1:11" x14ac:dyDescent="0.3">
      <c r="A23" t="s">
        <v>67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0.15029115445050301</v>
      </c>
      <c r="H23">
        <v>0.58635558121440601</v>
      </c>
    </row>
    <row r="24" spans="1:11" x14ac:dyDescent="0.3">
      <c r="A24" t="s">
        <v>68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0.13937737157778701</v>
      </c>
      <c r="H24">
        <v>0.587171397332241</v>
      </c>
    </row>
    <row r="25" spans="1:11" x14ac:dyDescent="0.3">
      <c r="A25" t="s">
        <v>69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0.15751121076233099</v>
      </c>
      <c r="H25">
        <v>0.59076369485964197</v>
      </c>
    </row>
    <row r="26" spans="1:11" x14ac:dyDescent="0.3">
      <c r="A26" t="s">
        <v>70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0.17272856264484701</v>
      </c>
      <c r="H26">
        <v>0.60060506839877004</v>
      </c>
      <c r="J26">
        <f>AVERAGE(G22:G26)</f>
        <v>0.15776196172229359</v>
      </c>
      <c r="K26">
        <f>AVERAGE(H22:H26)</f>
        <v>0.5908386265948089</v>
      </c>
    </row>
    <row r="27" spans="1:11" x14ac:dyDescent="0.3">
      <c r="A27" t="s">
        <v>66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0.158598339072311</v>
      </c>
      <c r="H27">
        <v>0.58541405749120301</v>
      </c>
    </row>
    <row r="28" spans="1:11" x14ac:dyDescent="0.3">
      <c r="A28" t="s">
        <v>67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0.158644003237632</v>
      </c>
      <c r="H28">
        <v>0.59008193723533997</v>
      </c>
    </row>
    <row r="29" spans="1:11" x14ac:dyDescent="0.3">
      <c r="A29" t="s">
        <v>68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0.15965480043149899</v>
      </c>
      <c r="H29">
        <v>0.59543817237579399</v>
      </c>
    </row>
    <row r="30" spans="1:11" x14ac:dyDescent="0.3">
      <c r="A30" t="s">
        <v>69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0.15221969505517599</v>
      </c>
      <c r="H30">
        <v>0.59507841861800803</v>
      </c>
    </row>
    <row r="31" spans="1:11" x14ac:dyDescent="0.3">
      <c r="A31" t="s">
        <v>70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0.18103915826011499</v>
      </c>
      <c r="H31">
        <v>0.59447778507133497</v>
      </c>
      <c r="J31">
        <f>AVERAGE(G27:G31)</f>
        <v>0.16203119921134659</v>
      </c>
      <c r="K31">
        <f>AVERAGE(H27:H31)</f>
        <v>0.59209807415833604</v>
      </c>
    </row>
    <row r="32" spans="1:11" x14ac:dyDescent="0.3">
      <c r="A32" t="s">
        <v>66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0.17194917286022501</v>
      </c>
      <c r="H32">
        <v>0.59885838963100402</v>
      </c>
    </row>
    <row r="33" spans="1:11" x14ac:dyDescent="0.3">
      <c r="A33" t="s">
        <v>67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0.16140858658948301</v>
      </c>
      <c r="H33">
        <v>0.59099874493694204</v>
      </c>
    </row>
    <row r="34" spans="1:11" x14ac:dyDescent="0.3">
      <c r="A34" t="s">
        <v>68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0.18176027179106</v>
      </c>
      <c r="H34">
        <v>0.59671332679650801</v>
      </c>
    </row>
    <row r="35" spans="1:11" x14ac:dyDescent="0.3">
      <c r="A35" t="s">
        <v>69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0.17969950909902299</v>
      </c>
      <c r="H35">
        <v>0.60126020293015803</v>
      </c>
    </row>
    <row r="36" spans="1:11" x14ac:dyDescent="0.3">
      <c r="A36" t="s">
        <v>70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0.17008121561435599</v>
      </c>
      <c r="H36">
        <v>0.59032860470905801</v>
      </c>
      <c r="J36">
        <f>AVERAGE(G32:G36)</f>
        <v>0.17297975119082939</v>
      </c>
      <c r="K36">
        <f>AVERAGE(H32:H36)</f>
        <v>0.59563185380073391</v>
      </c>
    </row>
    <row r="37" spans="1:11" x14ac:dyDescent="0.3">
      <c r="A37" t="s">
        <v>66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0.14115787096288401</v>
      </c>
      <c r="H37">
        <v>0.59503028340045405</v>
      </c>
    </row>
    <row r="38" spans="1:11" x14ac:dyDescent="0.3">
      <c r="A38" t="s">
        <v>67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0.152422671196138</v>
      </c>
      <c r="H38">
        <v>0.59046418431389003</v>
      </c>
    </row>
    <row r="39" spans="1:11" x14ac:dyDescent="0.3">
      <c r="A39" t="s">
        <v>68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0.14796088719294001</v>
      </c>
      <c r="H39">
        <v>0.58241603331829095</v>
      </c>
    </row>
    <row r="40" spans="1:11" x14ac:dyDescent="0.3">
      <c r="A40" t="s">
        <v>69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0.13912974932996999</v>
      </c>
      <c r="H40">
        <v>0.58959065387980103</v>
      </c>
    </row>
    <row r="41" spans="1:11" x14ac:dyDescent="0.3">
      <c r="A41" t="s">
        <v>70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0.15822690453709601</v>
      </c>
      <c r="H41">
        <v>0.58654807276750798</v>
      </c>
      <c r="J41">
        <f>AVERAGE(G37:G41)</f>
        <v>0.14777961664380562</v>
      </c>
      <c r="K41">
        <f>AVERAGE(H37:H41)</f>
        <v>0.58880984553598881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4" sqref="N4:S1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71</v>
      </c>
    </row>
    <row r="2" spans="1:21" x14ac:dyDescent="0.3">
      <c r="A2" t="s">
        <v>72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0.190283881696163</v>
      </c>
      <c r="H2">
        <v>0.59259165551979798</v>
      </c>
    </row>
    <row r="3" spans="1:21" x14ac:dyDescent="0.3">
      <c r="A3" t="s">
        <v>73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0.30430320357745</v>
      </c>
      <c r="H3">
        <v>0.74680750129720297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74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0.37163038777569501</v>
      </c>
      <c r="H4">
        <v>0.73830387545846299</v>
      </c>
      <c r="M4">
        <v>41</v>
      </c>
      <c r="N4" t="str">
        <f t="shared" ref="N4:N11" ca="1" si="0">INDIRECT("C"&amp;M4)</f>
        <v>elasticnet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0.36335395445928242</v>
      </c>
      <c r="S4">
        <f t="shared" ref="S4:S11" ca="1" si="5">INDIRECT("K"&amp;M4)</f>
        <v>0.73828556482925367</v>
      </c>
    </row>
    <row r="5" spans="1:21" x14ac:dyDescent="0.3">
      <c r="A5" t="s">
        <v>75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0.18825866254689899</v>
      </c>
      <c r="H5">
        <v>0.59747764598506903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0.32699974572268797</v>
      </c>
      <c r="S5">
        <f t="shared" ca="1" si="5"/>
        <v>0.71709155983945294</v>
      </c>
    </row>
    <row r="6" spans="1:21" x14ac:dyDescent="0.3">
      <c r="A6" t="s">
        <v>76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0.20023188405797099</v>
      </c>
      <c r="H6">
        <v>0.60031800420577697</v>
      </c>
      <c r="J6">
        <f>AVERAGE(G2:G6)</f>
        <v>0.25094160393083553</v>
      </c>
      <c r="K6">
        <f>AVERAGE(H2:H6)</f>
        <v>0.65509973649326203</v>
      </c>
      <c r="M6">
        <v>16</v>
      </c>
      <c r="N6" t="str">
        <f t="shared" ca="1" si="0"/>
        <v>l1</v>
      </c>
      <c r="O6" t="b">
        <f t="shared" ca="1" si="1"/>
        <v>1</v>
      </c>
      <c r="P6" t="str">
        <f t="shared" ca="1" si="2"/>
        <v>squared_hinge</v>
      </c>
      <c r="Q6" t="b">
        <f t="shared" ca="1" si="3"/>
        <v>1</v>
      </c>
      <c r="R6">
        <f t="shared" ca="1" si="4"/>
        <v>0.34293534976242118</v>
      </c>
      <c r="S6">
        <f t="shared" ca="1" si="5"/>
        <v>0.6999791283116753</v>
      </c>
      <c r="U6" t="s">
        <v>48</v>
      </c>
    </row>
    <row r="7" spans="1:21" x14ac:dyDescent="0.3">
      <c r="A7" t="s">
        <v>72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0.17105094315411201</v>
      </c>
      <c r="H7">
        <v>0.57656201010953101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0.3029895180392394</v>
      </c>
      <c r="S7">
        <f t="shared" ca="1" si="5"/>
        <v>0.6924013908702068</v>
      </c>
    </row>
    <row r="8" spans="1:21" x14ac:dyDescent="0.3">
      <c r="A8" t="s">
        <v>73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0.17032714875762101</v>
      </c>
      <c r="H8">
        <v>0.57482171426270601</v>
      </c>
      <c r="M8">
        <v>26</v>
      </c>
      <c r="N8" t="str">
        <f t="shared" ca="1" si="0"/>
        <v>none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0.26359501731898782</v>
      </c>
      <c r="S8">
        <f t="shared" ca="1" si="5"/>
        <v>0.6824808242542838</v>
      </c>
    </row>
    <row r="9" spans="1:21" x14ac:dyDescent="0.3">
      <c r="A9" t="s">
        <v>74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0.18333124765361</v>
      </c>
      <c r="H9">
        <v>0.584784924228261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0.25094160393083553</v>
      </c>
      <c r="S9">
        <f t="shared" ca="1" si="5"/>
        <v>0.65509973649326203</v>
      </c>
    </row>
    <row r="10" spans="1:21" x14ac:dyDescent="0.3">
      <c r="A10" t="s">
        <v>75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0.17318870977407499</v>
      </c>
      <c r="H10">
        <v>0.58228811244666701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0.26950592772286541</v>
      </c>
      <c r="S10">
        <f t="shared" ca="1" si="5"/>
        <v>0.64065674919939497</v>
      </c>
    </row>
    <row r="11" spans="1:21" x14ac:dyDescent="0.3">
      <c r="A11" t="s">
        <v>76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0.18046292663789701</v>
      </c>
      <c r="H11">
        <v>0.58019790053396603</v>
      </c>
      <c r="J11">
        <f>AVERAGE(G7:G11)</f>
        <v>0.17567219519546301</v>
      </c>
      <c r="K11">
        <f>AVERAGE(H7:H11)</f>
        <v>0.5797309323162263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0.17567219519546301</v>
      </c>
      <c r="S11">
        <f t="shared" ca="1" si="5"/>
        <v>0.5797309323162263</v>
      </c>
    </row>
    <row r="12" spans="1:21" x14ac:dyDescent="0.3">
      <c r="A12" t="s">
        <v>72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0.39655769325881601</v>
      </c>
      <c r="H12">
        <v>0.74881435485263803</v>
      </c>
    </row>
    <row r="13" spans="1:21" x14ac:dyDescent="0.3">
      <c r="A13" t="s">
        <v>73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0.40152646424423399</v>
      </c>
      <c r="H13">
        <v>0.72684144327266698</v>
      </c>
    </row>
    <row r="14" spans="1:21" x14ac:dyDescent="0.3">
      <c r="A14" t="s">
        <v>74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0.26875438186492101</v>
      </c>
      <c r="H14">
        <v>0.70232942769931395</v>
      </c>
    </row>
    <row r="15" spans="1:21" x14ac:dyDescent="0.3">
      <c r="A15" t="s">
        <v>75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0.42026117926394901</v>
      </c>
      <c r="H15">
        <v>0.73332886631790095</v>
      </c>
    </row>
    <row r="16" spans="1:21" x14ac:dyDescent="0.3">
      <c r="A16" t="s">
        <v>76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0.22001462701121399</v>
      </c>
      <c r="H16">
        <v>0.60693645681612396</v>
      </c>
      <c r="J16">
        <f>AVERAGE(G13:G17)</f>
        <v>0.34293534976242118</v>
      </c>
      <c r="K16">
        <f>AVERAGE(H13:H17)</f>
        <v>0.6999791283116753</v>
      </c>
    </row>
    <row r="17" spans="1:11" x14ac:dyDescent="0.3">
      <c r="A17" t="s">
        <v>72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0.40412009642778801</v>
      </c>
      <c r="H17">
        <v>0.73045944745237101</v>
      </c>
    </row>
    <row r="18" spans="1:11" x14ac:dyDescent="0.3">
      <c r="A18" t="s">
        <v>73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0.18742496050552901</v>
      </c>
      <c r="H18">
        <v>0.586251254507275</v>
      </c>
    </row>
    <row r="19" spans="1:11" x14ac:dyDescent="0.3">
      <c r="A19" t="s">
        <v>74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0.16857413847613001</v>
      </c>
      <c r="H19">
        <v>0.57618755299059399</v>
      </c>
    </row>
    <row r="20" spans="1:11" x14ac:dyDescent="0.3">
      <c r="A20" t="s">
        <v>75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0.40471620510008199</v>
      </c>
      <c r="H20">
        <v>0.73062164629051596</v>
      </c>
    </row>
    <row r="21" spans="1:11" x14ac:dyDescent="0.3">
      <c r="A21" t="s">
        <v>76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0.18269423810479801</v>
      </c>
      <c r="H21">
        <v>0.579763844756219</v>
      </c>
      <c r="J21">
        <f>AVERAGE(G17:G21)</f>
        <v>0.26950592772286541</v>
      </c>
      <c r="K21">
        <f>AVERAGE(H17:H21)</f>
        <v>0.64065674919939497</v>
      </c>
    </row>
    <row r="22" spans="1:11" x14ac:dyDescent="0.3">
      <c r="A22" t="s">
        <v>72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0.172818554659878</v>
      </c>
      <c r="H22">
        <v>0.60096100801392904</v>
      </c>
    </row>
    <row r="23" spans="1:11" x14ac:dyDescent="0.3">
      <c r="A23" t="s">
        <v>73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0.31840605759302398</v>
      </c>
      <c r="H23">
        <v>0.74946656895325503</v>
      </c>
    </row>
    <row r="24" spans="1:11" x14ac:dyDescent="0.3">
      <c r="A24" t="s">
        <v>74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0.34355774301283099</v>
      </c>
      <c r="H24">
        <v>0.73794585766305099</v>
      </c>
    </row>
    <row r="25" spans="1:11" x14ac:dyDescent="0.3">
      <c r="A25" t="s">
        <v>75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0.33592806893393801</v>
      </c>
      <c r="H25">
        <v>0.74434132444844403</v>
      </c>
    </row>
    <row r="26" spans="1:11" x14ac:dyDescent="0.3">
      <c r="A26" t="s">
        <v>76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0.147264662395268</v>
      </c>
      <c r="H26">
        <v>0.57968936219274003</v>
      </c>
      <c r="J26">
        <f>AVERAGE(G22:G26)</f>
        <v>0.26359501731898782</v>
      </c>
      <c r="K26">
        <f>AVERAGE(H22:H26)</f>
        <v>0.6824808242542838</v>
      </c>
    </row>
    <row r="27" spans="1:11" x14ac:dyDescent="0.3">
      <c r="A27" t="s">
        <v>72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0.37981164853250399</v>
      </c>
      <c r="H27">
        <v>0.75585217703336005</v>
      </c>
    </row>
    <row r="28" spans="1:11" x14ac:dyDescent="0.3">
      <c r="A28" t="s">
        <v>73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0.16673455532925999</v>
      </c>
      <c r="H28">
        <v>0.60012357899300495</v>
      </c>
    </row>
    <row r="29" spans="1:11" x14ac:dyDescent="0.3">
      <c r="A29" t="s">
        <v>74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0.37955801104972298</v>
      </c>
      <c r="H29">
        <v>0.753953583975286</v>
      </c>
    </row>
    <row r="30" spans="1:11" x14ac:dyDescent="0.3">
      <c r="A30" t="s">
        <v>75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0.34115725217092202</v>
      </c>
      <c r="H30">
        <v>0.74108327558342302</v>
      </c>
    </row>
    <row r="31" spans="1:11" x14ac:dyDescent="0.3">
      <c r="A31" t="s">
        <v>76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0.36773726153103098</v>
      </c>
      <c r="H31">
        <v>0.73444518361219102</v>
      </c>
      <c r="J31">
        <f>AVERAGE(G27:G31)</f>
        <v>0.32699974572268797</v>
      </c>
      <c r="K31">
        <f>AVERAGE(H27:H31)</f>
        <v>0.71709155983945294</v>
      </c>
    </row>
    <row r="32" spans="1:11" x14ac:dyDescent="0.3">
      <c r="A32" t="s">
        <v>72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0.35774332150196098</v>
      </c>
      <c r="H32">
        <v>0.73483471675811396</v>
      </c>
    </row>
    <row r="33" spans="1:11" x14ac:dyDescent="0.3">
      <c r="A33" t="s">
        <v>73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0.21478648820905</v>
      </c>
      <c r="H33">
        <v>0.61756178890469704</v>
      </c>
    </row>
    <row r="34" spans="1:11" x14ac:dyDescent="0.3">
      <c r="A34" t="s">
        <v>74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0.19497282608695601</v>
      </c>
      <c r="H34">
        <v>0.61377755689314695</v>
      </c>
    </row>
    <row r="35" spans="1:11" x14ac:dyDescent="0.3">
      <c r="A35" t="s">
        <v>75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0.39149175412293802</v>
      </c>
      <c r="H35">
        <v>0.75833163305081797</v>
      </c>
    </row>
    <row r="36" spans="1:11" x14ac:dyDescent="0.3">
      <c r="A36" t="s">
        <v>76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0.35595320027529198</v>
      </c>
      <c r="H36">
        <v>0.73750125874425798</v>
      </c>
      <c r="J36">
        <f>AVERAGE(G32:G36)</f>
        <v>0.3029895180392394</v>
      </c>
      <c r="K36">
        <f>AVERAGE(H32:H36)</f>
        <v>0.6924013908702068</v>
      </c>
    </row>
    <row r="37" spans="1:11" x14ac:dyDescent="0.3">
      <c r="A37" t="s">
        <v>72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0.41267486222975802</v>
      </c>
      <c r="H37">
        <v>0.74328890669405301</v>
      </c>
    </row>
    <row r="38" spans="1:11" x14ac:dyDescent="0.3">
      <c r="A38" t="s">
        <v>73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0.37058327964715798</v>
      </c>
      <c r="H38">
        <v>0.73073566616897301</v>
      </c>
    </row>
    <row r="39" spans="1:11" x14ac:dyDescent="0.3">
      <c r="A39" t="s">
        <v>74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0.326133174589676</v>
      </c>
      <c r="H39">
        <v>0.73172702118956801</v>
      </c>
    </row>
    <row r="40" spans="1:11" x14ac:dyDescent="0.3">
      <c r="A40" t="s">
        <v>75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0.34925026776151302</v>
      </c>
      <c r="H40">
        <v>0.73878370309194596</v>
      </c>
    </row>
    <row r="41" spans="1:11" x14ac:dyDescent="0.3">
      <c r="A41" t="s">
        <v>76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0.35812818806830699</v>
      </c>
      <c r="H41">
        <v>0.74689252700172803</v>
      </c>
      <c r="J41">
        <f>AVERAGE(G37:G41)</f>
        <v>0.36335395445928242</v>
      </c>
      <c r="K41">
        <f>AVERAGE(H37:H41)</f>
        <v>0.73828556482925367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L25" sqref="L25"/>
    </sheetView>
  </sheetViews>
  <sheetFormatPr defaultRowHeight="14.4" x14ac:dyDescent="0.3"/>
  <cols>
    <col min="1" max="1" width="14.21875" customWidth="1"/>
  </cols>
  <sheetData>
    <row r="1" spans="1:20" x14ac:dyDescent="0.3">
      <c r="A1" s="1" t="s">
        <v>34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M1" s="1" t="s">
        <v>77</v>
      </c>
      <c r="N1" s="1" t="s">
        <v>89</v>
      </c>
      <c r="O1" s="1" t="s">
        <v>1</v>
      </c>
      <c r="P1" s="1" t="s">
        <v>27</v>
      </c>
      <c r="Q1" s="1" t="s">
        <v>0</v>
      </c>
      <c r="R1" s="1" t="s">
        <v>28</v>
      </c>
      <c r="S1" s="1" t="s">
        <v>35</v>
      </c>
      <c r="T1" s="1" t="s">
        <v>34</v>
      </c>
    </row>
    <row r="2" spans="1:20" x14ac:dyDescent="0.3">
      <c r="B2" s="1" t="s">
        <v>90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M2" t="s">
        <v>78</v>
      </c>
      <c r="N2">
        <v>1</v>
      </c>
      <c r="O2" t="s">
        <v>7</v>
      </c>
      <c r="P2" t="b">
        <v>0</v>
      </c>
      <c r="Q2" t="s">
        <v>10</v>
      </c>
      <c r="R2" t="b">
        <v>1</v>
      </c>
      <c r="S2">
        <v>0.14777961664380562</v>
      </c>
      <c r="T2">
        <v>0.58880984553598881</v>
      </c>
    </row>
    <row r="3" spans="1:20" x14ac:dyDescent="0.3">
      <c r="A3" s="1" t="s">
        <v>78</v>
      </c>
      <c r="B3">
        <f>INDEX(T:T,B$1+1)</f>
        <v>0.58880984553598881</v>
      </c>
      <c r="C3">
        <v>0.5852121301592198</v>
      </c>
      <c r="D3">
        <v>0.59563185380073391</v>
      </c>
      <c r="E3">
        <v>0.59625331426436956</v>
      </c>
      <c r="F3">
        <v>0.59209807415833604</v>
      </c>
      <c r="G3">
        <v>0.58839414901841303</v>
      </c>
      <c r="H3">
        <v>0.5908386265948089</v>
      </c>
      <c r="I3">
        <v>0.62271901611471159</v>
      </c>
      <c r="M3" t="s">
        <v>79</v>
      </c>
      <c r="N3">
        <v>1</v>
      </c>
      <c r="O3" t="s">
        <v>7</v>
      </c>
      <c r="P3" t="b">
        <v>0</v>
      </c>
      <c r="Q3" t="s">
        <v>10</v>
      </c>
      <c r="R3" t="b">
        <v>1</v>
      </c>
      <c r="S3">
        <v>0.36335395445928242</v>
      </c>
      <c r="T3">
        <v>0.73828556482925367</v>
      </c>
    </row>
    <row r="4" spans="1:20" x14ac:dyDescent="0.3">
      <c r="A4" s="1" t="s">
        <v>79</v>
      </c>
      <c r="B4">
        <f>INDEX(T:T,B$1+2)</f>
        <v>0.73828556482925367</v>
      </c>
      <c r="C4">
        <v>0.64065674919939497</v>
      </c>
      <c r="D4">
        <v>0.6924013908702068</v>
      </c>
      <c r="E4">
        <v>0.6999791283116753</v>
      </c>
      <c r="F4">
        <v>0.71709155983945294</v>
      </c>
      <c r="G4">
        <v>0.5797309323162263</v>
      </c>
      <c r="H4">
        <v>0.6824808242542838</v>
      </c>
      <c r="I4">
        <v>0.65509973649326203</v>
      </c>
      <c r="M4" t="s">
        <v>80</v>
      </c>
      <c r="N4">
        <v>1</v>
      </c>
      <c r="O4" t="s">
        <v>7</v>
      </c>
      <c r="P4" t="b">
        <v>0</v>
      </c>
      <c r="Q4" t="s">
        <v>10</v>
      </c>
      <c r="R4" t="b">
        <v>1</v>
      </c>
      <c r="S4">
        <v>0.37153944606755318</v>
      </c>
      <c r="T4">
        <v>0.74804459431403258</v>
      </c>
    </row>
    <row r="5" spans="1:20" x14ac:dyDescent="0.3">
      <c r="A5" s="1" t="s">
        <v>80</v>
      </c>
      <c r="B5">
        <f>INDEX(T:T,B$1+3)</f>
        <v>0.74804459431403258</v>
      </c>
      <c r="C5">
        <v>0.59248265758150365</v>
      </c>
      <c r="D5">
        <v>0.75141802137945335</v>
      </c>
      <c r="E5">
        <v>0.63940197561163559</v>
      </c>
      <c r="F5">
        <v>0.72016299883890844</v>
      </c>
      <c r="G5">
        <v>0.59224640468126277</v>
      </c>
      <c r="H5">
        <v>0.75163167717857005</v>
      </c>
      <c r="I5">
        <v>0.70037131540442321</v>
      </c>
      <c r="M5" t="s">
        <v>81</v>
      </c>
      <c r="N5">
        <v>1</v>
      </c>
      <c r="O5" t="s">
        <v>7</v>
      </c>
      <c r="P5" t="b">
        <v>0</v>
      </c>
      <c r="Q5" t="s">
        <v>10</v>
      </c>
      <c r="R5" t="b">
        <v>1</v>
      </c>
      <c r="S5">
        <v>0.24867356703995522</v>
      </c>
      <c r="T5">
        <v>0.66973673379269483</v>
      </c>
    </row>
    <row r="6" spans="1:20" x14ac:dyDescent="0.3">
      <c r="A6" s="1" t="s">
        <v>81</v>
      </c>
      <c r="B6">
        <f>INDEX(T:T,B$1+4)</f>
        <v>0.66973673379269483</v>
      </c>
      <c r="C6">
        <v>0.59755781262455765</v>
      </c>
      <c r="D6">
        <v>0.7341847707300766</v>
      </c>
      <c r="E6">
        <v>0.60398718359564074</v>
      </c>
      <c r="F6">
        <v>0.72538551513064098</v>
      </c>
      <c r="G6">
        <v>0.59798139447675458</v>
      </c>
      <c r="H6">
        <v>0.72543038306802354</v>
      </c>
      <c r="I6">
        <v>0.60120294679132535</v>
      </c>
      <c r="M6" t="s">
        <v>78</v>
      </c>
      <c r="N6">
        <v>2</v>
      </c>
      <c r="O6" t="s">
        <v>7</v>
      </c>
      <c r="P6" t="b">
        <v>1</v>
      </c>
      <c r="Q6" t="s">
        <v>10</v>
      </c>
      <c r="R6" t="b">
        <v>1</v>
      </c>
      <c r="S6">
        <v>0.1541547655554808</v>
      </c>
      <c r="T6">
        <v>0.5852121301592198</v>
      </c>
    </row>
    <row r="7" spans="1:20" x14ac:dyDescent="0.3">
      <c r="M7" t="s">
        <v>79</v>
      </c>
      <c r="N7">
        <v>2</v>
      </c>
      <c r="O7" t="s">
        <v>7</v>
      </c>
      <c r="P7" t="b">
        <v>1</v>
      </c>
      <c r="Q7" t="s">
        <v>10</v>
      </c>
      <c r="R7" t="b">
        <v>1</v>
      </c>
      <c r="S7">
        <v>0.26950592772286541</v>
      </c>
      <c r="T7">
        <v>0.64065674919939497</v>
      </c>
    </row>
    <row r="8" spans="1:20" x14ac:dyDescent="0.3">
      <c r="M8" t="s">
        <v>80</v>
      </c>
      <c r="N8">
        <v>2</v>
      </c>
      <c r="O8" t="s">
        <v>7</v>
      </c>
      <c r="P8" t="b">
        <v>1</v>
      </c>
      <c r="Q8" t="s">
        <v>10</v>
      </c>
      <c r="R8" t="b">
        <v>1</v>
      </c>
      <c r="S8">
        <v>0.1896396916808798</v>
      </c>
      <c r="T8">
        <v>0.59248265758150365</v>
      </c>
    </row>
    <row r="9" spans="1:20" x14ac:dyDescent="0.3">
      <c r="M9" t="s">
        <v>82</v>
      </c>
      <c r="N9">
        <v>2</v>
      </c>
      <c r="O9" t="s">
        <v>7</v>
      </c>
      <c r="P9" t="b">
        <v>1</v>
      </c>
      <c r="Q9" t="s">
        <v>10</v>
      </c>
      <c r="R9" t="b">
        <v>1</v>
      </c>
      <c r="S9">
        <v>0.16899494921166561</v>
      </c>
      <c r="T9">
        <v>0.59755781262455765</v>
      </c>
    </row>
    <row r="10" spans="1:20" x14ac:dyDescent="0.3">
      <c r="M10" t="s">
        <v>78</v>
      </c>
      <c r="N10">
        <v>3</v>
      </c>
      <c r="O10" t="s">
        <v>6</v>
      </c>
      <c r="P10" t="b">
        <v>0</v>
      </c>
      <c r="Q10" t="s">
        <v>10</v>
      </c>
      <c r="R10" t="b">
        <v>1</v>
      </c>
      <c r="S10">
        <v>0.17297975119082939</v>
      </c>
      <c r="T10">
        <v>0.59563185380073391</v>
      </c>
    </row>
    <row r="11" spans="1:20" x14ac:dyDescent="0.3">
      <c r="M11" t="s">
        <v>79</v>
      </c>
      <c r="N11">
        <v>3</v>
      </c>
      <c r="O11" t="s">
        <v>6</v>
      </c>
      <c r="P11" t="b">
        <v>0</v>
      </c>
      <c r="Q11" t="s">
        <v>10</v>
      </c>
      <c r="R11" t="b">
        <v>1</v>
      </c>
      <c r="S11">
        <v>0.3029895180392394</v>
      </c>
      <c r="T11">
        <v>0.6924013908702068</v>
      </c>
    </row>
    <row r="12" spans="1:20" x14ac:dyDescent="0.3">
      <c r="M12" t="s">
        <v>80</v>
      </c>
      <c r="N12">
        <v>3</v>
      </c>
      <c r="O12" t="s">
        <v>6</v>
      </c>
      <c r="P12" t="b">
        <v>0</v>
      </c>
      <c r="Q12" t="s">
        <v>10</v>
      </c>
      <c r="R12" t="b">
        <v>1</v>
      </c>
      <c r="S12">
        <v>0.36328031148956219</v>
      </c>
      <c r="T12">
        <v>0.75141802137945335</v>
      </c>
    </row>
    <row r="13" spans="1:20" x14ac:dyDescent="0.3">
      <c r="M13" t="s">
        <v>83</v>
      </c>
      <c r="N13">
        <v>3</v>
      </c>
      <c r="O13" t="s">
        <v>6</v>
      </c>
      <c r="P13" t="b">
        <v>0</v>
      </c>
      <c r="Q13" t="s">
        <v>10</v>
      </c>
      <c r="R13" t="b">
        <v>1</v>
      </c>
      <c r="S13">
        <v>0.31447770458490482</v>
      </c>
      <c r="T13">
        <v>0.7341847707300766</v>
      </c>
    </row>
    <row r="14" spans="1:20" x14ac:dyDescent="0.3">
      <c r="M14" t="s">
        <v>78</v>
      </c>
      <c r="N14">
        <v>4</v>
      </c>
      <c r="O14" t="s">
        <v>6</v>
      </c>
      <c r="P14" t="b">
        <v>1</v>
      </c>
      <c r="Q14" t="s">
        <v>10</v>
      </c>
      <c r="R14" t="b">
        <v>1</v>
      </c>
      <c r="S14">
        <v>0.14923450852250941</v>
      </c>
      <c r="T14">
        <v>0.59625331426436956</v>
      </c>
    </row>
    <row r="15" spans="1:20" x14ac:dyDescent="0.3">
      <c r="M15" t="s">
        <v>79</v>
      </c>
      <c r="N15">
        <v>4</v>
      </c>
      <c r="O15" t="s">
        <v>6</v>
      </c>
      <c r="P15" t="b">
        <v>1</v>
      </c>
      <c r="Q15" t="s">
        <v>10</v>
      </c>
      <c r="R15" t="b">
        <v>1</v>
      </c>
      <c r="S15">
        <v>0.34293534976242118</v>
      </c>
      <c r="T15">
        <v>0.6999791283116753</v>
      </c>
    </row>
    <row r="16" spans="1:20" x14ac:dyDescent="0.3">
      <c r="M16" t="s">
        <v>80</v>
      </c>
      <c r="N16">
        <v>4</v>
      </c>
      <c r="O16" t="s">
        <v>6</v>
      </c>
      <c r="P16" t="b">
        <v>1</v>
      </c>
      <c r="Q16" t="s">
        <v>10</v>
      </c>
      <c r="R16" t="b">
        <v>1</v>
      </c>
      <c r="S16">
        <v>0.25046312857532083</v>
      </c>
      <c r="T16">
        <v>0.63940197561163559</v>
      </c>
    </row>
    <row r="17" spans="13:20" x14ac:dyDescent="0.3">
      <c r="M17" t="s">
        <v>84</v>
      </c>
      <c r="N17">
        <v>4</v>
      </c>
      <c r="O17" t="s">
        <v>6</v>
      </c>
      <c r="P17" t="b">
        <v>1</v>
      </c>
      <c r="Q17" t="s">
        <v>10</v>
      </c>
      <c r="R17" t="b">
        <v>1</v>
      </c>
      <c r="S17">
        <v>0.18167265962667739</v>
      </c>
      <c r="T17">
        <v>0.60398718359564074</v>
      </c>
    </row>
    <row r="18" spans="13:20" x14ac:dyDescent="0.3">
      <c r="M18" t="s">
        <v>78</v>
      </c>
      <c r="N18">
        <v>5</v>
      </c>
      <c r="O18" t="s">
        <v>5</v>
      </c>
      <c r="P18" t="b">
        <v>0</v>
      </c>
      <c r="Q18" t="s">
        <v>10</v>
      </c>
      <c r="R18" t="b">
        <v>1</v>
      </c>
      <c r="S18">
        <v>0.16203119921134659</v>
      </c>
      <c r="T18">
        <v>0.59209807415833604</v>
      </c>
    </row>
    <row r="19" spans="13:20" x14ac:dyDescent="0.3">
      <c r="M19" t="s">
        <v>79</v>
      </c>
      <c r="N19">
        <v>5</v>
      </c>
      <c r="O19" t="s">
        <v>5</v>
      </c>
      <c r="P19" t="b">
        <v>0</v>
      </c>
      <c r="Q19" t="s">
        <v>10</v>
      </c>
      <c r="R19" t="b">
        <v>1</v>
      </c>
      <c r="S19">
        <v>0.32699974572268797</v>
      </c>
      <c r="T19">
        <v>0.71709155983945294</v>
      </c>
    </row>
    <row r="20" spans="13:20" x14ac:dyDescent="0.3">
      <c r="M20" t="s">
        <v>80</v>
      </c>
      <c r="N20">
        <v>5</v>
      </c>
      <c r="O20" t="s">
        <v>5</v>
      </c>
      <c r="P20" t="b">
        <v>0</v>
      </c>
      <c r="Q20" t="s">
        <v>10</v>
      </c>
      <c r="R20" t="b">
        <v>1</v>
      </c>
      <c r="S20">
        <v>0.33373293223080341</v>
      </c>
      <c r="T20">
        <v>0.72016299883890844</v>
      </c>
    </row>
    <row r="21" spans="13:20" x14ac:dyDescent="0.3">
      <c r="M21" t="s">
        <v>85</v>
      </c>
      <c r="N21">
        <v>5</v>
      </c>
      <c r="O21" t="s">
        <v>5</v>
      </c>
      <c r="P21" t="b">
        <v>0</v>
      </c>
      <c r="Q21" t="s">
        <v>10</v>
      </c>
      <c r="R21" t="b">
        <v>1</v>
      </c>
      <c r="S21">
        <v>0.29663643298182063</v>
      </c>
      <c r="T21">
        <v>0.72538551513064098</v>
      </c>
    </row>
    <row r="22" spans="13:20" x14ac:dyDescent="0.3">
      <c r="M22" t="s">
        <v>78</v>
      </c>
      <c r="N22">
        <v>6</v>
      </c>
      <c r="O22" t="s">
        <v>5</v>
      </c>
      <c r="P22" t="b">
        <v>1</v>
      </c>
      <c r="Q22" t="s">
        <v>10</v>
      </c>
      <c r="R22" t="b">
        <v>1</v>
      </c>
      <c r="S22">
        <v>0.1720052498347418</v>
      </c>
      <c r="T22">
        <v>0.58839414901841303</v>
      </c>
    </row>
    <row r="23" spans="13:20" x14ac:dyDescent="0.3">
      <c r="M23" t="s">
        <v>79</v>
      </c>
      <c r="N23">
        <v>6</v>
      </c>
      <c r="O23" t="s">
        <v>5</v>
      </c>
      <c r="P23" t="b">
        <v>1</v>
      </c>
      <c r="Q23" t="s">
        <v>10</v>
      </c>
      <c r="R23" t="b">
        <v>1</v>
      </c>
      <c r="S23">
        <v>0.17567219519546301</v>
      </c>
      <c r="T23">
        <v>0.5797309323162263</v>
      </c>
    </row>
    <row r="24" spans="13:20" x14ac:dyDescent="0.3">
      <c r="M24" t="s">
        <v>80</v>
      </c>
      <c r="N24">
        <v>6</v>
      </c>
      <c r="O24" t="s">
        <v>5</v>
      </c>
      <c r="P24" t="b">
        <v>1</v>
      </c>
      <c r="Q24" t="s">
        <v>10</v>
      </c>
      <c r="R24" t="b">
        <v>1</v>
      </c>
      <c r="S24">
        <v>0.1919631337501306</v>
      </c>
      <c r="T24">
        <v>0.59224640468126277</v>
      </c>
    </row>
    <row r="25" spans="13:20" x14ac:dyDescent="0.3">
      <c r="M25" t="s">
        <v>86</v>
      </c>
      <c r="N25">
        <v>6</v>
      </c>
      <c r="O25" t="s">
        <v>5</v>
      </c>
      <c r="P25" t="b">
        <v>1</v>
      </c>
      <c r="Q25" t="s">
        <v>10</v>
      </c>
      <c r="R25" t="b">
        <v>1</v>
      </c>
      <c r="S25">
        <v>0.16863868420138978</v>
      </c>
      <c r="T25">
        <v>0.59798139447675458</v>
      </c>
    </row>
    <row r="26" spans="13:20" x14ac:dyDescent="0.3">
      <c r="M26" t="s">
        <v>78</v>
      </c>
      <c r="N26">
        <v>7</v>
      </c>
      <c r="O26" t="s">
        <v>4</v>
      </c>
      <c r="P26" t="b">
        <v>0</v>
      </c>
      <c r="Q26" t="s">
        <v>10</v>
      </c>
      <c r="R26" t="b">
        <v>1</v>
      </c>
      <c r="S26">
        <v>0.15776196172229359</v>
      </c>
      <c r="T26">
        <v>0.5908386265948089</v>
      </c>
    </row>
    <row r="27" spans="13:20" x14ac:dyDescent="0.3">
      <c r="M27" t="s">
        <v>79</v>
      </c>
      <c r="N27">
        <v>7</v>
      </c>
      <c r="O27" t="s">
        <v>4</v>
      </c>
      <c r="P27" t="b">
        <v>0</v>
      </c>
      <c r="Q27" t="s">
        <v>10</v>
      </c>
      <c r="R27" t="b">
        <v>1</v>
      </c>
      <c r="S27">
        <v>0.26359501731898782</v>
      </c>
      <c r="T27">
        <v>0.6824808242542838</v>
      </c>
    </row>
    <row r="28" spans="13:20" x14ac:dyDescent="0.3">
      <c r="M28" t="s">
        <v>80</v>
      </c>
      <c r="N28">
        <v>7</v>
      </c>
      <c r="O28" t="s">
        <v>4</v>
      </c>
      <c r="P28" t="b">
        <v>0</v>
      </c>
      <c r="Q28" t="s">
        <v>10</v>
      </c>
      <c r="R28" t="b">
        <v>1</v>
      </c>
      <c r="S28">
        <v>0.35905609616535183</v>
      </c>
      <c r="T28">
        <v>0.75163167717857005</v>
      </c>
    </row>
    <row r="29" spans="13:20" x14ac:dyDescent="0.3">
      <c r="M29" t="s">
        <v>87</v>
      </c>
      <c r="N29">
        <v>7</v>
      </c>
      <c r="O29" t="s">
        <v>4</v>
      </c>
      <c r="P29" t="b">
        <v>0</v>
      </c>
      <c r="Q29" t="s">
        <v>10</v>
      </c>
      <c r="R29" t="b">
        <v>1</v>
      </c>
      <c r="S29">
        <v>0.2920290081776844</v>
      </c>
      <c r="T29">
        <v>0.72543038306802354</v>
      </c>
    </row>
    <row r="30" spans="13:20" x14ac:dyDescent="0.3">
      <c r="M30" t="s">
        <v>78</v>
      </c>
      <c r="N30">
        <v>8</v>
      </c>
      <c r="O30" t="s">
        <v>4</v>
      </c>
      <c r="P30" t="b">
        <v>1</v>
      </c>
      <c r="Q30" t="s">
        <v>10</v>
      </c>
      <c r="R30" t="b">
        <v>1</v>
      </c>
      <c r="S30">
        <v>0.19177266976806662</v>
      </c>
      <c r="T30">
        <v>0.62271901611471159</v>
      </c>
    </row>
    <row r="31" spans="13:20" x14ac:dyDescent="0.3">
      <c r="M31" t="s">
        <v>79</v>
      </c>
      <c r="N31">
        <v>8</v>
      </c>
      <c r="O31" t="s">
        <v>4</v>
      </c>
      <c r="P31" t="b">
        <v>1</v>
      </c>
      <c r="Q31" t="s">
        <v>10</v>
      </c>
      <c r="R31" t="b">
        <v>1</v>
      </c>
      <c r="S31">
        <v>0.25094160393083553</v>
      </c>
      <c r="T31">
        <v>0.65509973649326203</v>
      </c>
    </row>
    <row r="32" spans="13:20" x14ac:dyDescent="0.3">
      <c r="M32" t="s">
        <v>80</v>
      </c>
      <c r="N32">
        <v>8</v>
      </c>
      <c r="O32" t="s">
        <v>4</v>
      </c>
      <c r="P32" t="b">
        <v>1</v>
      </c>
      <c r="Q32" t="s">
        <v>10</v>
      </c>
      <c r="R32" t="b">
        <v>1</v>
      </c>
      <c r="S32">
        <v>0.3192258517676318</v>
      </c>
      <c r="T32">
        <v>0.70037131540442321</v>
      </c>
    </row>
    <row r="33" spans="13:20" x14ac:dyDescent="0.3">
      <c r="M33" t="s">
        <v>88</v>
      </c>
      <c r="N33">
        <v>8</v>
      </c>
      <c r="O33" t="s">
        <v>4</v>
      </c>
      <c r="P33" t="b">
        <v>1</v>
      </c>
      <c r="Q33" t="s">
        <v>10</v>
      </c>
      <c r="R33" t="b">
        <v>1</v>
      </c>
      <c r="S33">
        <v>0.17118534221565299</v>
      </c>
      <c r="T33">
        <v>0.60120294679132535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C1" workbookViewId="0">
      <selection activeCell="M4" sqref="M4:R1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7.9778737723081722E-2</v>
      </c>
      <c r="S4">
        <f t="shared" ref="S4:S11" ca="1" si="5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7.8985710280231727E-2</v>
      </c>
      <c r="S5">
        <f t="shared" ca="1" si="5"/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7.7988112669397328E-2</v>
      </c>
      <c r="S6">
        <f t="shared" ca="1" si="5"/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7.7046807819472776E-2</v>
      </c>
      <c r="S7">
        <f t="shared" ca="1" si="5"/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t="shared" ca="1" si="0"/>
        <v>l1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0.11564704869133054</v>
      </c>
      <c r="S8">
        <f t="shared" ca="1" si="5"/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8.5122471482372619E-2</v>
      </c>
      <c r="S9">
        <f t="shared" ca="1" si="5"/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0.12420756860306778</v>
      </c>
      <c r="S10">
        <f t="shared" ca="1" si="5"/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0.12311581604428601</v>
      </c>
      <c r="S11">
        <f t="shared" ca="1" si="5"/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13" sqref="H13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42</v>
      </c>
    </row>
    <row r="2" spans="1:21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1" x14ac:dyDescent="0.3">
      <c r="B3">
        <v>1</v>
      </c>
      <c r="C3" t="s">
        <v>5</v>
      </c>
      <c r="D3" t="b">
        <v>1</v>
      </c>
      <c r="E3" t="s">
        <v>10</v>
      </c>
      <c r="F3" t="b">
        <v>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B4">
        <v>2</v>
      </c>
      <c r="C4" t="s">
        <v>6</v>
      </c>
      <c r="D4" t="b">
        <v>1</v>
      </c>
      <c r="E4" t="s">
        <v>10</v>
      </c>
      <c r="F4" t="b">
        <v>1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B5">
        <v>3</v>
      </c>
      <c r="C5" t="s">
        <v>7</v>
      </c>
      <c r="D5" t="b">
        <v>1</v>
      </c>
      <c r="E5" t="s">
        <v>10</v>
      </c>
      <c r="F5" t="b">
        <v>1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B6">
        <v>4</v>
      </c>
      <c r="C6" t="s">
        <v>4</v>
      </c>
      <c r="D6" t="b">
        <v>0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B7">
        <v>5</v>
      </c>
      <c r="C7" t="s">
        <v>5</v>
      </c>
      <c r="D7" t="b">
        <v>0</v>
      </c>
      <c r="E7" t="s">
        <v>10</v>
      </c>
      <c r="F7" t="b">
        <v>1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B8">
        <v>6</v>
      </c>
      <c r="C8" t="s">
        <v>6</v>
      </c>
      <c r="D8" t="b">
        <v>0</v>
      </c>
      <c r="E8" t="s">
        <v>10</v>
      </c>
      <c r="F8" t="b">
        <v>1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 t="e">
        <f t="shared" ca="1" si="4"/>
        <v>#DIV/0!</v>
      </c>
      <c r="S8" t="e">
        <f t="shared" ca="1" si="5"/>
        <v>#DIV/0!</v>
      </c>
    </row>
    <row r="9" spans="1:21" x14ac:dyDescent="0.3">
      <c r="B9">
        <v>7</v>
      </c>
      <c r="C9" t="s">
        <v>7</v>
      </c>
      <c r="D9" t="b">
        <v>0</v>
      </c>
      <c r="E9" t="s">
        <v>10</v>
      </c>
      <c r="F9" t="b">
        <v>1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 t="e">
        <f t="shared" ca="1" si="4"/>
        <v>#DIV/0!</v>
      </c>
      <c r="S9" t="e">
        <f t="shared" ca="1" si="5"/>
        <v>#DIV/0!</v>
      </c>
    </row>
    <row r="10" spans="1:21" x14ac:dyDescent="0.3">
      <c r="B10">
        <v>0</v>
      </c>
      <c r="C10" t="s">
        <v>4</v>
      </c>
      <c r="D10" t="b">
        <v>1</v>
      </c>
      <c r="E10" t="s">
        <v>10</v>
      </c>
      <c r="F10" t="b">
        <v>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J11" t="e">
        <f>AVERAGE(G7:G11)</f>
        <v>#DIV/0!</v>
      </c>
      <c r="K11" t="e">
        <f>AVERAGE(H7:H11)</f>
        <v>#DIV/0!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 t="e">
        <f t="shared" ca="1" si="4"/>
        <v>#DIV/0!</v>
      </c>
      <c r="S11" t="e">
        <f t="shared" ca="1" si="5"/>
        <v>#DIV/0!</v>
      </c>
    </row>
    <row r="12" spans="1:21" x14ac:dyDescent="0.3">
      <c r="B12">
        <v>2</v>
      </c>
      <c r="C12" t="s">
        <v>6</v>
      </c>
      <c r="D12" t="b">
        <v>1</v>
      </c>
      <c r="E12" t="s">
        <v>10</v>
      </c>
      <c r="F12" t="b">
        <v>1</v>
      </c>
    </row>
    <row r="13" spans="1:21" x14ac:dyDescent="0.3">
      <c r="B13">
        <v>3</v>
      </c>
      <c r="C13" t="s">
        <v>7</v>
      </c>
      <c r="D13" t="b">
        <v>1</v>
      </c>
      <c r="E13" t="s">
        <v>10</v>
      </c>
      <c r="F13" t="b">
        <v>1</v>
      </c>
    </row>
    <row r="14" spans="1:21" x14ac:dyDescent="0.3">
      <c r="B14">
        <v>4</v>
      </c>
      <c r="C14" t="s">
        <v>4</v>
      </c>
      <c r="D14" t="b">
        <v>0</v>
      </c>
      <c r="E14" t="s">
        <v>10</v>
      </c>
      <c r="F14" t="b">
        <v>1</v>
      </c>
    </row>
    <row r="15" spans="1:21" x14ac:dyDescent="0.3">
      <c r="B15">
        <v>5</v>
      </c>
      <c r="C15" t="s">
        <v>5</v>
      </c>
      <c r="D15" t="b">
        <v>0</v>
      </c>
      <c r="E15" t="s">
        <v>10</v>
      </c>
      <c r="F15" t="b">
        <v>1</v>
      </c>
    </row>
    <row r="16" spans="1:21" x14ac:dyDescent="0.3">
      <c r="B16">
        <v>6</v>
      </c>
      <c r="C16" t="s">
        <v>6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</row>
    <row r="17" spans="2:11" x14ac:dyDescent="0.3"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2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2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2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2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2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2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2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2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2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2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2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2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2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2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sortState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B1" sqref="B1:H1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56</v>
      </c>
    </row>
    <row r="2" spans="1:21" x14ac:dyDescent="0.3">
      <c r="A2" t="s">
        <v>55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0.166277258566978</v>
      </c>
      <c r="H2">
        <v>0.59365490159680101</v>
      </c>
    </row>
    <row r="3" spans="1:21" x14ac:dyDescent="0.3">
      <c r="A3" t="s">
        <v>55</v>
      </c>
      <c r="B3">
        <v>1</v>
      </c>
      <c r="C3" t="s">
        <v>5</v>
      </c>
      <c r="D3" t="b">
        <v>1</v>
      </c>
      <c r="E3" t="s">
        <v>10</v>
      </c>
      <c r="F3" t="b">
        <v>1</v>
      </c>
      <c r="G3">
        <v>0.18029423320382401</v>
      </c>
      <c r="H3">
        <v>0.613781488968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55</v>
      </c>
      <c r="B4">
        <v>2</v>
      </c>
      <c r="C4" t="s">
        <v>6</v>
      </c>
      <c r="D4" t="b">
        <v>1</v>
      </c>
      <c r="E4" t="s">
        <v>10</v>
      </c>
      <c r="F4" t="b">
        <v>1</v>
      </c>
      <c r="G4">
        <v>0.16417198143086401</v>
      </c>
      <c r="H4">
        <v>0.60192363131340099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A5" t="s">
        <v>55</v>
      </c>
      <c r="B5">
        <v>3</v>
      </c>
      <c r="C5" t="s">
        <v>7</v>
      </c>
      <c r="D5" t="b">
        <v>1</v>
      </c>
      <c r="E5" t="s">
        <v>10</v>
      </c>
      <c r="F5" t="b">
        <v>1</v>
      </c>
      <c r="G5">
        <v>0.175088181547745</v>
      </c>
      <c r="H5">
        <v>0.61242513241996399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A6" t="s">
        <v>55</v>
      </c>
      <c r="B6">
        <v>4</v>
      </c>
      <c r="C6" t="s">
        <v>4</v>
      </c>
      <c r="D6" t="b">
        <v>0</v>
      </c>
      <c r="E6" t="s">
        <v>10</v>
      </c>
      <c r="F6" t="b">
        <v>1</v>
      </c>
      <c r="G6">
        <v>0.17812608243851699</v>
      </c>
      <c r="H6">
        <v>0.612934836360433</v>
      </c>
      <c r="J6">
        <f>AVERAGE(G2:G6)</f>
        <v>0.1727915474375856</v>
      </c>
      <c r="K6">
        <f>AVERAGE(H2:H6)</f>
        <v>0.60694399813171973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A7" t="s">
        <v>55</v>
      </c>
      <c r="B7">
        <v>5</v>
      </c>
      <c r="C7" t="s">
        <v>5</v>
      </c>
      <c r="D7" t="b">
        <v>0</v>
      </c>
      <c r="E7" t="s">
        <v>10</v>
      </c>
      <c r="F7" t="b">
        <v>1</v>
      </c>
      <c r="G7">
        <v>0.157429008124849</v>
      </c>
      <c r="H7">
        <v>0.60332706597739705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A8" t="s">
        <v>55</v>
      </c>
      <c r="B8">
        <v>6</v>
      </c>
      <c r="C8" t="s">
        <v>6</v>
      </c>
      <c r="D8" t="b">
        <v>0</v>
      </c>
      <c r="E8" t="s">
        <v>10</v>
      </c>
      <c r="F8" t="b">
        <v>1</v>
      </c>
      <c r="G8">
        <v>0.16802973977695099</v>
      </c>
      <c r="H8">
        <v>0.61496195110121898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0.1805905887609775</v>
      </c>
      <c r="S8">
        <f t="shared" ca="1" si="5"/>
        <v>0.61203719832782022</v>
      </c>
    </row>
    <row r="9" spans="1:21" x14ac:dyDescent="0.3">
      <c r="A9" t="s">
        <v>55</v>
      </c>
      <c r="B9">
        <v>7</v>
      </c>
      <c r="C9" t="s">
        <v>7</v>
      </c>
      <c r="D9" t="b">
        <v>0</v>
      </c>
      <c r="E9" t="s">
        <v>10</v>
      </c>
      <c r="F9" t="b">
        <v>1</v>
      </c>
      <c r="G9">
        <v>0.16070977747322099</v>
      </c>
      <c r="H9">
        <v>0.61685356042726502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0.1727915474375856</v>
      </c>
      <c r="S9">
        <f t="shared" ca="1" si="5"/>
        <v>0.60694399813171973</v>
      </c>
    </row>
    <row r="10" spans="1:21" x14ac:dyDescent="0.3">
      <c r="A10" t="s">
        <v>57</v>
      </c>
      <c r="B10">
        <v>0</v>
      </c>
      <c r="C10" t="s">
        <v>4</v>
      </c>
      <c r="D10" t="b">
        <v>1</v>
      </c>
      <c r="E10" t="s">
        <v>10</v>
      </c>
      <c r="F10" t="b">
        <v>1</v>
      </c>
      <c r="G10">
        <v>0.18056373580143001</v>
      </c>
      <c r="H10">
        <v>0.61781355405250904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A11" t="s">
        <v>57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0.17075590835287699</v>
      </c>
      <c r="H11">
        <v>0.60342488797176097</v>
      </c>
      <c r="J11">
        <f>AVERAGE(G7:G11)</f>
        <v>0.16749763390586561</v>
      </c>
      <c r="K11">
        <f>AVERAGE(H7:H11)</f>
        <v>0.61127620390603021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0.16749763390586561</v>
      </c>
      <c r="S11">
        <f t="shared" ca="1" si="5"/>
        <v>0.61127620390603021</v>
      </c>
    </row>
    <row r="12" spans="1:21" x14ac:dyDescent="0.3">
      <c r="A12" t="s">
        <v>57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0.12618803266253101</v>
      </c>
      <c r="H12">
        <v>0.57084510863028104</v>
      </c>
    </row>
    <row r="13" spans="1:21" x14ac:dyDescent="0.3">
      <c r="A13" t="s">
        <v>57</v>
      </c>
      <c r="B13">
        <v>3</v>
      </c>
      <c r="C13" t="s">
        <v>7</v>
      </c>
      <c r="D13" t="b">
        <v>1</v>
      </c>
      <c r="E13" t="s">
        <v>10</v>
      </c>
      <c r="F13" t="b">
        <v>1</v>
      </c>
      <c r="G13">
        <v>0.181506849315068</v>
      </c>
      <c r="H13">
        <v>0.60631008445381396</v>
      </c>
    </row>
    <row r="14" spans="1:21" x14ac:dyDescent="0.3">
      <c r="A14" t="s">
        <v>57</v>
      </c>
      <c r="B14">
        <v>4</v>
      </c>
      <c r="C14" t="s">
        <v>4</v>
      </c>
      <c r="D14" t="b">
        <v>0</v>
      </c>
      <c r="E14" t="s">
        <v>10</v>
      </c>
      <c r="F14" t="b">
        <v>1</v>
      </c>
      <c r="G14">
        <v>0.197186884070955</v>
      </c>
      <c r="H14">
        <v>0.62387404957260795</v>
      </c>
    </row>
    <row r="15" spans="1:21" x14ac:dyDescent="0.3">
      <c r="A15" t="s">
        <v>57</v>
      </c>
      <c r="B15">
        <v>5</v>
      </c>
      <c r="C15" t="s">
        <v>5</v>
      </c>
      <c r="D15" t="b">
        <v>0</v>
      </c>
      <c r="E15" t="s">
        <v>10</v>
      </c>
      <c r="F15" t="b">
        <v>1</v>
      </c>
      <c r="G15">
        <v>0.16836270731390399</v>
      </c>
      <c r="H15">
        <v>0.60534610171740399</v>
      </c>
      <c r="N15" t="s">
        <v>58</v>
      </c>
    </row>
    <row r="16" spans="1:21" x14ac:dyDescent="0.3">
      <c r="A16" t="s">
        <v>57</v>
      </c>
      <c r="B16">
        <v>6</v>
      </c>
      <c r="C16" t="s">
        <v>6</v>
      </c>
      <c r="D16" t="b">
        <v>0</v>
      </c>
      <c r="E16" t="s">
        <v>10</v>
      </c>
      <c r="F16" t="b">
        <v>1</v>
      </c>
      <c r="G16">
        <v>0.17530591434398299</v>
      </c>
      <c r="H16">
        <v>0.61261855756745498</v>
      </c>
      <c r="J16">
        <f>AVERAGE(G13:G17)</f>
        <v>0.1805905887609775</v>
      </c>
      <c r="K16">
        <f>AVERAGE(H13:H17)</f>
        <v>0.61203719832782022</v>
      </c>
    </row>
    <row r="17" spans="1:11" x14ac:dyDescent="0.3">
      <c r="A17" t="s">
        <v>57</v>
      </c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1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1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1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1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1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1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1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1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1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1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1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1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1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  <vt:lpstr>8-config template</vt:lpstr>
      <vt:lpstr>analysis 6</vt:lpstr>
      <vt:lpstr>analysis 7</vt:lpstr>
      <vt:lpstr>analysis 8</vt:lpstr>
      <vt:lpstr>analysis 9</vt:lpstr>
      <vt:lpstr>Sheet5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2018-07-06T17:20:17Z</dcterms:modified>
</cp:coreProperties>
</file>