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17256" windowHeight="5640" activeTab="2"/>
  </bookViews>
  <sheets>
    <sheet name="all_results" sheetId="1" r:id="rId1"/>
    <sheet name="averages" sheetId="2" r:id="rId2"/>
    <sheet name="plots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B3" i="2" l="1"/>
  <c r="J3" i="2"/>
  <c r="R3" i="2"/>
  <c r="C20" i="3" s="1"/>
  <c r="I4" i="2"/>
  <c r="Q4" i="2"/>
  <c r="H5" i="2"/>
  <c r="P5" i="2"/>
  <c r="G6" i="2"/>
  <c r="O6" i="2"/>
  <c r="F7" i="2"/>
  <c r="N7" i="2"/>
  <c r="E8" i="2"/>
  <c r="M8" i="2"/>
  <c r="D9" i="2"/>
  <c r="L9" i="2"/>
  <c r="C10" i="2"/>
  <c r="K10" i="2"/>
  <c r="B11" i="2"/>
  <c r="J11" i="2"/>
  <c r="R11" i="2"/>
  <c r="I12" i="2"/>
  <c r="Q12" i="2"/>
  <c r="H13" i="2"/>
  <c r="P13" i="2"/>
  <c r="G14" i="2"/>
  <c r="O14" i="2"/>
  <c r="F15" i="2"/>
  <c r="N15" i="2"/>
  <c r="E16" i="2"/>
  <c r="M16" i="2"/>
  <c r="D17" i="2"/>
  <c r="L17" i="2"/>
  <c r="C18" i="2"/>
  <c r="K18" i="2"/>
  <c r="B19" i="2"/>
  <c r="J19" i="2"/>
  <c r="R19" i="2"/>
  <c r="I20" i="2"/>
  <c r="Q20" i="2"/>
  <c r="H21" i="2"/>
  <c r="P21" i="2"/>
  <c r="G22" i="2"/>
  <c r="O22" i="2"/>
  <c r="F23" i="2"/>
  <c r="N23" i="2"/>
  <c r="E24" i="2"/>
  <c r="M24" i="2"/>
  <c r="D25" i="2"/>
  <c r="L25" i="2"/>
  <c r="C26" i="2"/>
  <c r="K26" i="2"/>
  <c r="B27" i="2"/>
  <c r="J27" i="2"/>
  <c r="R27" i="2"/>
  <c r="I28" i="2"/>
  <c r="Q28" i="2"/>
  <c r="H29" i="2"/>
  <c r="P29" i="2"/>
  <c r="G30" i="2"/>
  <c r="O30" i="2"/>
  <c r="F31" i="2"/>
  <c r="N31" i="2"/>
  <c r="E32" i="2"/>
  <c r="M32" i="2"/>
  <c r="D33" i="2"/>
  <c r="L33" i="2"/>
  <c r="C34" i="2"/>
  <c r="K34" i="2"/>
  <c r="B35" i="2"/>
  <c r="J35" i="2"/>
  <c r="R35" i="2"/>
  <c r="C21" i="3" s="1"/>
  <c r="I36" i="2"/>
  <c r="Q36" i="2"/>
  <c r="H37" i="2"/>
  <c r="P37" i="2"/>
  <c r="G38" i="2"/>
  <c r="O38" i="2"/>
  <c r="F39" i="2"/>
  <c r="N39" i="2"/>
  <c r="E40" i="2"/>
  <c r="M40" i="2"/>
  <c r="D41" i="2"/>
  <c r="L41" i="2"/>
  <c r="C42" i="2"/>
  <c r="K42" i="2"/>
  <c r="B43" i="2"/>
  <c r="J43" i="2"/>
  <c r="R43" i="2"/>
  <c r="I44" i="2"/>
  <c r="Q44" i="2"/>
  <c r="H45" i="2"/>
  <c r="P45" i="2"/>
  <c r="G46" i="2"/>
  <c r="O46" i="2"/>
  <c r="F47" i="2"/>
  <c r="N47" i="2"/>
  <c r="C3" i="2"/>
  <c r="K3" i="2"/>
  <c r="B4" i="2"/>
  <c r="J4" i="2"/>
  <c r="R4" i="2"/>
  <c r="D20" i="3" s="1"/>
  <c r="I5" i="2"/>
  <c r="Q5" i="2"/>
  <c r="H6" i="2"/>
  <c r="P6" i="2"/>
  <c r="G7" i="2"/>
  <c r="O7" i="2"/>
  <c r="F8" i="2"/>
  <c r="N8" i="2"/>
  <c r="E9" i="2"/>
  <c r="M9" i="2"/>
  <c r="D10" i="2"/>
  <c r="L10" i="2"/>
  <c r="C11" i="2"/>
  <c r="K11" i="2"/>
  <c r="B12" i="2"/>
  <c r="J12" i="2"/>
  <c r="R12" i="2"/>
  <c r="I13" i="2"/>
  <c r="Q13" i="2"/>
  <c r="H14" i="2"/>
  <c r="P14" i="2"/>
  <c r="G15" i="2"/>
  <c r="O15" i="2"/>
  <c r="F16" i="2"/>
  <c r="N16" i="2"/>
  <c r="E17" i="2"/>
  <c r="M17" i="2"/>
  <c r="D18" i="2"/>
  <c r="L18" i="2"/>
  <c r="C19" i="2"/>
  <c r="K19" i="2"/>
  <c r="B20" i="2"/>
  <c r="J20" i="2"/>
  <c r="R20" i="2"/>
  <c r="I21" i="2"/>
  <c r="Q21" i="2"/>
  <c r="H22" i="2"/>
  <c r="P22" i="2"/>
  <c r="G23" i="2"/>
  <c r="O23" i="2"/>
  <c r="F24" i="2"/>
  <c r="N24" i="2"/>
  <c r="E25" i="2"/>
  <c r="M25" i="2"/>
  <c r="D26" i="2"/>
  <c r="L26" i="2"/>
  <c r="C27" i="2"/>
  <c r="K27" i="2"/>
  <c r="B28" i="2"/>
  <c r="J28" i="2"/>
  <c r="R28" i="2"/>
  <c r="I29" i="2"/>
  <c r="Q29" i="2"/>
  <c r="H30" i="2"/>
  <c r="P30" i="2"/>
  <c r="G31" i="2"/>
  <c r="O31" i="2"/>
  <c r="F32" i="2"/>
  <c r="N32" i="2"/>
  <c r="E33" i="2"/>
  <c r="M33" i="2"/>
  <c r="D34" i="2"/>
  <c r="L34" i="2"/>
  <c r="C35" i="2"/>
  <c r="K35" i="2"/>
  <c r="B36" i="2"/>
  <c r="J36" i="2"/>
  <c r="R36" i="2"/>
  <c r="D21" i="3" s="1"/>
  <c r="I37" i="2"/>
  <c r="Q37" i="2"/>
  <c r="D3" i="2"/>
  <c r="L3" i="2"/>
  <c r="C4" i="2"/>
  <c r="K4" i="2"/>
  <c r="B5" i="2"/>
  <c r="J5" i="2"/>
  <c r="R5" i="2"/>
  <c r="E20" i="3" s="1"/>
  <c r="I6" i="2"/>
  <c r="Q6" i="2"/>
  <c r="H7" i="2"/>
  <c r="P7" i="2"/>
  <c r="G8" i="2"/>
  <c r="O8" i="2"/>
  <c r="F9" i="2"/>
  <c r="N9" i="2"/>
  <c r="E10" i="2"/>
  <c r="M10" i="2"/>
  <c r="D11" i="2"/>
  <c r="L11" i="2"/>
  <c r="C12" i="2"/>
  <c r="K12" i="2"/>
  <c r="B13" i="2"/>
  <c r="J13" i="2"/>
  <c r="R13" i="2"/>
  <c r="I14" i="2"/>
  <c r="Q14" i="2"/>
  <c r="H15" i="2"/>
  <c r="P15" i="2"/>
  <c r="G16" i="2"/>
  <c r="O16" i="2"/>
  <c r="F17" i="2"/>
  <c r="N17" i="2"/>
  <c r="E18" i="2"/>
  <c r="M18" i="2"/>
  <c r="D19" i="2"/>
  <c r="L19" i="2"/>
  <c r="C20" i="2"/>
  <c r="K20" i="2"/>
  <c r="B21" i="2"/>
  <c r="J21" i="2"/>
  <c r="R21" i="2"/>
  <c r="I22" i="2"/>
  <c r="Q22" i="2"/>
  <c r="H23" i="2"/>
  <c r="P23" i="2"/>
  <c r="G24" i="2"/>
  <c r="O24" i="2"/>
  <c r="F25" i="2"/>
  <c r="N25" i="2"/>
  <c r="E26" i="2"/>
  <c r="M26" i="2"/>
  <c r="D27" i="2"/>
  <c r="L27" i="2"/>
  <c r="C28" i="2"/>
  <c r="K28" i="2"/>
  <c r="B29" i="2"/>
  <c r="J29" i="2"/>
  <c r="R29" i="2"/>
  <c r="I30" i="2"/>
  <c r="Q30" i="2"/>
  <c r="H31" i="2"/>
  <c r="P31" i="2"/>
  <c r="G32" i="2"/>
  <c r="O32" i="2"/>
  <c r="F33" i="2"/>
  <c r="N33" i="2"/>
  <c r="E34" i="2"/>
  <c r="M34" i="2"/>
  <c r="D35" i="2"/>
  <c r="L35" i="2"/>
  <c r="C36" i="2"/>
  <c r="K36" i="2"/>
  <c r="B37" i="2"/>
  <c r="J37" i="2"/>
  <c r="R37" i="2"/>
  <c r="E21" i="3" s="1"/>
  <c r="I38" i="2"/>
  <c r="Q38" i="2"/>
  <c r="H39" i="2"/>
  <c r="P39" i="2"/>
  <c r="G40" i="2"/>
  <c r="O40" i="2"/>
  <c r="F41" i="2"/>
  <c r="N41" i="2"/>
  <c r="E42" i="2"/>
  <c r="M42" i="2"/>
  <c r="D43" i="2"/>
  <c r="L43" i="2"/>
  <c r="C44" i="2"/>
  <c r="K44" i="2"/>
  <c r="B45" i="2"/>
  <c r="J45" i="2"/>
  <c r="R45" i="2"/>
  <c r="I46" i="2"/>
  <c r="Q46" i="2"/>
  <c r="H47" i="2"/>
  <c r="P47" i="2"/>
  <c r="G48" i="2"/>
  <c r="O48" i="2"/>
  <c r="F49" i="2"/>
  <c r="N49" i="2"/>
  <c r="E50" i="2"/>
  <c r="M50" i="2"/>
  <c r="D51" i="2"/>
  <c r="L51" i="2"/>
  <c r="C52" i="2"/>
  <c r="K52" i="2"/>
  <c r="B53" i="2"/>
  <c r="J53" i="2"/>
  <c r="R53" i="2"/>
  <c r="I54" i="2"/>
  <c r="Q54" i="2"/>
  <c r="H55" i="2"/>
  <c r="P55" i="2"/>
  <c r="G56" i="2"/>
  <c r="O56" i="2"/>
  <c r="F57" i="2"/>
  <c r="N57" i="2"/>
  <c r="E58" i="2"/>
  <c r="M58" i="2"/>
  <c r="D59" i="2"/>
  <c r="L59" i="2"/>
  <c r="C60" i="2"/>
  <c r="K60" i="2"/>
  <c r="B61" i="2"/>
  <c r="J61" i="2"/>
  <c r="R61" i="2"/>
  <c r="I62" i="2"/>
  <c r="E3" i="2"/>
  <c r="M3" i="2"/>
  <c r="D4" i="2"/>
  <c r="L4" i="2"/>
  <c r="C5" i="2"/>
  <c r="K5" i="2"/>
  <c r="B6" i="2"/>
  <c r="J6" i="2"/>
  <c r="R6" i="2"/>
  <c r="F20" i="3" s="1"/>
  <c r="I7" i="2"/>
  <c r="Q7" i="2"/>
  <c r="H8" i="2"/>
  <c r="P8" i="2"/>
  <c r="G9" i="2"/>
  <c r="O9" i="2"/>
  <c r="F10" i="2"/>
  <c r="N10" i="2"/>
  <c r="E11" i="2"/>
  <c r="M11" i="2"/>
  <c r="D12" i="2"/>
  <c r="L12" i="2"/>
  <c r="C13" i="2"/>
  <c r="K13" i="2"/>
  <c r="B14" i="2"/>
  <c r="J14" i="2"/>
  <c r="R14" i="2"/>
  <c r="I15" i="2"/>
  <c r="Q15" i="2"/>
  <c r="H16" i="2"/>
  <c r="P16" i="2"/>
  <c r="G17" i="2"/>
  <c r="O17" i="2"/>
  <c r="F18" i="2"/>
  <c r="N18" i="2"/>
  <c r="E19" i="2"/>
  <c r="M19" i="2"/>
  <c r="D20" i="2"/>
  <c r="L20" i="2"/>
  <c r="C21" i="2"/>
  <c r="K21" i="2"/>
  <c r="B22" i="2"/>
  <c r="J22" i="2"/>
  <c r="R22" i="2"/>
  <c r="I23" i="2"/>
  <c r="Q23" i="2"/>
  <c r="H24" i="2"/>
  <c r="P24" i="2"/>
  <c r="G25" i="2"/>
  <c r="O25" i="2"/>
  <c r="F26" i="2"/>
  <c r="N26" i="2"/>
  <c r="E27" i="2"/>
  <c r="M27" i="2"/>
  <c r="D28" i="2"/>
  <c r="L28" i="2"/>
  <c r="C29" i="2"/>
  <c r="K29" i="2"/>
  <c r="B30" i="2"/>
  <c r="J30" i="2"/>
  <c r="R30" i="2"/>
  <c r="I31" i="2"/>
  <c r="Q31" i="2"/>
  <c r="H32" i="2"/>
  <c r="P32" i="2"/>
  <c r="G33" i="2"/>
  <c r="O33" i="2"/>
  <c r="F34" i="2"/>
  <c r="N34" i="2"/>
  <c r="E35" i="2"/>
  <c r="M35" i="2"/>
  <c r="D36" i="2"/>
  <c r="L36" i="2"/>
  <c r="C37" i="2"/>
  <c r="K37" i="2"/>
  <c r="B38" i="2"/>
  <c r="J38" i="2"/>
  <c r="R38" i="2"/>
  <c r="F21" i="3" s="1"/>
  <c r="I39" i="2"/>
  <c r="Q39" i="2"/>
  <c r="H40" i="2"/>
  <c r="P40" i="2"/>
  <c r="G41" i="2"/>
  <c r="O41" i="2"/>
  <c r="F42" i="2"/>
  <c r="N42" i="2"/>
  <c r="E43" i="2"/>
  <c r="M43" i="2"/>
  <c r="D44" i="2"/>
  <c r="L44" i="2"/>
  <c r="C45" i="2"/>
  <c r="K45" i="2"/>
  <c r="B46" i="2"/>
  <c r="J46" i="2"/>
  <c r="R46" i="2"/>
  <c r="I47" i="2"/>
  <c r="Q47" i="2"/>
  <c r="H48" i="2"/>
  <c r="P48" i="2"/>
  <c r="G49" i="2"/>
  <c r="O49" i="2"/>
  <c r="F50" i="2"/>
  <c r="N50" i="2"/>
  <c r="E51" i="2"/>
  <c r="M51" i="2"/>
  <c r="D52" i="2"/>
  <c r="L52" i="2"/>
  <c r="C53" i="2"/>
  <c r="K53" i="2"/>
  <c r="B54" i="2"/>
  <c r="J54" i="2"/>
  <c r="R54" i="2"/>
  <c r="I55" i="2"/>
  <c r="Q55" i="2"/>
  <c r="H56" i="2"/>
  <c r="P56" i="2"/>
  <c r="G57" i="2"/>
  <c r="O57" i="2"/>
  <c r="F58" i="2"/>
  <c r="N58" i="2"/>
  <c r="E59" i="2"/>
  <c r="M59" i="2"/>
  <c r="D60" i="2"/>
  <c r="L60" i="2"/>
  <c r="C61" i="2"/>
  <c r="K61" i="2"/>
  <c r="B62" i="2"/>
  <c r="J62" i="2"/>
  <c r="F3" i="2"/>
  <c r="N3" i="2"/>
  <c r="E4" i="2"/>
  <c r="M4" i="2"/>
  <c r="D5" i="2"/>
  <c r="L5" i="2"/>
  <c r="C6" i="2"/>
  <c r="K6" i="2"/>
  <c r="B7" i="2"/>
  <c r="J7" i="2"/>
  <c r="R7" i="2"/>
  <c r="G20" i="3" s="1"/>
  <c r="I8" i="2"/>
  <c r="Q8" i="2"/>
  <c r="H9" i="2"/>
  <c r="P9" i="2"/>
  <c r="G10" i="2"/>
  <c r="O10" i="2"/>
  <c r="F11" i="2"/>
  <c r="N11" i="2"/>
  <c r="E12" i="2"/>
  <c r="M12" i="2"/>
  <c r="D13" i="2"/>
  <c r="L13" i="2"/>
  <c r="C14" i="2"/>
  <c r="K14" i="2"/>
  <c r="B15" i="2"/>
  <c r="J15" i="2"/>
  <c r="R15" i="2"/>
  <c r="I16" i="2"/>
  <c r="Q16" i="2"/>
  <c r="H17" i="2"/>
  <c r="P17" i="2"/>
  <c r="G18" i="2"/>
  <c r="O18" i="2"/>
  <c r="F19" i="2"/>
  <c r="N19" i="2"/>
  <c r="E20" i="2"/>
  <c r="M20" i="2"/>
  <c r="D21" i="2"/>
  <c r="L21" i="2"/>
  <c r="C22" i="2"/>
  <c r="K22" i="2"/>
  <c r="B23" i="2"/>
  <c r="J23" i="2"/>
  <c r="R23" i="2"/>
  <c r="I24" i="2"/>
  <c r="Q24" i="2"/>
  <c r="H25" i="2"/>
  <c r="P25" i="2"/>
  <c r="G26" i="2"/>
  <c r="O26" i="2"/>
  <c r="F27" i="2"/>
  <c r="N27" i="2"/>
  <c r="E28" i="2"/>
  <c r="M28" i="2"/>
  <c r="D29" i="2"/>
  <c r="L29" i="2"/>
  <c r="C30" i="2"/>
  <c r="K30" i="2"/>
  <c r="B31" i="2"/>
  <c r="J31" i="2"/>
  <c r="R31" i="2"/>
  <c r="I32" i="2"/>
  <c r="Q32" i="2"/>
  <c r="H33" i="2"/>
  <c r="P33" i="2"/>
  <c r="G34" i="2"/>
  <c r="O34" i="2"/>
  <c r="F35" i="2"/>
  <c r="N35" i="2"/>
  <c r="E36" i="2"/>
  <c r="M36" i="2"/>
  <c r="D37" i="2"/>
  <c r="L37" i="2"/>
  <c r="C38" i="2"/>
  <c r="K38" i="2"/>
  <c r="B39" i="2"/>
  <c r="J39" i="2"/>
  <c r="R39" i="2"/>
  <c r="G21" i="3" s="1"/>
  <c r="I40" i="2"/>
  <c r="Q40" i="2"/>
  <c r="H41" i="2"/>
  <c r="P41" i="2"/>
  <c r="G42" i="2"/>
  <c r="O42" i="2"/>
  <c r="F43" i="2"/>
  <c r="N43" i="2"/>
  <c r="E44" i="2"/>
  <c r="M44" i="2"/>
  <c r="D45" i="2"/>
  <c r="L45" i="2"/>
  <c r="C46" i="2"/>
  <c r="K46" i="2"/>
  <c r="B47" i="2"/>
  <c r="J47" i="2"/>
  <c r="R47" i="2"/>
  <c r="G3" i="2"/>
  <c r="O3" i="2"/>
  <c r="F4" i="2"/>
  <c r="N4" i="2"/>
  <c r="E5" i="2"/>
  <c r="M5" i="2"/>
  <c r="D6" i="2"/>
  <c r="L6" i="2"/>
  <c r="C7" i="2"/>
  <c r="K7" i="2"/>
  <c r="B8" i="2"/>
  <c r="J8" i="2"/>
  <c r="R8" i="2"/>
  <c r="H20" i="3" s="1"/>
  <c r="I9" i="2"/>
  <c r="Q9" i="2"/>
  <c r="H10" i="2"/>
  <c r="P10" i="2"/>
  <c r="G11" i="2"/>
  <c r="O11" i="2"/>
  <c r="F12" i="2"/>
  <c r="N12" i="2"/>
  <c r="E13" i="2"/>
  <c r="M13" i="2"/>
  <c r="D14" i="2"/>
  <c r="L14" i="2"/>
  <c r="C15" i="2"/>
  <c r="K15" i="2"/>
  <c r="B16" i="2"/>
  <c r="J16" i="2"/>
  <c r="R16" i="2"/>
  <c r="I17" i="2"/>
  <c r="Q17" i="2"/>
  <c r="H18" i="2"/>
  <c r="P18" i="2"/>
  <c r="G19" i="2"/>
  <c r="O19" i="2"/>
  <c r="F20" i="2"/>
  <c r="N20" i="2"/>
  <c r="E21" i="2"/>
  <c r="M21" i="2"/>
  <c r="D22" i="2"/>
  <c r="L22" i="2"/>
  <c r="C23" i="2"/>
  <c r="K23" i="2"/>
  <c r="B24" i="2"/>
  <c r="J24" i="2"/>
  <c r="R24" i="2"/>
  <c r="I25" i="2"/>
  <c r="Q25" i="2"/>
  <c r="H26" i="2"/>
  <c r="P26" i="2"/>
  <c r="G27" i="2"/>
  <c r="O27" i="2"/>
  <c r="F28" i="2"/>
  <c r="N28" i="2"/>
  <c r="E29" i="2"/>
  <c r="M29" i="2"/>
  <c r="D30" i="2"/>
  <c r="L30" i="2"/>
  <c r="C31" i="2"/>
  <c r="K31" i="2"/>
  <c r="B32" i="2"/>
  <c r="J32" i="2"/>
  <c r="R32" i="2"/>
  <c r="I33" i="2"/>
  <c r="Q33" i="2"/>
  <c r="H34" i="2"/>
  <c r="P34" i="2"/>
  <c r="G35" i="2"/>
  <c r="O35" i="2"/>
  <c r="F36" i="2"/>
  <c r="N36" i="2"/>
  <c r="E37" i="2"/>
  <c r="M37" i="2"/>
  <c r="D38" i="2"/>
  <c r="H3" i="2"/>
  <c r="P3" i="2"/>
  <c r="G4" i="2"/>
  <c r="O4" i="2"/>
  <c r="F5" i="2"/>
  <c r="N5" i="2"/>
  <c r="E6" i="2"/>
  <c r="M6" i="2"/>
  <c r="D7" i="2"/>
  <c r="L7" i="2"/>
  <c r="C8" i="2"/>
  <c r="K8" i="2"/>
  <c r="B9" i="2"/>
  <c r="J9" i="2"/>
  <c r="R9" i="2"/>
  <c r="I20" i="3" s="1"/>
  <c r="I10" i="2"/>
  <c r="Q10" i="2"/>
  <c r="H11" i="2"/>
  <c r="P11" i="2"/>
  <c r="G12" i="2"/>
  <c r="O12" i="2"/>
  <c r="F13" i="2"/>
  <c r="N13" i="2"/>
  <c r="E14" i="2"/>
  <c r="M14" i="2"/>
  <c r="D15" i="2"/>
  <c r="L15" i="2"/>
  <c r="C16" i="2"/>
  <c r="K16" i="2"/>
  <c r="B17" i="2"/>
  <c r="J17" i="2"/>
  <c r="R17" i="2"/>
  <c r="I18" i="2"/>
  <c r="Q18" i="2"/>
  <c r="H19" i="2"/>
  <c r="P19" i="2"/>
  <c r="G20" i="2"/>
  <c r="O20" i="2"/>
  <c r="F21" i="2"/>
  <c r="N21" i="2"/>
  <c r="E22" i="2"/>
  <c r="M22" i="2"/>
  <c r="D23" i="2"/>
  <c r="L23" i="2"/>
  <c r="C24" i="2"/>
  <c r="K24" i="2"/>
  <c r="B25" i="2"/>
  <c r="J25" i="2"/>
  <c r="R25" i="2"/>
  <c r="I26" i="2"/>
  <c r="Q26" i="2"/>
  <c r="H27" i="2"/>
  <c r="P27" i="2"/>
  <c r="G28" i="2"/>
  <c r="O28" i="2"/>
  <c r="F29" i="2"/>
  <c r="N29" i="2"/>
  <c r="E30" i="2"/>
  <c r="M30" i="2"/>
  <c r="D31" i="2"/>
  <c r="L31" i="2"/>
  <c r="C32" i="2"/>
  <c r="K32" i="2"/>
  <c r="B33" i="2"/>
  <c r="J33" i="2"/>
  <c r="R33" i="2"/>
  <c r="I34" i="2"/>
  <c r="Q34" i="2"/>
  <c r="H35" i="2"/>
  <c r="P35" i="2"/>
  <c r="G36" i="2"/>
  <c r="O36" i="2"/>
  <c r="F37" i="2"/>
  <c r="N37" i="2"/>
  <c r="E38" i="2"/>
  <c r="M38" i="2"/>
  <c r="D39" i="2"/>
  <c r="L39" i="2"/>
  <c r="C40" i="2"/>
  <c r="K40" i="2"/>
  <c r="B41" i="2"/>
  <c r="J41" i="2"/>
  <c r="R41" i="2"/>
  <c r="I21" i="3" s="1"/>
  <c r="I42" i="2"/>
  <c r="Q42" i="2"/>
  <c r="H43" i="2"/>
  <c r="P43" i="2"/>
  <c r="G44" i="2"/>
  <c r="O44" i="2"/>
  <c r="F45" i="2"/>
  <c r="N45" i="2"/>
  <c r="E46" i="2"/>
  <c r="M46" i="2"/>
  <c r="D47" i="2"/>
  <c r="L47" i="2"/>
  <c r="C48" i="2"/>
  <c r="K48" i="2"/>
  <c r="B49" i="2"/>
  <c r="J49" i="2"/>
  <c r="R49" i="2"/>
  <c r="I50" i="2"/>
  <c r="Q50" i="2"/>
  <c r="H51" i="2"/>
  <c r="P51" i="2"/>
  <c r="G52" i="2"/>
  <c r="O52" i="2"/>
  <c r="F53" i="2"/>
  <c r="N53" i="2"/>
  <c r="E54" i="2"/>
  <c r="M54" i="2"/>
  <c r="D55" i="2"/>
  <c r="L55" i="2"/>
  <c r="C56" i="2"/>
  <c r="K56" i="2"/>
  <c r="B57" i="2"/>
  <c r="J57" i="2"/>
  <c r="R57" i="2"/>
  <c r="I58" i="2"/>
  <c r="Q58" i="2"/>
  <c r="H59" i="2"/>
  <c r="P59" i="2"/>
  <c r="G60" i="2"/>
  <c r="O60" i="2"/>
  <c r="F61" i="2"/>
  <c r="N61" i="2"/>
  <c r="E62" i="2"/>
  <c r="M62" i="2"/>
  <c r="I3" i="2"/>
  <c r="E7" i="2"/>
  <c r="R10" i="2"/>
  <c r="N14" i="2"/>
  <c r="J18" i="2"/>
  <c r="F22" i="2"/>
  <c r="B26" i="2"/>
  <c r="O29" i="2"/>
  <c r="K33" i="2"/>
  <c r="G37" i="2"/>
  <c r="E39" i="2"/>
  <c r="J40" i="2"/>
  <c r="M41" i="2"/>
  <c r="R42" i="2"/>
  <c r="F44" i="2"/>
  <c r="I45" i="2"/>
  <c r="N46" i="2"/>
  <c r="B48" i="2"/>
  <c r="N48" i="2"/>
  <c r="K49" i="2"/>
  <c r="G50" i="2"/>
  <c r="B51" i="2"/>
  <c r="O51" i="2"/>
  <c r="J52" i="2"/>
  <c r="G53" i="2"/>
  <c r="C54" i="2"/>
  <c r="O54" i="2"/>
  <c r="K55" i="2"/>
  <c r="F56" i="2"/>
  <c r="C57" i="2"/>
  <c r="P57" i="2"/>
  <c r="K58" i="2"/>
  <c r="G59" i="2"/>
  <c r="B60" i="2"/>
  <c r="P60" i="2"/>
  <c r="L61" i="2"/>
  <c r="G62" i="2"/>
  <c r="R62" i="2"/>
  <c r="I63" i="2"/>
  <c r="Q63" i="2"/>
  <c r="H64" i="2"/>
  <c r="P64" i="2"/>
  <c r="G65" i="2"/>
  <c r="O65" i="2"/>
  <c r="F66" i="2"/>
  <c r="N66" i="2"/>
  <c r="E67" i="2"/>
  <c r="M67" i="2"/>
  <c r="D68" i="2"/>
  <c r="L68" i="2"/>
  <c r="C69" i="2"/>
  <c r="K69" i="2"/>
  <c r="B70" i="2"/>
  <c r="J70" i="2"/>
  <c r="R70" i="2"/>
  <c r="F22" i="3" s="1"/>
  <c r="I71" i="2"/>
  <c r="Q71" i="2"/>
  <c r="H72" i="2"/>
  <c r="P72" i="2"/>
  <c r="G73" i="2"/>
  <c r="O73" i="2"/>
  <c r="F74" i="2"/>
  <c r="N74" i="2"/>
  <c r="E75" i="2"/>
  <c r="M75" i="2"/>
  <c r="D76" i="2"/>
  <c r="L76" i="2"/>
  <c r="C77" i="2"/>
  <c r="K77" i="2"/>
  <c r="B78" i="2"/>
  <c r="J78" i="2"/>
  <c r="R78" i="2"/>
  <c r="I79" i="2"/>
  <c r="Q79" i="2"/>
  <c r="H80" i="2"/>
  <c r="P80" i="2"/>
  <c r="G81" i="2"/>
  <c r="O81" i="2"/>
  <c r="F82" i="2"/>
  <c r="N82" i="2"/>
  <c r="E83" i="2"/>
  <c r="M83" i="2"/>
  <c r="D84" i="2"/>
  <c r="L84" i="2"/>
  <c r="C85" i="2"/>
  <c r="K85" i="2"/>
  <c r="B86" i="2"/>
  <c r="J86" i="2"/>
  <c r="R86" i="2"/>
  <c r="I87" i="2"/>
  <c r="Q87" i="2"/>
  <c r="H88" i="2"/>
  <c r="P88" i="2"/>
  <c r="G89" i="2"/>
  <c r="O89" i="2"/>
  <c r="F90" i="2"/>
  <c r="N90" i="2"/>
  <c r="Q3" i="2"/>
  <c r="M7" i="2"/>
  <c r="I11" i="2"/>
  <c r="E15" i="2"/>
  <c r="R18" i="2"/>
  <c r="N22" i="2"/>
  <c r="J26" i="2"/>
  <c r="F30" i="2"/>
  <c r="B34" i="2"/>
  <c r="O37" i="2"/>
  <c r="G39" i="2"/>
  <c r="L40" i="2"/>
  <c r="Q41" i="2"/>
  <c r="C43" i="2"/>
  <c r="H44" i="2"/>
  <c r="M45" i="2"/>
  <c r="P46" i="2"/>
  <c r="D48" i="2"/>
  <c r="Q48" i="2"/>
  <c r="L49" i="2"/>
  <c r="H50" i="2"/>
  <c r="C51" i="2"/>
  <c r="Q51" i="2"/>
  <c r="M52" i="2"/>
  <c r="H53" i="2"/>
  <c r="D54" i="2"/>
  <c r="P54" i="2"/>
  <c r="M55" i="2"/>
  <c r="I56" i="2"/>
  <c r="D57" i="2"/>
  <c r="Q57" i="2"/>
  <c r="L58" i="2"/>
  <c r="I59" i="2"/>
  <c r="E60" i="2"/>
  <c r="Q60" i="2"/>
  <c r="M61" i="2"/>
  <c r="H62" i="2"/>
  <c r="B63" i="2"/>
  <c r="J63" i="2"/>
  <c r="R63" i="2"/>
  <c r="I64" i="2"/>
  <c r="Q64" i="2"/>
  <c r="H65" i="2"/>
  <c r="P65" i="2"/>
  <c r="G66" i="2"/>
  <c r="O66" i="2"/>
  <c r="F67" i="2"/>
  <c r="N67" i="2"/>
  <c r="E68" i="2"/>
  <c r="M68" i="2"/>
  <c r="D69" i="2"/>
  <c r="L69" i="2"/>
  <c r="C70" i="2"/>
  <c r="K70" i="2"/>
  <c r="B71" i="2"/>
  <c r="J71" i="2"/>
  <c r="R71" i="2"/>
  <c r="G22" i="3" s="1"/>
  <c r="I72" i="2"/>
  <c r="Q72" i="2"/>
  <c r="H73" i="2"/>
  <c r="P73" i="2"/>
  <c r="G74" i="2"/>
  <c r="O74" i="2"/>
  <c r="F75" i="2"/>
  <c r="N75" i="2"/>
  <c r="E76" i="2"/>
  <c r="M76" i="2"/>
  <c r="D77" i="2"/>
  <c r="L77" i="2"/>
  <c r="C78" i="2"/>
  <c r="K78" i="2"/>
  <c r="B79" i="2"/>
  <c r="J79" i="2"/>
  <c r="H4" i="2"/>
  <c r="D8" i="2"/>
  <c r="Q11" i="2"/>
  <c r="M15" i="2"/>
  <c r="I19" i="2"/>
  <c r="E23" i="2"/>
  <c r="R26" i="2"/>
  <c r="N30" i="2"/>
  <c r="J34" i="2"/>
  <c r="F38" i="2"/>
  <c r="K39" i="2"/>
  <c r="N40" i="2"/>
  <c r="B42" i="2"/>
  <c r="G43" i="2"/>
  <c r="J44" i="2"/>
  <c r="O45" i="2"/>
  <c r="C47" i="2"/>
  <c r="E48" i="2"/>
  <c r="R48" i="2"/>
  <c r="M49" i="2"/>
  <c r="J50" i="2"/>
  <c r="F51" i="2"/>
  <c r="R51" i="2"/>
  <c r="N52" i="2"/>
  <c r="I53" i="2"/>
  <c r="F54" i="2"/>
  <c r="B55" i="2"/>
  <c r="N55" i="2"/>
  <c r="J56" i="2"/>
  <c r="E57" i="2"/>
  <c r="B58" i="2"/>
  <c r="O58" i="2"/>
  <c r="J59" i="2"/>
  <c r="F60" i="2"/>
  <c r="R60" i="2"/>
  <c r="O61" i="2"/>
  <c r="K62" i="2"/>
  <c r="C63" i="2"/>
  <c r="K63" i="2"/>
  <c r="B64" i="2"/>
  <c r="J64" i="2"/>
  <c r="R64" i="2"/>
  <c r="I65" i="2"/>
  <c r="Q65" i="2"/>
  <c r="H66" i="2"/>
  <c r="P66" i="2"/>
  <c r="G67" i="2"/>
  <c r="O67" i="2"/>
  <c r="F68" i="2"/>
  <c r="N68" i="2"/>
  <c r="E69" i="2"/>
  <c r="M69" i="2"/>
  <c r="D70" i="2"/>
  <c r="L70" i="2"/>
  <c r="C71" i="2"/>
  <c r="K71" i="2"/>
  <c r="B72" i="2"/>
  <c r="J72" i="2"/>
  <c r="R72" i="2"/>
  <c r="H22" i="3" s="1"/>
  <c r="I73" i="2"/>
  <c r="Q73" i="2"/>
  <c r="H74" i="2"/>
  <c r="P74" i="2"/>
  <c r="G75" i="2"/>
  <c r="O75" i="2"/>
  <c r="F76" i="2"/>
  <c r="N76" i="2"/>
  <c r="E77" i="2"/>
  <c r="M77" i="2"/>
  <c r="D78" i="2"/>
  <c r="L78" i="2"/>
  <c r="C79" i="2"/>
  <c r="K79" i="2"/>
  <c r="P4" i="2"/>
  <c r="L8" i="2"/>
  <c r="H12" i="2"/>
  <c r="D16" i="2"/>
  <c r="Q19" i="2"/>
  <c r="M23" i="2"/>
  <c r="I27" i="2"/>
  <c r="E31" i="2"/>
  <c r="R34" i="2"/>
  <c r="B21" i="3" s="1"/>
  <c r="H38" i="2"/>
  <c r="M39" i="2"/>
  <c r="R40" i="2"/>
  <c r="H21" i="3" s="1"/>
  <c r="D42" i="2"/>
  <c r="I43" i="2"/>
  <c r="N44" i="2"/>
  <c r="Q45" i="2"/>
  <c r="E47" i="2"/>
  <c r="F48" i="2"/>
  <c r="C49" i="2"/>
  <c r="P49" i="2"/>
  <c r="K50" i="2"/>
  <c r="G51" i="2"/>
  <c r="B52" i="2"/>
  <c r="P52" i="2"/>
  <c r="L53" i="2"/>
  <c r="G54" i="2"/>
  <c r="C55" i="2"/>
  <c r="O55" i="2"/>
  <c r="L56" i="2"/>
  <c r="H57" i="2"/>
  <c r="C58" i="2"/>
  <c r="P58" i="2"/>
  <c r="K59" i="2"/>
  <c r="H60" i="2"/>
  <c r="D61" i="2"/>
  <c r="P61" i="2"/>
  <c r="L62" i="2"/>
  <c r="D63" i="2"/>
  <c r="L63" i="2"/>
  <c r="C64" i="2"/>
  <c r="K64" i="2"/>
  <c r="B65" i="2"/>
  <c r="J65" i="2"/>
  <c r="R65" i="2"/>
  <c r="I66" i="2"/>
  <c r="Q66" i="2"/>
  <c r="H67" i="2"/>
  <c r="P67" i="2"/>
  <c r="G68" i="2"/>
  <c r="O68" i="2"/>
  <c r="F69" i="2"/>
  <c r="N69" i="2"/>
  <c r="E70" i="2"/>
  <c r="M70" i="2"/>
  <c r="D71" i="2"/>
  <c r="L71" i="2"/>
  <c r="C72" i="2"/>
  <c r="K72" i="2"/>
  <c r="B73" i="2"/>
  <c r="J73" i="2"/>
  <c r="R73" i="2"/>
  <c r="I22" i="3" s="1"/>
  <c r="I74" i="2"/>
  <c r="Q74" i="2"/>
  <c r="H75" i="2"/>
  <c r="P75" i="2"/>
  <c r="G76" i="2"/>
  <c r="O76" i="2"/>
  <c r="F77" i="2"/>
  <c r="N77" i="2"/>
  <c r="E78" i="2"/>
  <c r="M78" i="2"/>
  <c r="D79" i="2"/>
  <c r="L79" i="2"/>
  <c r="C80" i="2"/>
  <c r="K80" i="2"/>
  <c r="B81" i="2"/>
  <c r="J81" i="2"/>
  <c r="R81" i="2"/>
  <c r="I82" i="2"/>
  <c r="Q82" i="2"/>
  <c r="H83" i="2"/>
  <c r="P83" i="2"/>
  <c r="G84" i="2"/>
  <c r="O84" i="2"/>
  <c r="F85" i="2"/>
  <c r="N85" i="2"/>
  <c r="E86" i="2"/>
  <c r="M86" i="2"/>
  <c r="D87" i="2"/>
  <c r="L87" i="2"/>
  <c r="C88" i="2"/>
  <c r="K88" i="2"/>
  <c r="B89" i="2"/>
  <c r="J89" i="2"/>
  <c r="R89" i="2"/>
  <c r="I90" i="2"/>
  <c r="Q90" i="2"/>
  <c r="H91" i="2"/>
  <c r="P91" i="2"/>
  <c r="G92" i="2"/>
  <c r="O92" i="2"/>
  <c r="F93" i="2"/>
  <c r="N93" i="2"/>
  <c r="E94" i="2"/>
  <c r="M94" i="2"/>
  <c r="D95" i="2"/>
  <c r="L95" i="2"/>
  <c r="C96" i="2"/>
  <c r="K96" i="2"/>
  <c r="B97" i="2"/>
  <c r="J97" i="2"/>
  <c r="R97" i="2"/>
  <c r="I98" i="2"/>
  <c r="Q98" i="2"/>
  <c r="H99" i="2"/>
  <c r="P99" i="2"/>
  <c r="G100" i="2"/>
  <c r="O100" i="2"/>
  <c r="F101" i="2"/>
  <c r="N101" i="2"/>
  <c r="E102" i="2"/>
  <c r="M102" i="2"/>
  <c r="D103" i="2"/>
  <c r="L103" i="2"/>
  <c r="C104" i="2"/>
  <c r="G5" i="2"/>
  <c r="C9" i="2"/>
  <c r="P12" i="2"/>
  <c r="L16" i="2"/>
  <c r="H20" i="2"/>
  <c r="D24" i="2"/>
  <c r="Q27" i="2"/>
  <c r="M31" i="2"/>
  <c r="I35" i="2"/>
  <c r="L38" i="2"/>
  <c r="O39" i="2"/>
  <c r="C41" i="2"/>
  <c r="H42" i="2"/>
  <c r="K43" i="2"/>
  <c r="P44" i="2"/>
  <c r="D46" i="2"/>
  <c r="G47" i="2"/>
  <c r="I48" i="2"/>
  <c r="D49" i="2"/>
  <c r="Q49" i="2"/>
  <c r="L50" i="2"/>
  <c r="I51" i="2"/>
  <c r="E52" i="2"/>
  <c r="Q52" i="2"/>
  <c r="M53" i="2"/>
  <c r="H54" i="2"/>
  <c r="E55" i="2"/>
  <c r="R55" i="2"/>
  <c r="M56" i="2"/>
  <c r="I57" i="2"/>
  <c r="D58" i="2"/>
  <c r="R58" i="2"/>
  <c r="N59" i="2"/>
  <c r="I60" i="2"/>
  <c r="E61" i="2"/>
  <c r="Q61" i="2"/>
  <c r="N62" i="2"/>
  <c r="E63" i="2"/>
  <c r="M63" i="2"/>
  <c r="D64" i="2"/>
  <c r="L64" i="2"/>
  <c r="C65" i="2"/>
  <c r="K65" i="2"/>
  <c r="B66" i="2"/>
  <c r="J66" i="2"/>
  <c r="R66" i="2"/>
  <c r="B22" i="3" s="1"/>
  <c r="I67" i="2"/>
  <c r="Q67" i="2"/>
  <c r="H68" i="2"/>
  <c r="P68" i="2"/>
  <c r="G69" i="2"/>
  <c r="O69" i="2"/>
  <c r="F70" i="2"/>
  <c r="N70" i="2"/>
  <c r="E71" i="2"/>
  <c r="M71" i="2"/>
  <c r="D72" i="2"/>
  <c r="L72" i="2"/>
  <c r="C73" i="2"/>
  <c r="K73" i="2"/>
  <c r="B74" i="2"/>
  <c r="J74" i="2"/>
  <c r="R74" i="2"/>
  <c r="I75" i="2"/>
  <c r="Q75" i="2"/>
  <c r="H76" i="2"/>
  <c r="P76" i="2"/>
  <c r="G77" i="2"/>
  <c r="O77" i="2"/>
  <c r="F78" i="2"/>
  <c r="N78" i="2"/>
  <c r="E79" i="2"/>
  <c r="M79" i="2"/>
  <c r="D80" i="2"/>
  <c r="L80" i="2"/>
  <c r="C81" i="2"/>
  <c r="K81" i="2"/>
  <c r="B82" i="2"/>
  <c r="J82" i="2"/>
  <c r="R82" i="2"/>
  <c r="I83" i="2"/>
  <c r="Q83" i="2"/>
  <c r="H84" i="2"/>
  <c r="P84" i="2"/>
  <c r="G85" i="2"/>
  <c r="O85" i="2"/>
  <c r="F86" i="2"/>
  <c r="N86" i="2"/>
  <c r="E87" i="2"/>
  <c r="M87" i="2"/>
  <c r="D88" i="2"/>
  <c r="L88" i="2"/>
  <c r="C89" i="2"/>
  <c r="K89" i="2"/>
  <c r="B90" i="2"/>
  <c r="J90" i="2"/>
  <c r="R90" i="2"/>
  <c r="I91" i="2"/>
  <c r="Q91" i="2"/>
  <c r="H92" i="2"/>
  <c r="P92" i="2"/>
  <c r="G93" i="2"/>
  <c r="O93" i="2"/>
  <c r="F94" i="2"/>
  <c r="N94" i="2"/>
  <c r="E95" i="2"/>
  <c r="M95" i="2"/>
  <c r="D96" i="2"/>
  <c r="L96" i="2"/>
  <c r="C97" i="2"/>
  <c r="K97" i="2"/>
  <c r="B98" i="2"/>
  <c r="J98" i="2"/>
  <c r="R98" i="2"/>
  <c r="B23" i="3" s="1"/>
  <c r="I99" i="2"/>
  <c r="Q99" i="2"/>
  <c r="H100" i="2"/>
  <c r="P100" i="2"/>
  <c r="G101" i="2"/>
  <c r="O101" i="2"/>
  <c r="F102" i="2"/>
  <c r="N102" i="2"/>
  <c r="E103" i="2"/>
  <c r="M103" i="2"/>
  <c r="D104" i="2"/>
  <c r="L104" i="2"/>
  <c r="C105" i="2"/>
  <c r="O5" i="2"/>
  <c r="K9" i="2"/>
  <c r="G13" i="2"/>
  <c r="C17" i="2"/>
  <c r="P20" i="2"/>
  <c r="L24" i="2"/>
  <c r="H28" i="2"/>
  <c r="D32" i="2"/>
  <c r="Q35" i="2"/>
  <c r="N38" i="2"/>
  <c r="B40" i="2"/>
  <c r="E41" i="2"/>
  <c r="J42" i="2"/>
  <c r="O43" i="2"/>
  <c r="R44" i="2"/>
  <c r="F46" i="2"/>
  <c r="K47" i="2"/>
  <c r="J48" i="2"/>
  <c r="E49" i="2"/>
  <c r="B50" i="2"/>
  <c r="O50" i="2"/>
  <c r="J51" i="2"/>
  <c r="F52" i="2"/>
  <c r="R52" i="2"/>
  <c r="O53" i="2"/>
  <c r="K54" i="2"/>
  <c r="F55" i="2"/>
  <c r="B56" i="2"/>
  <c r="N56" i="2"/>
  <c r="K57" i="2"/>
  <c r="G58" i="2"/>
  <c r="B59" i="2"/>
  <c r="O59" i="2"/>
  <c r="J60" i="2"/>
  <c r="G61" i="2"/>
  <c r="C62" i="2"/>
  <c r="O62" i="2"/>
  <c r="F63" i="2"/>
  <c r="N63" i="2"/>
  <c r="E64" i="2"/>
  <c r="M64" i="2"/>
  <c r="D65" i="2"/>
  <c r="L65" i="2"/>
  <c r="C66" i="2"/>
  <c r="K66" i="2"/>
  <c r="B67" i="2"/>
  <c r="J67" i="2"/>
  <c r="R67" i="2"/>
  <c r="C22" i="3" s="1"/>
  <c r="I68" i="2"/>
  <c r="Q68" i="2"/>
  <c r="H69" i="2"/>
  <c r="P69" i="2"/>
  <c r="G70" i="2"/>
  <c r="O70" i="2"/>
  <c r="F71" i="2"/>
  <c r="N71" i="2"/>
  <c r="E72" i="2"/>
  <c r="M72" i="2"/>
  <c r="D73" i="2"/>
  <c r="L73" i="2"/>
  <c r="C74" i="2"/>
  <c r="K74" i="2"/>
  <c r="B75" i="2"/>
  <c r="J75" i="2"/>
  <c r="R75" i="2"/>
  <c r="I76" i="2"/>
  <c r="Q76" i="2"/>
  <c r="H77" i="2"/>
  <c r="P77" i="2"/>
  <c r="G78" i="2"/>
  <c r="O78" i="2"/>
  <c r="F79" i="2"/>
  <c r="N79" i="2"/>
  <c r="E80" i="2"/>
  <c r="M80" i="2"/>
  <c r="D81" i="2"/>
  <c r="L81" i="2"/>
  <c r="C82" i="2"/>
  <c r="K82" i="2"/>
  <c r="B83" i="2"/>
  <c r="J83" i="2"/>
  <c r="R83" i="2"/>
  <c r="I84" i="2"/>
  <c r="Q84" i="2"/>
  <c r="H85" i="2"/>
  <c r="P85" i="2"/>
  <c r="G86" i="2"/>
  <c r="O86" i="2"/>
  <c r="F87" i="2"/>
  <c r="N87" i="2"/>
  <c r="E88" i="2"/>
  <c r="M88" i="2"/>
  <c r="D89" i="2"/>
  <c r="L89" i="2"/>
  <c r="C90" i="2"/>
  <c r="K90" i="2"/>
  <c r="F6" i="2"/>
  <c r="B10" i="2"/>
  <c r="O13" i="2"/>
  <c r="K17" i="2"/>
  <c r="G21" i="2"/>
  <c r="C25" i="2"/>
  <c r="P28" i="2"/>
  <c r="L32" i="2"/>
  <c r="H36" i="2"/>
  <c r="P38" i="2"/>
  <c r="D40" i="2"/>
  <c r="I41" i="2"/>
  <c r="L42" i="2"/>
  <c r="Q43" i="2"/>
  <c r="E45" i="2"/>
  <c r="H46" i="2"/>
  <c r="M47" i="2"/>
  <c r="L48" i="2"/>
  <c r="H49" i="2"/>
  <c r="C50" i="2"/>
  <c r="P50" i="2"/>
  <c r="K51" i="2"/>
  <c r="H52" i="2"/>
  <c r="D53" i="2"/>
  <c r="P53" i="2"/>
  <c r="L54" i="2"/>
  <c r="G55" i="2"/>
  <c r="D56" i="2"/>
  <c r="Q56" i="2"/>
  <c r="L57" i="2"/>
  <c r="H58" i="2"/>
  <c r="C59" i="2"/>
  <c r="Q59" i="2"/>
  <c r="M60" i="2"/>
  <c r="H61" i="2"/>
  <c r="D62" i="2"/>
  <c r="P62" i="2"/>
  <c r="G63" i="2"/>
  <c r="O63" i="2"/>
  <c r="F64" i="2"/>
  <c r="N64" i="2"/>
  <c r="E65" i="2"/>
  <c r="M65" i="2"/>
  <c r="D66" i="2"/>
  <c r="L66" i="2"/>
  <c r="C67" i="2"/>
  <c r="K67" i="2"/>
  <c r="B68" i="2"/>
  <c r="J68" i="2"/>
  <c r="R68" i="2"/>
  <c r="D22" i="3" s="1"/>
  <c r="I69" i="2"/>
  <c r="Q69" i="2"/>
  <c r="H70" i="2"/>
  <c r="P70" i="2"/>
  <c r="G71" i="2"/>
  <c r="O71" i="2"/>
  <c r="F72" i="2"/>
  <c r="N72" i="2"/>
  <c r="E73" i="2"/>
  <c r="M73" i="2"/>
  <c r="D74" i="2"/>
  <c r="L74" i="2"/>
  <c r="C75" i="2"/>
  <c r="K75" i="2"/>
  <c r="B76" i="2"/>
  <c r="J76" i="2"/>
  <c r="R76" i="2"/>
  <c r="I77" i="2"/>
  <c r="Q77" i="2"/>
  <c r="H78" i="2"/>
  <c r="P78" i="2"/>
  <c r="G79" i="2"/>
  <c r="O79" i="2"/>
  <c r="F80" i="2"/>
  <c r="N80" i="2"/>
  <c r="E81" i="2"/>
  <c r="M81" i="2"/>
  <c r="D82" i="2"/>
  <c r="L82" i="2"/>
  <c r="C83" i="2"/>
  <c r="K83" i="2"/>
  <c r="B84" i="2"/>
  <c r="J84" i="2"/>
  <c r="R84" i="2"/>
  <c r="I85" i="2"/>
  <c r="Q85" i="2"/>
  <c r="H86" i="2"/>
  <c r="P86" i="2"/>
  <c r="G87" i="2"/>
  <c r="O87" i="2"/>
  <c r="F88" i="2"/>
  <c r="N88" i="2"/>
  <c r="E89" i="2"/>
  <c r="M89" i="2"/>
  <c r="D90" i="2"/>
  <c r="L90" i="2"/>
  <c r="C91" i="2"/>
  <c r="K91" i="2"/>
  <c r="B92" i="2"/>
  <c r="J92" i="2"/>
  <c r="R92" i="2"/>
  <c r="I93" i="2"/>
  <c r="Q93" i="2"/>
  <c r="H94" i="2"/>
  <c r="P94" i="2"/>
  <c r="G95" i="2"/>
  <c r="O95" i="2"/>
  <c r="F96" i="2"/>
  <c r="N96" i="2"/>
  <c r="E97" i="2"/>
  <c r="M97" i="2"/>
  <c r="D98" i="2"/>
  <c r="L98" i="2"/>
  <c r="C99" i="2"/>
  <c r="K99" i="2"/>
  <c r="B100" i="2"/>
  <c r="J100" i="2"/>
  <c r="R100" i="2"/>
  <c r="D23" i="3" s="1"/>
  <c r="I101" i="2"/>
  <c r="Q101" i="2"/>
  <c r="H102" i="2"/>
  <c r="P102" i="2"/>
  <c r="G103" i="2"/>
  <c r="O103" i="2"/>
  <c r="N6" i="2"/>
  <c r="P36" i="2"/>
  <c r="O47" i="2"/>
  <c r="Q53" i="2"/>
  <c r="R59" i="2"/>
  <c r="O64" i="2"/>
  <c r="K68" i="2"/>
  <c r="G72" i="2"/>
  <c r="C76" i="2"/>
  <c r="P79" i="2"/>
  <c r="R80" i="2"/>
  <c r="G82" i="2"/>
  <c r="L83" i="2"/>
  <c r="N84" i="2"/>
  <c r="C86" i="2"/>
  <c r="H87" i="2"/>
  <c r="J88" i="2"/>
  <c r="P89" i="2"/>
  <c r="B91" i="2"/>
  <c r="N91" i="2"/>
  <c r="K92" i="2"/>
  <c r="E93" i="2"/>
  <c r="B94" i="2"/>
  <c r="O94" i="2"/>
  <c r="J95" i="2"/>
  <c r="G96" i="2"/>
  <c r="R96" i="2"/>
  <c r="O97" i="2"/>
  <c r="K98" i="2"/>
  <c r="F99" i="2"/>
  <c r="C100" i="2"/>
  <c r="N100" i="2"/>
  <c r="K101" i="2"/>
  <c r="G102" i="2"/>
  <c r="B103" i="2"/>
  <c r="P103" i="2"/>
  <c r="I104" i="2"/>
  <c r="R104" i="2"/>
  <c r="H23" i="3" s="1"/>
  <c r="J105" i="2"/>
  <c r="R105" i="2"/>
  <c r="I23" i="3" s="1"/>
  <c r="I106" i="2"/>
  <c r="Q106" i="2"/>
  <c r="H107" i="2"/>
  <c r="P107" i="2"/>
  <c r="G108" i="2"/>
  <c r="O108" i="2"/>
  <c r="F109" i="2"/>
  <c r="N109" i="2"/>
  <c r="E110" i="2"/>
  <c r="M110" i="2"/>
  <c r="D111" i="2"/>
  <c r="L111" i="2"/>
  <c r="C112" i="2"/>
  <c r="J10" i="2"/>
  <c r="C39" i="2"/>
  <c r="M48" i="2"/>
  <c r="N54" i="2"/>
  <c r="N60" i="2"/>
  <c r="F65" i="2"/>
  <c r="B69" i="2"/>
  <c r="O72" i="2"/>
  <c r="K76" i="2"/>
  <c r="R79" i="2"/>
  <c r="F81" i="2"/>
  <c r="H82" i="2"/>
  <c r="N83" i="2"/>
  <c r="B85" i="2"/>
  <c r="D86" i="2"/>
  <c r="J87" i="2"/>
  <c r="O88" i="2"/>
  <c r="Q89" i="2"/>
  <c r="D91" i="2"/>
  <c r="O91" i="2"/>
  <c r="L92" i="2"/>
  <c r="H93" i="2"/>
  <c r="C94" i="2"/>
  <c r="Q94" i="2"/>
  <c r="K95" i="2"/>
  <c r="H96" i="2"/>
  <c r="D97" i="2"/>
  <c r="P97" i="2"/>
  <c r="M98" i="2"/>
  <c r="G99" i="2"/>
  <c r="D100" i="2"/>
  <c r="Q100" i="2"/>
  <c r="L101" i="2"/>
  <c r="I102" i="2"/>
  <c r="C103" i="2"/>
  <c r="Q103" i="2"/>
  <c r="J104" i="2"/>
  <c r="B105" i="2"/>
  <c r="K105" i="2"/>
  <c r="B106" i="2"/>
  <c r="J106" i="2"/>
  <c r="R106" i="2"/>
  <c r="I107" i="2"/>
  <c r="Q107" i="2"/>
  <c r="H108" i="2"/>
  <c r="P108" i="2"/>
  <c r="G109" i="2"/>
  <c r="O109" i="2"/>
  <c r="F110" i="2"/>
  <c r="N110" i="2"/>
  <c r="E111" i="2"/>
  <c r="M111" i="2"/>
  <c r="D112" i="2"/>
  <c r="L112" i="2"/>
  <c r="C113" i="2"/>
  <c r="K113" i="2"/>
  <c r="B114" i="2"/>
  <c r="J114" i="2"/>
  <c r="R114" i="2"/>
  <c r="I115" i="2"/>
  <c r="Q115" i="2"/>
  <c r="H116" i="2"/>
  <c r="P116" i="2"/>
  <c r="G117" i="2"/>
  <c r="O117" i="2"/>
  <c r="F118" i="2"/>
  <c r="N118" i="2"/>
  <c r="E119" i="2"/>
  <c r="M119" i="2"/>
  <c r="D120" i="2"/>
  <c r="L120" i="2"/>
  <c r="C121" i="2"/>
  <c r="K121" i="2"/>
  <c r="B122" i="2"/>
  <c r="J122" i="2"/>
  <c r="R122" i="2"/>
  <c r="I123" i="2"/>
  <c r="Q123" i="2"/>
  <c r="H124" i="2"/>
  <c r="P124" i="2"/>
  <c r="G125" i="2"/>
  <c r="O125" i="2"/>
  <c r="F126" i="2"/>
  <c r="N126" i="2"/>
  <c r="E127" i="2"/>
  <c r="M127" i="2"/>
  <c r="D128" i="2"/>
  <c r="L128" i="2"/>
  <c r="C129" i="2"/>
  <c r="K129" i="2"/>
  <c r="B130" i="2"/>
  <c r="F14" i="2"/>
  <c r="F40" i="2"/>
  <c r="I49" i="2"/>
  <c r="J55" i="2"/>
  <c r="I61" i="2"/>
  <c r="N65" i="2"/>
  <c r="J69" i="2"/>
  <c r="F73" i="2"/>
  <c r="B77" i="2"/>
  <c r="B80" i="2"/>
  <c r="H81" i="2"/>
  <c r="M82" i="2"/>
  <c r="O83" i="2"/>
  <c r="D85" i="2"/>
  <c r="I86" i="2"/>
  <c r="K87" i="2"/>
  <c r="Q88" i="2"/>
  <c r="E90" i="2"/>
  <c r="E91" i="2"/>
  <c r="R91" i="2"/>
  <c r="M92" i="2"/>
  <c r="J93" i="2"/>
  <c r="D94" i="2"/>
  <c r="R94" i="2"/>
  <c r="N95" i="2"/>
  <c r="I96" i="2"/>
  <c r="F97" i="2"/>
  <c r="Q97" i="2"/>
  <c r="N98" i="2"/>
  <c r="J99" i="2"/>
  <c r="E100" i="2"/>
  <c r="B101" i="2"/>
  <c r="M101" i="2"/>
  <c r="J102" i="2"/>
  <c r="F103" i="2"/>
  <c r="R103" i="2"/>
  <c r="G23" i="3" s="1"/>
  <c r="K104" i="2"/>
  <c r="D105" i="2"/>
  <c r="L105" i="2"/>
  <c r="C106" i="2"/>
  <c r="K106" i="2"/>
  <c r="B107" i="2"/>
  <c r="J107" i="2"/>
  <c r="R107" i="2"/>
  <c r="I108" i="2"/>
  <c r="Q108" i="2"/>
  <c r="H109" i="2"/>
  <c r="P109" i="2"/>
  <c r="G110" i="2"/>
  <c r="O110" i="2"/>
  <c r="F111" i="2"/>
  <c r="N111" i="2"/>
  <c r="E112" i="2"/>
  <c r="M112" i="2"/>
  <c r="D113" i="2"/>
  <c r="L113" i="2"/>
  <c r="C114" i="2"/>
  <c r="K114" i="2"/>
  <c r="B115" i="2"/>
  <c r="J115" i="2"/>
  <c r="R115" i="2"/>
  <c r="I116" i="2"/>
  <c r="Q116" i="2"/>
  <c r="H117" i="2"/>
  <c r="P117" i="2"/>
  <c r="G118" i="2"/>
  <c r="O118" i="2"/>
  <c r="F119" i="2"/>
  <c r="N119" i="2"/>
  <c r="E120" i="2"/>
  <c r="M120" i="2"/>
  <c r="D121" i="2"/>
  <c r="L121" i="2"/>
  <c r="C122" i="2"/>
  <c r="K122" i="2"/>
  <c r="B123" i="2"/>
  <c r="J123" i="2"/>
  <c r="R123" i="2"/>
  <c r="I124" i="2"/>
  <c r="Q124" i="2"/>
  <c r="H125" i="2"/>
  <c r="P125" i="2"/>
  <c r="G126" i="2"/>
  <c r="O126" i="2"/>
  <c r="F127" i="2"/>
  <c r="N127" i="2"/>
  <c r="E128" i="2"/>
  <c r="M128" i="2"/>
  <c r="D129" i="2"/>
  <c r="L129" i="2"/>
  <c r="C130" i="2"/>
  <c r="K130" i="2"/>
  <c r="B131" i="2"/>
  <c r="J131" i="2"/>
  <c r="R131" i="2"/>
  <c r="C24" i="3" s="1"/>
  <c r="I132" i="2"/>
  <c r="Q132" i="2"/>
  <c r="H133" i="2"/>
  <c r="P133" i="2"/>
  <c r="G134" i="2"/>
  <c r="O134" i="2"/>
  <c r="F135" i="2"/>
  <c r="N135" i="2"/>
  <c r="E136" i="2"/>
  <c r="M136" i="2"/>
  <c r="D137" i="2"/>
  <c r="L137" i="2"/>
  <c r="C138" i="2"/>
  <c r="K138" i="2"/>
  <c r="B139" i="2"/>
  <c r="J139" i="2"/>
  <c r="R139" i="2"/>
  <c r="I140" i="2"/>
  <c r="Q140" i="2"/>
  <c r="H141" i="2"/>
  <c r="P141" i="2"/>
  <c r="G142" i="2"/>
  <c r="O142" i="2"/>
  <c r="F143" i="2"/>
  <c r="N143" i="2"/>
  <c r="E144" i="2"/>
  <c r="M144" i="2"/>
  <c r="D145" i="2"/>
  <c r="L145" i="2"/>
  <c r="C146" i="2"/>
  <c r="K146" i="2"/>
  <c r="B147" i="2"/>
  <c r="J147" i="2"/>
  <c r="B18" i="2"/>
  <c r="K41" i="2"/>
  <c r="D50" i="2"/>
  <c r="E56" i="2"/>
  <c r="F62" i="2"/>
  <c r="E66" i="2"/>
  <c r="R69" i="2"/>
  <c r="E22" i="3" s="1"/>
  <c r="N73" i="2"/>
  <c r="J77" i="2"/>
  <c r="G80" i="2"/>
  <c r="I81" i="2"/>
  <c r="O82" i="2"/>
  <c r="C84" i="2"/>
  <c r="E85" i="2"/>
  <c r="K86" i="2"/>
  <c r="P87" i="2"/>
  <c r="R88" i="2"/>
  <c r="G90" i="2"/>
  <c r="F91" i="2"/>
  <c r="C92" i="2"/>
  <c r="N92" i="2"/>
  <c r="K93" i="2"/>
  <c r="G94" i="2"/>
  <c r="B95" i="2"/>
  <c r="P95" i="2"/>
  <c r="J96" i="2"/>
  <c r="G97" i="2"/>
  <c r="C98" i="2"/>
  <c r="O98" i="2"/>
  <c r="L99" i="2"/>
  <c r="F100" i="2"/>
  <c r="C101" i="2"/>
  <c r="P101" i="2"/>
  <c r="K102" i="2"/>
  <c r="H103" i="2"/>
  <c r="B104" i="2"/>
  <c r="M104" i="2"/>
  <c r="E105" i="2"/>
  <c r="M105" i="2"/>
  <c r="D106" i="2"/>
  <c r="L106" i="2"/>
  <c r="C107" i="2"/>
  <c r="K107" i="2"/>
  <c r="B108" i="2"/>
  <c r="J108" i="2"/>
  <c r="R108" i="2"/>
  <c r="I109" i="2"/>
  <c r="Q109" i="2"/>
  <c r="H110" i="2"/>
  <c r="P110" i="2"/>
  <c r="G111" i="2"/>
  <c r="O111" i="2"/>
  <c r="F112" i="2"/>
  <c r="N112" i="2"/>
  <c r="E113" i="2"/>
  <c r="M113" i="2"/>
  <c r="D114" i="2"/>
  <c r="L114" i="2"/>
  <c r="C115" i="2"/>
  <c r="K115" i="2"/>
  <c r="B116" i="2"/>
  <c r="J116" i="2"/>
  <c r="R116" i="2"/>
  <c r="I117" i="2"/>
  <c r="Q117" i="2"/>
  <c r="H118" i="2"/>
  <c r="P118" i="2"/>
  <c r="G119" i="2"/>
  <c r="O119" i="2"/>
  <c r="F120" i="2"/>
  <c r="N120" i="2"/>
  <c r="E121" i="2"/>
  <c r="M121" i="2"/>
  <c r="D122" i="2"/>
  <c r="L122" i="2"/>
  <c r="C123" i="2"/>
  <c r="K123" i="2"/>
  <c r="B124" i="2"/>
  <c r="J124" i="2"/>
  <c r="R124" i="2"/>
  <c r="I125" i="2"/>
  <c r="Q125" i="2"/>
  <c r="H126" i="2"/>
  <c r="P126" i="2"/>
  <c r="G127" i="2"/>
  <c r="O127" i="2"/>
  <c r="F128" i="2"/>
  <c r="N128" i="2"/>
  <c r="E129" i="2"/>
  <c r="M129" i="2"/>
  <c r="D130" i="2"/>
  <c r="L130" i="2"/>
  <c r="C131" i="2"/>
  <c r="K131" i="2"/>
  <c r="B132" i="2"/>
  <c r="J132" i="2"/>
  <c r="R132" i="2"/>
  <c r="D24" i="3" s="1"/>
  <c r="I133" i="2"/>
  <c r="Q133" i="2"/>
  <c r="H134" i="2"/>
  <c r="P134" i="2"/>
  <c r="G135" i="2"/>
  <c r="O135" i="2"/>
  <c r="F136" i="2"/>
  <c r="N136" i="2"/>
  <c r="E137" i="2"/>
  <c r="M137" i="2"/>
  <c r="D138" i="2"/>
  <c r="L138" i="2"/>
  <c r="C139" i="2"/>
  <c r="K139" i="2"/>
  <c r="B140" i="2"/>
  <c r="J140" i="2"/>
  <c r="R140" i="2"/>
  <c r="I141" i="2"/>
  <c r="Q141" i="2"/>
  <c r="H142" i="2"/>
  <c r="P142" i="2"/>
  <c r="G143" i="2"/>
  <c r="O143" i="2"/>
  <c r="F144" i="2"/>
  <c r="N144" i="2"/>
  <c r="E145" i="2"/>
  <c r="M145" i="2"/>
  <c r="D146" i="2"/>
  <c r="L146" i="2"/>
  <c r="O21" i="2"/>
  <c r="P42" i="2"/>
  <c r="R50" i="2"/>
  <c r="R56" i="2"/>
  <c r="Q62" i="2"/>
  <c r="M66" i="2"/>
  <c r="I70" i="2"/>
  <c r="E74" i="2"/>
  <c r="R77" i="2"/>
  <c r="I80" i="2"/>
  <c r="N81" i="2"/>
  <c r="P82" i="2"/>
  <c r="E84" i="2"/>
  <c r="J85" i="2"/>
  <c r="L86" i="2"/>
  <c r="R87" i="2"/>
  <c r="F89" i="2"/>
  <c r="H90" i="2"/>
  <c r="G91" i="2"/>
  <c r="D92" i="2"/>
  <c r="Q92" i="2"/>
  <c r="L93" i="2"/>
  <c r="I94" i="2"/>
  <c r="C95" i="2"/>
  <c r="Q95" i="2"/>
  <c r="M96" i="2"/>
  <c r="H97" i="2"/>
  <c r="E98" i="2"/>
  <c r="P98" i="2"/>
  <c r="M99" i="2"/>
  <c r="I100" i="2"/>
  <c r="D101" i="2"/>
  <c r="R101" i="2"/>
  <c r="E23" i="3" s="1"/>
  <c r="L102" i="2"/>
  <c r="I103" i="2"/>
  <c r="E104" i="2"/>
  <c r="N104" i="2"/>
  <c r="F105" i="2"/>
  <c r="N105" i="2"/>
  <c r="E106" i="2"/>
  <c r="M106" i="2"/>
  <c r="D107" i="2"/>
  <c r="L107" i="2"/>
  <c r="C108" i="2"/>
  <c r="K108" i="2"/>
  <c r="B109" i="2"/>
  <c r="J109" i="2"/>
  <c r="R109" i="2"/>
  <c r="I110" i="2"/>
  <c r="Q110" i="2"/>
  <c r="H111" i="2"/>
  <c r="P111" i="2"/>
  <c r="G112" i="2"/>
  <c r="K25" i="2"/>
  <c r="B44" i="2"/>
  <c r="N51" i="2"/>
  <c r="M57" i="2"/>
  <c r="H63" i="2"/>
  <c r="D67" i="2"/>
  <c r="Q70" i="2"/>
  <c r="M74" i="2"/>
  <c r="I78" i="2"/>
  <c r="J80" i="2"/>
  <c r="P81" i="2"/>
  <c r="D83" i="2"/>
  <c r="F84" i="2"/>
  <c r="L85" i="2"/>
  <c r="Q86" i="2"/>
  <c r="B88" i="2"/>
  <c r="H89" i="2"/>
  <c r="M90" i="2"/>
  <c r="J91" i="2"/>
  <c r="E92" i="2"/>
  <c r="B93" i="2"/>
  <c r="M93" i="2"/>
  <c r="J94" i="2"/>
  <c r="F95" i="2"/>
  <c r="R95" i="2"/>
  <c r="O96" i="2"/>
  <c r="I97" i="2"/>
  <c r="F98" i="2"/>
  <c r="B99" i="2"/>
  <c r="N99" i="2"/>
  <c r="K100" i="2"/>
  <c r="E101" i="2"/>
  <c r="B102" i="2"/>
  <c r="O102" i="2"/>
  <c r="J103" i="2"/>
  <c r="F104" i="2"/>
  <c r="O104" i="2"/>
  <c r="G105" i="2"/>
  <c r="O105" i="2"/>
  <c r="F106" i="2"/>
  <c r="N106" i="2"/>
  <c r="E107" i="2"/>
  <c r="M107" i="2"/>
  <c r="D108" i="2"/>
  <c r="L108" i="2"/>
  <c r="C109" i="2"/>
  <c r="K109" i="2"/>
  <c r="B110" i="2"/>
  <c r="J110" i="2"/>
  <c r="R110" i="2"/>
  <c r="I111" i="2"/>
  <c r="Q111" i="2"/>
  <c r="H112" i="2"/>
  <c r="P112" i="2"/>
  <c r="G113" i="2"/>
  <c r="O113" i="2"/>
  <c r="F114" i="2"/>
  <c r="N114" i="2"/>
  <c r="E115" i="2"/>
  <c r="M115" i="2"/>
  <c r="D116" i="2"/>
  <c r="L116" i="2"/>
  <c r="C117" i="2"/>
  <c r="K117" i="2"/>
  <c r="B118" i="2"/>
  <c r="J118" i="2"/>
  <c r="R118" i="2"/>
  <c r="I119" i="2"/>
  <c r="Q119" i="2"/>
  <c r="H120" i="2"/>
  <c r="P120" i="2"/>
  <c r="G121" i="2"/>
  <c r="O121" i="2"/>
  <c r="F122" i="2"/>
  <c r="N122" i="2"/>
  <c r="E123" i="2"/>
  <c r="M123" i="2"/>
  <c r="D124" i="2"/>
  <c r="L124" i="2"/>
  <c r="C125" i="2"/>
  <c r="K125" i="2"/>
  <c r="B126" i="2"/>
  <c r="J126" i="2"/>
  <c r="R126" i="2"/>
  <c r="I127" i="2"/>
  <c r="Q127" i="2"/>
  <c r="H128" i="2"/>
  <c r="P128" i="2"/>
  <c r="G129" i="2"/>
  <c r="O129" i="2"/>
  <c r="G29" i="2"/>
  <c r="G45" i="2"/>
  <c r="I52" i="2"/>
  <c r="J58" i="2"/>
  <c r="P63" i="2"/>
  <c r="L67" i="2"/>
  <c r="H71" i="2"/>
  <c r="D75" i="2"/>
  <c r="Q78" i="2"/>
  <c r="O80" i="2"/>
  <c r="Q81" i="2"/>
  <c r="F83" i="2"/>
  <c r="K84" i="2"/>
  <c r="M85" i="2"/>
  <c r="B87" i="2"/>
  <c r="G88" i="2"/>
  <c r="I89" i="2"/>
  <c r="O90" i="2"/>
  <c r="L91" i="2"/>
  <c r="F92" i="2"/>
  <c r="C93" i="2"/>
  <c r="P93" i="2"/>
  <c r="K94" i="2"/>
  <c r="H95" i="2"/>
  <c r="B96" i="2"/>
  <c r="P96" i="2"/>
  <c r="L97" i="2"/>
  <c r="G98" i="2"/>
  <c r="D99" i="2"/>
  <c r="O99" i="2"/>
  <c r="L100" i="2"/>
  <c r="H101" i="2"/>
  <c r="C102" i="2"/>
  <c r="Q102" i="2"/>
  <c r="K103" i="2"/>
  <c r="G104" i="2"/>
  <c r="P104" i="2"/>
  <c r="H105" i="2"/>
  <c r="P105" i="2"/>
  <c r="G106" i="2"/>
  <c r="O106" i="2"/>
  <c r="F107" i="2"/>
  <c r="N107" i="2"/>
  <c r="E108" i="2"/>
  <c r="M108" i="2"/>
  <c r="D109" i="2"/>
  <c r="L109" i="2"/>
  <c r="C110" i="2"/>
  <c r="K110" i="2"/>
  <c r="B111" i="2"/>
  <c r="J111" i="2"/>
  <c r="R111" i="2"/>
  <c r="I112" i="2"/>
  <c r="Q112" i="2"/>
  <c r="H113" i="2"/>
  <c r="P113" i="2"/>
  <c r="G114" i="2"/>
  <c r="O114" i="2"/>
  <c r="F115" i="2"/>
  <c r="N115" i="2"/>
  <c r="E116" i="2"/>
  <c r="M116" i="2"/>
  <c r="D117" i="2"/>
  <c r="L117" i="2"/>
  <c r="C118" i="2"/>
  <c r="K118" i="2"/>
  <c r="B119" i="2"/>
  <c r="J119" i="2"/>
  <c r="R119" i="2"/>
  <c r="I120" i="2"/>
  <c r="Q120" i="2"/>
  <c r="H121" i="2"/>
  <c r="P121" i="2"/>
  <c r="G122" i="2"/>
  <c r="O122" i="2"/>
  <c r="F123" i="2"/>
  <c r="N123" i="2"/>
  <c r="E124" i="2"/>
  <c r="M124" i="2"/>
  <c r="D125" i="2"/>
  <c r="L125" i="2"/>
  <c r="C126" i="2"/>
  <c r="K126" i="2"/>
  <c r="B127" i="2"/>
  <c r="J127" i="2"/>
  <c r="R127" i="2"/>
  <c r="I128" i="2"/>
  <c r="Q128" i="2"/>
  <c r="H129" i="2"/>
  <c r="P129" i="2"/>
  <c r="G130" i="2"/>
  <c r="O130" i="2"/>
  <c r="F131" i="2"/>
  <c r="N131" i="2"/>
  <c r="E132" i="2"/>
  <c r="M132" i="2"/>
  <c r="D133" i="2"/>
  <c r="L133" i="2"/>
  <c r="C134" i="2"/>
  <c r="K134" i="2"/>
  <c r="B135" i="2"/>
  <c r="J135" i="2"/>
  <c r="R135" i="2"/>
  <c r="G24" i="3" s="1"/>
  <c r="I136" i="2"/>
  <c r="Q136" i="2"/>
  <c r="H137" i="2"/>
  <c r="P137" i="2"/>
  <c r="G138" i="2"/>
  <c r="O138" i="2"/>
  <c r="F139" i="2"/>
  <c r="N139" i="2"/>
  <c r="E140" i="2"/>
  <c r="M140" i="2"/>
  <c r="D141" i="2"/>
  <c r="L141" i="2"/>
  <c r="C142" i="2"/>
  <c r="K142" i="2"/>
  <c r="B143" i="2"/>
  <c r="J143" i="2"/>
  <c r="R143" i="2"/>
  <c r="I144" i="2"/>
  <c r="Q144" i="2"/>
  <c r="H145" i="2"/>
  <c r="P145" i="2"/>
  <c r="G146" i="2"/>
  <c r="O146" i="2"/>
  <c r="F147" i="2"/>
  <c r="C33" i="2"/>
  <c r="H79" i="2"/>
  <c r="N89" i="2"/>
  <c r="E96" i="2"/>
  <c r="D102" i="2"/>
  <c r="P106" i="2"/>
  <c r="L110" i="2"/>
  <c r="B113" i="2"/>
  <c r="H114" i="2"/>
  <c r="L115" i="2"/>
  <c r="O116" i="2"/>
  <c r="D118" i="2"/>
  <c r="H119" i="2"/>
  <c r="K120" i="2"/>
  <c r="Q121" i="2"/>
  <c r="D123" i="2"/>
  <c r="G124" i="2"/>
  <c r="M125" i="2"/>
  <c r="Q126" i="2"/>
  <c r="C128" i="2"/>
  <c r="I129" i="2"/>
  <c r="I130" i="2"/>
  <c r="E131" i="2"/>
  <c r="Q131" i="2"/>
  <c r="N132" i="2"/>
  <c r="J133" i="2"/>
  <c r="E134" i="2"/>
  <c r="R134" i="2"/>
  <c r="F24" i="3" s="1"/>
  <c r="M135" i="2"/>
  <c r="J136" i="2"/>
  <c r="F137" i="2"/>
  <c r="R137" i="2"/>
  <c r="I24" i="3" s="1"/>
  <c r="N138" i="2"/>
  <c r="I139" i="2"/>
  <c r="F140" i="2"/>
  <c r="B141" i="2"/>
  <c r="N141" i="2"/>
  <c r="J142" i="2"/>
  <c r="E143" i="2"/>
  <c r="B144" i="2"/>
  <c r="O144" i="2"/>
  <c r="J145" i="2"/>
  <c r="F146" i="2"/>
  <c r="R146" i="2"/>
  <c r="L147" i="2"/>
  <c r="C148" i="2"/>
  <c r="K148" i="2"/>
  <c r="B149" i="2"/>
  <c r="J149" i="2"/>
  <c r="R149" i="2"/>
  <c r="I150" i="2"/>
  <c r="Q150" i="2"/>
  <c r="H151" i="2"/>
  <c r="P151" i="2"/>
  <c r="G152" i="2"/>
  <c r="O152" i="2"/>
  <c r="F153" i="2"/>
  <c r="N153" i="2"/>
  <c r="E154" i="2"/>
  <c r="M154" i="2"/>
  <c r="D155" i="2"/>
  <c r="C156" i="2"/>
  <c r="K156" i="2"/>
  <c r="H159" i="2"/>
  <c r="O160" i="2"/>
  <c r="L46" i="2"/>
  <c r="Q80" i="2"/>
  <c r="P90" i="2"/>
  <c r="Q96" i="2"/>
  <c r="R102" i="2"/>
  <c r="F23" i="3" s="1"/>
  <c r="G107" i="2"/>
  <c r="C111" i="2"/>
  <c r="F113" i="2"/>
  <c r="I114" i="2"/>
  <c r="O115" i="2"/>
  <c r="B117" i="2"/>
  <c r="E118" i="2"/>
  <c r="K119" i="2"/>
  <c r="O120" i="2"/>
  <c r="R121" i="2"/>
  <c r="G123" i="2"/>
  <c r="K124" i="2"/>
  <c r="N125" i="2"/>
  <c r="C127" i="2"/>
  <c r="G128" i="2"/>
  <c r="J129" i="2"/>
  <c r="J130" i="2"/>
  <c r="G131" i="2"/>
  <c r="C132" i="2"/>
  <c r="O132" i="2"/>
  <c r="K133" i="2"/>
  <c r="F134" i="2"/>
  <c r="C135" i="2"/>
  <c r="P135" i="2"/>
  <c r="K136" i="2"/>
  <c r="G137" i="2"/>
  <c r="B138" i="2"/>
  <c r="P138" i="2"/>
  <c r="L139" i="2"/>
  <c r="G140" i="2"/>
  <c r="C141" i="2"/>
  <c r="O141" i="2"/>
  <c r="L142" i="2"/>
  <c r="H143" i="2"/>
  <c r="C144" i="2"/>
  <c r="P144" i="2"/>
  <c r="K145" i="2"/>
  <c r="H146" i="2"/>
  <c r="C147" i="2"/>
  <c r="M147" i="2"/>
  <c r="D148" i="2"/>
  <c r="L148" i="2"/>
  <c r="C149" i="2"/>
  <c r="K149" i="2"/>
  <c r="B150" i="2"/>
  <c r="J150" i="2"/>
  <c r="R150" i="2"/>
  <c r="I151" i="2"/>
  <c r="Q151" i="2"/>
  <c r="H152" i="2"/>
  <c r="P152" i="2"/>
  <c r="G153" i="2"/>
  <c r="O153" i="2"/>
  <c r="F154" i="2"/>
  <c r="N154" i="2"/>
  <c r="E155" i="2"/>
  <c r="M155" i="2"/>
  <c r="D156" i="2"/>
  <c r="L156" i="2"/>
  <c r="C157" i="2"/>
  <c r="K157" i="2"/>
  <c r="B158" i="2"/>
  <c r="J158" i="2"/>
  <c r="R158" i="2"/>
  <c r="I159" i="2"/>
  <c r="Q159" i="2"/>
  <c r="H160" i="2"/>
  <c r="P160" i="2"/>
  <c r="G161" i="2"/>
  <c r="O161" i="2"/>
  <c r="M161" i="2"/>
  <c r="I158" i="2"/>
  <c r="N161" i="2"/>
  <c r="E53" i="2"/>
  <c r="E82" i="2"/>
  <c r="M91" i="2"/>
  <c r="N97" i="2"/>
  <c r="N103" i="2"/>
  <c r="O107" i="2"/>
  <c r="K111" i="2"/>
  <c r="I113" i="2"/>
  <c r="M114" i="2"/>
  <c r="P115" i="2"/>
  <c r="E117" i="2"/>
  <c r="I118" i="2"/>
  <c r="L119" i="2"/>
  <c r="R120" i="2"/>
  <c r="E122" i="2"/>
  <c r="H123" i="2"/>
  <c r="N124" i="2"/>
  <c r="R125" i="2"/>
  <c r="D127" i="2"/>
  <c r="J128" i="2"/>
  <c r="N129" i="2"/>
  <c r="M130" i="2"/>
  <c r="H131" i="2"/>
  <c r="D132" i="2"/>
  <c r="P132" i="2"/>
  <c r="M133" i="2"/>
  <c r="I134" i="2"/>
  <c r="D135" i="2"/>
  <c r="Q135" i="2"/>
  <c r="L136" i="2"/>
  <c r="I137" i="2"/>
  <c r="E138" i="2"/>
  <c r="Q138" i="2"/>
  <c r="M139" i="2"/>
  <c r="H140" i="2"/>
  <c r="E141" i="2"/>
  <c r="R141" i="2"/>
  <c r="M142" i="2"/>
  <c r="I143" i="2"/>
  <c r="D144" i="2"/>
  <c r="R144" i="2"/>
  <c r="N145" i="2"/>
  <c r="I146" i="2"/>
  <c r="D147" i="2"/>
  <c r="N147" i="2"/>
  <c r="E148" i="2"/>
  <c r="M148" i="2"/>
  <c r="D149" i="2"/>
  <c r="L149" i="2"/>
  <c r="C150" i="2"/>
  <c r="K150" i="2"/>
  <c r="B151" i="2"/>
  <c r="J151" i="2"/>
  <c r="R151" i="2"/>
  <c r="I152" i="2"/>
  <c r="Q152" i="2"/>
  <c r="H153" i="2"/>
  <c r="P153" i="2"/>
  <c r="G154" i="2"/>
  <c r="O154" i="2"/>
  <c r="F155" i="2"/>
  <c r="N155" i="2"/>
  <c r="E156" i="2"/>
  <c r="M156" i="2"/>
  <c r="D157" i="2"/>
  <c r="L157" i="2"/>
  <c r="C158" i="2"/>
  <c r="K158" i="2"/>
  <c r="B159" i="2"/>
  <c r="J159" i="2"/>
  <c r="R159" i="2"/>
  <c r="I160" i="2"/>
  <c r="Q160" i="2"/>
  <c r="H161" i="2"/>
  <c r="P161" i="2"/>
  <c r="L155" i="2"/>
  <c r="G160" i="2"/>
  <c r="F59" i="2"/>
  <c r="G83" i="2"/>
  <c r="I92" i="2"/>
  <c r="H98" i="2"/>
  <c r="H104" i="2"/>
  <c r="F108" i="2"/>
  <c r="B112" i="2"/>
  <c r="J113" i="2"/>
  <c r="P114" i="2"/>
  <c r="C116" i="2"/>
  <c r="F117" i="2"/>
  <c r="L118" i="2"/>
  <c r="P119" i="2"/>
  <c r="B121" i="2"/>
  <c r="H122" i="2"/>
  <c r="L123" i="2"/>
  <c r="O124" i="2"/>
  <c r="D126" i="2"/>
  <c r="H127" i="2"/>
  <c r="K128" i="2"/>
  <c r="Q129" i="2"/>
  <c r="N130" i="2"/>
  <c r="I131" i="2"/>
  <c r="F132" i="2"/>
  <c r="B133" i="2"/>
  <c r="N133" i="2"/>
  <c r="J134" i="2"/>
  <c r="E135" i="2"/>
  <c r="B136" i="2"/>
  <c r="O136" i="2"/>
  <c r="J137" i="2"/>
  <c r="F138" i="2"/>
  <c r="R138" i="2"/>
  <c r="O139" i="2"/>
  <c r="K140" i="2"/>
  <c r="F141" i="2"/>
  <c r="B142" i="2"/>
  <c r="N142" i="2"/>
  <c r="K143" i="2"/>
  <c r="G144" i="2"/>
  <c r="B145" i="2"/>
  <c r="O145" i="2"/>
  <c r="J146" i="2"/>
  <c r="E147" i="2"/>
  <c r="O147" i="2"/>
  <c r="F148" i="2"/>
  <c r="N148" i="2"/>
  <c r="E149" i="2"/>
  <c r="M149" i="2"/>
  <c r="D150" i="2"/>
  <c r="L150" i="2"/>
  <c r="C151" i="2"/>
  <c r="K151" i="2"/>
  <c r="B152" i="2"/>
  <c r="J152" i="2"/>
  <c r="R152" i="2"/>
  <c r="I153" i="2"/>
  <c r="Q153" i="2"/>
  <c r="H154" i="2"/>
  <c r="P154" i="2"/>
  <c r="G155" i="2"/>
  <c r="O155" i="2"/>
  <c r="F156" i="2"/>
  <c r="N156" i="2"/>
  <c r="E157" i="2"/>
  <c r="M157" i="2"/>
  <c r="D158" i="2"/>
  <c r="L158" i="2"/>
  <c r="C159" i="2"/>
  <c r="K159" i="2"/>
  <c r="B160" i="2"/>
  <c r="J160" i="2"/>
  <c r="R160" i="2"/>
  <c r="I161" i="2"/>
  <c r="Q161" i="2"/>
  <c r="L159" i="2"/>
  <c r="B161" i="2"/>
  <c r="R161" i="2"/>
  <c r="M117" i="2"/>
  <c r="R128" i="2"/>
  <c r="H132" i="2"/>
  <c r="R133" i="2"/>
  <c r="E24" i="3" s="1"/>
  <c r="R136" i="2"/>
  <c r="H24" i="3" s="1"/>
  <c r="Q139" i="2"/>
  <c r="E142" i="2"/>
  <c r="J144" i="2"/>
  <c r="R145" i="2"/>
  <c r="Q147" i="2"/>
  <c r="O149" i="2"/>
  <c r="E151" i="2"/>
  <c r="L152" i="2"/>
  <c r="J154" i="2"/>
  <c r="Q155" i="2"/>
  <c r="O157" i="2"/>
  <c r="E159" i="2"/>
  <c r="D160" i="2"/>
  <c r="K161" i="2"/>
  <c r="C137" i="2"/>
  <c r="M141" i="2"/>
  <c r="Q143" i="2"/>
  <c r="K147" i="2"/>
  <c r="Q149" i="2"/>
  <c r="F152" i="2"/>
  <c r="D154" i="2"/>
  <c r="K155" i="2"/>
  <c r="H158" i="2"/>
  <c r="O159" i="2"/>
  <c r="R157" i="2"/>
  <c r="G64" i="2"/>
  <c r="M84" i="2"/>
  <c r="D93" i="2"/>
  <c r="E99" i="2"/>
  <c r="Q104" i="2"/>
  <c r="N108" i="2"/>
  <c r="J112" i="2"/>
  <c r="N113" i="2"/>
  <c r="Q114" i="2"/>
  <c r="F116" i="2"/>
  <c r="J117" i="2"/>
  <c r="M118" i="2"/>
  <c r="B120" i="2"/>
  <c r="F121" i="2"/>
  <c r="I122" i="2"/>
  <c r="O123" i="2"/>
  <c r="B125" i="2"/>
  <c r="E126" i="2"/>
  <c r="K127" i="2"/>
  <c r="O128" i="2"/>
  <c r="R129" i="2"/>
  <c r="P130" i="2"/>
  <c r="L131" i="2"/>
  <c r="G132" i="2"/>
  <c r="C133" i="2"/>
  <c r="O133" i="2"/>
  <c r="L134" i="2"/>
  <c r="H135" i="2"/>
  <c r="C136" i="2"/>
  <c r="P136" i="2"/>
  <c r="K137" i="2"/>
  <c r="H138" i="2"/>
  <c r="D139" i="2"/>
  <c r="P139" i="2"/>
  <c r="L140" i="2"/>
  <c r="G141" i="2"/>
  <c r="D142" i="2"/>
  <c r="Q142" i="2"/>
  <c r="L143" i="2"/>
  <c r="H144" i="2"/>
  <c r="C145" i="2"/>
  <c r="Q145" i="2"/>
  <c r="M146" i="2"/>
  <c r="G147" i="2"/>
  <c r="P147" i="2"/>
  <c r="G148" i="2"/>
  <c r="O148" i="2"/>
  <c r="F149" i="2"/>
  <c r="N149" i="2"/>
  <c r="E150" i="2"/>
  <c r="M150" i="2"/>
  <c r="D151" i="2"/>
  <c r="L151" i="2"/>
  <c r="C152" i="2"/>
  <c r="K152" i="2"/>
  <c r="B153" i="2"/>
  <c r="J153" i="2"/>
  <c r="R153" i="2"/>
  <c r="I154" i="2"/>
  <c r="Q154" i="2"/>
  <c r="H155" i="2"/>
  <c r="P155" i="2"/>
  <c r="G156" i="2"/>
  <c r="O156" i="2"/>
  <c r="F157" i="2"/>
  <c r="N157" i="2"/>
  <c r="E158" i="2"/>
  <c r="M158" i="2"/>
  <c r="D159" i="2"/>
  <c r="C160" i="2"/>
  <c r="K160" i="2"/>
  <c r="J161" i="2"/>
  <c r="G116" i="2"/>
  <c r="E125" i="2"/>
  <c r="I126" i="2"/>
  <c r="E130" i="2"/>
  <c r="Q130" i="2"/>
  <c r="E133" i="2"/>
  <c r="I135" i="2"/>
  <c r="D136" i="2"/>
  <c r="I138" i="2"/>
  <c r="E139" i="2"/>
  <c r="J141" i="2"/>
  <c r="R142" i="2"/>
  <c r="F145" i="2"/>
  <c r="N146" i="2"/>
  <c r="P148" i="2"/>
  <c r="N150" i="2"/>
  <c r="D152" i="2"/>
  <c r="K153" i="2"/>
  <c r="I155" i="2"/>
  <c r="H156" i="2"/>
  <c r="G157" i="2"/>
  <c r="F158" i="2"/>
  <c r="M159" i="2"/>
  <c r="C161" i="2"/>
  <c r="Q134" i="2"/>
  <c r="I142" i="2"/>
  <c r="L144" i="2"/>
  <c r="B148" i="2"/>
  <c r="I149" i="2"/>
  <c r="P150" i="2"/>
  <c r="E153" i="2"/>
  <c r="C155" i="2"/>
  <c r="B156" i="2"/>
  <c r="I157" i="2"/>
  <c r="P158" i="2"/>
  <c r="E161" i="2"/>
  <c r="J157" i="2"/>
  <c r="F161" i="2"/>
  <c r="C68" i="2"/>
  <c r="R85" i="2"/>
  <c r="R93" i="2"/>
  <c r="R99" i="2"/>
  <c r="C23" i="3" s="1"/>
  <c r="I105" i="2"/>
  <c r="E109" i="2"/>
  <c r="K112" i="2"/>
  <c r="Q113" i="2"/>
  <c r="D115" i="2"/>
  <c r="Q118" i="2"/>
  <c r="C120" i="2"/>
  <c r="I121" i="2"/>
  <c r="M122" i="2"/>
  <c r="P123" i="2"/>
  <c r="L127" i="2"/>
  <c r="M131" i="2"/>
  <c r="M134" i="2"/>
  <c r="N137" i="2"/>
  <c r="N140" i="2"/>
  <c r="M143" i="2"/>
  <c r="H147" i="2"/>
  <c r="H148" i="2"/>
  <c r="G149" i="2"/>
  <c r="F150" i="2"/>
  <c r="M151" i="2"/>
  <c r="C153" i="2"/>
  <c r="B154" i="2"/>
  <c r="R154" i="2"/>
  <c r="P156" i="2"/>
  <c r="N158" i="2"/>
  <c r="L160" i="2"/>
  <c r="L135" i="2"/>
  <c r="E146" i="2"/>
  <c r="R148" i="2"/>
  <c r="O151" i="2"/>
  <c r="M153" i="2"/>
  <c r="J156" i="2"/>
  <c r="Q157" i="2"/>
  <c r="F160" i="2"/>
  <c r="B157" i="2"/>
  <c r="P159" i="2"/>
  <c r="P71" i="2"/>
  <c r="C87" i="2"/>
  <c r="L94" i="2"/>
  <c r="M100" i="2"/>
  <c r="Q105" i="2"/>
  <c r="M109" i="2"/>
  <c r="O112" i="2"/>
  <c r="R113" i="2"/>
  <c r="G115" i="2"/>
  <c r="K116" i="2"/>
  <c r="N117" i="2"/>
  <c r="C119" i="2"/>
  <c r="G120" i="2"/>
  <c r="J121" i="2"/>
  <c r="P122" i="2"/>
  <c r="C124" i="2"/>
  <c r="F125" i="2"/>
  <c r="L126" i="2"/>
  <c r="P127" i="2"/>
  <c r="B129" i="2"/>
  <c r="F130" i="2"/>
  <c r="R130" i="2"/>
  <c r="B24" i="3" s="1"/>
  <c r="O131" i="2"/>
  <c r="K132" i="2"/>
  <c r="F133" i="2"/>
  <c r="B134" i="2"/>
  <c r="N134" i="2"/>
  <c r="K135" i="2"/>
  <c r="G136" i="2"/>
  <c r="B137" i="2"/>
  <c r="O137" i="2"/>
  <c r="J138" i="2"/>
  <c r="G139" i="2"/>
  <c r="C140" i="2"/>
  <c r="O140" i="2"/>
  <c r="K141" i="2"/>
  <c r="F142" i="2"/>
  <c r="C143" i="2"/>
  <c r="P143" i="2"/>
  <c r="K144" i="2"/>
  <c r="G145" i="2"/>
  <c r="B146" i="2"/>
  <c r="P146" i="2"/>
  <c r="I147" i="2"/>
  <c r="R147" i="2"/>
  <c r="I148" i="2"/>
  <c r="Q148" i="2"/>
  <c r="H149" i="2"/>
  <c r="P149" i="2"/>
  <c r="G150" i="2"/>
  <c r="O150" i="2"/>
  <c r="F151" i="2"/>
  <c r="N151" i="2"/>
  <c r="E152" i="2"/>
  <c r="M152" i="2"/>
  <c r="D153" i="2"/>
  <c r="L153" i="2"/>
  <c r="C154" i="2"/>
  <c r="K154" i="2"/>
  <c r="B155" i="2"/>
  <c r="J155" i="2"/>
  <c r="R155" i="2"/>
  <c r="I156" i="2"/>
  <c r="Q156" i="2"/>
  <c r="H157" i="2"/>
  <c r="P157" i="2"/>
  <c r="G158" i="2"/>
  <c r="O158" i="2"/>
  <c r="F159" i="2"/>
  <c r="N159" i="2"/>
  <c r="E160" i="2"/>
  <c r="M160" i="2"/>
  <c r="D161" i="2"/>
  <c r="L161" i="2"/>
  <c r="L75" i="2"/>
  <c r="I88" i="2"/>
  <c r="I95" i="2"/>
  <c r="J101" i="2"/>
  <c r="H106" i="2"/>
  <c r="D110" i="2"/>
  <c r="R112" i="2"/>
  <c r="E114" i="2"/>
  <c r="H115" i="2"/>
  <c r="N116" i="2"/>
  <c r="R117" i="2"/>
  <c r="D119" i="2"/>
  <c r="J120" i="2"/>
  <c r="N121" i="2"/>
  <c r="Q122" i="2"/>
  <c r="F124" i="2"/>
  <c r="J125" i="2"/>
  <c r="M126" i="2"/>
  <c r="B128" i="2"/>
  <c r="F129" i="2"/>
  <c r="H130" i="2"/>
  <c r="D131" i="2"/>
  <c r="P131" i="2"/>
  <c r="L132" i="2"/>
  <c r="G133" i="2"/>
  <c r="D134" i="2"/>
  <c r="H136" i="2"/>
  <c r="Q137" i="2"/>
  <c r="M138" i="2"/>
  <c r="H139" i="2"/>
  <c r="D140" i="2"/>
  <c r="P140" i="2"/>
  <c r="D143" i="2"/>
  <c r="I145" i="2"/>
  <c r="Q146" i="2"/>
  <c r="J148" i="2"/>
  <c r="H150" i="2"/>
  <c r="G151" i="2"/>
  <c r="N152" i="2"/>
  <c r="L154" i="2"/>
  <c r="R156" i="2"/>
  <c r="G159" i="2"/>
  <c r="N160" i="2"/>
  <c r="Q158" i="2"/>
  <c r="R2" i="2"/>
  <c r="B20" i="3" s="1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4" i="3"/>
  <c r="F6" i="3"/>
  <c r="F7" i="3"/>
  <c r="F4" i="3"/>
  <c r="G6" i="3"/>
  <c r="H6" i="3"/>
  <c r="I6" i="3"/>
  <c r="I7" i="3"/>
  <c r="I4" i="3"/>
  <c r="I5" i="3"/>
  <c r="B6" i="3"/>
  <c r="B7" i="3"/>
  <c r="B5" i="3"/>
  <c r="C6" i="3"/>
  <c r="C7" i="3"/>
  <c r="C4" i="3"/>
  <c r="D6" i="3"/>
  <c r="D7" i="3"/>
  <c r="D4" i="3"/>
  <c r="D5" i="3"/>
  <c r="H7" i="3"/>
  <c r="H5" i="3"/>
  <c r="G7" i="3"/>
  <c r="C5" i="3"/>
  <c r="F5" i="3"/>
  <c r="E6" i="3"/>
  <c r="H4" i="3"/>
  <c r="E7" i="3"/>
  <c r="G4" i="3"/>
  <c r="G5" i="3"/>
  <c r="E4" i="3"/>
  <c r="E5" i="3"/>
  <c r="I12" i="3"/>
  <c r="I13" i="3"/>
  <c r="D13" i="3"/>
  <c r="F14" i="3"/>
  <c r="F12" i="3"/>
  <c r="F15" i="3"/>
  <c r="I15" i="3"/>
  <c r="H15" i="3"/>
  <c r="H13" i="3"/>
  <c r="G14" i="3"/>
  <c r="H14" i="3"/>
  <c r="I14" i="3"/>
  <c r="B14" i="3"/>
  <c r="B15" i="3"/>
  <c r="B12" i="3"/>
  <c r="B13" i="3"/>
  <c r="C14" i="3"/>
  <c r="C15" i="3"/>
  <c r="C12" i="3"/>
  <c r="D14" i="3"/>
  <c r="D15" i="3"/>
  <c r="D12" i="3"/>
  <c r="G15" i="3"/>
  <c r="C13" i="3"/>
  <c r="F13" i="3"/>
  <c r="E14" i="3"/>
  <c r="H12" i="3"/>
  <c r="E15" i="3"/>
  <c r="G12" i="3"/>
  <c r="G13" i="3"/>
  <c r="E12" i="3"/>
  <c r="E13" i="3"/>
</calcChain>
</file>

<file path=xl/sharedStrings.xml><?xml version="1.0" encoding="utf-8"?>
<sst xmlns="http://schemas.openxmlformats.org/spreadsheetml/2006/main" count="3846" uniqueCount="52">
  <si>
    <t>test#</t>
  </si>
  <si>
    <t>num_features</t>
  </si>
  <si>
    <t>training_period</t>
  </si>
  <si>
    <t>testing_period</t>
  </si>
  <si>
    <t>one month</t>
  </si>
  <si>
    <t>features_removed</t>
  </si>
  <si>
    <t>training_year_first</t>
  </si>
  <si>
    <t>training_year_last</t>
  </si>
  <si>
    <t>training_month_first</t>
  </si>
  <si>
    <t>training_month_last</t>
  </si>
  <si>
    <t>testing_year</t>
  </si>
  <si>
    <t>testing_month_first</t>
  </si>
  <si>
    <t>testing_month_last</t>
  </si>
  <si>
    <t>penalty</t>
  </si>
  <si>
    <t>fit_intercept</t>
  </si>
  <si>
    <t>loss</t>
  </si>
  <si>
    <t>shuffle</t>
  </si>
  <si>
    <t>num_iter</t>
  </si>
  <si>
    <t>true_pos</t>
  </si>
  <si>
    <t>true_neg</t>
  </si>
  <si>
    <t>false_pos</t>
  </si>
  <si>
    <t>false_neg</t>
  </si>
  <si>
    <t>precision</t>
  </si>
  <si>
    <t>recall</t>
  </si>
  <si>
    <t>f1-score</t>
  </si>
  <si>
    <t>AUROC</t>
  </si>
  <si>
    <t>one year</t>
  </si>
  <si>
    <t>none</t>
  </si>
  <si>
    <t>squared_hinge</t>
  </si>
  <si>
    <t>l2</t>
  </si>
  <si>
    <t>l1</t>
  </si>
  <si>
    <t>elasticnet</t>
  </si>
  <si>
    <t>StackOverflow</t>
  </si>
  <si>
    <t>six months</t>
  </si>
  <si>
    <t>binary</t>
  </si>
  <si>
    <t>binary+SO</t>
  </si>
  <si>
    <t>two years</t>
  </si>
  <si>
    <t>1993-2014</t>
  </si>
  <si>
    <t>row</t>
  </si>
  <si>
    <t>Config 1</t>
  </si>
  <si>
    <t>Config 2</t>
  </si>
  <si>
    <t>Config 3</t>
  </si>
  <si>
    <t>Config 4</t>
  </si>
  <si>
    <t>Config 5</t>
  </si>
  <si>
    <t>Config 6</t>
  </si>
  <si>
    <t>Config 7</t>
  </si>
  <si>
    <t>avg AUROC, one year training</t>
  </si>
  <si>
    <t>Config 0</t>
  </si>
  <si>
    <t>R</t>
  </si>
  <si>
    <t>Q</t>
  </si>
  <si>
    <t>average F1 score, one year training</t>
  </si>
  <si>
    <t>avg AUROC, remove binary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</si>
</sst>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 Classifier: Average AUROC Score by Training Data Range</a:t>
            </a:r>
            <a:br>
              <a:rPr lang="en-US"/>
            </a:br>
            <a:r>
              <a:rPr lang="en-US" sz="1100"/>
              <a:t>Train 2014, classify</a:t>
            </a:r>
            <a:r>
              <a:rPr lang="en-US" sz="1100" baseline="0"/>
              <a:t> January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plots!$A$4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plots!$B$3:$I$3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plots!$B$4:$I$4</c:f>
              <c:numCache>
                <c:formatCode>General</c:formatCode>
                <c:ptCount val="8"/>
                <c:pt idx="0">
                  <c:v>0.66393143720000003</c:v>
                </c:pt>
                <c:pt idx="1">
                  <c:v>0.64430669159999998</c:v>
                </c:pt>
                <c:pt idx="2">
                  <c:v>0.70235502120000004</c:v>
                </c:pt>
                <c:pt idx="3">
                  <c:v>0.59315979639999994</c:v>
                </c:pt>
                <c:pt idx="4">
                  <c:v>0.74359387539999944</c:v>
                </c:pt>
                <c:pt idx="5">
                  <c:v>0.74721837039999983</c:v>
                </c:pt>
                <c:pt idx="6">
                  <c:v>0.74080931939999939</c:v>
                </c:pt>
                <c:pt idx="7">
                  <c:v>0.74182399999999971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0-4749-AD38-3A85D4DF72E0}"/>
            </c:ext>
          </c:extLst>
        </c:ser>
        <c:ser>
          <c:idx val="1"/>
          <c:order val="1"/>
          <c:tx>
            <c:strRef>
              <c:f>plots!$A$5</c:f>
              <c:strCache>
                <c:ptCount val="1"/>
                <c:pt idx="0">
                  <c:v>StackOverflow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plots!$B$3:$I$3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plots!$B$5:$I$5</c:f>
              <c:numCache>
                <c:formatCode>General</c:formatCode>
                <c:ptCount val="8"/>
                <c:pt idx="0">
                  <c:v>0.61963249460000003</c:v>
                </c:pt>
                <c:pt idx="1">
                  <c:v>0.61658873539999992</c:v>
                </c:pt>
                <c:pt idx="2">
                  <c:v>0.67222840619999957</c:v>
                </c:pt>
                <c:pt idx="3">
                  <c:v>0.61778644760000001</c:v>
                </c:pt>
                <c:pt idx="4">
                  <c:v>0.74173130639999985</c:v>
                </c:pt>
                <c:pt idx="5">
                  <c:v>0.72130707980000008</c:v>
                </c:pt>
                <c:pt idx="6">
                  <c:v>0.7180441178000001</c:v>
                </c:pt>
                <c:pt idx="7">
                  <c:v>0.71938151059999977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0-4749-AD38-3A85D4DF72E0}"/>
            </c:ext>
          </c:extLst>
        </c:ser>
        <c:ser>
          <c:idx val="2"/>
          <c:order val="2"/>
          <c:tx>
            <c:strRef>
              <c:f>plots!$A$6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plots!$B$3:$I$3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plots!$B$6:$I$6</c:f>
              <c:numCache>
                <c:formatCode>General</c:formatCode>
                <c:ptCount val="8"/>
                <c:pt idx="0">
                  <c:v>0.56377594080000004</c:v>
                </c:pt>
                <c:pt idx="1">
                  <c:v>0.5402824786</c:v>
                </c:pt>
                <c:pt idx="2">
                  <c:v>0.56029111959999989</c:v>
                </c:pt>
                <c:pt idx="3">
                  <c:v>0.54223098999999986</c:v>
                </c:pt>
                <c:pt idx="4">
                  <c:v>0.54979577919999989</c:v>
                </c:pt>
                <c:pt idx="5">
                  <c:v>0.55039840260000006</c:v>
                </c:pt>
                <c:pt idx="6">
                  <c:v>0.55785575259999998</c:v>
                </c:pt>
                <c:pt idx="7">
                  <c:v>0.55230292940000003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0-4749-AD38-3A85D4DF72E0}"/>
            </c:ext>
          </c:extLst>
        </c:ser>
        <c:ser>
          <c:idx val="3"/>
          <c:order val="3"/>
          <c:tx>
            <c:strRef>
              <c:f>plots!$A$7</c:f>
              <c:strCache>
                <c:ptCount val="1"/>
                <c:pt idx="0">
                  <c:v>binary+SO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plots!$B$3:$I$3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plots!$B$7:$I$7</c:f>
              <c:numCache>
                <c:formatCode>General</c:formatCode>
                <c:ptCount val="8"/>
                <c:pt idx="0">
                  <c:v>0.56463001519999978</c:v>
                </c:pt>
                <c:pt idx="1">
                  <c:v>0.53757112099999993</c:v>
                </c:pt>
                <c:pt idx="2">
                  <c:v>0.56320967079999995</c:v>
                </c:pt>
                <c:pt idx="3">
                  <c:v>0.5417415877999997</c:v>
                </c:pt>
                <c:pt idx="4">
                  <c:v>0.54937943960000002</c:v>
                </c:pt>
                <c:pt idx="5">
                  <c:v>0.54887184859999982</c:v>
                </c:pt>
                <c:pt idx="6">
                  <c:v>0.55951170119999993</c:v>
                </c:pt>
                <c:pt idx="7">
                  <c:v>0.54637417879999983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F0-4749-AD38-3A85D4DF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8949055"/>
        <c:axId val="1858949887"/>
      </c:barChart>
      <c:catAx>
        <c:axId val="185894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887"/>
        <c:crosses val="autoZero"/>
        <c:auto val="1"/>
        <c:lblAlgn val="ctr"/>
        <c:lblOffset val="100"/>
        <c:noMultiLvlLbl val="0"/>
      </c:catAx>
      <c:valAx>
        <c:axId val="1858949887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 Classifier: Average F-1 Score by Training Data Range</a:t>
            </a:r>
            <a:br>
              <a:rPr lang="en-US"/>
            </a:br>
            <a:r>
              <a:rPr lang="en-US" sz="1100"/>
              <a:t>Train 2014, classify</a:t>
            </a:r>
            <a:r>
              <a:rPr lang="en-US" sz="1100" baseline="0"/>
              <a:t> January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plots!$A$12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plots!$B$11:$I$11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plots!$B$12:$I$12</c:f>
              <c:numCache>
                <c:formatCode>General</c:formatCode>
                <c:ptCount val="8"/>
                <c:pt idx="0">
                  <c:v>0.28609829599999997</c:v>
                </c:pt>
                <c:pt idx="1">
                  <c:v>0.26919836819999959</c:v>
                </c:pt>
                <c:pt idx="2">
                  <c:v>0.31776809559999997</c:v>
                </c:pt>
                <c:pt idx="3">
                  <c:v>0.188975635</c:v>
                </c:pt>
                <c:pt idx="4">
                  <c:v>0.34167673320000003</c:v>
                </c:pt>
                <c:pt idx="5">
                  <c:v>0.36133731459999996</c:v>
                </c:pt>
                <c:pt idx="6">
                  <c:v>0.33329499480000002</c:v>
                </c:pt>
                <c:pt idx="7">
                  <c:v>0.34421405979999997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7-4B2E-BD5E-9BD73F4DFCA6}"/>
            </c:ext>
          </c:extLst>
        </c:ser>
        <c:ser>
          <c:idx val="1"/>
          <c:order val="1"/>
          <c:tx>
            <c:strRef>
              <c:f>plots!$A$13</c:f>
              <c:strCache>
                <c:ptCount val="1"/>
                <c:pt idx="0">
                  <c:v>StackOverflow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plots!$B$11:$I$11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plots!$B$13:$I$13</c:f>
              <c:numCache>
                <c:formatCode>General</c:formatCode>
                <c:ptCount val="8"/>
                <c:pt idx="0">
                  <c:v>0.21631088319999997</c:v>
                </c:pt>
                <c:pt idx="1">
                  <c:v>0.2171367641999998</c:v>
                </c:pt>
                <c:pt idx="2">
                  <c:v>0.27638042899999998</c:v>
                </c:pt>
                <c:pt idx="3">
                  <c:v>0.22652249360000001</c:v>
                </c:pt>
                <c:pt idx="4">
                  <c:v>0.36663592339999995</c:v>
                </c:pt>
                <c:pt idx="5">
                  <c:v>0.34410444000000001</c:v>
                </c:pt>
                <c:pt idx="6">
                  <c:v>0.32560388039999999</c:v>
                </c:pt>
                <c:pt idx="7">
                  <c:v>0.31382956419999986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7-4B2E-BD5E-9BD73F4DFCA6}"/>
            </c:ext>
          </c:extLst>
        </c:ser>
        <c:ser>
          <c:idx val="2"/>
          <c:order val="2"/>
          <c:tx>
            <c:strRef>
              <c:f>plots!$A$14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plots!$B$11:$I$11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plots!$B$14:$I$14</c:f>
              <c:numCache>
                <c:formatCode>General</c:formatCode>
                <c:ptCount val="8"/>
                <c:pt idx="0">
                  <c:v>0.10094519400000002</c:v>
                </c:pt>
                <c:pt idx="1">
                  <c:v>8.1510658399999977E-2</c:v>
                </c:pt>
                <c:pt idx="2">
                  <c:v>0.10037564000000002</c:v>
                </c:pt>
                <c:pt idx="3">
                  <c:v>8.3851335599999952E-2</c:v>
                </c:pt>
                <c:pt idx="4">
                  <c:v>8.3822757999999997E-2</c:v>
                </c:pt>
                <c:pt idx="5">
                  <c:v>9.3628261399999982E-2</c:v>
                </c:pt>
                <c:pt idx="6">
                  <c:v>9.3275772399999998E-2</c:v>
                </c:pt>
                <c:pt idx="7">
                  <c:v>9.2673004199999992E-2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57-4B2E-BD5E-9BD73F4DFCA6}"/>
            </c:ext>
          </c:extLst>
        </c:ser>
        <c:ser>
          <c:idx val="3"/>
          <c:order val="3"/>
          <c:tx>
            <c:strRef>
              <c:f>plots!$A$15</c:f>
              <c:strCache>
                <c:ptCount val="1"/>
                <c:pt idx="0">
                  <c:v>binary+SO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plots!$B$11:$I$11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plots!$B$15:$I$15</c:f>
              <c:numCache>
                <c:formatCode>General</c:formatCode>
                <c:ptCount val="8"/>
                <c:pt idx="0">
                  <c:v>0.10131743200000001</c:v>
                </c:pt>
                <c:pt idx="1">
                  <c:v>7.8278659199999989E-2</c:v>
                </c:pt>
                <c:pt idx="2">
                  <c:v>9.9922676799999999E-2</c:v>
                </c:pt>
                <c:pt idx="3">
                  <c:v>8.3201702399999994E-2</c:v>
                </c:pt>
                <c:pt idx="4">
                  <c:v>8.5753020999999957E-2</c:v>
                </c:pt>
                <c:pt idx="5">
                  <c:v>8.6299822200000015E-2</c:v>
                </c:pt>
                <c:pt idx="6">
                  <c:v>9.5071624800000004E-2</c:v>
                </c:pt>
                <c:pt idx="7">
                  <c:v>8.3825596999999988E-2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57-4B2E-BD5E-9BD73F4D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8949055"/>
        <c:axId val="1858949887"/>
      </c:barChart>
      <c:catAx>
        <c:axId val="185894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887"/>
        <c:crosses val="autoZero"/>
        <c:auto val="1"/>
        <c:lblAlgn val="ctr"/>
        <c:lblOffset val="100"/>
        <c:noMultiLvlLbl val="0"/>
      </c:catAx>
      <c:valAx>
        <c:axId val="18589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 Classifier: Average AUROC Score by Training Data Range</a:t>
            </a:r>
            <a:br>
              <a:rPr lang="en-US"/>
            </a:br>
            <a:r>
              <a:rPr lang="en-US" sz="1100"/>
              <a:t>Remove</a:t>
            </a:r>
            <a:r>
              <a:rPr lang="en-US" sz="1100" baseline="0"/>
              <a:t> binary features, c</a:t>
            </a:r>
            <a:r>
              <a:rPr lang="en-US" sz="1100"/>
              <a:t>lassify</a:t>
            </a:r>
            <a:r>
              <a:rPr lang="en-US" sz="1100" baseline="0"/>
              <a:t> January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plots!$A$20</c:f>
              <c:strCache>
                <c:ptCount val="1"/>
                <c:pt idx="0">
                  <c:v>1993-2014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plots!$B$19:$I$19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plots!$B$20:$I$20</c:f>
              <c:numCache>
                <c:formatCode>General</c:formatCode>
                <c:ptCount val="8"/>
                <c:pt idx="0">
                  <c:v>0.5536382918247571</c:v>
                </c:pt>
                <c:pt idx="1">
                  <c:v>0.53161480361572244</c:v>
                </c:pt>
                <c:pt idx="2">
                  <c:v>0.53435940472814047</c:v>
                </c:pt>
                <c:pt idx="3">
                  <c:v>0.54796468176488644</c:v>
                </c:pt>
                <c:pt idx="4">
                  <c:v>0.55603475550369652</c:v>
                </c:pt>
                <c:pt idx="5">
                  <c:v>0.54943271927369497</c:v>
                </c:pt>
                <c:pt idx="6">
                  <c:v>0.59126929411536255</c:v>
                </c:pt>
                <c:pt idx="7">
                  <c:v>0.56050117591380855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3-4238-82C3-2F2E5B60241F}"/>
            </c:ext>
          </c:extLst>
        </c:ser>
        <c:ser>
          <c:idx val="1"/>
          <c:order val="1"/>
          <c:tx>
            <c:strRef>
              <c:f>plots!$A$21</c:f>
              <c:strCache>
                <c:ptCount val="1"/>
                <c:pt idx="0">
                  <c:v>two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plots!$B$19:$I$19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plots!$B$21:$I$21</c:f>
              <c:numCache>
                <c:formatCode>General</c:formatCode>
                <c:ptCount val="8"/>
                <c:pt idx="0">
                  <c:v>0.52123189725743047</c:v>
                </c:pt>
                <c:pt idx="1">
                  <c:v>0.51054133732612883</c:v>
                </c:pt>
                <c:pt idx="2">
                  <c:v>0.53105296706983662</c:v>
                </c:pt>
                <c:pt idx="3">
                  <c:v>0.51407447541721474</c:v>
                </c:pt>
                <c:pt idx="4">
                  <c:v>0.56035992617041197</c:v>
                </c:pt>
                <c:pt idx="5">
                  <c:v>0.54458244756367802</c:v>
                </c:pt>
                <c:pt idx="6">
                  <c:v>0.55566684186506632</c:v>
                </c:pt>
                <c:pt idx="7">
                  <c:v>0.54314823833509041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3-4238-82C3-2F2E5B60241F}"/>
            </c:ext>
          </c:extLst>
        </c:ser>
        <c:ser>
          <c:idx val="2"/>
          <c:order val="2"/>
          <c:tx>
            <c:strRef>
              <c:f>plots!$A$22</c:f>
              <c:strCache>
                <c:ptCount val="1"/>
                <c:pt idx="0">
                  <c:v>one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plots!$B$19:$I$19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plots!$B$22:$I$22</c:f>
              <c:numCache>
                <c:formatCode>General</c:formatCode>
                <c:ptCount val="8"/>
                <c:pt idx="0">
                  <c:v>0.56377594080000004</c:v>
                </c:pt>
                <c:pt idx="1">
                  <c:v>0.5402824786</c:v>
                </c:pt>
                <c:pt idx="2">
                  <c:v>0.56029111959999989</c:v>
                </c:pt>
                <c:pt idx="3">
                  <c:v>0.54223098999999986</c:v>
                </c:pt>
                <c:pt idx="4">
                  <c:v>0.54979577919999989</c:v>
                </c:pt>
                <c:pt idx="5">
                  <c:v>0.55039840260000006</c:v>
                </c:pt>
                <c:pt idx="6">
                  <c:v>0.55785575259999998</c:v>
                </c:pt>
                <c:pt idx="7">
                  <c:v>0.55230292940000003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3-4238-82C3-2F2E5B60241F}"/>
            </c:ext>
          </c:extLst>
        </c:ser>
        <c:ser>
          <c:idx val="3"/>
          <c:order val="3"/>
          <c:tx>
            <c:strRef>
              <c:f>plots!$A$23</c:f>
              <c:strCache>
                <c:ptCount val="1"/>
                <c:pt idx="0">
                  <c:v>six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plots!$B$19:$I$19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plots!$B$23:$I$23</c:f>
              <c:numCache>
                <c:formatCode>General</c:formatCode>
                <c:ptCount val="8"/>
                <c:pt idx="0">
                  <c:v>0.54632017960678358</c:v>
                </c:pt>
                <c:pt idx="1">
                  <c:v>0.53956008773361686</c:v>
                </c:pt>
                <c:pt idx="2">
                  <c:v>0.55092618550071193</c:v>
                </c:pt>
                <c:pt idx="3">
                  <c:v>0.53590485762480544</c:v>
                </c:pt>
                <c:pt idx="4">
                  <c:v>0.55093833080465993</c:v>
                </c:pt>
                <c:pt idx="5">
                  <c:v>0.54644573214199355</c:v>
                </c:pt>
                <c:pt idx="6">
                  <c:v>0.54441400775210769</c:v>
                </c:pt>
                <c:pt idx="7">
                  <c:v>0.54758097494267932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23-4238-82C3-2F2E5B60241F}"/>
            </c:ext>
          </c:extLst>
        </c:ser>
        <c:ser>
          <c:idx val="4"/>
          <c:order val="4"/>
          <c:tx>
            <c:strRef>
              <c:f>plots!$A$24</c:f>
              <c:strCache>
                <c:ptCount val="1"/>
                <c:pt idx="0">
                  <c:v>one month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plots!$B$19:$I$19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plots!$B$24:$I$24</c:f>
              <c:numCache>
                <c:formatCode>General</c:formatCode>
                <c:ptCount val="8"/>
                <c:pt idx="0">
                  <c:v>0.56524756451340452</c:v>
                </c:pt>
                <c:pt idx="1">
                  <c:v>0.55900921758968158</c:v>
                </c:pt>
                <c:pt idx="2">
                  <c:v>0.56560833857792914</c:v>
                </c:pt>
                <c:pt idx="3">
                  <c:v>0.55480718583578725</c:v>
                </c:pt>
                <c:pt idx="4">
                  <c:v>0.5668999122522479</c:v>
                </c:pt>
                <c:pt idx="5">
                  <c:v>0.56677259373555222</c:v>
                </c:pt>
                <c:pt idx="6">
                  <c:v>0.56164371271549018</c:v>
                </c:pt>
                <c:pt idx="7">
                  <c:v>0.5687884173447858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23-4238-82C3-2F2E5B60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8949055"/>
        <c:axId val="1858949887"/>
      </c:barChart>
      <c:catAx>
        <c:axId val="185894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887"/>
        <c:crosses val="autoZero"/>
        <c:auto val="1"/>
        <c:lblAlgn val="ctr"/>
        <c:lblOffset val="100"/>
        <c:noMultiLvlLbl val="0"/>
      </c:catAx>
      <c:valAx>
        <c:axId val="1858949887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</xdr:row>
      <xdr:rowOff>7620</xdr:rowOff>
    </xdr:from>
    <xdr:to>
      <xdr:col>23</xdr:col>
      <xdr:colOff>83820</xdr:colOff>
      <xdr:row>24</xdr:row>
      <xdr:rowOff>163830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25</xdr:row>
      <xdr:rowOff>114300</xdr:rowOff>
    </xdr:from>
    <xdr:to>
      <xdr:col>23</xdr:col>
      <xdr:colOff>99060</xdr:colOff>
      <xdr:row>49</xdr:row>
      <xdr:rowOff>87630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25</xdr:row>
      <xdr:rowOff>114300</xdr:rowOff>
    </xdr:from>
    <xdr:to>
      <xdr:col>11</xdr:col>
      <xdr:colOff>91440</xdr:colOff>
      <xdr:row>49</xdr:row>
      <xdr:rowOff>87630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ning_classifier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results 1"/>
      <sheetName val="analysis 1"/>
      <sheetName val="raw results 2"/>
      <sheetName val="analysis 2"/>
      <sheetName val="analysis 3"/>
      <sheetName val="analysis 4"/>
      <sheetName val="analysis 5"/>
      <sheetName val="8-config template"/>
      <sheetName val="analysis 6"/>
      <sheetName val="analysis 7"/>
      <sheetName val="analysis 8"/>
      <sheetName val="analysis 9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B2" t="str">
            <v>Config 1</v>
          </cell>
          <cell r="C2" t="str">
            <v>Config 2</v>
          </cell>
          <cell r="D2" t="str">
            <v>Config 3</v>
          </cell>
          <cell r="E2" t="str">
            <v>Config 4</v>
          </cell>
          <cell r="F2" t="str">
            <v>Config 5</v>
          </cell>
          <cell r="G2" t="str">
            <v>Config 6</v>
          </cell>
          <cell r="H2" t="str">
            <v>Config 7</v>
          </cell>
          <cell r="I2" t="str">
            <v>Config 8</v>
          </cell>
        </row>
        <row r="3">
          <cell r="A3" t="str">
            <v>one month</v>
          </cell>
          <cell r="B3">
            <v>0.58880984553598881</v>
          </cell>
          <cell r="C3">
            <v>0.5852121301592198</v>
          </cell>
          <cell r="D3">
            <v>0.59563185380073391</v>
          </cell>
          <cell r="E3">
            <v>0.59625331426436956</v>
          </cell>
          <cell r="F3">
            <v>0.59209807415833604</v>
          </cell>
          <cell r="G3">
            <v>0.58839414901841303</v>
          </cell>
          <cell r="H3">
            <v>0.5908386265948089</v>
          </cell>
          <cell r="I3">
            <v>0.62271901611471159</v>
          </cell>
        </row>
        <row r="4">
          <cell r="A4" t="str">
            <v>six months</v>
          </cell>
          <cell r="B4">
            <v>0.73828556482925367</v>
          </cell>
          <cell r="C4">
            <v>0.64065674919939497</v>
          </cell>
          <cell r="D4">
            <v>0.6924013908702068</v>
          </cell>
          <cell r="E4">
            <v>0.6999791283116753</v>
          </cell>
          <cell r="F4">
            <v>0.71709155983945294</v>
          </cell>
          <cell r="G4">
            <v>0.5797309323162263</v>
          </cell>
          <cell r="H4">
            <v>0.6824808242542838</v>
          </cell>
          <cell r="I4">
            <v>0.65509973649326203</v>
          </cell>
        </row>
        <row r="5">
          <cell r="A5" t="str">
            <v>one year</v>
          </cell>
          <cell r="B5">
            <v>0.74804459431403258</v>
          </cell>
          <cell r="C5">
            <v>0.59248265758150365</v>
          </cell>
          <cell r="D5">
            <v>0.75141802137945335</v>
          </cell>
          <cell r="E5">
            <v>0.63940197561163559</v>
          </cell>
          <cell r="F5">
            <v>0.72016299883890844</v>
          </cell>
          <cell r="G5">
            <v>0.59224640468126277</v>
          </cell>
          <cell r="H5">
            <v>0.75163167717857005</v>
          </cell>
          <cell r="I5">
            <v>0.70037131540442321</v>
          </cell>
        </row>
        <row r="6">
          <cell r="A6" t="str">
            <v>1993-2014</v>
          </cell>
          <cell r="B6">
            <v>0.66973673379269483</v>
          </cell>
          <cell r="C6">
            <v>0.59755781262455765</v>
          </cell>
          <cell r="D6">
            <v>0.7341847707300766</v>
          </cell>
          <cell r="E6">
            <v>0.60398718359564074</v>
          </cell>
          <cell r="F6">
            <v>0.72538551513064098</v>
          </cell>
          <cell r="G6">
            <v>0.59798139447675458</v>
          </cell>
          <cell r="H6">
            <v>0.72543038306802354</v>
          </cell>
          <cell r="I6">
            <v>0.60120294679132535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1"/>
  <sheetViews>
    <sheetView workbookViewId="0">
      <selection activeCell="M13" sqref="M13"/>
    </sheetView>
  </sheetViews>
  <sheetFormatPr defaultRowHeight="14.4" x14ac:dyDescent="0.3"/>
  <cols>
    <col min="2" max="2" width="8.88671875" hidden="1" customWidth="1"/>
    <col min="3" max="5" width="0" hidden="1" customWidth="1"/>
    <col min="6" max="6" width="14.77734375" customWidth="1"/>
    <col min="7" max="8" width="0" hidden="1" customWidth="1"/>
    <col min="9" max="9" width="4.109375" hidden="1" customWidth="1"/>
    <col min="10" max="10" width="13.6640625" hidden="1" customWidth="1"/>
    <col min="11" max="11" width="6.77734375" hidden="1" customWidth="1"/>
    <col min="12" max="12" width="17.109375" customWidth="1"/>
    <col min="13" max="13" width="10.109375" customWidth="1"/>
    <col min="14" max="14" width="12.88671875" customWidth="1"/>
    <col min="15" max="15" width="13.6640625" customWidth="1"/>
    <col min="22" max="22" width="15.21875" customWidth="1"/>
    <col min="23" max="23" width="14.21875" customWidth="1"/>
    <col min="24" max="24" width="14.44140625" customWidth="1"/>
    <col min="25" max="25" width="13.44140625" customWidth="1"/>
  </cols>
  <sheetData>
    <row r="1" spans="1:25" s="1" customFormat="1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11</v>
      </c>
      <c r="I1" s="1" t="s">
        <v>12</v>
      </c>
      <c r="J1" s="1" t="s">
        <v>3</v>
      </c>
      <c r="K1" s="1" t="s">
        <v>1</v>
      </c>
      <c r="L1" s="1" t="s">
        <v>5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</row>
    <row r="2" spans="1:25" x14ac:dyDescent="0.3">
      <c r="A2">
        <v>0</v>
      </c>
      <c r="B2">
        <v>1993</v>
      </c>
      <c r="C2">
        <v>2014</v>
      </c>
      <c r="D2">
        <v>1</v>
      </c>
      <c r="E2">
        <v>12</v>
      </c>
      <c r="F2" t="s">
        <v>37</v>
      </c>
      <c r="G2">
        <v>2015</v>
      </c>
      <c r="H2">
        <v>1</v>
      </c>
      <c r="I2">
        <v>1</v>
      </c>
      <c r="J2" t="s">
        <v>4</v>
      </c>
      <c r="K2">
        <v>31</v>
      </c>
      <c r="L2" t="s">
        <v>34</v>
      </c>
      <c r="M2" t="s">
        <v>27</v>
      </c>
      <c r="N2" t="b">
        <v>1</v>
      </c>
      <c r="O2" t="s">
        <v>28</v>
      </c>
      <c r="P2" t="b">
        <v>1</v>
      </c>
      <c r="Q2">
        <v>50</v>
      </c>
      <c r="R2">
        <v>1900</v>
      </c>
      <c r="S2">
        <v>265782</v>
      </c>
      <c r="T2">
        <v>39994</v>
      </c>
      <c r="U2">
        <v>5726</v>
      </c>
      <c r="V2">
        <v>4.53525564519979E-2</v>
      </c>
      <c r="W2">
        <v>0.24914765276685</v>
      </c>
      <c r="X2">
        <v>7.6736672051696195E-2</v>
      </c>
      <c r="Y2">
        <v>0.55917628046746004</v>
      </c>
    </row>
    <row r="3" spans="1:25" x14ac:dyDescent="0.3">
      <c r="A3">
        <v>0</v>
      </c>
      <c r="B3">
        <v>1993</v>
      </c>
      <c r="C3">
        <v>2014</v>
      </c>
      <c r="D3">
        <v>1</v>
      </c>
      <c r="E3">
        <v>12</v>
      </c>
      <c r="F3" t="s">
        <v>37</v>
      </c>
      <c r="G3">
        <v>2015</v>
      </c>
      <c r="H3">
        <v>1</v>
      </c>
      <c r="I3">
        <v>1</v>
      </c>
      <c r="J3" t="s">
        <v>4</v>
      </c>
      <c r="K3">
        <v>31</v>
      </c>
      <c r="L3" t="s">
        <v>34</v>
      </c>
      <c r="M3" t="s">
        <v>27</v>
      </c>
      <c r="N3" t="b">
        <v>1</v>
      </c>
      <c r="O3" t="s">
        <v>28</v>
      </c>
      <c r="P3" t="b">
        <v>1</v>
      </c>
      <c r="Q3">
        <v>50</v>
      </c>
      <c r="R3">
        <v>1853</v>
      </c>
      <c r="S3">
        <v>260893</v>
      </c>
      <c r="T3">
        <v>44883</v>
      </c>
      <c r="U3">
        <v>5773</v>
      </c>
      <c r="V3">
        <v>3.9648236905169401E-2</v>
      </c>
      <c r="W3">
        <v>0.24298452661945899</v>
      </c>
      <c r="X3">
        <v>6.8172620580552595E-2</v>
      </c>
      <c r="Y3">
        <v>0.54810030318205405</v>
      </c>
    </row>
    <row r="7" spans="1:25" x14ac:dyDescent="0.3">
      <c r="A7">
        <v>1</v>
      </c>
      <c r="B7">
        <v>1993</v>
      </c>
      <c r="C7">
        <v>2014</v>
      </c>
      <c r="D7">
        <v>1</v>
      </c>
      <c r="E7">
        <v>12</v>
      </c>
      <c r="F7" t="s">
        <v>37</v>
      </c>
      <c r="G7">
        <v>2015</v>
      </c>
      <c r="H7">
        <v>1</v>
      </c>
      <c r="I7">
        <v>1</v>
      </c>
      <c r="J7" t="s">
        <v>4</v>
      </c>
      <c r="K7">
        <v>31</v>
      </c>
      <c r="L7" t="s">
        <v>34</v>
      </c>
      <c r="M7" t="s">
        <v>29</v>
      </c>
      <c r="N7" t="b">
        <v>1</v>
      </c>
      <c r="O7" t="s">
        <v>28</v>
      </c>
      <c r="P7" t="b">
        <v>1</v>
      </c>
      <c r="Q7">
        <v>50</v>
      </c>
      <c r="R7">
        <v>1255</v>
      </c>
      <c r="S7">
        <v>267367</v>
      </c>
      <c r="T7">
        <v>38409</v>
      </c>
      <c r="U7">
        <v>6371</v>
      </c>
      <c r="V7">
        <v>3.1640782573618298E-2</v>
      </c>
      <c r="W7">
        <v>0.16456858116968201</v>
      </c>
      <c r="X7">
        <v>5.3076760414463901E-2</v>
      </c>
      <c r="Y7">
        <v>0.51947851119077504</v>
      </c>
    </row>
    <row r="8" spans="1:25" x14ac:dyDescent="0.3">
      <c r="A8">
        <v>1</v>
      </c>
      <c r="B8">
        <v>1993</v>
      </c>
      <c r="C8">
        <v>2014</v>
      </c>
      <c r="D8">
        <v>1</v>
      </c>
      <c r="E8">
        <v>12</v>
      </c>
      <c r="F8" t="s">
        <v>37</v>
      </c>
      <c r="G8">
        <v>2015</v>
      </c>
      <c r="H8">
        <v>1</v>
      </c>
      <c r="I8">
        <v>1</v>
      </c>
      <c r="J8" t="s">
        <v>4</v>
      </c>
      <c r="K8">
        <v>31</v>
      </c>
      <c r="L8" t="s">
        <v>34</v>
      </c>
      <c r="M8" t="s">
        <v>29</v>
      </c>
      <c r="N8" t="b">
        <v>1</v>
      </c>
      <c r="O8" t="s">
        <v>28</v>
      </c>
      <c r="P8" t="b">
        <v>1</v>
      </c>
      <c r="Q8">
        <v>50</v>
      </c>
      <c r="R8">
        <v>1700</v>
      </c>
      <c r="S8">
        <v>264368</v>
      </c>
      <c r="T8">
        <v>41408</v>
      </c>
      <c r="U8">
        <v>5926</v>
      </c>
      <c r="V8">
        <v>3.9435835575763203E-2</v>
      </c>
      <c r="W8">
        <v>0.22292158405455001</v>
      </c>
      <c r="X8">
        <v>6.7016202152402699E-2</v>
      </c>
      <c r="Y8">
        <v>0.54375109604066996</v>
      </c>
    </row>
    <row r="12" spans="1:25" x14ac:dyDescent="0.3">
      <c r="A12">
        <v>2</v>
      </c>
      <c r="B12">
        <v>1993</v>
      </c>
      <c r="C12">
        <v>2014</v>
      </c>
      <c r="D12">
        <v>1</v>
      </c>
      <c r="E12">
        <v>12</v>
      </c>
      <c r="F12" t="s">
        <v>37</v>
      </c>
      <c r="G12">
        <v>2015</v>
      </c>
      <c r="H12">
        <v>1</v>
      </c>
      <c r="I12">
        <v>1</v>
      </c>
      <c r="J12" t="s">
        <v>4</v>
      </c>
      <c r="K12">
        <v>31</v>
      </c>
      <c r="L12" t="s">
        <v>34</v>
      </c>
      <c r="M12" t="s">
        <v>30</v>
      </c>
      <c r="N12" t="b">
        <v>1</v>
      </c>
      <c r="O12" t="s">
        <v>28</v>
      </c>
      <c r="P12" t="b">
        <v>1</v>
      </c>
      <c r="Q12">
        <v>50</v>
      </c>
      <c r="R12">
        <v>1799</v>
      </c>
      <c r="S12">
        <v>262033</v>
      </c>
      <c r="T12">
        <v>43743</v>
      </c>
      <c r="U12">
        <v>5827</v>
      </c>
      <c r="V12">
        <v>3.9501998155548702E-2</v>
      </c>
      <c r="W12">
        <v>0.23590348806713801</v>
      </c>
      <c r="X12">
        <v>6.767228408065E-2</v>
      </c>
      <c r="Y12">
        <v>0.54642389358095</v>
      </c>
    </row>
    <row r="13" spans="1:25" x14ac:dyDescent="0.3">
      <c r="A13">
        <v>2</v>
      </c>
      <c r="B13">
        <v>1993</v>
      </c>
      <c r="C13">
        <v>2014</v>
      </c>
      <c r="D13">
        <v>1</v>
      </c>
      <c r="E13">
        <v>12</v>
      </c>
      <c r="F13" t="s">
        <v>37</v>
      </c>
      <c r="G13">
        <v>2015</v>
      </c>
      <c r="H13">
        <v>1</v>
      </c>
      <c r="I13">
        <v>1</v>
      </c>
      <c r="J13" t="s">
        <v>4</v>
      </c>
      <c r="K13">
        <v>31</v>
      </c>
      <c r="L13" t="s">
        <v>34</v>
      </c>
      <c r="M13" t="s">
        <v>30</v>
      </c>
      <c r="N13" t="b">
        <v>1</v>
      </c>
      <c r="O13" t="s">
        <v>28</v>
      </c>
      <c r="P13" t="b">
        <v>1</v>
      </c>
      <c r="Q13">
        <v>50</v>
      </c>
      <c r="R13">
        <v>1290</v>
      </c>
      <c r="S13">
        <v>267686</v>
      </c>
      <c r="T13">
        <v>38090</v>
      </c>
      <c r="U13">
        <v>6336</v>
      </c>
      <c r="V13">
        <v>3.2757745048247799E-2</v>
      </c>
      <c r="W13">
        <v>0.169158143194335</v>
      </c>
      <c r="X13">
        <v>5.4886610219971897E-2</v>
      </c>
      <c r="Y13">
        <v>0.52229491587533095</v>
      </c>
    </row>
    <row r="17" spans="1:25" x14ac:dyDescent="0.3">
      <c r="A17">
        <v>3</v>
      </c>
      <c r="B17">
        <v>1993</v>
      </c>
      <c r="C17">
        <v>2014</v>
      </c>
      <c r="D17">
        <v>1</v>
      </c>
      <c r="E17">
        <v>12</v>
      </c>
      <c r="F17" t="s">
        <v>37</v>
      </c>
      <c r="G17">
        <v>2015</v>
      </c>
      <c r="H17">
        <v>1</v>
      </c>
      <c r="I17">
        <v>1</v>
      </c>
      <c r="J17" t="s">
        <v>4</v>
      </c>
      <c r="K17">
        <v>31</v>
      </c>
      <c r="L17" t="s">
        <v>34</v>
      </c>
      <c r="M17" t="s">
        <v>31</v>
      </c>
      <c r="N17" t="b">
        <v>1</v>
      </c>
      <c r="O17" t="s">
        <v>28</v>
      </c>
      <c r="P17" t="b">
        <v>1</v>
      </c>
      <c r="Q17">
        <v>50</v>
      </c>
      <c r="R17">
        <v>1791</v>
      </c>
      <c r="S17">
        <v>264238</v>
      </c>
      <c r="T17">
        <v>41538</v>
      </c>
      <c r="U17">
        <v>5835</v>
      </c>
      <c r="V17">
        <v>4.1334902721041303E-2</v>
      </c>
      <c r="W17">
        <v>0.23485444531864599</v>
      </c>
      <c r="X17">
        <v>7.0297321165734394E-2</v>
      </c>
      <c r="Y17">
        <v>0.54950495276240496</v>
      </c>
    </row>
    <row r="18" spans="1:25" x14ac:dyDescent="0.3">
      <c r="A18">
        <v>3</v>
      </c>
      <c r="B18">
        <v>1993</v>
      </c>
      <c r="C18">
        <v>2014</v>
      </c>
      <c r="D18">
        <v>1</v>
      </c>
      <c r="E18">
        <v>12</v>
      </c>
      <c r="F18" t="s">
        <v>37</v>
      </c>
      <c r="G18">
        <v>2015</v>
      </c>
      <c r="H18">
        <v>1</v>
      </c>
      <c r="I18">
        <v>1</v>
      </c>
      <c r="J18" t="s">
        <v>4</v>
      </c>
      <c r="K18">
        <v>31</v>
      </c>
      <c r="L18" t="s">
        <v>34</v>
      </c>
      <c r="M18" t="s">
        <v>31</v>
      </c>
      <c r="N18" t="b">
        <v>1</v>
      </c>
      <c r="O18" t="s">
        <v>28</v>
      </c>
      <c r="P18" t="b">
        <v>1</v>
      </c>
      <c r="Q18">
        <v>50</v>
      </c>
      <c r="R18">
        <v>1823</v>
      </c>
      <c r="S18">
        <v>261071</v>
      </c>
      <c r="T18">
        <v>44705</v>
      </c>
      <c r="U18">
        <v>5803</v>
      </c>
      <c r="V18">
        <v>3.9180708390646399E-2</v>
      </c>
      <c r="W18">
        <v>0.23905061631261401</v>
      </c>
      <c r="X18">
        <v>6.7326513276950897E-2</v>
      </c>
      <c r="Y18">
        <v>0.54642441076736803</v>
      </c>
    </row>
    <row r="22" spans="1:25" x14ac:dyDescent="0.3">
      <c r="A22">
        <v>4</v>
      </c>
      <c r="B22">
        <v>1993</v>
      </c>
      <c r="C22">
        <v>2014</v>
      </c>
      <c r="D22">
        <v>1</v>
      </c>
      <c r="E22">
        <v>12</v>
      </c>
      <c r="F22" t="s">
        <v>37</v>
      </c>
      <c r="G22">
        <v>2015</v>
      </c>
      <c r="H22">
        <v>1</v>
      </c>
      <c r="I22">
        <v>1</v>
      </c>
      <c r="J22" t="s">
        <v>4</v>
      </c>
      <c r="K22">
        <v>31</v>
      </c>
      <c r="L22" t="s">
        <v>34</v>
      </c>
      <c r="M22" t="s">
        <v>27</v>
      </c>
      <c r="N22" t="b">
        <v>0</v>
      </c>
      <c r="O22" t="s">
        <v>28</v>
      </c>
      <c r="P22" t="b">
        <v>1</v>
      </c>
      <c r="Q22">
        <v>50</v>
      </c>
      <c r="R22">
        <v>1339</v>
      </c>
      <c r="S22">
        <v>282618</v>
      </c>
      <c r="T22">
        <v>23158</v>
      </c>
      <c r="U22">
        <v>6287</v>
      </c>
      <c r="V22">
        <v>5.4659754255623097E-2</v>
      </c>
      <c r="W22">
        <v>0.17558353002884799</v>
      </c>
      <c r="X22">
        <v>8.3367057871307104E-2</v>
      </c>
      <c r="Y22">
        <v>0.54992417566797402</v>
      </c>
    </row>
    <row r="23" spans="1:25" x14ac:dyDescent="0.3">
      <c r="A23">
        <v>4</v>
      </c>
      <c r="B23">
        <v>1993</v>
      </c>
      <c r="C23">
        <v>2014</v>
      </c>
      <c r="D23">
        <v>1</v>
      </c>
      <c r="E23">
        <v>12</v>
      </c>
      <c r="F23" t="s">
        <v>37</v>
      </c>
      <c r="G23">
        <v>2015</v>
      </c>
      <c r="H23">
        <v>1</v>
      </c>
      <c r="I23">
        <v>1</v>
      </c>
      <c r="J23" t="s">
        <v>4</v>
      </c>
      <c r="K23">
        <v>31</v>
      </c>
      <c r="L23" t="s">
        <v>34</v>
      </c>
      <c r="M23" t="s">
        <v>27</v>
      </c>
      <c r="N23" t="b">
        <v>0</v>
      </c>
      <c r="O23" t="s">
        <v>28</v>
      </c>
      <c r="P23" t="b">
        <v>1</v>
      </c>
      <c r="Q23">
        <v>50</v>
      </c>
      <c r="R23">
        <v>2063</v>
      </c>
      <c r="S23">
        <v>261062</v>
      </c>
      <c r="T23">
        <v>44714</v>
      </c>
      <c r="U23">
        <v>5563</v>
      </c>
      <c r="V23">
        <v>4.4102871069115097E-2</v>
      </c>
      <c r="W23">
        <v>0.27052189876737398</v>
      </c>
      <c r="X23">
        <v>7.58414058048269E-2</v>
      </c>
      <c r="Y23">
        <v>0.56214533533941902</v>
      </c>
    </row>
    <row r="27" spans="1:25" x14ac:dyDescent="0.3">
      <c r="A27">
        <v>5</v>
      </c>
      <c r="B27">
        <v>1993</v>
      </c>
      <c r="C27">
        <v>2014</v>
      </c>
      <c r="D27">
        <v>1</v>
      </c>
      <c r="E27">
        <v>12</v>
      </c>
      <c r="F27" t="s">
        <v>37</v>
      </c>
      <c r="G27">
        <v>2015</v>
      </c>
      <c r="H27">
        <v>1</v>
      </c>
      <c r="I27">
        <v>1</v>
      </c>
      <c r="J27" t="s">
        <v>4</v>
      </c>
      <c r="K27">
        <v>31</v>
      </c>
      <c r="L27" t="s">
        <v>34</v>
      </c>
      <c r="M27" t="s">
        <v>29</v>
      </c>
      <c r="N27" t="b">
        <v>0</v>
      </c>
      <c r="O27" t="s">
        <v>28</v>
      </c>
      <c r="P27" t="b">
        <v>1</v>
      </c>
      <c r="Q27">
        <v>50</v>
      </c>
      <c r="R27">
        <v>1561</v>
      </c>
      <c r="S27">
        <v>268798</v>
      </c>
      <c r="T27">
        <v>36978</v>
      </c>
      <c r="U27">
        <v>6065</v>
      </c>
      <c r="V27">
        <v>4.0504424089882897E-2</v>
      </c>
      <c r="W27">
        <v>0.204694466299501</v>
      </c>
      <c r="X27">
        <v>6.7626990144048493E-2</v>
      </c>
      <c r="Y27">
        <v>0.54188140195305701</v>
      </c>
    </row>
    <row r="28" spans="1:25" x14ac:dyDescent="0.3">
      <c r="A28">
        <v>5</v>
      </c>
      <c r="B28">
        <v>1993</v>
      </c>
      <c r="C28">
        <v>2014</v>
      </c>
      <c r="D28">
        <v>1</v>
      </c>
      <c r="E28">
        <v>12</v>
      </c>
      <c r="F28" t="s">
        <v>37</v>
      </c>
      <c r="G28">
        <v>2015</v>
      </c>
      <c r="H28">
        <v>1</v>
      </c>
      <c r="I28">
        <v>1</v>
      </c>
      <c r="J28" t="s">
        <v>4</v>
      </c>
      <c r="K28">
        <v>31</v>
      </c>
      <c r="L28" t="s">
        <v>34</v>
      </c>
      <c r="M28" t="s">
        <v>29</v>
      </c>
      <c r="N28" t="b">
        <v>0</v>
      </c>
      <c r="O28" t="s">
        <v>28</v>
      </c>
      <c r="P28" t="b">
        <v>1</v>
      </c>
      <c r="Q28">
        <v>50</v>
      </c>
      <c r="R28">
        <v>1261</v>
      </c>
      <c r="S28">
        <v>290063</v>
      </c>
      <c r="T28">
        <v>15713</v>
      </c>
      <c r="U28">
        <v>6365</v>
      </c>
      <c r="V28">
        <v>7.4290090726994204E-2</v>
      </c>
      <c r="W28">
        <v>0.16535536323105099</v>
      </c>
      <c r="X28">
        <v>0.10252032520325199</v>
      </c>
      <c r="Y28">
        <v>0.55698403659433304</v>
      </c>
    </row>
    <row r="32" spans="1:25" x14ac:dyDescent="0.3">
      <c r="A32">
        <v>6</v>
      </c>
      <c r="B32">
        <v>1993</v>
      </c>
      <c r="C32">
        <v>2014</v>
      </c>
      <c r="D32">
        <v>1</v>
      </c>
      <c r="E32">
        <v>12</v>
      </c>
      <c r="F32" t="s">
        <v>37</v>
      </c>
      <c r="G32">
        <v>2015</v>
      </c>
      <c r="H32">
        <v>1</v>
      </c>
      <c r="I32">
        <v>1</v>
      </c>
      <c r="J32" t="s">
        <v>4</v>
      </c>
      <c r="K32">
        <v>31</v>
      </c>
      <c r="L32" t="s">
        <v>34</v>
      </c>
      <c r="M32" t="s">
        <v>30</v>
      </c>
      <c r="N32" t="b">
        <v>0</v>
      </c>
      <c r="O32" t="s">
        <v>28</v>
      </c>
      <c r="P32" t="b">
        <v>1</v>
      </c>
      <c r="Q32">
        <v>50</v>
      </c>
      <c r="R32">
        <v>2537</v>
      </c>
      <c r="S32">
        <v>264205</v>
      </c>
      <c r="T32">
        <v>41571</v>
      </c>
      <c r="U32">
        <v>5089</v>
      </c>
      <c r="V32">
        <v>5.7517910583114097E-2</v>
      </c>
      <c r="W32">
        <v>0.33267768161552502</v>
      </c>
      <c r="X32">
        <v>9.8078633007306598E-2</v>
      </c>
      <c r="Y32">
        <v>0.59836260984130296</v>
      </c>
    </row>
    <row r="33" spans="1:25" x14ac:dyDescent="0.3">
      <c r="A33">
        <v>6</v>
      </c>
      <c r="B33">
        <v>1993</v>
      </c>
      <c r="C33">
        <v>2014</v>
      </c>
      <c r="D33">
        <v>1</v>
      </c>
      <c r="E33">
        <v>12</v>
      </c>
      <c r="F33" t="s">
        <v>37</v>
      </c>
      <c r="G33">
        <v>2015</v>
      </c>
      <c r="H33">
        <v>1</v>
      </c>
      <c r="I33">
        <v>1</v>
      </c>
      <c r="J33" t="s">
        <v>4</v>
      </c>
      <c r="K33">
        <v>31</v>
      </c>
      <c r="L33" t="s">
        <v>34</v>
      </c>
      <c r="M33" t="s">
        <v>30</v>
      </c>
      <c r="N33" t="b">
        <v>0</v>
      </c>
      <c r="O33" t="s">
        <v>28</v>
      </c>
      <c r="P33" t="b">
        <v>1</v>
      </c>
      <c r="Q33">
        <v>50</v>
      </c>
      <c r="R33">
        <v>2383</v>
      </c>
      <c r="S33">
        <v>261704</v>
      </c>
      <c r="T33">
        <v>44072</v>
      </c>
      <c r="U33">
        <v>5243</v>
      </c>
      <c r="V33">
        <v>5.1296954041545502E-2</v>
      </c>
      <c r="W33">
        <v>0.31248360870705399</v>
      </c>
      <c r="X33">
        <v>8.8127068656274801E-2</v>
      </c>
      <c r="Y33">
        <v>0.58417597838942203</v>
      </c>
    </row>
    <row r="37" spans="1:25" x14ac:dyDescent="0.3">
      <c r="A37">
        <v>7</v>
      </c>
      <c r="B37">
        <v>1993</v>
      </c>
      <c r="C37">
        <v>2014</v>
      </c>
      <c r="D37">
        <v>1</v>
      </c>
      <c r="E37">
        <v>12</v>
      </c>
      <c r="F37" t="s">
        <v>37</v>
      </c>
      <c r="G37">
        <v>2015</v>
      </c>
      <c r="H37">
        <v>1</v>
      </c>
      <c r="I37">
        <v>1</v>
      </c>
      <c r="J37" t="s">
        <v>4</v>
      </c>
      <c r="K37">
        <v>31</v>
      </c>
      <c r="L37" t="s">
        <v>34</v>
      </c>
      <c r="M37" t="s">
        <v>31</v>
      </c>
      <c r="N37" t="b">
        <v>0</v>
      </c>
      <c r="O37" t="s">
        <v>28</v>
      </c>
      <c r="P37" t="b">
        <v>1</v>
      </c>
      <c r="Q37">
        <v>50</v>
      </c>
      <c r="R37">
        <v>2147</v>
      </c>
      <c r="S37">
        <v>271206</v>
      </c>
      <c r="T37">
        <v>34570</v>
      </c>
      <c r="U37">
        <v>5479</v>
      </c>
      <c r="V37">
        <v>5.8474276220824101E-2</v>
      </c>
      <c r="W37">
        <v>0.28153684762654002</v>
      </c>
      <c r="X37">
        <v>9.6836028234445107E-2</v>
      </c>
      <c r="Y37">
        <v>0.584240115509152</v>
      </c>
    </row>
    <row r="38" spans="1:25" x14ac:dyDescent="0.3">
      <c r="A38">
        <v>7</v>
      </c>
      <c r="B38">
        <v>1993</v>
      </c>
      <c r="C38">
        <v>2014</v>
      </c>
      <c r="D38">
        <v>1</v>
      </c>
      <c r="E38">
        <v>12</v>
      </c>
      <c r="F38" t="s">
        <v>37</v>
      </c>
      <c r="G38">
        <v>2015</v>
      </c>
      <c r="H38">
        <v>1</v>
      </c>
      <c r="I38">
        <v>1</v>
      </c>
      <c r="J38" t="s">
        <v>4</v>
      </c>
      <c r="K38">
        <v>31</v>
      </c>
      <c r="L38" t="s">
        <v>34</v>
      </c>
      <c r="M38" t="s">
        <v>31</v>
      </c>
      <c r="N38" t="b">
        <v>0</v>
      </c>
      <c r="O38" t="s">
        <v>28</v>
      </c>
      <c r="P38" t="b">
        <v>1</v>
      </c>
      <c r="Q38">
        <v>50</v>
      </c>
      <c r="R38">
        <v>1772</v>
      </c>
      <c r="S38">
        <v>257207</v>
      </c>
      <c r="T38">
        <v>48569</v>
      </c>
      <c r="U38">
        <v>5854</v>
      </c>
      <c r="V38">
        <v>3.5199936433523302E-2</v>
      </c>
      <c r="W38">
        <v>0.23236296879097801</v>
      </c>
      <c r="X38">
        <v>6.1138233822692199E-2</v>
      </c>
      <c r="Y38">
        <v>0.53676223631846498</v>
      </c>
    </row>
    <row r="42" spans="1:25" x14ac:dyDescent="0.3">
      <c r="A42">
        <v>0</v>
      </c>
      <c r="B42">
        <v>1993</v>
      </c>
      <c r="C42">
        <v>2014</v>
      </c>
      <c r="D42">
        <v>1</v>
      </c>
      <c r="E42">
        <v>12</v>
      </c>
      <c r="F42" t="s">
        <v>37</v>
      </c>
      <c r="G42">
        <v>2015</v>
      </c>
      <c r="H42">
        <v>1</v>
      </c>
      <c r="I42">
        <v>1</v>
      </c>
      <c r="J42" t="s">
        <v>4</v>
      </c>
      <c r="K42">
        <v>27</v>
      </c>
      <c r="L42" t="s">
        <v>35</v>
      </c>
      <c r="M42" t="s">
        <v>27</v>
      </c>
      <c r="N42" t="b">
        <v>1</v>
      </c>
      <c r="O42" t="s">
        <v>28</v>
      </c>
      <c r="P42" t="b">
        <v>1</v>
      </c>
      <c r="Q42">
        <v>50</v>
      </c>
      <c r="R42">
        <v>1864</v>
      </c>
      <c r="S42">
        <v>262405</v>
      </c>
      <c r="T42">
        <v>43371</v>
      </c>
      <c r="U42">
        <v>5762</v>
      </c>
      <c r="V42">
        <v>4.1207029954681097E-2</v>
      </c>
      <c r="W42">
        <v>0.24442696039863601</v>
      </c>
      <c r="X42">
        <v>7.0524583341215599E-2</v>
      </c>
      <c r="Y42">
        <v>0.55129391816698003</v>
      </c>
    </row>
    <row r="43" spans="1:25" x14ac:dyDescent="0.3">
      <c r="A43">
        <v>0</v>
      </c>
      <c r="B43">
        <v>1993</v>
      </c>
      <c r="C43">
        <v>2014</v>
      </c>
      <c r="D43">
        <v>1</v>
      </c>
      <c r="E43">
        <v>12</v>
      </c>
      <c r="F43" t="s">
        <v>37</v>
      </c>
      <c r="G43">
        <v>2015</v>
      </c>
      <c r="H43">
        <v>1</v>
      </c>
      <c r="I43">
        <v>1</v>
      </c>
      <c r="J43" t="s">
        <v>4</v>
      </c>
      <c r="K43">
        <v>27</v>
      </c>
      <c r="L43" t="s">
        <v>35</v>
      </c>
      <c r="M43" t="s">
        <v>27</v>
      </c>
      <c r="N43" t="b">
        <v>1</v>
      </c>
      <c r="O43" t="s">
        <v>28</v>
      </c>
      <c r="P43" t="b">
        <v>1</v>
      </c>
      <c r="Q43">
        <v>50</v>
      </c>
      <c r="R43">
        <v>2450</v>
      </c>
      <c r="S43">
        <v>255160</v>
      </c>
      <c r="T43">
        <v>50616</v>
      </c>
      <c r="U43">
        <v>5176</v>
      </c>
      <c r="V43">
        <v>4.6168921720122102E-2</v>
      </c>
      <c r="W43">
        <v>0.32126934172567501</v>
      </c>
      <c r="X43">
        <v>8.0735517036841703E-2</v>
      </c>
      <c r="Y43">
        <v>0.57786820129034</v>
      </c>
    </row>
    <row r="47" spans="1:25" x14ac:dyDescent="0.3">
      <c r="A47">
        <v>1</v>
      </c>
      <c r="B47">
        <v>1993</v>
      </c>
      <c r="C47">
        <v>2014</v>
      </c>
      <c r="D47">
        <v>1</v>
      </c>
      <c r="E47">
        <v>12</v>
      </c>
      <c r="F47" t="s">
        <v>37</v>
      </c>
      <c r="G47">
        <v>2015</v>
      </c>
      <c r="H47">
        <v>1</v>
      </c>
      <c r="I47">
        <v>1</v>
      </c>
      <c r="J47" t="s">
        <v>4</v>
      </c>
      <c r="K47">
        <v>27</v>
      </c>
      <c r="L47" t="s">
        <v>35</v>
      </c>
      <c r="M47" t="s">
        <v>29</v>
      </c>
      <c r="N47" t="b">
        <v>1</v>
      </c>
      <c r="O47" t="s">
        <v>28</v>
      </c>
      <c r="P47" t="b">
        <v>1</v>
      </c>
      <c r="Q47">
        <v>50</v>
      </c>
      <c r="R47">
        <v>1737</v>
      </c>
      <c r="S47">
        <v>263110</v>
      </c>
      <c r="T47">
        <v>42666</v>
      </c>
      <c r="U47">
        <v>5889</v>
      </c>
      <c r="V47">
        <v>3.9118978447402197E-2</v>
      </c>
      <c r="W47">
        <v>0.22777340676632499</v>
      </c>
      <c r="X47">
        <v>6.6770454938591906E-2</v>
      </c>
      <c r="Y47">
        <v>0.54411994601829405</v>
      </c>
    </row>
    <row r="48" spans="1:25" x14ac:dyDescent="0.3">
      <c r="A48">
        <v>1</v>
      </c>
      <c r="B48">
        <v>1993</v>
      </c>
      <c r="C48">
        <v>2014</v>
      </c>
      <c r="D48">
        <v>1</v>
      </c>
      <c r="E48">
        <v>12</v>
      </c>
      <c r="F48" t="s">
        <v>37</v>
      </c>
      <c r="G48">
        <v>2015</v>
      </c>
      <c r="H48">
        <v>1</v>
      </c>
      <c r="I48">
        <v>1</v>
      </c>
      <c r="J48" t="s">
        <v>4</v>
      </c>
      <c r="K48">
        <v>27</v>
      </c>
      <c r="L48" t="s">
        <v>35</v>
      </c>
      <c r="M48" t="s">
        <v>29</v>
      </c>
      <c r="N48" t="b">
        <v>1</v>
      </c>
      <c r="O48" t="s">
        <v>28</v>
      </c>
      <c r="P48" t="b">
        <v>1</v>
      </c>
      <c r="Q48">
        <v>50</v>
      </c>
      <c r="R48">
        <v>1910</v>
      </c>
      <c r="S48">
        <v>261390</v>
      </c>
      <c r="T48">
        <v>44386</v>
      </c>
      <c r="U48">
        <v>5716</v>
      </c>
      <c r="V48">
        <v>4.12562640400898E-2</v>
      </c>
      <c r="W48">
        <v>0.250458956202465</v>
      </c>
      <c r="X48">
        <v>7.0843069619079393E-2</v>
      </c>
      <c r="Y48">
        <v>0.55265020438452495</v>
      </c>
    </row>
    <row r="52" spans="1:25" x14ac:dyDescent="0.3">
      <c r="A52">
        <v>2</v>
      </c>
      <c r="B52">
        <v>1993</v>
      </c>
      <c r="C52">
        <v>2014</v>
      </c>
      <c r="D52">
        <v>1</v>
      </c>
      <c r="E52">
        <v>12</v>
      </c>
      <c r="F52" t="s">
        <v>37</v>
      </c>
      <c r="G52">
        <v>2015</v>
      </c>
      <c r="H52">
        <v>1</v>
      </c>
      <c r="I52">
        <v>1</v>
      </c>
      <c r="J52" t="s">
        <v>4</v>
      </c>
      <c r="K52">
        <v>27</v>
      </c>
      <c r="L52" t="s">
        <v>35</v>
      </c>
      <c r="M52" t="s">
        <v>30</v>
      </c>
      <c r="N52" t="b">
        <v>1</v>
      </c>
      <c r="O52" t="s">
        <v>28</v>
      </c>
      <c r="P52" t="b">
        <v>1</v>
      </c>
      <c r="Q52">
        <v>50</v>
      </c>
      <c r="R52">
        <v>1318</v>
      </c>
      <c r="S52">
        <v>266566</v>
      </c>
      <c r="T52">
        <v>39210</v>
      </c>
      <c r="U52">
        <v>6308</v>
      </c>
      <c r="V52">
        <v>3.2520726411369903E-2</v>
      </c>
      <c r="W52">
        <v>0.172829792814057</v>
      </c>
      <c r="X52">
        <v>5.4741039166009003E-2</v>
      </c>
      <c r="Y52">
        <v>0.52229933468864598</v>
      </c>
    </row>
    <row r="53" spans="1:25" x14ac:dyDescent="0.3">
      <c r="A53">
        <v>2</v>
      </c>
      <c r="B53">
        <v>1993</v>
      </c>
      <c r="C53">
        <v>2014</v>
      </c>
      <c r="D53">
        <v>1</v>
      </c>
      <c r="E53">
        <v>12</v>
      </c>
      <c r="F53" t="s">
        <v>37</v>
      </c>
      <c r="G53">
        <v>2015</v>
      </c>
      <c r="H53">
        <v>1</v>
      </c>
      <c r="I53">
        <v>1</v>
      </c>
      <c r="J53" t="s">
        <v>4</v>
      </c>
      <c r="K53">
        <v>27</v>
      </c>
      <c r="L53" t="s">
        <v>35</v>
      </c>
      <c r="M53" t="s">
        <v>30</v>
      </c>
      <c r="N53" t="b">
        <v>1</v>
      </c>
      <c r="O53" t="s">
        <v>28</v>
      </c>
      <c r="P53" t="b">
        <v>1</v>
      </c>
      <c r="Q53">
        <v>50</v>
      </c>
      <c r="R53">
        <v>1823</v>
      </c>
      <c r="S53">
        <v>254409</v>
      </c>
      <c r="T53">
        <v>51367</v>
      </c>
      <c r="U53">
        <v>5803</v>
      </c>
      <c r="V53">
        <v>3.4273359654070301E-2</v>
      </c>
      <c r="W53">
        <v>0.23905061631261401</v>
      </c>
      <c r="X53">
        <v>5.9951328597737399E-2</v>
      </c>
      <c r="Y53">
        <v>0.53553081545576797</v>
      </c>
    </row>
    <row r="57" spans="1:25" x14ac:dyDescent="0.3">
      <c r="A57">
        <v>3</v>
      </c>
      <c r="B57">
        <v>1993</v>
      </c>
      <c r="C57">
        <v>2014</v>
      </c>
      <c r="D57">
        <v>1</v>
      </c>
      <c r="E57">
        <v>12</v>
      </c>
      <c r="F57" t="s">
        <v>37</v>
      </c>
      <c r="G57">
        <v>2015</v>
      </c>
      <c r="H57">
        <v>1</v>
      </c>
      <c r="I57">
        <v>1</v>
      </c>
      <c r="J57" t="s">
        <v>4</v>
      </c>
      <c r="K57">
        <v>27</v>
      </c>
      <c r="L57" t="s">
        <v>35</v>
      </c>
      <c r="M57" t="s">
        <v>31</v>
      </c>
      <c r="N57" t="b">
        <v>1</v>
      </c>
      <c r="O57" t="s">
        <v>28</v>
      </c>
      <c r="P57" t="b">
        <v>1</v>
      </c>
      <c r="Q57">
        <v>50</v>
      </c>
      <c r="R57">
        <v>1676</v>
      </c>
      <c r="S57">
        <v>271122</v>
      </c>
      <c r="T57">
        <v>34654</v>
      </c>
      <c r="U57">
        <v>5950</v>
      </c>
      <c r="V57">
        <v>4.6132672722268099E-2</v>
      </c>
      <c r="W57">
        <v>0.21977445580907401</v>
      </c>
      <c r="X57">
        <v>7.6258076258076193E-2</v>
      </c>
      <c r="Y57">
        <v>0.55322156415067802</v>
      </c>
    </row>
    <row r="58" spans="1:25" x14ac:dyDescent="0.3">
      <c r="A58">
        <v>3</v>
      </c>
      <c r="B58">
        <v>1993</v>
      </c>
      <c r="C58">
        <v>2014</v>
      </c>
      <c r="D58">
        <v>1</v>
      </c>
      <c r="E58">
        <v>12</v>
      </c>
      <c r="F58" t="s">
        <v>37</v>
      </c>
      <c r="G58">
        <v>2015</v>
      </c>
      <c r="H58">
        <v>1</v>
      </c>
      <c r="I58">
        <v>1</v>
      </c>
      <c r="J58" t="s">
        <v>4</v>
      </c>
      <c r="K58">
        <v>27</v>
      </c>
      <c r="L58" t="s">
        <v>35</v>
      </c>
      <c r="M58" t="s">
        <v>31</v>
      </c>
      <c r="N58" t="b">
        <v>1</v>
      </c>
      <c r="O58" t="s">
        <v>28</v>
      </c>
      <c r="P58" t="b">
        <v>1</v>
      </c>
      <c r="Q58">
        <v>50</v>
      </c>
      <c r="R58">
        <v>1412</v>
      </c>
      <c r="S58">
        <v>265866</v>
      </c>
      <c r="T58">
        <v>39910</v>
      </c>
      <c r="U58">
        <v>6214</v>
      </c>
      <c r="V58">
        <v>3.4170659697013599E-2</v>
      </c>
      <c r="W58">
        <v>0.18515604510883801</v>
      </c>
      <c r="X58">
        <v>5.7693879218762699E-2</v>
      </c>
      <c r="Y58">
        <v>0.52731783208819505</v>
      </c>
    </row>
    <row r="62" spans="1:25" x14ac:dyDescent="0.3">
      <c r="A62">
        <v>4</v>
      </c>
      <c r="B62">
        <v>1993</v>
      </c>
      <c r="C62">
        <v>2014</v>
      </c>
      <c r="D62">
        <v>1</v>
      </c>
      <c r="E62">
        <v>12</v>
      </c>
      <c r="F62" t="s">
        <v>37</v>
      </c>
      <c r="G62">
        <v>2015</v>
      </c>
      <c r="H62">
        <v>1</v>
      </c>
      <c r="I62">
        <v>1</v>
      </c>
      <c r="J62" t="s">
        <v>4</v>
      </c>
      <c r="K62">
        <v>27</v>
      </c>
      <c r="L62" t="s">
        <v>35</v>
      </c>
      <c r="M62" t="s">
        <v>27</v>
      </c>
      <c r="N62" t="b">
        <v>0</v>
      </c>
      <c r="O62" t="s">
        <v>28</v>
      </c>
      <c r="P62" t="b">
        <v>1</v>
      </c>
      <c r="Q62">
        <v>50</v>
      </c>
      <c r="R62">
        <v>1943</v>
      </c>
      <c r="S62">
        <v>265578</v>
      </c>
      <c r="T62">
        <v>40198</v>
      </c>
      <c r="U62">
        <v>5683</v>
      </c>
      <c r="V62">
        <v>4.6107116584798602E-2</v>
      </c>
      <c r="W62">
        <v>0.25478625753999401</v>
      </c>
      <c r="X62">
        <v>7.8083870838105501E-2</v>
      </c>
      <c r="Y62">
        <v>0.56166200533323296</v>
      </c>
    </row>
    <row r="63" spans="1:25" x14ac:dyDescent="0.3">
      <c r="A63">
        <v>4</v>
      </c>
      <c r="B63">
        <v>1993</v>
      </c>
      <c r="C63">
        <v>2014</v>
      </c>
      <c r="D63">
        <v>1</v>
      </c>
      <c r="E63">
        <v>12</v>
      </c>
      <c r="F63" t="s">
        <v>37</v>
      </c>
      <c r="G63">
        <v>2015</v>
      </c>
      <c r="H63">
        <v>1</v>
      </c>
      <c r="I63">
        <v>1</v>
      </c>
      <c r="J63" t="s">
        <v>4</v>
      </c>
      <c r="K63">
        <v>27</v>
      </c>
      <c r="L63" t="s">
        <v>35</v>
      </c>
      <c r="M63" t="s">
        <v>27</v>
      </c>
      <c r="N63" t="b">
        <v>0</v>
      </c>
      <c r="O63" t="s">
        <v>28</v>
      </c>
      <c r="P63" t="b">
        <v>1</v>
      </c>
      <c r="Q63">
        <v>50</v>
      </c>
      <c r="R63">
        <v>2397</v>
      </c>
      <c r="S63">
        <v>278950</v>
      </c>
      <c r="T63">
        <v>26826</v>
      </c>
      <c r="U63">
        <v>5229</v>
      </c>
      <c r="V63">
        <v>8.2024432809773104E-2</v>
      </c>
      <c r="W63">
        <v>0.31431943351691499</v>
      </c>
      <c r="X63">
        <v>0.13009851013595999</v>
      </c>
      <c r="Y63">
        <v>0.61329427277331805</v>
      </c>
    </row>
    <row r="67" spans="1:25" x14ac:dyDescent="0.3">
      <c r="A67">
        <v>5</v>
      </c>
      <c r="B67">
        <v>1993</v>
      </c>
      <c r="C67">
        <v>2014</v>
      </c>
      <c r="D67">
        <v>1</v>
      </c>
      <c r="E67">
        <v>12</v>
      </c>
      <c r="F67" t="s">
        <v>37</v>
      </c>
      <c r="G67">
        <v>2015</v>
      </c>
      <c r="H67">
        <v>1</v>
      </c>
      <c r="I67">
        <v>1</v>
      </c>
      <c r="J67" t="s">
        <v>4</v>
      </c>
      <c r="K67">
        <v>27</v>
      </c>
      <c r="L67" t="s">
        <v>35</v>
      </c>
      <c r="M67" t="s">
        <v>29</v>
      </c>
      <c r="N67" t="b">
        <v>0</v>
      </c>
      <c r="O67" t="s">
        <v>28</v>
      </c>
      <c r="P67" t="b">
        <v>1</v>
      </c>
      <c r="Q67">
        <v>50</v>
      </c>
      <c r="R67">
        <v>1801</v>
      </c>
      <c r="S67">
        <v>261981</v>
      </c>
      <c r="T67">
        <v>43795</v>
      </c>
      <c r="U67">
        <v>5825</v>
      </c>
      <c r="V67">
        <v>3.94990788665672E-2</v>
      </c>
      <c r="W67">
        <v>0.236165748754261</v>
      </c>
      <c r="X67">
        <v>6.7678779452106194E-2</v>
      </c>
      <c r="Y67">
        <v>0.54646999436038601</v>
      </c>
    </row>
    <row r="68" spans="1:25" x14ac:dyDescent="0.3">
      <c r="A68">
        <v>5</v>
      </c>
      <c r="B68">
        <v>1993</v>
      </c>
      <c r="C68">
        <v>2014</v>
      </c>
      <c r="D68">
        <v>1</v>
      </c>
      <c r="E68">
        <v>12</v>
      </c>
      <c r="F68" t="s">
        <v>37</v>
      </c>
      <c r="G68">
        <v>2015</v>
      </c>
      <c r="H68">
        <v>1</v>
      </c>
      <c r="I68">
        <v>1</v>
      </c>
      <c r="J68" t="s">
        <v>4</v>
      </c>
      <c r="K68">
        <v>27</v>
      </c>
      <c r="L68" t="s">
        <v>35</v>
      </c>
      <c r="M68" t="s">
        <v>29</v>
      </c>
      <c r="N68" t="b">
        <v>0</v>
      </c>
      <c r="O68" t="s">
        <v>28</v>
      </c>
      <c r="P68" t="b">
        <v>1</v>
      </c>
      <c r="Q68">
        <v>50</v>
      </c>
      <c r="R68">
        <v>2486</v>
      </c>
      <c r="S68">
        <v>263043</v>
      </c>
      <c r="T68">
        <v>42733</v>
      </c>
      <c r="U68">
        <v>5140</v>
      </c>
      <c r="V68">
        <v>5.4976890245250799E-2</v>
      </c>
      <c r="W68">
        <v>0.32599003409388899</v>
      </c>
      <c r="X68">
        <v>9.4086479326331698E-2</v>
      </c>
      <c r="Y68">
        <v>0.59311870235906805</v>
      </c>
    </row>
    <row r="72" spans="1:25" x14ac:dyDescent="0.3">
      <c r="A72">
        <v>6</v>
      </c>
      <c r="B72">
        <v>1993</v>
      </c>
      <c r="C72">
        <v>2014</v>
      </c>
      <c r="D72">
        <v>1</v>
      </c>
      <c r="E72">
        <v>12</v>
      </c>
      <c r="F72" t="s">
        <v>37</v>
      </c>
      <c r="G72">
        <v>2015</v>
      </c>
      <c r="H72">
        <v>1</v>
      </c>
      <c r="I72">
        <v>1</v>
      </c>
      <c r="J72" t="s">
        <v>4</v>
      </c>
      <c r="K72">
        <v>27</v>
      </c>
      <c r="L72" t="s">
        <v>35</v>
      </c>
      <c r="M72" t="s">
        <v>30</v>
      </c>
      <c r="N72" t="b">
        <v>0</v>
      </c>
      <c r="O72" t="s">
        <v>28</v>
      </c>
      <c r="P72" t="b">
        <v>1</v>
      </c>
      <c r="Q72">
        <v>50</v>
      </c>
      <c r="R72">
        <v>1944</v>
      </c>
      <c r="S72">
        <v>270351</v>
      </c>
      <c r="T72">
        <v>35425</v>
      </c>
      <c r="U72">
        <v>5682</v>
      </c>
      <c r="V72">
        <v>5.2021729240814503E-2</v>
      </c>
      <c r="W72">
        <v>0.254917387883556</v>
      </c>
      <c r="X72">
        <v>8.6409601066785205E-2</v>
      </c>
      <c r="Y72">
        <v>0.56953230338136696</v>
      </c>
    </row>
    <row r="73" spans="1:25" x14ac:dyDescent="0.3">
      <c r="A73">
        <v>6</v>
      </c>
      <c r="B73">
        <v>1993</v>
      </c>
      <c r="C73">
        <v>2014</v>
      </c>
      <c r="D73">
        <v>1</v>
      </c>
      <c r="E73">
        <v>12</v>
      </c>
      <c r="F73" t="s">
        <v>37</v>
      </c>
      <c r="G73">
        <v>2015</v>
      </c>
      <c r="H73">
        <v>1</v>
      </c>
      <c r="I73">
        <v>1</v>
      </c>
      <c r="J73" t="s">
        <v>4</v>
      </c>
      <c r="K73">
        <v>27</v>
      </c>
      <c r="L73" t="s">
        <v>35</v>
      </c>
      <c r="M73" t="s">
        <v>30</v>
      </c>
      <c r="N73" t="b">
        <v>0</v>
      </c>
      <c r="O73" t="s">
        <v>28</v>
      </c>
      <c r="P73" t="b">
        <v>1</v>
      </c>
      <c r="Q73">
        <v>50</v>
      </c>
      <c r="R73">
        <v>1932</v>
      </c>
      <c r="S73">
        <v>262703</v>
      </c>
      <c r="T73">
        <v>43073</v>
      </c>
      <c r="U73">
        <v>5694</v>
      </c>
      <c r="V73">
        <v>4.2928563492945201E-2</v>
      </c>
      <c r="W73">
        <v>0.25334382376081799</v>
      </c>
      <c r="X73">
        <v>7.3416807584883406E-2</v>
      </c>
      <c r="Y73">
        <v>0.55623963465786697</v>
      </c>
    </row>
    <row r="77" spans="1:25" x14ac:dyDescent="0.3">
      <c r="A77">
        <v>7</v>
      </c>
      <c r="B77">
        <v>1993</v>
      </c>
      <c r="C77">
        <v>2014</v>
      </c>
      <c r="D77">
        <v>1</v>
      </c>
      <c r="E77">
        <v>12</v>
      </c>
      <c r="F77" t="s">
        <v>37</v>
      </c>
      <c r="G77">
        <v>2015</v>
      </c>
      <c r="H77">
        <v>1</v>
      </c>
      <c r="I77">
        <v>1</v>
      </c>
      <c r="J77" t="s">
        <v>4</v>
      </c>
      <c r="K77">
        <v>27</v>
      </c>
      <c r="L77" t="s">
        <v>35</v>
      </c>
      <c r="M77" t="s">
        <v>31</v>
      </c>
      <c r="N77" t="b">
        <v>0</v>
      </c>
      <c r="O77" t="s">
        <v>28</v>
      </c>
      <c r="P77" t="b">
        <v>1</v>
      </c>
      <c r="Q77">
        <v>50</v>
      </c>
      <c r="R77">
        <v>1831</v>
      </c>
      <c r="S77">
        <v>263457</v>
      </c>
      <c r="T77">
        <v>42319</v>
      </c>
      <c r="U77">
        <v>5795</v>
      </c>
      <c r="V77">
        <v>4.1472253680634202E-2</v>
      </c>
      <c r="W77">
        <v>0.240099659061106</v>
      </c>
      <c r="X77">
        <v>7.0727750309023396E-2</v>
      </c>
      <c r="Y77">
        <v>0.55085048098782896</v>
      </c>
    </row>
    <row r="78" spans="1:25" x14ac:dyDescent="0.3">
      <c r="A78">
        <v>7</v>
      </c>
      <c r="B78">
        <v>1993</v>
      </c>
      <c r="C78">
        <v>2014</v>
      </c>
      <c r="D78">
        <v>1</v>
      </c>
      <c r="E78">
        <v>12</v>
      </c>
      <c r="F78" t="s">
        <v>37</v>
      </c>
      <c r="G78">
        <v>2015</v>
      </c>
      <c r="H78">
        <v>1</v>
      </c>
      <c r="I78">
        <v>1</v>
      </c>
      <c r="J78" t="s">
        <v>4</v>
      </c>
      <c r="K78">
        <v>27</v>
      </c>
      <c r="L78" t="s">
        <v>35</v>
      </c>
      <c r="M78" t="s">
        <v>31</v>
      </c>
      <c r="N78" t="b">
        <v>0</v>
      </c>
      <c r="O78" t="s">
        <v>28</v>
      </c>
      <c r="P78" t="b">
        <v>1</v>
      </c>
      <c r="Q78">
        <v>50</v>
      </c>
      <c r="R78">
        <v>1789</v>
      </c>
      <c r="S78">
        <v>266005</v>
      </c>
      <c r="T78">
        <v>39771</v>
      </c>
      <c r="U78">
        <v>5837</v>
      </c>
      <c r="V78">
        <v>4.3046198267564902E-2</v>
      </c>
      <c r="W78">
        <v>0.23459218463152301</v>
      </c>
      <c r="X78">
        <v>7.2744276826739299E-2</v>
      </c>
      <c r="Y78">
        <v>0.55226319241518096</v>
      </c>
    </row>
    <row r="82" spans="1:25" x14ac:dyDescent="0.3">
      <c r="A82">
        <v>0</v>
      </c>
      <c r="B82">
        <v>1993</v>
      </c>
      <c r="C82">
        <v>2014</v>
      </c>
      <c r="D82">
        <v>1</v>
      </c>
      <c r="E82">
        <v>12</v>
      </c>
      <c r="F82" t="s">
        <v>37</v>
      </c>
      <c r="G82">
        <v>2015</v>
      </c>
      <c r="H82">
        <v>1</v>
      </c>
      <c r="I82">
        <v>1</v>
      </c>
      <c r="J82" t="s">
        <v>4</v>
      </c>
      <c r="K82">
        <v>33</v>
      </c>
      <c r="L82" t="s">
        <v>27</v>
      </c>
      <c r="M82" t="s">
        <v>27</v>
      </c>
      <c r="N82" t="b">
        <v>1</v>
      </c>
      <c r="O82" t="s">
        <v>28</v>
      </c>
      <c r="P82" t="b">
        <v>1</v>
      </c>
      <c r="Q82">
        <v>50</v>
      </c>
      <c r="R82">
        <v>1761</v>
      </c>
      <c r="S82">
        <v>293277</v>
      </c>
      <c r="T82">
        <v>12499</v>
      </c>
      <c r="U82">
        <v>5865</v>
      </c>
      <c r="V82">
        <v>0.123492286115007</v>
      </c>
      <c r="W82">
        <v>0.23092053501180099</v>
      </c>
      <c r="X82">
        <v>0.160924792104541</v>
      </c>
      <c r="Y82">
        <v>0.59502210362122698</v>
      </c>
    </row>
    <row r="83" spans="1:25" x14ac:dyDescent="0.3">
      <c r="A83">
        <v>0</v>
      </c>
      <c r="B83">
        <v>1993</v>
      </c>
      <c r="C83">
        <v>2014</v>
      </c>
      <c r="D83">
        <v>1</v>
      </c>
      <c r="E83">
        <v>12</v>
      </c>
      <c r="F83" t="s">
        <v>37</v>
      </c>
      <c r="G83">
        <v>2015</v>
      </c>
      <c r="H83">
        <v>1</v>
      </c>
      <c r="I83">
        <v>1</v>
      </c>
      <c r="J83" t="s">
        <v>4</v>
      </c>
      <c r="K83">
        <v>33</v>
      </c>
      <c r="L83" t="s">
        <v>27</v>
      </c>
      <c r="M83" t="s">
        <v>27</v>
      </c>
      <c r="N83" t="b">
        <v>1</v>
      </c>
      <c r="O83" t="s">
        <v>28</v>
      </c>
      <c r="P83" t="b">
        <v>1</v>
      </c>
      <c r="Q83">
        <v>50</v>
      </c>
      <c r="R83">
        <v>1767</v>
      </c>
      <c r="S83">
        <v>295474</v>
      </c>
      <c r="T83">
        <v>10302</v>
      </c>
      <c r="U83">
        <v>5859</v>
      </c>
      <c r="V83">
        <v>0.14640815311956201</v>
      </c>
      <c r="W83">
        <v>0.23170731707316999</v>
      </c>
      <c r="X83">
        <v>0.17943640517897899</v>
      </c>
      <c r="Y83">
        <v>0.59900799373620806</v>
      </c>
    </row>
    <row r="84" spans="1:25" x14ac:dyDescent="0.3">
      <c r="A84">
        <v>0</v>
      </c>
      <c r="B84">
        <v>1993</v>
      </c>
      <c r="C84">
        <v>2014</v>
      </c>
      <c r="D84">
        <v>1</v>
      </c>
      <c r="E84">
        <v>12</v>
      </c>
      <c r="F84" t="s">
        <v>37</v>
      </c>
      <c r="G84">
        <v>2015</v>
      </c>
      <c r="H84">
        <v>1</v>
      </c>
      <c r="I84">
        <v>1</v>
      </c>
      <c r="J84" t="s">
        <v>4</v>
      </c>
      <c r="K84">
        <v>33</v>
      </c>
      <c r="L84" t="s">
        <v>27</v>
      </c>
      <c r="M84" t="s">
        <v>27</v>
      </c>
      <c r="N84" t="b">
        <v>1</v>
      </c>
      <c r="O84" t="s">
        <v>28</v>
      </c>
      <c r="P84" t="b">
        <v>1</v>
      </c>
      <c r="Q84">
        <v>50</v>
      </c>
      <c r="R84">
        <v>4260</v>
      </c>
      <c r="S84">
        <v>291570</v>
      </c>
      <c r="T84">
        <v>14206</v>
      </c>
      <c r="U84">
        <v>3366</v>
      </c>
      <c r="V84">
        <v>0.23069424888985099</v>
      </c>
      <c r="W84">
        <v>0.55861526357198998</v>
      </c>
      <c r="X84">
        <v>0.32653686953855499</v>
      </c>
      <c r="Y84">
        <v>0.75607820894051303</v>
      </c>
    </row>
    <row r="85" spans="1:25" x14ac:dyDescent="0.3">
      <c r="A85">
        <v>0</v>
      </c>
      <c r="B85">
        <v>1993</v>
      </c>
      <c r="C85">
        <v>2014</v>
      </c>
      <c r="D85">
        <v>1</v>
      </c>
      <c r="E85">
        <v>12</v>
      </c>
      <c r="F85" t="s">
        <v>37</v>
      </c>
      <c r="G85">
        <v>2015</v>
      </c>
      <c r="H85">
        <v>1</v>
      </c>
      <c r="I85">
        <v>1</v>
      </c>
      <c r="J85" t="s">
        <v>4</v>
      </c>
      <c r="K85">
        <v>33</v>
      </c>
      <c r="L85" t="s">
        <v>27</v>
      </c>
      <c r="M85" t="s">
        <v>27</v>
      </c>
      <c r="N85" t="b">
        <v>1</v>
      </c>
      <c r="O85" t="s">
        <v>28</v>
      </c>
      <c r="P85" t="b">
        <v>1</v>
      </c>
      <c r="Q85">
        <v>50</v>
      </c>
      <c r="R85">
        <v>1669</v>
      </c>
      <c r="S85">
        <v>293715</v>
      </c>
      <c r="T85">
        <v>12061</v>
      </c>
      <c r="U85">
        <v>5957</v>
      </c>
      <c r="V85">
        <v>0.121558630735615</v>
      </c>
      <c r="W85">
        <v>0.21885654340414301</v>
      </c>
      <c r="X85">
        <v>0.15630267840419501</v>
      </c>
      <c r="Y85">
        <v>0.58970631837676102</v>
      </c>
    </row>
    <row r="86" spans="1:25" x14ac:dyDescent="0.3">
      <c r="A86">
        <v>0</v>
      </c>
      <c r="B86">
        <v>1993</v>
      </c>
      <c r="C86">
        <v>2014</v>
      </c>
      <c r="D86">
        <v>1</v>
      </c>
      <c r="E86">
        <v>12</v>
      </c>
      <c r="F86" t="s">
        <v>37</v>
      </c>
      <c r="G86">
        <v>2015</v>
      </c>
      <c r="H86">
        <v>1</v>
      </c>
      <c r="I86">
        <v>1</v>
      </c>
      <c r="J86" t="s">
        <v>4</v>
      </c>
      <c r="K86">
        <v>33</v>
      </c>
      <c r="L86" t="s">
        <v>27</v>
      </c>
      <c r="M86" t="s">
        <v>27</v>
      </c>
      <c r="N86" t="b">
        <v>1</v>
      </c>
      <c r="O86" t="s">
        <v>28</v>
      </c>
      <c r="P86" t="b">
        <v>1</v>
      </c>
      <c r="Q86">
        <v>50</v>
      </c>
      <c r="R86">
        <v>1747</v>
      </c>
      <c r="S86">
        <v>295508</v>
      </c>
      <c r="T86">
        <v>10268</v>
      </c>
      <c r="U86">
        <v>5879</v>
      </c>
      <c r="V86">
        <v>0.145401581356637</v>
      </c>
      <c r="W86">
        <v>0.22908471020193999</v>
      </c>
      <c r="X86">
        <v>0.177893182628175</v>
      </c>
      <c r="Y86">
        <v>0.59775228655405999</v>
      </c>
    </row>
    <row r="87" spans="1:25" x14ac:dyDescent="0.3">
      <c r="A87">
        <v>1</v>
      </c>
      <c r="B87">
        <v>1993</v>
      </c>
      <c r="C87">
        <v>2014</v>
      </c>
      <c r="D87">
        <v>1</v>
      </c>
      <c r="E87">
        <v>12</v>
      </c>
      <c r="F87" t="s">
        <v>37</v>
      </c>
      <c r="G87">
        <v>2015</v>
      </c>
      <c r="H87">
        <v>1</v>
      </c>
      <c r="I87">
        <v>1</v>
      </c>
      <c r="J87" t="s">
        <v>4</v>
      </c>
      <c r="K87">
        <v>33</v>
      </c>
      <c r="L87" t="s">
        <v>27</v>
      </c>
      <c r="M87" t="s">
        <v>29</v>
      </c>
      <c r="N87" t="b">
        <v>1</v>
      </c>
      <c r="O87" t="s">
        <v>28</v>
      </c>
      <c r="P87" t="b">
        <v>1</v>
      </c>
      <c r="Q87">
        <v>50</v>
      </c>
      <c r="R87">
        <v>1695</v>
      </c>
      <c r="S87">
        <v>293782</v>
      </c>
      <c r="T87">
        <v>11994</v>
      </c>
      <c r="U87">
        <v>5931</v>
      </c>
      <c r="V87">
        <v>0.123822046898969</v>
      </c>
      <c r="W87">
        <v>0.22226593233674199</v>
      </c>
      <c r="X87">
        <v>0.15904292751583299</v>
      </c>
      <c r="Y87">
        <v>0.59152057016606896</v>
      </c>
    </row>
    <row r="88" spans="1:25" x14ac:dyDescent="0.3">
      <c r="A88">
        <v>1</v>
      </c>
      <c r="B88">
        <v>1993</v>
      </c>
      <c r="C88">
        <v>2014</v>
      </c>
      <c r="D88">
        <v>1</v>
      </c>
      <c r="E88">
        <v>12</v>
      </c>
      <c r="F88" t="s">
        <v>37</v>
      </c>
      <c r="G88">
        <v>2015</v>
      </c>
      <c r="H88">
        <v>1</v>
      </c>
      <c r="I88">
        <v>1</v>
      </c>
      <c r="J88" t="s">
        <v>4</v>
      </c>
      <c r="K88">
        <v>33</v>
      </c>
      <c r="L88" t="s">
        <v>27</v>
      </c>
      <c r="M88" t="s">
        <v>29</v>
      </c>
      <c r="N88" t="b">
        <v>1</v>
      </c>
      <c r="O88" t="s">
        <v>28</v>
      </c>
      <c r="P88" t="b">
        <v>1</v>
      </c>
      <c r="Q88">
        <v>50</v>
      </c>
      <c r="R88">
        <v>2040</v>
      </c>
      <c r="S88">
        <v>293838</v>
      </c>
      <c r="T88">
        <v>11938</v>
      </c>
      <c r="U88">
        <v>5586</v>
      </c>
      <c r="V88">
        <v>0.145943625697524</v>
      </c>
      <c r="W88">
        <v>0.26750590086546</v>
      </c>
      <c r="X88">
        <v>0.18885391594149201</v>
      </c>
      <c r="Y88">
        <v>0.61423212473025501</v>
      </c>
    </row>
    <row r="89" spans="1:25" x14ac:dyDescent="0.3">
      <c r="A89">
        <v>1</v>
      </c>
      <c r="B89">
        <v>1993</v>
      </c>
      <c r="C89">
        <v>2014</v>
      </c>
      <c r="D89">
        <v>1</v>
      </c>
      <c r="E89">
        <v>12</v>
      </c>
      <c r="F89" t="s">
        <v>37</v>
      </c>
      <c r="G89">
        <v>2015</v>
      </c>
      <c r="H89">
        <v>1</v>
      </c>
      <c r="I89">
        <v>1</v>
      </c>
      <c r="J89" t="s">
        <v>4</v>
      </c>
      <c r="K89">
        <v>33</v>
      </c>
      <c r="L89" t="s">
        <v>27</v>
      </c>
      <c r="M89" t="s">
        <v>29</v>
      </c>
      <c r="N89" t="b">
        <v>1</v>
      </c>
      <c r="O89" t="s">
        <v>28</v>
      </c>
      <c r="P89" t="b">
        <v>1</v>
      </c>
      <c r="Q89">
        <v>50</v>
      </c>
      <c r="R89">
        <v>1629</v>
      </c>
      <c r="S89">
        <v>294432</v>
      </c>
      <c r="T89">
        <v>11344</v>
      </c>
      <c r="U89">
        <v>5997</v>
      </c>
      <c r="V89">
        <v>0.12556848839898199</v>
      </c>
      <c r="W89">
        <v>0.213611329661683</v>
      </c>
      <c r="X89">
        <v>0.15816301762221399</v>
      </c>
      <c r="Y89">
        <v>0.58825613838010604</v>
      </c>
    </row>
    <row r="90" spans="1:25" x14ac:dyDescent="0.3">
      <c r="A90">
        <v>1</v>
      </c>
      <c r="B90">
        <v>1993</v>
      </c>
      <c r="C90">
        <v>2014</v>
      </c>
      <c r="D90">
        <v>1</v>
      </c>
      <c r="E90">
        <v>12</v>
      </c>
      <c r="F90" t="s">
        <v>37</v>
      </c>
      <c r="G90">
        <v>2015</v>
      </c>
      <c r="H90">
        <v>1</v>
      </c>
      <c r="I90">
        <v>1</v>
      </c>
      <c r="J90" t="s">
        <v>4</v>
      </c>
      <c r="K90">
        <v>33</v>
      </c>
      <c r="L90" t="s">
        <v>27</v>
      </c>
      <c r="M90" t="s">
        <v>29</v>
      </c>
      <c r="N90" t="b">
        <v>1</v>
      </c>
      <c r="O90" t="s">
        <v>28</v>
      </c>
      <c r="P90" t="b">
        <v>1</v>
      </c>
      <c r="Q90">
        <v>50</v>
      </c>
      <c r="R90">
        <v>1833</v>
      </c>
      <c r="S90">
        <v>295099</v>
      </c>
      <c r="T90">
        <v>10677</v>
      </c>
      <c r="U90">
        <v>5793</v>
      </c>
      <c r="V90">
        <v>0.14652278177458</v>
      </c>
      <c r="W90">
        <v>0.24036191974822901</v>
      </c>
      <c r="X90">
        <v>0.18206197854588799</v>
      </c>
      <c r="Y90">
        <v>0.60272210110168001</v>
      </c>
    </row>
    <row r="91" spans="1:25" x14ac:dyDescent="0.3">
      <c r="A91">
        <v>1</v>
      </c>
      <c r="B91">
        <v>1993</v>
      </c>
      <c r="C91">
        <v>2014</v>
      </c>
      <c r="D91">
        <v>1</v>
      </c>
      <c r="E91">
        <v>12</v>
      </c>
      <c r="F91" t="s">
        <v>37</v>
      </c>
      <c r="G91">
        <v>2015</v>
      </c>
      <c r="H91">
        <v>1</v>
      </c>
      <c r="I91">
        <v>1</v>
      </c>
      <c r="J91" t="s">
        <v>4</v>
      </c>
      <c r="K91">
        <v>33</v>
      </c>
      <c r="L91" t="s">
        <v>27</v>
      </c>
      <c r="M91" t="s">
        <v>29</v>
      </c>
      <c r="N91" t="b">
        <v>1</v>
      </c>
      <c r="O91" t="s">
        <v>28</v>
      </c>
      <c r="P91" t="b">
        <v>1</v>
      </c>
      <c r="Q91">
        <v>50</v>
      </c>
      <c r="R91">
        <v>1863</v>
      </c>
      <c r="S91">
        <v>295790</v>
      </c>
      <c r="T91">
        <v>9986</v>
      </c>
      <c r="U91">
        <v>5763</v>
      </c>
      <c r="V91">
        <v>0.15722845809772901</v>
      </c>
      <c r="W91">
        <v>0.24429583005507399</v>
      </c>
      <c r="X91">
        <v>0.19132220795892099</v>
      </c>
      <c r="Y91">
        <v>0.60581896834761395</v>
      </c>
    </row>
    <row r="92" spans="1:25" x14ac:dyDescent="0.3">
      <c r="A92">
        <v>2</v>
      </c>
      <c r="B92">
        <v>1993</v>
      </c>
      <c r="C92">
        <v>2014</v>
      </c>
      <c r="D92">
        <v>1</v>
      </c>
      <c r="E92">
        <v>12</v>
      </c>
      <c r="F92" t="s">
        <v>37</v>
      </c>
      <c r="G92">
        <v>2015</v>
      </c>
      <c r="H92">
        <v>1</v>
      </c>
      <c r="I92">
        <v>1</v>
      </c>
      <c r="J92" t="s">
        <v>4</v>
      </c>
      <c r="K92">
        <v>33</v>
      </c>
      <c r="L92" t="s">
        <v>27</v>
      </c>
      <c r="M92" t="s">
        <v>30</v>
      </c>
      <c r="N92" t="b">
        <v>1</v>
      </c>
      <c r="O92" t="s">
        <v>28</v>
      </c>
      <c r="P92" t="b">
        <v>1</v>
      </c>
      <c r="Q92">
        <v>50</v>
      </c>
      <c r="R92">
        <v>1776</v>
      </c>
      <c r="S92">
        <v>295935</v>
      </c>
      <c r="T92">
        <v>9841</v>
      </c>
      <c r="U92">
        <v>5850</v>
      </c>
      <c r="V92">
        <v>0.15287940087802299</v>
      </c>
      <c r="W92">
        <v>0.232887490165224</v>
      </c>
      <c r="X92">
        <v>0.18458660292054199</v>
      </c>
      <c r="Y92">
        <v>0.60035190007188499</v>
      </c>
    </row>
    <row r="93" spans="1:25" x14ac:dyDescent="0.3">
      <c r="A93">
        <v>2</v>
      </c>
      <c r="B93">
        <v>1993</v>
      </c>
      <c r="C93">
        <v>2014</v>
      </c>
      <c r="D93">
        <v>1</v>
      </c>
      <c r="E93">
        <v>12</v>
      </c>
      <c r="F93" t="s">
        <v>37</v>
      </c>
      <c r="G93">
        <v>2015</v>
      </c>
      <c r="H93">
        <v>1</v>
      </c>
      <c r="I93">
        <v>1</v>
      </c>
      <c r="J93" t="s">
        <v>4</v>
      </c>
      <c r="K93">
        <v>33</v>
      </c>
      <c r="L93" t="s">
        <v>27</v>
      </c>
      <c r="M93" t="s">
        <v>30</v>
      </c>
      <c r="N93" t="b">
        <v>1</v>
      </c>
      <c r="O93" t="s">
        <v>28</v>
      </c>
      <c r="P93" t="b">
        <v>1</v>
      </c>
      <c r="Q93">
        <v>50</v>
      </c>
      <c r="R93">
        <v>1667</v>
      </c>
      <c r="S93">
        <v>293232</v>
      </c>
      <c r="T93">
        <v>12544</v>
      </c>
      <c r="U93">
        <v>5959</v>
      </c>
      <c r="V93">
        <v>0.117303497290831</v>
      </c>
      <c r="W93">
        <v>0.21859428271702</v>
      </c>
      <c r="X93">
        <v>0.15267664972294701</v>
      </c>
      <c r="Y93">
        <v>0.588785394197189</v>
      </c>
    </row>
    <row r="94" spans="1:25" x14ac:dyDescent="0.3">
      <c r="A94">
        <v>2</v>
      </c>
      <c r="B94">
        <v>1993</v>
      </c>
      <c r="C94">
        <v>2014</v>
      </c>
      <c r="D94">
        <v>1</v>
      </c>
      <c r="E94">
        <v>12</v>
      </c>
      <c r="F94" t="s">
        <v>37</v>
      </c>
      <c r="G94">
        <v>2015</v>
      </c>
      <c r="H94">
        <v>1</v>
      </c>
      <c r="I94">
        <v>1</v>
      </c>
      <c r="J94" t="s">
        <v>4</v>
      </c>
      <c r="K94">
        <v>33</v>
      </c>
      <c r="L94" t="s">
        <v>27</v>
      </c>
      <c r="M94" t="s">
        <v>30</v>
      </c>
      <c r="N94" t="b">
        <v>1</v>
      </c>
      <c r="O94" t="s">
        <v>28</v>
      </c>
      <c r="P94" t="b">
        <v>1</v>
      </c>
      <c r="Q94">
        <v>50</v>
      </c>
      <c r="R94">
        <v>1895</v>
      </c>
      <c r="S94">
        <v>294102</v>
      </c>
      <c r="T94">
        <v>11674</v>
      </c>
      <c r="U94">
        <v>5731</v>
      </c>
      <c r="V94">
        <v>0.139656570123074</v>
      </c>
      <c r="W94">
        <v>0.24849200104904201</v>
      </c>
      <c r="X94">
        <v>0.17881575843359199</v>
      </c>
      <c r="Y94">
        <v>0.60515686337837504</v>
      </c>
    </row>
    <row r="95" spans="1:25" x14ac:dyDescent="0.3">
      <c r="A95">
        <v>2</v>
      </c>
      <c r="B95">
        <v>1993</v>
      </c>
      <c r="C95">
        <v>2014</v>
      </c>
      <c r="D95">
        <v>1</v>
      </c>
      <c r="E95">
        <v>12</v>
      </c>
      <c r="F95" t="s">
        <v>37</v>
      </c>
      <c r="G95">
        <v>2015</v>
      </c>
      <c r="H95">
        <v>1</v>
      </c>
      <c r="I95">
        <v>1</v>
      </c>
      <c r="J95" t="s">
        <v>4</v>
      </c>
      <c r="K95">
        <v>33</v>
      </c>
      <c r="L95" t="s">
        <v>27</v>
      </c>
      <c r="M95" t="s">
        <v>30</v>
      </c>
      <c r="N95" t="b">
        <v>1</v>
      </c>
      <c r="O95" t="s">
        <v>28</v>
      </c>
      <c r="P95" t="b">
        <v>1</v>
      </c>
      <c r="Q95">
        <v>50</v>
      </c>
      <c r="R95">
        <v>1992</v>
      </c>
      <c r="S95">
        <v>295253</v>
      </c>
      <c r="T95">
        <v>10523</v>
      </c>
      <c r="U95">
        <v>5634</v>
      </c>
      <c r="V95">
        <v>0.15916899720335501</v>
      </c>
      <c r="W95">
        <v>0.261211644374508</v>
      </c>
      <c r="X95">
        <v>0.197805471426443</v>
      </c>
      <c r="Y95">
        <v>0.61339878173934403</v>
      </c>
    </row>
    <row r="96" spans="1:25" x14ac:dyDescent="0.3">
      <c r="A96">
        <v>2</v>
      </c>
      <c r="B96">
        <v>1993</v>
      </c>
      <c r="C96">
        <v>2014</v>
      </c>
      <c r="D96">
        <v>1</v>
      </c>
      <c r="E96">
        <v>12</v>
      </c>
      <c r="F96" t="s">
        <v>37</v>
      </c>
      <c r="G96">
        <v>2015</v>
      </c>
      <c r="H96">
        <v>1</v>
      </c>
      <c r="I96">
        <v>1</v>
      </c>
      <c r="J96" t="s">
        <v>4</v>
      </c>
      <c r="K96">
        <v>33</v>
      </c>
      <c r="L96" t="s">
        <v>27</v>
      </c>
      <c r="M96" t="s">
        <v>30</v>
      </c>
      <c r="N96" t="b">
        <v>1</v>
      </c>
      <c r="O96" t="s">
        <v>28</v>
      </c>
      <c r="P96" t="b">
        <v>1</v>
      </c>
      <c r="Q96">
        <v>50</v>
      </c>
      <c r="R96">
        <v>1684</v>
      </c>
      <c r="S96">
        <v>293853</v>
      </c>
      <c r="T96">
        <v>11923</v>
      </c>
      <c r="U96">
        <v>5942</v>
      </c>
      <c r="V96">
        <v>0.12375982949952199</v>
      </c>
      <c r="W96">
        <v>0.220823498557566</v>
      </c>
      <c r="X96">
        <v>0.158621014458625</v>
      </c>
      <c r="Y96">
        <v>0.59091545133518997</v>
      </c>
    </row>
    <row r="97" spans="1:25" x14ac:dyDescent="0.3">
      <c r="A97">
        <v>3</v>
      </c>
      <c r="B97">
        <v>1993</v>
      </c>
      <c r="C97">
        <v>2014</v>
      </c>
      <c r="D97">
        <v>1</v>
      </c>
      <c r="E97">
        <v>12</v>
      </c>
      <c r="F97" t="s">
        <v>37</v>
      </c>
      <c r="G97">
        <v>2015</v>
      </c>
      <c r="H97">
        <v>1</v>
      </c>
      <c r="I97">
        <v>1</v>
      </c>
      <c r="J97" t="s">
        <v>4</v>
      </c>
      <c r="K97">
        <v>33</v>
      </c>
      <c r="L97" t="s">
        <v>27</v>
      </c>
      <c r="M97" t="s">
        <v>31</v>
      </c>
      <c r="N97" t="b">
        <v>1</v>
      </c>
      <c r="O97" t="s">
        <v>28</v>
      </c>
      <c r="P97" t="b">
        <v>1</v>
      </c>
      <c r="Q97">
        <v>50</v>
      </c>
      <c r="R97">
        <v>1894</v>
      </c>
      <c r="S97">
        <v>295358</v>
      </c>
      <c r="T97">
        <v>10418</v>
      </c>
      <c r="U97">
        <v>5732</v>
      </c>
      <c r="V97">
        <v>0.153833658219623</v>
      </c>
      <c r="W97">
        <v>0.24836087070548099</v>
      </c>
      <c r="X97">
        <v>0.18998896579396099</v>
      </c>
      <c r="Y97">
        <v>0.60714508921700705</v>
      </c>
    </row>
    <row r="98" spans="1:25" x14ac:dyDescent="0.3">
      <c r="A98">
        <v>3</v>
      </c>
      <c r="B98">
        <v>1993</v>
      </c>
      <c r="C98">
        <v>2014</v>
      </c>
      <c r="D98">
        <v>1</v>
      </c>
      <c r="E98">
        <v>12</v>
      </c>
      <c r="F98" t="s">
        <v>37</v>
      </c>
      <c r="G98">
        <v>2015</v>
      </c>
      <c r="H98">
        <v>1</v>
      </c>
      <c r="I98">
        <v>1</v>
      </c>
      <c r="J98" t="s">
        <v>4</v>
      </c>
      <c r="K98">
        <v>33</v>
      </c>
      <c r="L98" t="s">
        <v>27</v>
      </c>
      <c r="M98" t="s">
        <v>31</v>
      </c>
      <c r="N98" t="b">
        <v>1</v>
      </c>
      <c r="O98" t="s">
        <v>28</v>
      </c>
      <c r="P98" t="b">
        <v>1</v>
      </c>
      <c r="Q98">
        <v>50</v>
      </c>
      <c r="R98">
        <v>1640</v>
      </c>
      <c r="S98">
        <v>295157</v>
      </c>
      <c r="T98">
        <v>10619</v>
      </c>
      <c r="U98">
        <v>5986</v>
      </c>
      <c r="V98">
        <v>0.13377926421404601</v>
      </c>
      <c r="W98">
        <v>0.21505376344086</v>
      </c>
      <c r="X98">
        <v>0.164948453608247</v>
      </c>
      <c r="Y98">
        <v>0.59016286361567305</v>
      </c>
    </row>
    <row r="99" spans="1:25" x14ac:dyDescent="0.3">
      <c r="A99">
        <v>3</v>
      </c>
      <c r="B99">
        <v>1993</v>
      </c>
      <c r="C99">
        <v>2014</v>
      </c>
      <c r="D99">
        <v>1</v>
      </c>
      <c r="E99">
        <v>12</v>
      </c>
      <c r="F99" t="s">
        <v>37</v>
      </c>
      <c r="G99">
        <v>2015</v>
      </c>
      <c r="H99">
        <v>1</v>
      </c>
      <c r="I99">
        <v>1</v>
      </c>
      <c r="J99" t="s">
        <v>4</v>
      </c>
      <c r="K99">
        <v>33</v>
      </c>
      <c r="L99" t="s">
        <v>27</v>
      </c>
      <c r="M99" t="s">
        <v>31</v>
      </c>
      <c r="N99" t="b">
        <v>1</v>
      </c>
      <c r="O99" t="s">
        <v>28</v>
      </c>
      <c r="P99" t="b">
        <v>1</v>
      </c>
      <c r="Q99">
        <v>50</v>
      </c>
      <c r="R99">
        <v>1655</v>
      </c>
      <c r="S99">
        <v>294297</v>
      </c>
      <c r="T99">
        <v>11479</v>
      </c>
      <c r="U99">
        <v>5971</v>
      </c>
      <c r="V99">
        <v>0.126008832038982</v>
      </c>
      <c r="W99">
        <v>0.21702071859428201</v>
      </c>
      <c r="X99">
        <v>0.159441233140655</v>
      </c>
      <c r="Y99">
        <v>0.58974008301646497</v>
      </c>
    </row>
    <row r="100" spans="1:25" x14ac:dyDescent="0.3">
      <c r="A100">
        <v>3</v>
      </c>
      <c r="B100">
        <v>1993</v>
      </c>
      <c r="C100">
        <v>2014</v>
      </c>
      <c r="D100">
        <v>1</v>
      </c>
      <c r="E100">
        <v>12</v>
      </c>
      <c r="F100" t="s">
        <v>37</v>
      </c>
      <c r="G100">
        <v>2015</v>
      </c>
      <c r="H100">
        <v>1</v>
      </c>
      <c r="I100">
        <v>1</v>
      </c>
      <c r="J100" t="s">
        <v>4</v>
      </c>
      <c r="K100">
        <v>33</v>
      </c>
      <c r="L100" t="s">
        <v>27</v>
      </c>
      <c r="M100" t="s">
        <v>31</v>
      </c>
      <c r="N100" t="b">
        <v>1</v>
      </c>
      <c r="O100" t="s">
        <v>28</v>
      </c>
      <c r="P100" t="b">
        <v>1</v>
      </c>
      <c r="Q100">
        <v>50</v>
      </c>
      <c r="R100">
        <v>1832</v>
      </c>
      <c r="S100">
        <v>294874</v>
      </c>
      <c r="T100">
        <v>10902</v>
      </c>
      <c r="U100">
        <v>5794</v>
      </c>
      <c r="V100">
        <v>0.14386681325584999</v>
      </c>
      <c r="W100">
        <v>0.24023078940466799</v>
      </c>
      <c r="X100">
        <v>0.179960707269155</v>
      </c>
      <c r="Y100">
        <v>0.60228861954666402</v>
      </c>
    </row>
    <row r="101" spans="1:25" x14ac:dyDescent="0.3">
      <c r="A101">
        <v>3</v>
      </c>
      <c r="B101">
        <v>1993</v>
      </c>
      <c r="C101">
        <v>2014</v>
      </c>
      <c r="D101">
        <v>1</v>
      </c>
      <c r="E101">
        <v>12</v>
      </c>
      <c r="F101" t="s">
        <v>37</v>
      </c>
      <c r="G101">
        <v>2015</v>
      </c>
      <c r="H101">
        <v>1</v>
      </c>
      <c r="I101">
        <v>1</v>
      </c>
      <c r="J101" t="s">
        <v>4</v>
      </c>
      <c r="K101">
        <v>33</v>
      </c>
      <c r="L101" t="s">
        <v>27</v>
      </c>
      <c r="M101" t="s">
        <v>31</v>
      </c>
      <c r="N101" t="b">
        <v>1</v>
      </c>
      <c r="O101" t="s">
        <v>28</v>
      </c>
      <c r="P101" t="b">
        <v>1</v>
      </c>
      <c r="Q101">
        <v>50</v>
      </c>
      <c r="R101">
        <v>1894</v>
      </c>
      <c r="S101">
        <v>293561</v>
      </c>
      <c r="T101">
        <v>12215</v>
      </c>
      <c r="U101">
        <v>5732</v>
      </c>
      <c r="V101">
        <v>0.13424055567368301</v>
      </c>
      <c r="W101">
        <v>0.24836087070548099</v>
      </c>
      <c r="X101">
        <v>0.17428111341154801</v>
      </c>
      <c r="Y101">
        <v>0.60420666370290499</v>
      </c>
    </row>
    <row r="102" spans="1:25" x14ac:dyDescent="0.3">
      <c r="A102">
        <v>4</v>
      </c>
      <c r="B102">
        <v>1993</v>
      </c>
      <c r="C102">
        <v>2014</v>
      </c>
      <c r="D102">
        <v>1</v>
      </c>
      <c r="E102">
        <v>12</v>
      </c>
      <c r="F102" t="s">
        <v>37</v>
      </c>
      <c r="G102">
        <v>2015</v>
      </c>
      <c r="H102">
        <v>1</v>
      </c>
      <c r="I102">
        <v>1</v>
      </c>
      <c r="J102" t="s">
        <v>4</v>
      </c>
      <c r="K102">
        <v>33</v>
      </c>
      <c r="L102" t="s">
        <v>27</v>
      </c>
      <c r="M102" t="s">
        <v>27</v>
      </c>
      <c r="N102" t="b">
        <v>0</v>
      </c>
      <c r="O102" t="s">
        <v>28</v>
      </c>
      <c r="P102" t="b">
        <v>1</v>
      </c>
      <c r="Q102">
        <v>50</v>
      </c>
      <c r="R102">
        <v>2139</v>
      </c>
      <c r="S102">
        <v>290590</v>
      </c>
      <c r="T102">
        <v>15186</v>
      </c>
      <c r="U102">
        <v>5487</v>
      </c>
      <c r="V102">
        <v>0.123463203463203</v>
      </c>
      <c r="W102">
        <v>0.28048780487804797</v>
      </c>
      <c r="X102">
        <v>0.171456053865576</v>
      </c>
      <c r="Y102">
        <v>0.61541199934656399</v>
      </c>
    </row>
    <row r="103" spans="1:25" x14ac:dyDescent="0.3">
      <c r="A103">
        <v>4</v>
      </c>
      <c r="B103">
        <v>1993</v>
      </c>
      <c r="C103">
        <v>2014</v>
      </c>
      <c r="D103">
        <v>1</v>
      </c>
      <c r="E103">
        <v>12</v>
      </c>
      <c r="F103" t="s">
        <v>37</v>
      </c>
      <c r="G103">
        <v>2015</v>
      </c>
      <c r="H103">
        <v>1</v>
      </c>
      <c r="I103">
        <v>1</v>
      </c>
      <c r="J103" t="s">
        <v>4</v>
      </c>
      <c r="K103">
        <v>33</v>
      </c>
      <c r="L103" t="s">
        <v>27</v>
      </c>
      <c r="M103" t="s">
        <v>27</v>
      </c>
      <c r="N103" t="b">
        <v>0</v>
      </c>
      <c r="O103" t="s">
        <v>28</v>
      </c>
      <c r="P103" t="b">
        <v>1</v>
      </c>
      <c r="Q103">
        <v>50</v>
      </c>
      <c r="R103">
        <v>1971</v>
      </c>
      <c r="S103">
        <v>283928</v>
      </c>
      <c r="T103">
        <v>21848</v>
      </c>
      <c r="U103">
        <v>5655</v>
      </c>
      <c r="V103">
        <v>8.2749065871783004E-2</v>
      </c>
      <c r="W103">
        <v>0.258457907159716</v>
      </c>
      <c r="X103">
        <v>0.12536174272539299</v>
      </c>
      <c r="Y103">
        <v>0.59350345517579794</v>
      </c>
    </row>
    <row r="104" spans="1:25" x14ac:dyDescent="0.3">
      <c r="A104">
        <v>4</v>
      </c>
      <c r="B104">
        <v>1993</v>
      </c>
      <c r="C104">
        <v>2014</v>
      </c>
      <c r="D104">
        <v>1</v>
      </c>
      <c r="E104">
        <v>12</v>
      </c>
      <c r="F104" t="s">
        <v>37</v>
      </c>
      <c r="G104">
        <v>2015</v>
      </c>
      <c r="H104">
        <v>1</v>
      </c>
      <c r="I104">
        <v>1</v>
      </c>
      <c r="J104" t="s">
        <v>4</v>
      </c>
      <c r="K104">
        <v>33</v>
      </c>
      <c r="L104" t="s">
        <v>27</v>
      </c>
      <c r="M104" t="s">
        <v>27</v>
      </c>
      <c r="N104" t="b">
        <v>0</v>
      </c>
      <c r="O104" t="s">
        <v>28</v>
      </c>
      <c r="P104" t="b">
        <v>1</v>
      </c>
      <c r="Q104">
        <v>50</v>
      </c>
      <c r="R104">
        <v>2230</v>
      </c>
      <c r="S104">
        <v>289010</v>
      </c>
      <c r="T104">
        <v>16766</v>
      </c>
      <c r="U104">
        <v>5396</v>
      </c>
      <c r="V104">
        <v>0.117393135396925</v>
      </c>
      <c r="W104">
        <v>0.29242066614214501</v>
      </c>
      <c r="X104">
        <v>0.16753061377807801</v>
      </c>
      <c r="Y104">
        <v>0.61879483937634105</v>
      </c>
    </row>
    <row r="105" spans="1:25" x14ac:dyDescent="0.3">
      <c r="A105">
        <v>4</v>
      </c>
      <c r="B105">
        <v>1993</v>
      </c>
      <c r="C105">
        <v>2014</v>
      </c>
      <c r="D105">
        <v>1</v>
      </c>
      <c r="E105">
        <v>12</v>
      </c>
      <c r="F105" t="s">
        <v>37</v>
      </c>
      <c r="G105">
        <v>2015</v>
      </c>
      <c r="H105">
        <v>1</v>
      </c>
      <c r="I105">
        <v>1</v>
      </c>
      <c r="J105" t="s">
        <v>4</v>
      </c>
      <c r="K105">
        <v>33</v>
      </c>
      <c r="L105" t="s">
        <v>27</v>
      </c>
      <c r="M105" t="s">
        <v>27</v>
      </c>
      <c r="N105" t="b">
        <v>0</v>
      </c>
      <c r="O105" t="s">
        <v>28</v>
      </c>
      <c r="P105" t="b">
        <v>1</v>
      </c>
      <c r="Q105">
        <v>50</v>
      </c>
      <c r="R105">
        <v>4144</v>
      </c>
      <c r="S105">
        <v>292928</v>
      </c>
      <c r="T105">
        <v>12848</v>
      </c>
      <c r="U105">
        <v>3482</v>
      </c>
      <c r="V105">
        <v>0.24387947269303101</v>
      </c>
      <c r="W105">
        <v>0.54340414371885604</v>
      </c>
      <c r="X105">
        <v>0.33666422942562302</v>
      </c>
      <c r="Y105">
        <v>0.75069322878475897</v>
      </c>
    </row>
    <row r="106" spans="1:25" x14ac:dyDescent="0.3">
      <c r="A106">
        <v>4</v>
      </c>
      <c r="B106">
        <v>1993</v>
      </c>
      <c r="C106">
        <v>2014</v>
      </c>
      <c r="D106">
        <v>1</v>
      </c>
      <c r="E106">
        <v>12</v>
      </c>
      <c r="F106" t="s">
        <v>37</v>
      </c>
      <c r="G106">
        <v>2015</v>
      </c>
      <c r="H106">
        <v>1</v>
      </c>
      <c r="I106">
        <v>1</v>
      </c>
      <c r="J106" t="s">
        <v>4</v>
      </c>
      <c r="K106">
        <v>33</v>
      </c>
      <c r="L106" t="s">
        <v>27</v>
      </c>
      <c r="M106" t="s">
        <v>27</v>
      </c>
      <c r="N106" t="b">
        <v>0</v>
      </c>
      <c r="O106" t="s">
        <v>28</v>
      </c>
      <c r="P106" t="b">
        <v>1</v>
      </c>
      <c r="Q106">
        <v>50</v>
      </c>
      <c r="R106">
        <v>4083</v>
      </c>
      <c r="S106">
        <v>291526</v>
      </c>
      <c r="T106">
        <v>14250</v>
      </c>
      <c r="U106">
        <v>3543</v>
      </c>
      <c r="V106">
        <v>0.222713140238913</v>
      </c>
      <c r="W106">
        <v>0.53540519276160503</v>
      </c>
      <c r="X106">
        <v>0.31457298046920101</v>
      </c>
      <c r="Y106">
        <v>0.74440122544259901</v>
      </c>
    </row>
    <row r="107" spans="1:25" x14ac:dyDescent="0.3">
      <c r="A107">
        <v>5</v>
      </c>
      <c r="B107">
        <v>1993</v>
      </c>
      <c r="C107">
        <v>2014</v>
      </c>
      <c r="D107">
        <v>1</v>
      </c>
      <c r="E107">
        <v>12</v>
      </c>
      <c r="F107" t="s">
        <v>37</v>
      </c>
      <c r="G107">
        <v>2015</v>
      </c>
      <c r="H107">
        <v>1</v>
      </c>
      <c r="I107">
        <v>1</v>
      </c>
      <c r="J107" t="s">
        <v>4</v>
      </c>
      <c r="K107">
        <v>33</v>
      </c>
      <c r="L107" t="s">
        <v>27</v>
      </c>
      <c r="M107" t="s">
        <v>29</v>
      </c>
      <c r="N107" t="b">
        <v>0</v>
      </c>
      <c r="O107" t="s">
        <v>28</v>
      </c>
      <c r="P107" t="b">
        <v>1</v>
      </c>
      <c r="Q107">
        <v>50</v>
      </c>
      <c r="R107">
        <v>4054</v>
      </c>
      <c r="S107">
        <v>292504</v>
      </c>
      <c r="T107">
        <v>13272</v>
      </c>
      <c r="U107">
        <v>3572</v>
      </c>
      <c r="V107">
        <v>0.23398360844972799</v>
      </c>
      <c r="W107">
        <v>0.53160241279832099</v>
      </c>
      <c r="X107">
        <v>0.324943892273164</v>
      </c>
      <c r="Y107">
        <v>0.74409904534008398</v>
      </c>
    </row>
    <row r="108" spans="1:25" x14ac:dyDescent="0.3">
      <c r="A108">
        <v>5</v>
      </c>
      <c r="B108">
        <v>1993</v>
      </c>
      <c r="C108">
        <v>2014</v>
      </c>
      <c r="D108">
        <v>1</v>
      </c>
      <c r="E108">
        <v>12</v>
      </c>
      <c r="F108" t="s">
        <v>37</v>
      </c>
      <c r="G108">
        <v>2015</v>
      </c>
      <c r="H108">
        <v>1</v>
      </c>
      <c r="I108">
        <v>1</v>
      </c>
      <c r="J108" t="s">
        <v>4</v>
      </c>
      <c r="K108">
        <v>33</v>
      </c>
      <c r="L108" t="s">
        <v>27</v>
      </c>
      <c r="M108" t="s">
        <v>29</v>
      </c>
      <c r="N108" t="b">
        <v>0</v>
      </c>
      <c r="O108" t="s">
        <v>28</v>
      </c>
      <c r="P108" t="b">
        <v>1</v>
      </c>
      <c r="Q108">
        <v>50</v>
      </c>
      <c r="R108">
        <v>2043</v>
      </c>
      <c r="S108">
        <v>290366</v>
      </c>
      <c r="T108">
        <v>15410</v>
      </c>
      <c r="U108">
        <v>5583</v>
      </c>
      <c r="V108">
        <v>0.117057239443075</v>
      </c>
      <c r="W108">
        <v>0.26789929189614398</v>
      </c>
      <c r="X108">
        <v>0.16292515650544201</v>
      </c>
      <c r="Y108">
        <v>0.60875146165630301</v>
      </c>
    </row>
    <row r="109" spans="1:25" x14ac:dyDescent="0.3">
      <c r="A109">
        <v>5</v>
      </c>
      <c r="B109">
        <v>1993</v>
      </c>
      <c r="C109">
        <v>2014</v>
      </c>
      <c r="D109">
        <v>1</v>
      </c>
      <c r="E109">
        <v>12</v>
      </c>
      <c r="F109" t="s">
        <v>37</v>
      </c>
      <c r="G109">
        <v>2015</v>
      </c>
      <c r="H109">
        <v>1</v>
      </c>
      <c r="I109">
        <v>1</v>
      </c>
      <c r="J109" t="s">
        <v>4</v>
      </c>
      <c r="K109">
        <v>33</v>
      </c>
      <c r="L109" t="s">
        <v>27</v>
      </c>
      <c r="M109" t="s">
        <v>29</v>
      </c>
      <c r="N109" t="b">
        <v>0</v>
      </c>
      <c r="O109" t="s">
        <v>28</v>
      </c>
      <c r="P109" t="b">
        <v>1</v>
      </c>
      <c r="Q109">
        <v>50</v>
      </c>
      <c r="R109">
        <v>4414</v>
      </c>
      <c r="S109">
        <v>290239</v>
      </c>
      <c r="T109">
        <v>15537</v>
      </c>
      <c r="U109">
        <v>3212</v>
      </c>
      <c r="V109">
        <v>0.22124204300536299</v>
      </c>
      <c r="W109">
        <v>0.57880933648046096</v>
      </c>
      <c r="X109">
        <v>0.32012184066432098</v>
      </c>
      <c r="Y109">
        <v>0.763998815589924</v>
      </c>
    </row>
    <row r="110" spans="1:25" x14ac:dyDescent="0.3">
      <c r="A110">
        <v>5</v>
      </c>
      <c r="B110">
        <v>1993</v>
      </c>
      <c r="C110">
        <v>2014</v>
      </c>
      <c r="D110">
        <v>1</v>
      </c>
      <c r="E110">
        <v>12</v>
      </c>
      <c r="F110" t="s">
        <v>37</v>
      </c>
      <c r="G110">
        <v>2015</v>
      </c>
      <c r="H110">
        <v>1</v>
      </c>
      <c r="I110">
        <v>1</v>
      </c>
      <c r="J110" t="s">
        <v>4</v>
      </c>
      <c r="K110">
        <v>33</v>
      </c>
      <c r="L110" t="s">
        <v>27</v>
      </c>
      <c r="M110" t="s">
        <v>29</v>
      </c>
      <c r="N110" t="b">
        <v>0</v>
      </c>
      <c r="O110" t="s">
        <v>28</v>
      </c>
      <c r="P110" t="b">
        <v>1</v>
      </c>
      <c r="Q110">
        <v>50</v>
      </c>
      <c r="R110">
        <v>1991</v>
      </c>
      <c r="S110">
        <v>289859</v>
      </c>
      <c r="T110">
        <v>15917</v>
      </c>
      <c r="U110">
        <v>5635</v>
      </c>
      <c r="V110">
        <v>0.111179361179361</v>
      </c>
      <c r="W110">
        <v>0.26108051403094601</v>
      </c>
      <c r="X110">
        <v>0.15594893083731401</v>
      </c>
      <c r="Y110">
        <v>0.60451303447348104</v>
      </c>
    </row>
    <row r="111" spans="1:25" x14ac:dyDescent="0.3">
      <c r="A111">
        <v>5</v>
      </c>
      <c r="B111">
        <v>1993</v>
      </c>
      <c r="C111">
        <v>2014</v>
      </c>
      <c r="D111">
        <v>1</v>
      </c>
      <c r="E111">
        <v>12</v>
      </c>
      <c r="F111" t="s">
        <v>37</v>
      </c>
      <c r="G111">
        <v>2015</v>
      </c>
      <c r="H111">
        <v>1</v>
      </c>
      <c r="I111">
        <v>1</v>
      </c>
      <c r="J111" t="s">
        <v>4</v>
      </c>
      <c r="K111">
        <v>33</v>
      </c>
      <c r="L111" t="s">
        <v>27</v>
      </c>
      <c r="M111" t="s">
        <v>29</v>
      </c>
      <c r="N111" t="b">
        <v>0</v>
      </c>
      <c r="O111" t="s">
        <v>28</v>
      </c>
      <c r="P111" t="b">
        <v>1</v>
      </c>
      <c r="Q111">
        <v>50</v>
      </c>
      <c r="R111">
        <v>3981</v>
      </c>
      <c r="S111">
        <v>293514</v>
      </c>
      <c r="T111">
        <v>12262</v>
      </c>
      <c r="U111">
        <v>3645</v>
      </c>
      <c r="V111">
        <v>0.24509019269839299</v>
      </c>
      <c r="W111">
        <v>0.52202989771833197</v>
      </c>
      <c r="X111">
        <v>0.33357074029075301</v>
      </c>
      <c r="Y111">
        <v>0.74096432356483199</v>
      </c>
    </row>
    <row r="112" spans="1:25" x14ac:dyDescent="0.3">
      <c r="A112">
        <v>6</v>
      </c>
      <c r="B112">
        <v>1993</v>
      </c>
      <c r="C112">
        <v>2014</v>
      </c>
      <c r="D112">
        <v>1</v>
      </c>
      <c r="E112">
        <v>12</v>
      </c>
      <c r="F112" t="s">
        <v>37</v>
      </c>
      <c r="G112">
        <v>2015</v>
      </c>
      <c r="H112">
        <v>1</v>
      </c>
      <c r="I112">
        <v>1</v>
      </c>
      <c r="J112" t="s">
        <v>4</v>
      </c>
      <c r="K112">
        <v>33</v>
      </c>
      <c r="L112" t="s">
        <v>27</v>
      </c>
      <c r="M112" t="s">
        <v>30</v>
      </c>
      <c r="N112" t="b">
        <v>0</v>
      </c>
      <c r="O112" t="s">
        <v>28</v>
      </c>
      <c r="P112" t="b">
        <v>1</v>
      </c>
      <c r="Q112">
        <v>50</v>
      </c>
      <c r="R112">
        <v>4128</v>
      </c>
      <c r="S112">
        <v>289117</v>
      </c>
      <c r="T112">
        <v>16659</v>
      </c>
      <c r="U112">
        <v>3498</v>
      </c>
      <c r="V112">
        <v>0.19858565449559801</v>
      </c>
      <c r="W112">
        <v>0.54130605822187206</v>
      </c>
      <c r="X112">
        <v>0.29057121740048503</v>
      </c>
      <c r="Y112">
        <v>0.74341250009623205</v>
      </c>
    </row>
    <row r="113" spans="1:25" x14ac:dyDescent="0.3">
      <c r="A113">
        <v>6</v>
      </c>
      <c r="B113">
        <v>1993</v>
      </c>
      <c r="C113">
        <v>2014</v>
      </c>
      <c r="D113">
        <v>1</v>
      </c>
      <c r="E113">
        <v>12</v>
      </c>
      <c r="F113" t="s">
        <v>37</v>
      </c>
      <c r="G113">
        <v>2015</v>
      </c>
      <c r="H113">
        <v>1</v>
      </c>
      <c r="I113">
        <v>1</v>
      </c>
      <c r="J113" t="s">
        <v>4</v>
      </c>
      <c r="K113">
        <v>33</v>
      </c>
      <c r="L113" t="s">
        <v>27</v>
      </c>
      <c r="M113" t="s">
        <v>30</v>
      </c>
      <c r="N113" t="b">
        <v>0</v>
      </c>
      <c r="O113" t="s">
        <v>28</v>
      </c>
      <c r="P113" t="b">
        <v>1</v>
      </c>
      <c r="Q113">
        <v>50</v>
      </c>
      <c r="R113">
        <v>4528</v>
      </c>
      <c r="S113">
        <v>293503</v>
      </c>
      <c r="T113">
        <v>12273</v>
      </c>
      <c r="U113">
        <v>3098</v>
      </c>
      <c r="V113">
        <v>0.26950776739479698</v>
      </c>
      <c r="W113">
        <v>0.59375819564647203</v>
      </c>
      <c r="X113">
        <v>0.370737298890572</v>
      </c>
      <c r="Y113">
        <v>0.77681048550572196</v>
      </c>
    </row>
    <row r="114" spans="1:25" x14ac:dyDescent="0.3">
      <c r="A114">
        <v>6</v>
      </c>
      <c r="B114">
        <v>1993</v>
      </c>
      <c r="C114">
        <v>2014</v>
      </c>
      <c r="D114">
        <v>1</v>
      </c>
      <c r="E114">
        <v>12</v>
      </c>
      <c r="F114" t="s">
        <v>37</v>
      </c>
      <c r="G114">
        <v>2015</v>
      </c>
      <c r="H114">
        <v>1</v>
      </c>
      <c r="I114">
        <v>1</v>
      </c>
      <c r="J114" t="s">
        <v>4</v>
      </c>
      <c r="K114">
        <v>33</v>
      </c>
      <c r="L114" t="s">
        <v>27</v>
      </c>
      <c r="M114" t="s">
        <v>30</v>
      </c>
      <c r="N114" t="b">
        <v>0</v>
      </c>
      <c r="O114" t="s">
        <v>28</v>
      </c>
      <c r="P114" t="b">
        <v>1</v>
      </c>
      <c r="Q114">
        <v>50</v>
      </c>
      <c r="R114">
        <v>4479</v>
      </c>
      <c r="S114">
        <v>291845</v>
      </c>
      <c r="T114">
        <v>13931</v>
      </c>
      <c r="U114">
        <v>3147</v>
      </c>
      <c r="V114">
        <v>0.24329168929929301</v>
      </c>
      <c r="W114">
        <v>0.58733280881195804</v>
      </c>
      <c r="X114">
        <v>0.34406206790597599</v>
      </c>
      <c r="Y114">
        <v>0.77088665714000704</v>
      </c>
    </row>
    <row r="115" spans="1:25" x14ac:dyDescent="0.3">
      <c r="A115">
        <v>6</v>
      </c>
      <c r="B115">
        <v>1993</v>
      </c>
      <c r="C115">
        <v>2014</v>
      </c>
      <c r="D115">
        <v>1</v>
      </c>
      <c r="E115">
        <v>12</v>
      </c>
      <c r="F115" t="s">
        <v>37</v>
      </c>
      <c r="G115">
        <v>2015</v>
      </c>
      <c r="H115">
        <v>1</v>
      </c>
      <c r="I115">
        <v>1</v>
      </c>
      <c r="J115" t="s">
        <v>4</v>
      </c>
      <c r="K115">
        <v>33</v>
      </c>
      <c r="L115" t="s">
        <v>27</v>
      </c>
      <c r="M115" t="s">
        <v>30</v>
      </c>
      <c r="N115" t="b">
        <v>0</v>
      </c>
      <c r="O115" t="s">
        <v>28</v>
      </c>
      <c r="P115" t="b">
        <v>1</v>
      </c>
      <c r="Q115">
        <v>50</v>
      </c>
      <c r="R115">
        <v>2182</v>
      </c>
      <c r="S115">
        <v>291737</v>
      </c>
      <c r="T115">
        <v>14039</v>
      </c>
      <c r="U115">
        <v>5444</v>
      </c>
      <c r="V115">
        <v>0.13451698415634</v>
      </c>
      <c r="W115">
        <v>0.28612640965119301</v>
      </c>
      <c r="X115">
        <v>0.182999958066004</v>
      </c>
      <c r="Y115">
        <v>0.62010685769567098</v>
      </c>
    </row>
    <row r="116" spans="1:25" x14ac:dyDescent="0.3">
      <c r="A116">
        <v>6</v>
      </c>
      <c r="B116">
        <v>1993</v>
      </c>
      <c r="C116">
        <v>2014</v>
      </c>
      <c r="D116">
        <v>1</v>
      </c>
      <c r="E116">
        <v>12</v>
      </c>
      <c r="F116" t="s">
        <v>37</v>
      </c>
      <c r="G116">
        <v>2015</v>
      </c>
      <c r="H116">
        <v>1</v>
      </c>
      <c r="I116">
        <v>1</v>
      </c>
      <c r="J116" t="s">
        <v>4</v>
      </c>
      <c r="K116">
        <v>33</v>
      </c>
      <c r="L116" t="s">
        <v>27</v>
      </c>
      <c r="M116" t="s">
        <v>30</v>
      </c>
      <c r="N116" t="b">
        <v>0</v>
      </c>
      <c r="O116" t="s">
        <v>28</v>
      </c>
      <c r="P116" t="b">
        <v>1</v>
      </c>
      <c r="Q116">
        <v>50</v>
      </c>
      <c r="R116">
        <v>4331</v>
      </c>
      <c r="S116">
        <v>293684</v>
      </c>
      <c r="T116">
        <v>12092</v>
      </c>
      <c r="U116">
        <v>3295</v>
      </c>
      <c r="V116">
        <v>0.26371552091578798</v>
      </c>
      <c r="W116">
        <v>0.56792551796485702</v>
      </c>
      <c r="X116">
        <v>0.36018129651960501</v>
      </c>
      <c r="Y116">
        <v>0.76419011495542799</v>
      </c>
    </row>
    <row r="117" spans="1:25" x14ac:dyDescent="0.3">
      <c r="A117">
        <v>7</v>
      </c>
      <c r="B117">
        <v>1993</v>
      </c>
      <c r="C117">
        <v>2014</v>
      </c>
      <c r="D117">
        <v>1</v>
      </c>
      <c r="E117">
        <v>12</v>
      </c>
      <c r="F117" t="s">
        <v>37</v>
      </c>
      <c r="G117">
        <v>2015</v>
      </c>
      <c r="H117">
        <v>1</v>
      </c>
      <c r="I117">
        <v>1</v>
      </c>
      <c r="J117" t="s">
        <v>4</v>
      </c>
      <c r="K117">
        <v>33</v>
      </c>
      <c r="L117" t="s">
        <v>27</v>
      </c>
      <c r="M117" t="s">
        <v>31</v>
      </c>
      <c r="N117" t="b">
        <v>0</v>
      </c>
      <c r="O117" t="s">
        <v>28</v>
      </c>
      <c r="P117" t="b">
        <v>1</v>
      </c>
      <c r="Q117">
        <v>50</v>
      </c>
      <c r="R117">
        <v>2242</v>
      </c>
      <c r="S117">
        <v>293529</v>
      </c>
      <c r="T117">
        <v>12247</v>
      </c>
      <c r="U117">
        <v>5384</v>
      </c>
      <c r="V117">
        <v>0.15473807716198401</v>
      </c>
      <c r="W117">
        <v>0.29399423026488303</v>
      </c>
      <c r="X117">
        <v>0.202758308840153</v>
      </c>
      <c r="Y117">
        <v>0.62697101759699003</v>
      </c>
    </row>
    <row r="118" spans="1:25" x14ac:dyDescent="0.3">
      <c r="A118">
        <v>7</v>
      </c>
      <c r="B118">
        <v>1993</v>
      </c>
      <c r="C118">
        <v>2014</v>
      </c>
      <c r="D118">
        <v>1</v>
      </c>
      <c r="E118">
        <v>12</v>
      </c>
      <c r="F118" t="s">
        <v>37</v>
      </c>
      <c r="G118">
        <v>2015</v>
      </c>
      <c r="H118">
        <v>1</v>
      </c>
      <c r="I118">
        <v>1</v>
      </c>
      <c r="J118" t="s">
        <v>4</v>
      </c>
      <c r="K118">
        <v>33</v>
      </c>
      <c r="L118" t="s">
        <v>27</v>
      </c>
      <c r="M118" t="s">
        <v>31</v>
      </c>
      <c r="N118" t="b">
        <v>0</v>
      </c>
      <c r="O118" t="s">
        <v>28</v>
      </c>
      <c r="P118" t="b">
        <v>1</v>
      </c>
      <c r="Q118">
        <v>50</v>
      </c>
      <c r="R118">
        <v>1930</v>
      </c>
      <c r="S118">
        <v>292558</v>
      </c>
      <c r="T118">
        <v>13218</v>
      </c>
      <c r="U118">
        <v>5696</v>
      </c>
      <c r="V118">
        <v>0.12740955901769199</v>
      </c>
      <c r="W118">
        <v>0.253081563073695</v>
      </c>
      <c r="X118">
        <v>0.169491525423728</v>
      </c>
      <c r="Y118">
        <v>0.60492692040974705</v>
      </c>
    </row>
    <row r="119" spans="1:25" x14ac:dyDescent="0.3">
      <c r="A119">
        <v>7</v>
      </c>
      <c r="B119">
        <v>1993</v>
      </c>
      <c r="C119">
        <v>2014</v>
      </c>
      <c r="D119">
        <v>1</v>
      </c>
      <c r="E119">
        <v>12</v>
      </c>
      <c r="F119" t="s">
        <v>37</v>
      </c>
      <c r="G119">
        <v>2015</v>
      </c>
      <c r="H119">
        <v>1</v>
      </c>
      <c r="I119">
        <v>1</v>
      </c>
      <c r="J119" t="s">
        <v>4</v>
      </c>
      <c r="K119">
        <v>33</v>
      </c>
      <c r="L119" t="s">
        <v>27</v>
      </c>
      <c r="M119" t="s">
        <v>31</v>
      </c>
      <c r="N119" t="b">
        <v>0</v>
      </c>
      <c r="O119" t="s">
        <v>28</v>
      </c>
      <c r="P119" t="b">
        <v>1</v>
      </c>
      <c r="Q119">
        <v>50</v>
      </c>
      <c r="R119">
        <v>4396</v>
      </c>
      <c r="S119">
        <v>293479</v>
      </c>
      <c r="T119">
        <v>12297</v>
      </c>
      <c r="U119">
        <v>3230</v>
      </c>
      <c r="V119">
        <v>0.26334391661175299</v>
      </c>
      <c r="W119">
        <v>0.57644899029635399</v>
      </c>
      <c r="X119">
        <v>0.36152802335622303</v>
      </c>
      <c r="Y119">
        <v>0.76811663841645195</v>
      </c>
    </row>
    <row r="120" spans="1:25" x14ac:dyDescent="0.3">
      <c r="A120">
        <v>7</v>
      </c>
      <c r="B120">
        <v>1993</v>
      </c>
      <c r="C120">
        <v>2014</v>
      </c>
      <c r="D120">
        <v>1</v>
      </c>
      <c r="E120">
        <v>12</v>
      </c>
      <c r="F120" t="s">
        <v>37</v>
      </c>
      <c r="G120">
        <v>2015</v>
      </c>
      <c r="H120">
        <v>1</v>
      </c>
      <c r="I120">
        <v>1</v>
      </c>
      <c r="J120" t="s">
        <v>4</v>
      </c>
      <c r="K120">
        <v>33</v>
      </c>
      <c r="L120" t="s">
        <v>27</v>
      </c>
      <c r="M120" t="s">
        <v>31</v>
      </c>
      <c r="N120" t="b">
        <v>0</v>
      </c>
      <c r="O120" t="s">
        <v>28</v>
      </c>
      <c r="P120" t="b">
        <v>1</v>
      </c>
      <c r="Q120">
        <v>50</v>
      </c>
      <c r="R120">
        <v>4167</v>
      </c>
      <c r="S120">
        <v>294102</v>
      </c>
      <c r="T120">
        <v>11674</v>
      </c>
      <c r="U120">
        <v>3459</v>
      </c>
      <c r="V120">
        <v>0.26305157502682902</v>
      </c>
      <c r="W120">
        <v>0.54642014162077102</v>
      </c>
      <c r="X120">
        <v>0.35513700089487299</v>
      </c>
      <c r="Y120">
        <v>0.75412093366423905</v>
      </c>
    </row>
    <row r="121" spans="1:25" x14ac:dyDescent="0.3">
      <c r="A121">
        <v>7</v>
      </c>
      <c r="B121">
        <v>1993</v>
      </c>
      <c r="C121">
        <v>2014</v>
      </c>
      <c r="D121">
        <v>1</v>
      </c>
      <c r="E121">
        <v>12</v>
      </c>
      <c r="F121" t="s">
        <v>37</v>
      </c>
      <c r="G121">
        <v>2015</v>
      </c>
      <c r="H121">
        <v>1</v>
      </c>
      <c r="I121">
        <v>1</v>
      </c>
      <c r="J121" t="s">
        <v>4</v>
      </c>
      <c r="K121">
        <v>33</v>
      </c>
      <c r="L121" t="s">
        <v>27</v>
      </c>
      <c r="M121" t="s">
        <v>31</v>
      </c>
      <c r="N121" t="b">
        <v>0</v>
      </c>
      <c r="O121" t="s">
        <v>28</v>
      </c>
      <c r="P121" t="b">
        <v>1</v>
      </c>
      <c r="Q121">
        <v>50</v>
      </c>
      <c r="R121">
        <v>2249</v>
      </c>
      <c r="S121">
        <v>292272</v>
      </c>
      <c r="T121">
        <v>13504</v>
      </c>
      <c r="U121">
        <v>5377</v>
      </c>
      <c r="V121">
        <v>0.14276645718275799</v>
      </c>
      <c r="W121">
        <v>0.29491214266981303</v>
      </c>
      <c r="X121">
        <v>0.19239488429787399</v>
      </c>
      <c r="Y121">
        <v>0.62537454760511701</v>
      </c>
    </row>
    <row r="122" spans="1:25" x14ac:dyDescent="0.3">
      <c r="A122">
        <v>0</v>
      </c>
      <c r="B122">
        <v>1993</v>
      </c>
      <c r="C122">
        <v>2014</v>
      </c>
      <c r="D122">
        <v>1</v>
      </c>
      <c r="E122">
        <v>12</v>
      </c>
      <c r="F122" t="s">
        <v>37</v>
      </c>
      <c r="G122">
        <v>2015</v>
      </c>
      <c r="H122">
        <v>1</v>
      </c>
      <c r="I122">
        <v>1</v>
      </c>
      <c r="J122" t="s">
        <v>4</v>
      </c>
      <c r="K122">
        <v>29</v>
      </c>
      <c r="L122" t="s">
        <v>32</v>
      </c>
      <c r="M122" t="s">
        <v>27</v>
      </c>
      <c r="N122" t="b">
        <v>1</v>
      </c>
      <c r="O122" t="s">
        <v>28</v>
      </c>
      <c r="P122" t="b">
        <v>1</v>
      </c>
      <c r="Q122">
        <v>50</v>
      </c>
      <c r="R122">
        <v>1225</v>
      </c>
      <c r="S122">
        <v>295621</v>
      </c>
      <c r="T122">
        <v>10155</v>
      </c>
      <c r="U122">
        <v>6401</v>
      </c>
      <c r="V122">
        <v>0.107644991212653</v>
      </c>
      <c r="W122">
        <v>0.160634670862837</v>
      </c>
      <c r="X122">
        <v>0.12890666105440299</v>
      </c>
      <c r="Y122">
        <v>0.56371204266808805</v>
      </c>
    </row>
    <row r="123" spans="1:25" x14ac:dyDescent="0.3">
      <c r="A123">
        <v>0</v>
      </c>
      <c r="B123">
        <v>1993</v>
      </c>
      <c r="C123">
        <v>2014</v>
      </c>
      <c r="D123">
        <v>1</v>
      </c>
      <c r="E123">
        <v>12</v>
      </c>
      <c r="F123" t="s">
        <v>37</v>
      </c>
      <c r="G123">
        <v>2015</v>
      </c>
      <c r="H123">
        <v>1</v>
      </c>
      <c r="I123">
        <v>1</v>
      </c>
      <c r="J123" t="s">
        <v>4</v>
      </c>
      <c r="K123">
        <v>29</v>
      </c>
      <c r="L123" t="s">
        <v>32</v>
      </c>
      <c r="M123" t="s">
        <v>27</v>
      </c>
      <c r="N123" t="b">
        <v>1</v>
      </c>
      <c r="O123" t="s">
        <v>28</v>
      </c>
      <c r="P123" t="b">
        <v>1</v>
      </c>
      <c r="Q123">
        <v>50</v>
      </c>
      <c r="R123">
        <v>1817</v>
      </c>
      <c r="S123">
        <v>293833</v>
      </c>
      <c r="T123">
        <v>11943</v>
      </c>
      <c r="U123">
        <v>5809</v>
      </c>
      <c r="V123">
        <v>0.132049418604651</v>
      </c>
      <c r="W123">
        <v>0.238263834251245</v>
      </c>
      <c r="X123">
        <v>0.16992424950902399</v>
      </c>
      <c r="Y123">
        <v>0.59960291550351996</v>
      </c>
    </row>
    <row r="124" spans="1:25" x14ac:dyDescent="0.3">
      <c r="A124">
        <v>0</v>
      </c>
      <c r="B124">
        <v>1993</v>
      </c>
      <c r="C124">
        <v>2014</v>
      </c>
      <c r="D124">
        <v>1</v>
      </c>
      <c r="E124">
        <v>12</v>
      </c>
      <c r="F124" t="s">
        <v>37</v>
      </c>
      <c r="G124">
        <v>2015</v>
      </c>
      <c r="H124">
        <v>1</v>
      </c>
      <c r="I124">
        <v>1</v>
      </c>
      <c r="J124" t="s">
        <v>4</v>
      </c>
      <c r="K124">
        <v>29</v>
      </c>
      <c r="L124" t="s">
        <v>32</v>
      </c>
      <c r="M124" t="s">
        <v>27</v>
      </c>
      <c r="N124" t="b">
        <v>1</v>
      </c>
      <c r="O124" t="s">
        <v>28</v>
      </c>
      <c r="P124" t="b">
        <v>1</v>
      </c>
      <c r="Q124">
        <v>50</v>
      </c>
      <c r="R124">
        <v>1802</v>
      </c>
      <c r="S124">
        <v>294094</v>
      </c>
      <c r="T124">
        <v>11682</v>
      </c>
      <c r="U124">
        <v>5824</v>
      </c>
      <c r="V124">
        <v>0.133639869474933</v>
      </c>
      <c r="W124">
        <v>0.23629687909782299</v>
      </c>
      <c r="X124">
        <v>0.170724774988157</v>
      </c>
      <c r="Y124">
        <v>0.59904622093136095</v>
      </c>
    </row>
    <row r="125" spans="1:25" x14ac:dyDescent="0.3">
      <c r="A125">
        <v>0</v>
      </c>
      <c r="B125">
        <v>1993</v>
      </c>
      <c r="C125">
        <v>2014</v>
      </c>
      <c r="D125">
        <v>1</v>
      </c>
      <c r="E125">
        <v>12</v>
      </c>
      <c r="F125" t="s">
        <v>37</v>
      </c>
      <c r="G125">
        <v>2015</v>
      </c>
      <c r="H125">
        <v>1</v>
      </c>
      <c r="I125">
        <v>1</v>
      </c>
      <c r="J125" t="s">
        <v>4</v>
      </c>
      <c r="K125">
        <v>29</v>
      </c>
      <c r="L125" t="s">
        <v>32</v>
      </c>
      <c r="M125" t="s">
        <v>27</v>
      </c>
      <c r="N125" t="b">
        <v>1</v>
      </c>
      <c r="O125" t="s">
        <v>28</v>
      </c>
      <c r="P125" t="b">
        <v>1</v>
      </c>
      <c r="Q125">
        <v>50</v>
      </c>
      <c r="R125">
        <v>1881</v>
      </c>
      <c r="S125">
        <v>295337</v>
      </c>
      <c r="T125">
        <v>10439</v>
      </c>
      <c r="U125">
        <v>5745</v>
      </c>
      <c r="V125">
        <v>0.152678571428571</v>
      </c>
      <c r="W125">
        <v>0.24665617623918101</v>
      </c>
      <c r="X125">
        <v>0.188609244961395</v>
      </c>
      <c r="Y125">
        <v>0.60625840312142198</v>
      </c>
    </row>
    <row r="126" spans="1:25" x14ac:dyDescent="0.3">
      <c r="A126">
        <v>0</v>
      </c>
      <c r="B126">
        <v>1993</v>
      </c>
      <c r="C126">
        <v>2014</v>
      </c>
      <c r="D126">
        <v>1</v>
      </c>
      <c r="E126">
        <v>12</v>
      </c>
      <c r="F126" t="s">
        <v>37</v>
      </c>
      <c r="G126">
        <v>2015</v>
      </c>
      <c r="H126">
        <v>1</v>
      </c>
      <c r="I126">
        <v>1</v>
      </c>
      <c r="J126" t="s">
        <v>4</v>
      </c>
      <c r="K126">
        <v>29</v>
      </c>
      <c r="L126" t="s">
        <v>32</v>
      </c>
      <c r="M126" t="s">
        <v>27</v>
      </c>
      <c r="N126" t="b">
        <v>1</v>
      </c>
      <c r="O126" t="s">
        <v>28</v>
      </c>
      <c r="P126" t="b">
        <v>1</v>
      </c>
      <c r="Q126">
        <v>50</v>
      </c>
      <c r="R126">
        <v>1918</v>
      </c>
      <c r="S126">
        <v>295480</v>
      </c>
      <c r="T126">
        <v>10296</v>
      </c>
      <c r="U126">
        <v>5708</v>
      </c>
      <c r="V126">
        <v>0.157032913050597</v>
      </c>
      <c r="W126">
        <v>0.25150799895095699</v>
      </c>
      <c r="X126">
        <v>0.19334677419354801</v>
      </c>
      <c r="Y126">
        <v>0.608918145778654</v>
      </c>
    </row>
    <row r="127" spans="1:25" x14ac:dyDescent="0.3">
      <c r="A127">
        <v>1</v>
      </c>
      <c r="B127">
        <v>1993</v>
      </c>
      <c r="C127">
        <v>2014</v>
      </c>
      <c r="D127">
        <v>1</v>
      </c>
      <c r="E127">
        <v>12</v>
      </c>
      <c r="F127" t="s">
        <v>37</v>
      </c>
      <c r="G127">
        <v>2015</v>
      </c>
      <c r="H127">
        <v>1</v>
      </c>
      <c r="I127">
        <v>1</v>
      </c>
      <c r="J127" t="s">
        <v>4</v>
      </c>
      <c r="K127">
        <v>29</v>
      </c>
      <c r="L127" t="s">
        <v>32</v>
      </c>
      <c r="M127" t="s">
        <v>29</v>
      </c>
      <c r="N127" t="b">
        <v>1</v>
      </c>
      <c r="O127" t="s">
        <v>28</v>
      </c>
      <c r="P127" t="b">
        <v>1</v>
      </c>
      <c r="Q127">
        <v>50</v>
      </c>
      <c r="R127">
        <v>2014</v>
      </c>
      <c r="S127">
        <v>294247</v>
      </c>
      <c r="T127">
        <v>11529</v>
      </c>
      <c r="U127">
        <v>5612</v>
      </c>
      <c r="V127">
        <v>0.148711511481946</v>
      </c>
      <c r="W127">
        <v>0.26409651193286099</v>
      </c>
      <c r="X127">
        <v>0.19027823704473501</v>
      </c>
      <c r="Y127">
        <v>0.61319622048947997</v>
      </c>
    </row>
    <row r="128" spans="1:25" x14ac:dyDescent="0.3">
      <c r="A128">
        <v>1</v>
      </c>
      <c r="B128">
        <v>1993</v>
      </c>
      <c r="C128">
        <v>2014</v>
      </c>
      <c r="D128">
        <v>1</v>
      </c>
      <c r="E128">
        <v>12</v>
      </c>
      <c r="F128" t="s">
        <v>37</v>
      </c>
      <c r="G128">
        <v>2015</v>
      </c>
      <c r="H128">
        <v>1</v>
      </c>
      <c r="I128">
        <v>1</v>
      </c>
      <c r="J128" t="s">
        <v>4</v>
      </c>
      <c r="K128">
        <v>29</v>
      </c>
      <c r="L128" t="s">
        <v>32</v>
      </c>
      <c r="M128" t="s">
        <v>29</v>
      </c>
      <c r="N128" t="b">
        <v>1</v>
      </c>
      <c r="O128" t="s">
        <v>28</v>
      </c>
      <c r="P128" t="b">
        <v>1</v>
      </c>
      <c r="Q128">
        <v>50</v>
      </c>
      <c r="R128">
        <v>1822</v>
      </c>
      <c r="S128">
        <v>293579</v>
      </c>
      <c r="T128">
        <v>12197</v>
      </c>
      <c r="U128">
        <v>5804</v>
      </c>
      <c r="V128">
        <v>0.129966474070903</v>
      </c>
      <c r="W128">
        <v>0.23891948596905299</v>
      </c>
      <c r="X128">
        <v>0.16835296835296801</v>
      </c>
      <c r="Y128">
        <v>0.59951540464535003</v>
      </c>
    </row>
    <row r="129" spans="1:25" x14ac:dyDescent="0.3">
      <c r="A129">
        <v>1</v>
      </c>
      <c r="B129">
        <v>1993</v>
      </c>
      <c r="C129">
        <v>2014</v>
      </c>
      <c r="D129">
        <v>1</v>
      </c>
      <c r="E129">
        <v>12</v>
      </c>
      <c r="F129" t="s">
        <v>37</v>
      </c>
      <c r="G129">
        <v>2015</v>
      </c>
      <c r="H129">
        <v>1</v>
      </c>
      <c r="I129">
        <v>1</v>
      </c>
      <c r="J129" t="s">
        <v>4</v>
      </c>
      <c r="K129">
        <v>29</v>
      </c>
      <c r="L129" t="s">
        <v>32</v>
      </c>
      <c r="M129" t="s">
        <v>29</v>
      </c>
      <c r="N129" t="b">
        <v>1</v>
      </c>
      <c r="O129" t="s">
        <v>28</v>
      </c>
      <c r="P129" t="b">
        <v>1</v>
      </c>
      <c r="Q129">
        <v>50</v>
      </c>
      <c r="R129">
        <v>1733</v>
      </c>
      <c r="S129">
        <v>293569</v>
      </c>
      <c r="T129">
        <v>12207</v>
      </c>
      <c r="U129">
        <v>5893</v>
      </c>
      <c r="V129">
        <v>0.12431850789096099</v>
      </c>
      <c r="W129">
        <v>0.22724888539207899</v>
      </c>
      <c r="X129">
        <v>0.160715941760178</v>
      </c>
      <c r="Y129">
        <v>0.59366375251760795</v>
      </c>
    </row>
    <row r="130" spans="1:25" x14ac:dyDescent="0.3">
      <c r="A130">
        <v>1</v>
      </c>
      <c r="B130">
        <v>1993</v>
      </c>
      <c r="C130">
        <v>2014</v>
      </c>
      <c r="D130">
        <v>1</v>
      </c>
      <c r="E130">
        <v>12</v>
      </c>
      <c r="F130" t="s">
        <v>37</v>
      </c>
      <c r="G130">
        <v>2015</v>
      </c>
      <c r="H130">
        <v>1</v>
      </c>
      <c r="I130">
        <v>1</v>
      </c>
      <c r="J130" t="s">
        <v>4</v>
      </c>
      <c r="K130">
        <v>29</v>
      </c>
      <c r="L130" t="s">
        <v>32</v>
      </c>
      <c r="M130" t="s">
        <v>29</v>
      </c>
      <c r="N130" t="b">
        <v>1</v>
      </c>
      <c r="O130" t="s">
        <v>28</v>
      </c>
      <c r="P130" t="b">
        <v>1</v>
      </c>
      <c r="Q130">
        <v>50</v>
      </c>
      <c r="R130">
        <v>1862</v>
      </c>
      <c r="S130">
        <v>294620</v>
      </c>
      <c r="T130">
        <v>11156</v>
      </c>
      <c r="U130">
        <v>5764</v>
      </c>
      <c r="V130">
        <v>0.143032723920725</v>
      </c>
      <c r="W130">
        <v>0.244164699711513</v>
      </c>
      <c r="X130">
        <v>0.18039139701608201</v>
      </c>
      <c r="Y130">
        <v>0.60384023798301301</v>
      </c>
    </row>
    <row r="131" spans="1:25" x14ac:dyDescent="0.3">
      <c r="A131">
        <v>1</v>
      </c>
      <c r="B131">
        <v>1993</v>
      </c>
      <c r="C131">
        <v>2014</v>
      </c>
      <c r="D131">
        <v>1</v>
      </c>
      <c r="E131">
        <v>12</v>
      </c>
      <c r="F131" t="s">
        <v>37</v>
      </c>
      <c r="G131">
        <v>2015</v>
      </c>
      <c r="H131">
        <v>1</v>
      </c>
      <c r="I131">
        <v>1</v>
      </c>
      <c r="J131" t="s">
        <v>4</v>
      </c>
      <c r="K131">
        <v>29</v>
      </c>
      <c r="L131" t="s">
        <v>32</v>
      </c>
      <c r="M131" t="s">
        <v>29</v>
      </c>
      <c r="N131" t="b">
        <v>1</v>
      </c>
      <c r="O131" t="s">
        <v>28</v>
      </c>
      <c r="P131" t="b">
        <v>1</v>
      </c>
      <c r="Q131">
        <v>50</v>
      </c>
      <c r="R131">
        <v>1858</v>
      </c>
      <c r="S131">
        <v>293080</v>
      </c>
      <c r="T131">
        <v>12696</v>
      </c>
      <c r="U131">
        <v>5768</v>
      </c>
      <c r="V131">
        <v>0.12766249828225901</v>
      </c>
      <c r="W131">
        <v>0.243640178337267</v>
      </c>
      <c r="X131">
        <v>0.16753832281334499</v>
      </c>
      <c r="Y131">
        <v>0.60105979405063803</v>
      </c>
    </row>
    <row r="132" spans="1:25" x14ac:dyDescent="0.3">
      <c r="A132">
        <v>2</v>
      </c>
      <c r="B132">
        <v>1993</v>
      </c>
      <c r="C132">
        <v>2014</v>
      </c>
      <c r="D132">
        <v>1</v>
      </c>
      <c r="E132">
        <v>12</v>
      </c>
      <c r="F132" t="s">
        <v>37</v>
      </c>
      <c r="G132">
        <v>2015</v>
      </c>
      <c r="H132">
        <v>1</v>
      </c>
      <c r="I132">
        <v>1</v>
      </c>
      <c r="J132" t="s">
        <v>4</v>
      </c>
      <c r="K132">
        <v>29</v>
      </c>
      <c r="L132" t="s">
        <v>32</v>
      </c>
      <c r="M132" t="s">
        <v>30</v>
      </c>
      <c r="N132" t="b">
        <v>1</v>
      </c>
      <c r="O132" t="s">
        <v>28</v>
      </c>
      <c r="P132" t="b">
        <v>1</v>
      </c>
      <c r="Q132">
        <v>50</v>
      </c>
      <c r="R132">
        <v>1747</v>
      </c>
      <c r="S132">
        <v>296029</v>
      </c>
      <c r="T132">
        <v>9747</v>
      </c>
      <c r="U132">
        <v>5879</v>
      </c>
      <c r="V132">
        <v>0.15199234383156399</v>
      </c>
      <c r="W132">
        <v>0.22908471020193999</v>
      </c>
      <c r="X132">
        <v>0.182740585774058</v>
      </c>
      <c r="Y132">
        <v>0.59860421737923897</v>
      </c>
    </row>
    <row r="133" spans="1:25" x14ac:dyDescent="0.3">
      <c r="A133">
        <v>2</v>
      </c>
      <c r="B133">
        <v>1993</v>
      </c>
      <c r="C133">
        <v>2014</v>
      </c>
      <c r="D133">
        <v>1</v>
      </c>
      <c r="E133">
        <v>12</v>
      </c>
      <c r="F133" t="s">
        <v>37</v>
      </c>
      <c r="G133">
        <v>2015</v>
      </c>
      <c r="H133">
        <v>1</v>
      </c>
      <c r="I133">
        <v>1</v>
      </c>
      <c r="J133" t="s">
        <v>4</v>
      </c>
      <c r="K133">
        <v>29</v>
      </c>
      <c r="L133" t="s">
        <v>32</v>
      </c>
      <c r="M133" t="s">
        <v>30</v>
      </c>
      <c r="N133" t="b">
        <v>1</v>
      </c>
      <c r="O133" t="s">
        <v>28</v>
      </c>
      <c r="P133" t="b">
        <v>1</v>
      </c>
      <c r="Q133">
        <v>50</v>
      </c>
      <c r="R133">
        <v>1541</v>
      </c>
      <c r="S133">
        <v>294272</v>
      </c>
      <c r="T133">
        <v>11504</v>
      </c>
      <c r="U133">
        <v>6085</v>
      </c>
      <c r="V133">
        <v>0.118129551552318</v>
      </c>
      <c r="W133">
        <v>0.20207185942827099</v>
      </c>
      <c r="X133">
        <v>0.14909776982245601</v>
      </c>
      <c r="Y133">
        <v>0.58222477383532201</v>
      </c>
    </row>
    <row r="134" spans="1:25" x14ac:dyDescent="0.3">
      <c r="A134">
        <v>2</v>
      </c>
      <c r="B134">
        <v>1993</v>
      </c>
      <c r="C134">
        <v>2014</v>
      </c>
      <c r="D134">
        <v>1</v>
      </c>
      <c r="E134">
        <v>12</v>
      </c>
      <c r="F134" t="s">
        <v>37</v>
      </c>
      <c r="G134">
        <v>2015</v>
      </c>
      <c r="H134">
        <v>1</v>
      </c>
      <c r="I134">
        <v>1</v>
      </c>
      <c r="J134" t="s">
        <v>4</v>
      </c>
      <c r="K134">
        <v>29</v>
      </c>
      <c r="L134" t="s">
        <v>32</v>
      </c>
      <c r="M134" t="s">
        <v>30</v>
      </c>
      <c r="N134" t="b">
        <v>1</v>
      </c>
      <c r="O134" t="s">
        <v>28</v>
      </c>
      <c r="P134" t="b">
        <v>1</v>
      </c>
      <c r="Q134">
        <v>50</v>
      </c>
      <c r="R134">
        <v>1849</v>
      </c>
      <c r="S134">
        <v>293509</v>
      </c>
      <c r="T134">
        <v>12267</v>
      </c>
      <c r="U134">
        <v>5777</v>
      </c>
      <c r="V134">
        <v>0.130986115046755</v>
      </c>
      <c r="W134">
        <v>0.242460005245213</v>
      </c>
      <c r="X134">
        <v>0.17008554870757001</v>
      </c>
      <c r="Y134">
        <v>0.60117120140864599</v>
      </c>
    </row>
    <row r="135" spans="1:25" x14ac:dyDescent="0.3">
      <c r="A135">
        <v>2</v>
      </c>
      <c r="B135">
        <v>1993</v>
      </c>
      <c r="C135">
        <v>2014</v>
      </c>
      <c r="D135">
        <v>1</v>
      </c>
      <c r="E135">
        <v>12</v>
      </c>
      <c r="F135" t="s">
        <v>37</v>
      </c>
      <c r="G135">
        <v>2015</v>
      </c>
      <c r="H135">
        <v>1</v>
      </c>
      <c r="I135">
        <v>1</v>
      </c>
      <c r="J135" t="s">
        <v>4</v>
      </c>
      <c r="K135">
        <v>29</v>
      </c>
      <c r="L135" t="s">
        <v>32</v>
      </c>
      <c r="M135" t="s">
        <v>30</v>
      </c>
      <c r="N135" t="b">
        <v>1</v>
      </c>
      <c r="O135" t="s">
        <v>28</v>
      </c>
      <c r="P135" t="b">
        <v>1</v>
      </c>
      <c r="Q135">
        <v>50</v>
      </c>
      <c r="R135">
        <v>1675</v>
      </c>
      <c r="S135">
        <v>293354</v>
      </c>
      <c r="T135">
        <v>12422</v>
      </c>
      <c r="U135">
        <v>5951</v>
      </c>
      <c r="V135">
        <v>0.118819607008583</v>
      </c>
      <c r="W135">
        <v>0.21964332546551199</v>
      </c>
      <c r="X135">
        <v>0.15421442710491101</v>
      </c>
      <c r="Y135">
        <v>0.58950940801034502</v>
      </c>
    </row>
    <row r="136" spans="1:25" x14ac:dyDescent="0.3">
      <c r="A136">
        <v>2</v>
      </c>
      <c r="B136">
        <v>1993</v>
      </c>
      <c r="C136">
        <v>2014</v>
      </c>
      <c r="D136">
        <v>1</v>
      </c>
      <c r="E136">
        <v>12</v>
      </c>
      <c r="F136" t="s">
        <v>37</v>
      </c>
      <c r="G136">
        <v>2015</v>
      </c>
      <c r="H136">
        <v>1</v>
      </c>
      <c r="I136">
        <v>1</v>
      </c>
      <c r="J136" t="s">
        <v>4</v>
      </c>
      <c r="K136">
        <v>29</v>
      </c>
      <c r="L136" t="s">
        <v>32</v>
      </c>
      <c r="M136" t="s">
        <v>30</v>
      </c>
      <c r="N136" t="b">
        <v>1</v>
      </c>
      <c r="O136" t="s">
        <v>28</v>
      </c>
      <c r="P136" t="b">
        <v>1</v>
      </c>
      <c r="Q136">
        <v>50</v>
      </c>
      <c r="R136">
        <v>1756</v>
      </c>
      <c r="S136">
        <v>293248</v>
      </c>
      <c r="T136">
        <v>12528</v>
      </c>
      <c r="U136">
        <v>5870</v>
      </c>
      <c r="V136">
        <v>0.12293475217025999</v>
      </c>
      <c r="W136">
        <v>0.230264883293994</v>
      </c>
      <c r="X136">
        <v>0.16029210406207201</v>
      </c>
      <c r="Y136">
        <v>0.594646857428484</v>
      </c>
    </row>
    <row r="137" spans="1:25" x14ac:dyDescent="0.3">
      <c r="A137">
        <v>3</v>
      </c>
      <c r="B137">
        <v>1993</v>
      </c>
      <c r="C137">
        <v>2014</v>
      </c>
      <c r="D137">
        <v>1</v>
      </c>
      <c r="E137">
        <v>12</v>
      </c>
      <c r="F137" t="s">
        <v>37</v>
      </c>
      <c r="G137">
        <v>2015</v>
      </c>
      <c r="H137">
        <v>1</v>
      </c>
      <c r="I137">
        <v>1</v>
      </c>
      <c r="J137" t="s">
        <v>4</v>
      </c>
      <c r="K137">
        <v>29</v>
      </c>
      <c r="L137" t="s">
        <v>32</v>
      </c>
      <c r="M137" t="s">
        <v>31</v>
      </c>
      <c r="N137" t="b">
        <v>1</v>
      </c>
      <c r="O137" t="s">
        <v>28</v>
      </c>
      <c r="P137" t="b">
        <v>1</v>
      </c>
      <c r="Q137">
        <v>50</v>
      </c>
      <c r="R137">
        <v>1718</v>
      </c>
      <c r="S137">
        <v>294454</v>
      </c>
      <c r="T137">
        <v>11322</v>
      </c>
      <c r="U137">
        <v>5908</v>
      </c>
      <c r="V137">
        <v>0.13174846625766801</v>
      </c>
      <c r="W137">
        <v>0.225281930238657</v>
      </c>
      <c r="X137">
        <v>0.166263427852511</v>
      </c>
      <c r="Y137">
        <v>0.59412741271495395</v>
      </c>
    </row>
    <row r="138" spans="1:25" x14ac:dyDescent="0.3">
      <c r="A138">
        <v>3</v>
      </c>
      <c r="B138">
        <v>1993</v>
      </c>
      <c r="C138">
        <v>2014</v>
      </c>
      <c r="D138">
        <v>1</v>
      </c>
      <c r="E138">
        <v>12</v>
      </c>
      <c r="F138" t="s">
        <v>37</v>
      </c>
      <c r="G138">
        <v>2015</v>
      </c>
      <c r="H138">
        <v>1</v>
      </c>
      <c r="I138">
        <v>1</v>
      </c>
      <c r="J138" t="s">
        <v>4</v>
      </c>
      <c r="K138">
        <v>29</v>
      </c>
      <c r="L138" t="s">
        <v>32</v>
      </c>
      <c r="M138" t="s">
        <v>31</v>
      </c>
      <c r="N138" t="b">
        <v>1</v>
      </c>
      <c r="O138" t="s">
        <v>28</v>
      </c>
      <c r="P138" t="b">
        <v>1</v>
      </c>
      <c r="Q138">
        <v>50</v>
      </c>
      <c r="R138">
        <v>2004</v>
      </c>
      <c r="S138">
        <v>294770</v>
      </c>
      <c r="T138">
        <v>11006</v>
      </c>
      <c r="U138">
        <v>5622</v>
      </c>
      <c r="V138">
        <v>0.15403535741737101</v>
      </c>
      <c r="W138">
        <v>0.26278520849724601</v>
      </c>
      <c r="X138">
        <v>0.19422368676099999</v>
      </c>
      <c r="Y138">
        <v>0.61339576996470202</v>
      </c>
    </row>
    <row r="139" spans="1:25" x14ac:dyDescent="0.3">
      <c r="A139">
        <v>3</v>
      </c>
      <c r="B139">
        <v>1993</v>
      </c>
      <c r="C139">
        <v>2014</v>
      </c>
      <c r="D139">
        <v>1</v>
      </c>
      <c r="E139">
        <v>12</v>
      </c>
      <c r="F139" t="s">
        <v>37</v>
      </c>
      <c r="G139">
        <v>2015</v>
      </c>
      <c r="H139">
        <v>1</v>
      </c>
      <c r="I139">
        <v>1</v>
      </c>
      <c r="J139" t="s">
        <v>4</v>
      </c>
      <c r="K139">
        <v>29</v>
      </c>
      <c r="L139" t="s">
        <v>32</v>
      </c>
      <c r="M139" t="s">
        <v>31</v>
      </c>
      <c r="N139" t="b">
        <v>1</v>
      </c>
      <c r="O139" t="s">
        <v>28</v>
      </c>
      <c r="P139" t="b">
        <v>1</v>
      </c>
      <c r="Q139">
        <v>50</v>
      </c>
      <c r="R139">
        <v>1697</v>
      </c>
      <c r="S139">
        <v>295005</v>
      </c>
      <c r="T139">
        <v>10771</v>
      </c>
      <c r="U139">
        <v>5929</v>
      </c>
      <c r="V139">
        <v>0.13610843760025601</v>
      </c>
      <c r="W139">
        <v>0.22252819302386501</v>
      </c>
      <c r="X139">
        <v>0.168906141136657</v>
      </c>
      <c r="Y139">
        <v>0.59365153045050201</v>
      </c>
    </row>
    <row r="140" spans="1:25" x14ac:dyDescent="0.3">
      <c r="A140">
        <v>3</v>
      </c>
      <c r="B140">
        <v>1993</v>
      </c>
      <c r="C140">
        <v>2014</v>
      </c>
      <c r="D140">
        <v>1</v>
      </c>
      <c r="E140">
        <v>12</v>
      </c>
      <c r="F140" t="s">
        <v>37</v>
      </c>
      <c r="G140">
        <v>2015</v>
      </c>
      <c r="H140">
        <v>1</v>
      </c>
      <c r="I140">
        <v>1</v>
      </c>
      <c r="J140" t="s">
        <v>4</v>
      </c>
      <c r="K140">
        <v>29</v>
      </c>
      <c r="L140" t="s">
        <v>32</v>
      </c>
      <c r="M140" t="s">
        <v>31</v>
      </c>
      <c r="N140" t="b">
        <v>1</v>
      </c>
      <c r="O140" t="s">
        <v>28</v>
      </c>
      <c r="P140" t="b">
        <v>1</v>
      </c>
      <c r="Q140">
        <v>50</v>
      </c>
      <c r="R140">
        <v>1864</v>
      </c>
      <c r="S140">
        <v>293770</v>
      </c>
      <c r="T140">
        <v>12006</v>
      </c>
      <c r="U140">
        <v>5762</v>
      </c>
      <c r="V140">
        <v>0.13439077144917</v>
      </c>
      <c r="W140">
        <v>0.24442696039863601</v>
      </c>
      <c r="X140">
        <v>0.17342761443989499</v>
      </c>
      <c r="Y140">
        <v>0.60258146198990903</v>
      </c>
    </row>
    <row r="141" spans="1:25" x14ac:dyDescent="0.3">
      <c r="A141">
        <v>3</v>
      </c>
      <c r="B141">
        <v>1993</v>
      </c>
      <c r="C141">
        <v>2014</v>
      </c>
      <c r="D141">
        <v>1</v>
      </c>
      <c r="E141">
        <v>12</v>
      </c>
      <c r="F141" t="s">
        <v>37</v>
      </c>
      <c r="G141">
        <v>2015</v>
      </c>
      <c r="H141">
        <v>1</v>
      </c>
      <c r="I141">
        <v>1</v>
      </c>
      <c r="J141" t="s">
        <v>4</v>
      </c>
      <c r="K141">
        <v>29</v>
      </c>
      <c r="L141" t="s">
        <v>32</v>
      </c>
      <c r="M141" t="s">
        <v>31</v>
      </c>
      <c r="N141" t="b">
        <v>1</v>
      </c>
      <c r="O141" t="s">
        <v>28</v>
      </c>
      <c r="P141" t="b">
        <v>1</v>
      </c>
      <c r="Q141">
        <v>50</v>
      </c>
      <c r="R141">
        <v>2006</v>
      </c>
      <c r="S141">
        <v>294526</v>
      </c>
      <c r="T141">
        <v>11250</v>
      </c>
      <c r="U141">
        <v>5620</v>
      </c>
      <c r="V141">
        <v>0.15132770066385001</v>
      </c>
      <c r="W141">
        <v>0.263047469184369</v>
      </c>
      <c r="X141">
        <v>0.19212719088209901</v>
      </c>
      <c r="Y141">
        <v>0.61312791543044498</v>
      </c>
    </row>
    <row r="142" spans="1:25" x14ac:dyDescent="0.3">
      <c r="A142">
        <v>4</v>
      </c>
      <c r="B142">
        <v>1993</v>
      </c>
      <c r="C142">
        <v>2014</v>
      </c>
      <c r="D142">
        <v>1</v>
      </c>
      <c r="E142">
        <v>12</v>
      </c>
      <c r="F142" t="s">
        <v>37</v>
      </c>
      <c r="G142">
        <v>2015</v>
      </c>
      <c r="H142">
        <v>1</v>
      </c>
      <c r="I142">
        <v>1</v>
      </c>
      <c r="J142" t="s">
        <v>4</v>
      </c>
      <c r="K142">
        <v>29</v>
      </c>
      <c r="L142" t="s">
        <v>32</v>
      </c>
      <c r="M142" t="s">
        <v>27</v>
      </c>
      <c r="N142" t="b">
        <v>0</v>
      </c>
      <c r="O142" t="s">
        <v>28</v>
      </c>
      <c r="P142" t="b">
        <v>1</v>
      </c>
      <c r="Q142">
        <v>50</v>
      </c>
      <c r="R142">
        <v>2047</v>
      </c>
      <c r="S142">
        <v>292167</v>
      </c>
      <c r="T142">
        <v>13609</v>
      </c>
      <c r="U142">
        <v>5579</v>
      </c>
      <c r="V142">
        <v>0.13074859478793999</v>
      </c>
      <c r="W142">
        <v>0.26842381327039</v>
      </c>
      <c r="X142">
        <v>0.175843999656386</v>
      </c>
      <c r="Y142">
        <v>0.61195868859322999</v>
      </c>
    </row>
    <row r="143" spans="1:25" x14ac:dyDescent="0.3">
      <c r="A143">
        <v>4</v>
      </c>
      <c r="B143">
        <v>1993</v>
      </c>
      <c r="C143">
        <v>2014</v>
      </c>
      <c r="D143">
        <v>1</v>
      </c>
      <c r="E143">
        <v>12</v>
      </c>
      <c r="F143" t="s">
        <v>37</v>
      </c>
      <c r="G143">
        <v>2015</v>
      </c>
      <c r="H143">
        <v>1</v>
      </c>
      <c r="I143">
        <v>1</v>
      </c>
      <c r="J143" t="s">
        <v>4</v>
      </c>
      <c r="K143">
        <v>29</v>
      </c>
      <c r="L143" t="s">
        <v>32</v>
      </c>
      <c r="M143" t="s">
        <v>27</v>
      </c>
      <c r="N143" t="b">
        <v>0</v>
      </c>
      <c r="O143" t="s">
        <v>28</v>
      </c>
      <c r="P143" t="b">
        <v>1</v>
      </c>
      <c r="Q143">
        <v>50</v>
      </c>
      <c r="R143">
        <v>2222</v>
      </c>
      <c r="S143">
        <v>286258</v>
      </c>
      <c r="T143">
        <v>19518</v>
      </c>
      <c r="U143">
        <v>5404</v>
      </c>
      <c r="V143">
        <v>0.10220791168353199</v>
      </c>
      <c r="W143">
        <v>0.29137162339365302</v>
      </c>
      <c r="X143">
        <v>0.151331471770074</v>
      </c>
      <c r="Y143">
        <v>0.61377029183915299</v>
      </c>
    </row>
    <row r="144" spans="1:25" x14ac:dyDescent="0.3">
      <c r="A144">
        <v>4</v>
      </c>
      <c r="B144">
        <v>1993</v>
      </c>
      <c r="C144">
        <v>2014</v>
      </c>
      <c r="D144">
        <v>1</v>
      </c>
      <c r="E144">
        <v>12</v>
      </c>
      <c r="F144" t="s">
        <v>37</v>
      </c>
      <c r="G144">
        <v>2015</v>
      </c>
      <c r="H144">
        <v>1</v>
      </c>
      <c r="I144">
        <v>1</v>
      </c>
      <c r="J144" t="s">
        <v>4</v>
      </c>
      <c r="K144">
        <v>29</v>
      </c>
      <c r="L144" t="s">
        <v>32</v>
      </c>
      <c r="M144" t="s">
        <v>27</v>
      </c>
      <c r="N144" t="b">
        <v>0</v>
      </c>
      <c r="O144" t="s">
        <v>28</v>
      </c>
      <c r="P144" t="b">
        <v>1</v>
      </c>
      <c r="Q144">
        <v>50</v>
      </c>
      <c r="R144">
        <v>4009</v>
      </c>
      <c r="S144">
        <v>293389</v>
      </c>
      <c r="T144">
        <v>12387</v>
      </c>
      <c r="U144">
        <v>3617</v>
      </c>
      <c r="V144">
        <v>0.244510856306416</v>
      </c>
      <c r="W144">
        <v>0.52570154733805396</v>
      </c>
      <c r="X144">
        <v>0.33377737074348501</v>
      </c>
      <c r="Y144">
        <v>0.74259575038400705</v>
      </c>
    </row>
    <row r="145" spans="1:25" x14ac:dyDescent="0.3">
      <c r="A145">
        <v>4</v>
      </c>
      <c r="B145">
        <v>1993</v>
      </c>
      <c r="C145">
        <v>2014</v>
      </c>
      <c r="D145">
        <v>1</v>
      </c>
      <c r="E145">
        <v>12</v>
      </c>
      <c r="F145" t="s">
        <v>37</v>
      </c>
      <c r="G145">
        <v>2015</v>
      </c>
      <c r="H145">
        <v>1</v>
      </c>
      <c r="I145">
        <v>1</v>
      </c>
      <c r="J145" t="s">
        <v>4</v>
      </c>
      <c r="K145">
        <v>29</v>
      </c>
      <c r="L145" t="s">
        <v>32</v>
      </c>
      <c r="M145" t="s">
        <v>27</v>
      </c>
      <c r="N145" t="b">
        <v>0</v>
      </c>
      <c r="O145" t="s">
        <v>28</v>
      </c>
      <c r="P145" t="b">
        <v>1</v>
      </c>
      <c r="Q145">
        <v>50</v>
      </c>
      <c r="R145">
        <v>2294</v>
      </c>
      <c r="S145">
        <v>291709</v>
      </c>
      <c r="T145">
        <v>14067</v>
      </c>
      <c r="U145">
        <v>5332</v>
      </c>
      <c r="V145">
        <v>0.14021147851598301</v>
      </c>
      <c r="W145">
        <v>0.30081300813008099</v>
      </c>
      <c r="X145">
        <v>0.191270271397006</v>
      </c>
      <c r="Y145">
        <v>0.62740437178520103</v>
      </c>
    </row>
    <row r="146" spans="1:25" x14ac:dyDescent="0.3">
      <c r="A146">
        <v>4</v>
      </c>
      <c r="B146">
        <v>1993</v>
      </c>
      <c r="C146">
        <v>2014</v>
      </c>
      <c r="D146">
        <v>1</v>
      </c>
      <c r="E146">
        <v>12</v>
      </c>
      <c r="F146" t="s">
        <v>37</v>
      </c>
      <c r="G146">
        <v>2015</v>
      </c>
      <c r="H146">
        <v>1</v>
      </c>
      <c r="I146">
        <v>1</v>
      </c>
      <c r="J146" t="s">
        <v>4</v>
      </c>
      <c r="K146">
        <v>29</v>
      </c>
      <c r="L146" t="s">
        <v>32</v>
      </c>
      <c r="M146" t="s">
        <v>27</v>
      </c>
      <c r="N146" t="b">
        <v>0</v>
      </c>
      <c r="O146" t="s">
        <v>28</v>
      </c>
      <c r="P146" t="b">
        <v>1</v>
      </c>
      <c r="Q146">
        <v>50</v>
      </c>
      <c r="R146">
        <v>3972</v>
      </c>
      <c r="S146">
        <v>292923</v>
      </c>
      <c r="T146">
        <v>12853</v>
      </c>
      <c r="U146">
        <v>3654</v>
      </c>
      <c r="V146">
        <v>0.23607726597325401</v>
      </c>
      <c r="W146">
        <v>0.52084972462627799</v>
      </c>
      <c r="X146">
        <v>0.32489468733385102</v>
      </c>
      <c r="Y146">
        <v>0.73940784331884202</v>
      </c>
    </row>
    <row r="147" spans="1:25" x14ac:dyDescent="0.3">
      <c r="A147">
        <v>5</v>
      </c>
      <c r="B147">
        <v>1993</v>
      </c>
      <c r="C147">
        <v>2014</v>
      </c>
      <c r="D147">
        <v>1</v>
      </c>
      <c r="E147">
        <v>12</v>
      </c>
      <c r="F147" t="s">
        <v>37</v>
      </c>
      <c r="G147">
        <v>2015</v>
      </c>
      <c r="H147">
        <v>1</v>
      </c>
      <c r="I147">
        <v>1</v>
      </c>
      <c r="J147" t="s">
        <v>4</v>
      </c>
      <c r="K147">
        <v>29</v>
      </c>
      <c r="L147" t="s">
        <v>32</v>
      </c>
      <c r="M147" t="s">
        <v>29</v>
      </c>
      <c r="N147" t="b">
        <v>0</v>
      </c>
      <c r="O147" t="s">
        <v>28</v>
      </c>
      <c r="P147" t="b">
        <v>1</v>
      </c>
      <c r="Q147">
        <v>50</v>
      </c>
      <c r="R147">
        <v>3861</v>
      </c>
      <c r="S147">
        <v>292270</v>
      </c>
      <c r="T147">
        <v>13506</v>
      </c>
      <c r="U147">
        <v>3765</v>
      </c>
      <c r="V147">
        <v>0.222318189670063</v>
      </c>
      <c r="W147">
        <v>0.50629425649095205</v>
      </c>
      <c r="X147">
        <v>0.30896651062297398</v>
      </c>
      <c r="Y147">
        <v>0.73106233414783595</v>
      </c>
    </row>
    <row r="148" spans="1:25" x14ac:dyDescent="0.3">
      <c r="A148">
        <v>5</v>
      </c>
      <c r="B148">
        <v>1993</v>
      </c>
      <c r="C148">
        <v>2014</v>
      </c>
      <c r="D148">
        <v>1</v>
      </c>
      <c r="E148">
        <v>12</v>
      </c>
      <c r="F148" t="s">
        <v>37</v>
      </c>
      <c r="G148">
        <v>2015</v>
      </c>
      <c r="H148">
        <v>1</v>
      </c>
      <c r="I148">
        <v>1</v>
      </c>
      <c r="J148" t="s">
        <v>4</v>
      </c>
      <c r="K148">
        <v>29</v>
      </c>
      <c r="L148" t="s">
        <v>32</v>
      </c>
      <c r="M148" t="s">
        <v>29</v>
      </c>
      <c r="N148" t="b">
        <v>0</v>
      </c>
      <c r="O148" t="s">
        <v>28</v>
      </c>
      <c r="P148" t="b">
        <v>1</v>
      </c>
      <c r="Q148">
        <v>50</v>
      </c>
      <c r="R148">
        <v>1951</v>
      </c>
      <c r="S148">
        <v>292810</v>
      </c>
      <c r="T148">
        <v>12966</v>
      </c>
      <c r="U148">
        <v>5675</v>
      </c>
      <c r="V148">
        <v>0.13079037339947699</v>
      </c>
      <c r="W148">
        <v>0.255835300288486</v>
      </c>
      <c r="X148">
        <v>0.17309142527613799</v>
      </c>
      <c r="Y148">
        <v>0.60671585536636596</v>
      </c>
    </row>
    <row r="149" spans="1:25" x14ac:dyDescent="0.3">
      <c r="A149">
        <v>5</v>
      </c>
      <c r="B149">
        <v>1993</v>
      </c>
      <c r="C149">
        <v>2014</v>
      </c>
      <c r="D149">
        <v>1</v>
      </c>
      <c r="E149">
        <v>12</v>
      </c>
      <c r="F149" t="s">
        <v>37</v>
      </c>
      <c r="G149">
        <v>2015</v>
      </c>
      <c r="H149">
        <v>1</v>
      </c>
      <c r="I149">
        <v>1</v>
      </c>
      <c r="J149" t="s">
        <v>4</v>
      </c>
      <c r="K149">
        <v>29</v>
      </c>
      <c r="L149" t="s">
        <v>32</v>
      </c>
      <c r="M149" t="s">
        <v>29</v>
      </c>
      <c r="N149" t="b">
        <v>0</v>
      </c>
      <c r="O149" t="s">
        <v>28</v>
      </c>
      <c r="P149" t="b">
        <v>1</v>
      </c>
      <c r="Q149">
        <v>50</v>
      </c>
      <c r="R149">
        <v>2084</v>
      </c>
      <c r="S149">
        <v>290690</v>
      </c>
      <c r="T149">
        <v>15086</v>
      </c>
      <c r="U149">
        <v>5542</v>
      </c>
      <c r="V149">
        <v>0.121374490390215</v>
      </c>
      <c r="W149">
        <v>0.27327563598216598</v>
      </c>
      <c r="X149">
        <v>0.16809162768188399</v>
      </c>
      <c r="Y149">
        <v>0.61196943329117204</v>
      </c>
    </row>
    <row r="150" spans="1:25" x14ac:dyDescent="0.3">
      <c r="A150">
        <v>5</v>
      </c>
      <c r="B150">
        <v>1993</v>
      </c>
      <c r="C150">
        <v>2014</v>
      </c>
      <c r="D150">
        <v>1</v>
      </c>
      <c r="E150">
        <v>12</v>
      </c>
      <c r="F150" t="s">
        <v>37</v>
      </c>
      <c r="G150">
        <v>2015</v>
      </c>
      <c r="H150">
        <v>1</v>
      </c>
      <c r="I150">
        <v>1</v>
      </c>
      <c r="J150" t="s">
        <v>4</v>
      </c>
      <c r="K150">
        <v>29</v>
      </c>
      <c r="L150" t="s">
        <v>32</v>
      </c>
      <c r="M150" t="s">
        <v>29</v>
      </c>
      <c r="N150" t="b">
        <v>0</v>
      </c>
      <c r="O150" t="s">
        <v>28</v>
      </c>
      <c r="P150" t="b">
        <v>1</v>
      </c>
      <c r="Q150">
        <v>50</v>
      </c>
      <c r="R150">
        <v>2225</v>
      </c>
      <c r="S150">
        <v>291627</v>
      </c>
      <c r="T150">
        <v>14149</v>
      </c>
      <c r="U150">
        <v>5401</v>
      </c>
      <c r="V150">
        <v>0.13588616098692999</v>
      </c>
      <c r="W150">
        <v>0.291765014424337</v>
      </c>
      <c r="X150">
        <v>0.18541666666666601</v>
      </c>
      <c r="Y150">
        <v>0.62274628985044</v>
      </c>
    </row>
    <row r="151" spans="1:25" x14ac:dyDescent="0.3">
      <c r="A151">
        <v>5</v>
      </c>
      <c r="B151">
        <v>1993</v>
      </c>
      <c r="C151">
        <v>2014</v>
      </c>
      <c r="D151">
        <v>1</v>
      </c>
      <c r="E151">
        <v>12</v>
      </c>
      <c r="F151" t="s">
        <v>37</v>
      </c>
      <c r="G151">
        <v>2015</v>
      </c>
      <c r="H151">
        <v>1</v>
      </c>
      <c r="I151">
        <v>1</v>
      </c>
      <c r="J151" t="s">
        <v>4</v>
      </c>
      <c r="K151">
        <v>29</v>
      </c>
      <c r="L151" t="s">
        <v>32</v>
      </c>
      <c r="M151" t="s">
        <v>29</v>
      </c>
      <c r="N151" t="b">
        <v>0</v>
      </c>
      <c r="O151" t="s">
        <v>28</v>
      </c>
      <c r="P151" t="b">
        <v>1</v>
      </c>
      <c r="Q151">
        <v>50</v>
      </c>
      <c r="R151">
        <v>2006</v>
      </c>
      <c r="S151">
        <v>293672</v>
      </c>
      <c r="T151">
        <v>12104</v>
      </c>
      <c r="U151">
        <v>5620</v>
      </c>
      <c r="V151">
        <v>0.14216867469879499</v>
      </c>
      <c r="W151">
        <v>0.263047469184369</v>
      </c>
      <c r="X151">
        <v>0.18457857931542099</v>
      </c>
      <c r="Y151">
        <v>0.61173146835807801</v>
      </c>
    </row>
    <row r="152" spans="1:25" x14ac:dyDescent="0.3">
      <c r="A152">
        <v>6</v>
      </c>
      <c r="B152">
        <v>1993</v>
      </c>
      <c r="C152">
        <v>2014</v>
      </c>
      <c r="D152">
        <v>1</v>
      </c>
      <c r="E152">
        <v>12</v>
      </c>
      <c r="F152" t="s">
        <v>37</v>
      </c>
      <c r="G152">
        <v>2015</v>
      </c>
      <c r="H152">
        <v>1</v>
      </c>
      <c r="I152">
        <v>1</v>
      </c>
      <c r="J152" t="s">
        <v>4</v>
      </c>
      <c r="K152">
        <v>29</v>
      </c>
      <c r="L152" t="s">
        <v>32</v>
      </c>
      <c r="M152" t="s">
        <v>30</v>
      </c>
      <c r="N152" t="b">
        <v>0</v>
      </c>
      <c r="O152" t="s">
        <v>28</v>
      </c>
      <c r="P152" t="b">
        <v>1</v>
      </c>
      <c r="Q152">
        <v>50</v>
      </c>
      <c r="R152">
        <v>2159</v>
      </c>
      <c r="S152">
        <v>290855</v>
      </c>
      <c r="T152">
        <v>14921</v>
      </c>
      <c r="U152">
        <v>5467</v>
      </c>
      <c r="V152">
        <v>0.12640515222482401</v>
      </c>
      <c r="W152">
        <v>0.28311041174927798</v>
      </c>
      <c r="X152">
        <v>0.174775358212579</v>
      </c>
      <c r="Y152">
        <v>0.61715662652243397</v>
      </c>
    </row>
    <row r="153" spans="1:25" x14ac:dyDescent="0.3">
      <c r="A153">
        <v>6</v>
      </c>
      <c r="B153">
        <v>1993</v>
      </c>
      <c r="C153">
        <v>2014</v>
      </c>
      <c r="D153">
        <v>1</v>
      </c>
      <c r="E153">
        <v>12</v>
      </c>
      <c r="F153" t="s">
        <v>37</v>
      </c>
      <c r="G153">
        <v>2015</v>
      </c>
      <c r="H153">
        <v>1</v>
      </c>
      <c r="I153">
        <v>1</v>
      </c>
      <c r="J153" t="s">
        <v>4</v>
      </c>
      <c r="K153">
        <v>29</v>
      </c>
      <c r="L153" t="s">
        <v>32</v>
      </c>
      <c r="M153" t="s">
        <v>30</v>
      </c>
      <c r="N153" t="b">
        <v>0</v>
      </c>
      <c r="O153" t="s">
        <v>28</v>
      </c>
      <c r="P153" t="b">
        <v>1</v>
      </c>
      <c r="Q153">
        <v>50</v>
      </c>
      <c r="R153">
        <v>2128</v>
      </c>
      <c r="S153">
        <v>289095</v>
      </c>
      <c r="T153">
        <v>16681</v>
      </c>
      <c r="U153">
        <v>5498</v>
      </c>
      <c r="V153">
        <v>0.11313732787495299</v>
      </c>
      <c r="W153">
        <v>0.27904537109887201</v>
      </c>
      <c r="X153">
        <v>0.16099867599772999</v>
      </c>
      <c r="Y153">
        <v>0.61224618248837104</v>
      </c>
    </row>
    <row r="154" spans="1:25" x14ac:dyDescent="0.3">
      <c r="A154">
        <v>6</v>
      </c>
      <c r="B154">
        <v>1993</v>
      </c>
      <c r="C154">
        <v>2014</v>
      </c>
      <c r="D154">
        <v>1</v>
      </c>
      <c r="E154">
        <v>12</v>
      </c>
      <c r="F154" t="s">
        <v>37</v>
      </c>
      <c r="G154">
        <v>2015</v>
      </c>
      <c r="H154">
        <v>1</v>
      </c>
      <c r="I154">
        <v>1</v>
      </c>
      <c r="J154" t="s">
        <v>4</v>
      </c>
      <c r="K154">
        <v>29</v>
      </c>
      <c r="L154" t="s">
        <v>32</v>
      </c>
      <c r="M154" t="s">
        <v>30</v>
      </c>
      <c r="N154" t="b">
        <v>0</v>
      </c>
      <c r="O154" t="s">
        <v>28</v>
      </c>
      <c r="P154" t="b">
        <v>1</v>
      </c>
      <c r="Q154">
        <v>50</v>
      </c>
      <c r="R154">
        <v>4297</v>
      </c>
      <c r="S154">
        <v>294181</v>
      </c>
      <c r="T154">
        <v>11595</v>
      </c>
      <c r="U154">
        <v>3329</v>
      </c>
      <c r="V154">
        <v>0.27038761641077202</v>
      </c>
      <c r="W154">
        <v>0.56346708628376596</v>
      </c>
      <c r="X154">
        <v>0.36542222978144401</v>
      </c>
      <c r="Y154">
        <v>0.76277358552584995</v>
      </c>
    </row>
    <row r="155" spans="1:25" x14ac:dyDescent="0.3">
      <c r="A155">
        <v>6</v>
      </c>
      <c r="B155">
        <v>1993</v>
      </c>
      <c r="C155">
        <v>2014</v>
      </c>
      <c r="D155">
        <v>1</v>
      </c>
      <c r="E155">
        <v>12</v>
      </c>
      <c r="F155" t="s">
        <v>37</v>
      </c>
      <c r="G155">
        <v>2015</v>
      </c>
      <c r="H155">
        <v>1</v>
      </c>
      <c r="I155">
        <v>1</v>
      </c>
      <c r="J155" t="s">
        <v>4</v>
      </c>
      <c r="K155">
        <v>29</v>
      </c>
      <c r="L155" t="s">
        <v>32</v>
      </c>
      <c r="M155" t="s">
        <v>30</v>
      </c>
      <c r="N155" t="b">
        <v>0</v>
      </c>
      <c r="O155" t="s">
        <v>28</v>
      </c>
      <c r="P155" t="b">
        <v>1</v>
      </c>
      <c r="Q155">
        <v>50</v>
      </c>
      <c r="R155">
        <v>4212</v>
      </c>
      <c r="S155">
        <v>293394</v>
      </c>
      <c r="T155">
        <v>12382</v>
      </c>
      <c r="U155">
        <v>3414</v>
      </c>
      <c r="V155">
        <v>0.25382668434373801</v>
      </c>
      <c r="W155">
        <v>0.55232100708103804</v>
      </c>
      <c r="X155">
        <v>0.34781172584640702</v>
      </c>
      <c r="Y155">
        <v>0.75591365617512696</v>
      </c>
    </row>
    <row r="156" spans="1:25" x14ac:dyDescent="0.3">
      <c r="A156">
        <v>6</v>
      </c>
      <c r="B156">
        <v>1993</v>
      </c>
      <c r="C156">
        <v>2014</v>
      </c>
      <c r="D156">
        <v>1</v>
      </c>
      <c r="E156">
        <v>12</v>
      </c>
      <c r="F156" t="s">
        <v>37</v>
      </c>
      <c r="G156">
        <v>2015</v>
      </c>
      <c r="H156">
        <v>1</v>
      </c>
      <c r="I156">
        <v>1</v>
      </c>
      <c r="J156" t="s">
        <v>4</v>
      </c>
      <c r="K156">
        <v>29</v>
      </c>
      <c r="L156" t="s">
        <v>32</v>
      </c>
      <c r="M156" t="s">
        <v>30</v>
      </c>
      <c r="N156" t="b">
        <v>0</v>
      </c>
      <c r="O156" t="s">
        <v>28</v>
      </c>
      <c r="P156" t="b">
        <v>1</v>
      </c>
      <c r="Q156">
        <v>50</v>
      </c>
      <c r="R156">
        <v>4040</v>
      </c>
      <c r="S156">
        <v>294037</v>
      </c>
      <c r="T156">
        <v>11739</v>
      </c>
      <c r="U156">
        <v>3586</v>
      </c>
      <c r="V156">
        <v>0.256036504214462</v>
      </c>
      <c r="W156">
        <v>0.52976658798845999</v>
      </c>
      <c r="X156">
        <v>0.34522537919247998</v>
      </c>
      <c r="Y156">
        <v>0.74568786989292701</v>
      </c>
    </row>
    <row r="157" spans="1:25" x14ac:dyDescent="0.3">
      <c r="A157">
        <v>7</v>
      </c>
      <c r="B157">
        <v>1993</v>
      </c>
      <c r="C157">
        <v>2014</v>
      </c>
      <c r="D157">
        <v>1</v>
      </c>
      <c r="E157">
        <v>12</v>
      </c>
      <c r="F157" t="s">
        <v>37</v>
      </c>
      <c r="G157">
        <v>2015</v>
      </c>
      <c r="H157">
        <v>1</v>
      </c>
      <c r="I157">
        <v>1</v>
      </c>
      <c r="J157" t="s">
        <v>4</v>
      </c>
      <c r="K157">
        <v>29</v>
      </c>
      <c r="L157" t="s">
        <v>32</v>
      </c>
      <c r="M157" t="s">
        <v>31</v>
      </c>
      <c r="N157" t="b">
        <v>0</v>
      </c>
      <c r="O157" t="s">
        <v>28</v>
      </c>
      <c r="P157" t="b">
        <v>1</v>
      </c>
      <c r="Q157">
        <v>50</v>
      </c>
      <c r="R157">
        <v>3825</v>
      </c>
      <c r="S157">
        <v>292608</v>
      </c>
      <c r="T157">
        <v>13168</v>
      </c>
      <c r="U157">
        <v>3801</v>
      </c>
      <c r="V157">
        <v>0.22509268522332701</v>
      </c>
      <c r="W157">
        <v>0.50157356412273701</v>
      </c>
      <c r="X157">
        <v>0.31073561070717698</v>
      </c>
      <c r="Y157">
        <v>0.72925468013054295</v>
      </c>
    </row>
    <row r="158" spans="1:25" x14ac:dyDescent="0.3">
      <c r="A158">
        <v>7</v>
      </c>
      <c r="B158">
        <v>1993</v>
      </c>
      <c r="C158">
        <v>2014</v>
      </c>
      <c r="D158">
        <v>1</v>
      </c>
      <c r="E158">
        <v>12</v>
      </c>
      <c r="F158" t="s">
        <v>37</v>
      </c>
      <c r="G158">
        <v>2015</v>
      </c>
      <c r="H158">
        <v>1</v>
      </c>
      <c r="I158">
        <v>1</v>
      </c>
      <c r="J158" t="s">
        <v>4</v>
      </c>
      <c r="K158">
        <v>29</v>
      </c>
      <c r="L158" t="s">
        <v>32</v>
      </c>
      <c r="M158" t="s">
        <v>31</v>
      </c>
      <c r="N158" t="b">
        <v>0</v>
      </c>
      <c r="O158" t="s">
        <v>28</v>
      </c>
      <c r="P158" t="b">
        <v>1</v>
      </c>
      <c r="Q158">
        <v>50</v>
      </c>
      <c r="R158">
        <v>4104</v>
      </c>
      <c r="S158">
        <v>292096</v>
      </c>
      <c r="T158">
        <v>13680</v>
      </c>
      <c r="U158">
        <v>3522</v>
      </c>
      <c r="V158">
        <v>0.23076923076923</v>
      </c>
      <c r="W158">
        <v>0.53815892997639603</v>
      </c>
      <c r="X158">
        <v>0.32302243211334097</v>
      </c>
      <c r="Y158">
        <v>0.74671014888752296</v>
      </c>
    </row>
    <row r="159" spans="1:25" x14ac:dyDescent="0.3">
      <c r="A159">
        <v>7</v>
      </c>
      <c r="B159">
        <v>1993</v>
      </c>
      <c r="C159">
        <v>2014</v>
      </c>
      <c r="D159">
        <v>1</v>
      </c>
      <c r="E159">
        <v>12</v>
      </c>
      <c r="F159" t="s">
        <v>37</v>
      </c>
      <c r="G159">
        <v>2015</v>
      </c>
      <c r="H159">
        <v>1</v>
      </c>
      <c r="I159">
        <v>1</v>
      </c>
      <c r="J159" t="s">
        <v>4</v>
      </c>
      <c r="K159">
        <v>29</v>
      </c>
      <c r="L159" t="s">
        <v>32</v>
      </c>
      <c r="M159" t="s">
        <v>31</v>
      </c>
      <c r="N159" t="b">
        <v>0</v>
      </c>
      <c r="O159" t="s">
        <v>28</v>
      </c>
      <c r="P159" t="b">
        <v>1</v>
      </c>
      <c r="Q159">
        <v>50</v>
      </c>
      <c r="R159">
        <v>4263</v>
      </c>
      <c r="S159">
        <v>292186</v>
      </c>
      <c r="T159">
        <v>13590</v>
      </c>
      <c r="U159">
        <v>3363</v>
      </c>
      <c r="V159">
        <v>0.238783397748277</v>
      </c>
      <c r="W159">
        <v>0.55900865460267501</v>
      </c>
      <c r="X159">
        <v>0.33462851760273099</v>
      </c>
      <c r="Y159">
        <v>0.75728217775395601</v>
      </c>
    </row>
    <row r="160" spans="1:25" x14ac:dyDescent="0.3">
      <c r="A160">
        <v>7</v>
      </c>
      <c r="B160">
        <v>1993</v>
      </c>
      <c r="C160">
        <v>2014</v>
      </c>
      <c r="D160">
        <v>1</v>
      </c>
      <c r="E160">
        <v>12</v>
      </c>
      <c r="F160" t="s">
        <v>37</v>
      </c>
      <c r="G160">
        <v>2015</v>
      </c>
      <c r="H160">
        <v>1</v>
      </c>
      <c r="I160">
        <v>1</v>
      </c>
      <c r="J160" t="s">
        <v>4</v>
      </c>
      <c r="K160">
        <v>29</v>
      </c>
      <c r="L160" t="s">
        <v>32</v>
      </c>
      <c r="M160" t="s">
        <v>31</v>
      </c>
      <c r="N160" t="b">
        <v>0</v>
      </c>
      <c r="O160" t="s">
        <v>28</v>
      </c>
      <c r="P160" t="b">
        <v>1</v>
      </c>
      <c r="Q160">
        <v>50</v>
      </c>
      <c r="R160">
        <v>1989</v>
      </c>
      <c r="S160">
        <v>294152</v>
      </c>
      <c r="T160">
        <v>11624</v>
      </c>
      <c r="U160">
        <v>5637</v>
      </c>
      <c r="V160">
        <v>0.14611033570851301</v>
      </c>
      <c r="W160">
        <v>0.26081825334382303</v>
      </c>
      <c r="X160">
        <v>0.187296953717218</v>
      </c>
      <c r="Y160">
        <v>0.61140174872204001</v>
      </c>
    </row>
    <row r="161" spans="1:25" x14ac:dyDescent="0.3">
      <c r="A161">
        <v>7</v>
      </c>
      <c r="B161">
        <v>1993</v>
      </c>
      <c r="C161">
        <v>2014</v>
      </c>
      <c r="D161">
        <v>1</v>
      </c>
      <c r="E161">
        <v>12</v>
      </c>
      <c r="F161" t="s">
        <v>37</v>
      </c>
      <c r="G161">
        <v>2015</v>
      </c>
      <c r="H161">
        <v>1</v>
      </c>
      <c r="I161">
        <v>1</v>
      </c>
      <c r="J161" t="s">
        <v>4</v>
      </c>
      <c r="K161">
        <v>29</v>
      </c>
      <c r="L161" t="s">
        <v>32</v>
      </c>
      <c r="M161" t="s">
        <v>31</v>
      </c>
      <c r="N161" t="b">
        <v>0</v>
      </c>
      <c r="O161" t="s">
        <v>28</v>
      </c>
      <c r="P161" t="b">
        <v>1</v>
      </c>
      <c r="Q161">
        <v>50</v>
      </c>
      <c r="R161">
        <v>1939</v>
      </c>
      <c r="S161">
        <v>292798</v>
      </c>
      <c r="T161">
        <v>12978</v>
      </c>
      <c r="U161">
        <v>5687</v>
      </c>
      <c r="V161">
        <v>0.12998592210229901</v>
      </c>
      <c r="W161">
        <v>0.25426173616574799</v>
      </c>
      <c r="X161">
        <v>0.172026793239586</v>
      </c>
      <c r="Y161">
        <v>0.60590945109789196</v>
      </c>
    </row>
    <row r="162" spans="1:25" x14ac:dyDescent="0.3">
      <c r="A162">
        <v>0</v>
      </c>
      <c r="B162">
        <v>2013</v>
      </c>
      <c r="C162">
        <v>2014</v>
      </c>
      <c r="D162">
        <v>1</v>
      </c>
      <c r="E162">
        <v>12</v>
      </c>
      <c r="F162" t="s">
        <v>36</v>
      </c>
      <c r="G162">
        <v>2015</v>
      </c>
      <c r="H162">
        <v>1</v>
      </c>
      <c r="I162">
        <v>1</v>
      </c>
      <c r="J162" t="s">
        <v>4</v>
      </c>
      <c r="K162">
        <v>31</v>
      </c>
      <c r="L162" t="s">
        <v>34</v>
      </c>
      <c r="M162" t="s">
        <v>27</v>
      </c>
      <c r="N162" t="b">
        <v>1</v>
      </c>
      <c r="O162" t="s">
        <v>28</v>
      </c>
      <c r="P162" t="b">
        <v>1</v>
      </c>
      <c r="Q162">
        <v>50</v>
      </c>
      <c r="R162">
        <v>1053</v>
      </c>
      <c r="S162">
        <v>268743</v>
      </c>
      <c r="T162">
        <v>37033</v>
      </c>
      <c r="U162">
        <v>6573</v>
      </c>
      <c r="V162">
        <v>2.7647954628997499E-2</v>
      </c>
      <c r="W162">
        <v>0.13808025177025901</v>
      </c>
      <c r="X162">
        <v>4.6071053552677599E-2</v>
      </c>
      <c r="Y162">
        <v>0.50848435957253502</v>
      </c>
    </row>
    <row r="163" spans="1:25" x14ac:dyDescent="0.3">
      <c r="A163">
        <v>0</v>
      </c>
      <c r="B163">
        <v>2013</v>
      </c>
      <c r="C163">
        <v>2014</v>
      </c>
      <c r="D163">
        <v>1</v>
      </c>
      <c r="E163">
        <v>12</v>
      </c>
      <c r="F163" t="s">
        <v>36</v>
      </c>
      <c r="G163">
        <v>2015</v>
      </c>
      <c r="H163">
        <v>1</v>
      </c>
      <c r="I163">
        <v>1</v>
      </c>
      <c r="J163" t="s">
        <v>4</v>
      </c>
      <c r="K163">
        <v>31</v>
      </c>
      <c r="L163" t="s">
        <v>34</v>
      </c>
      <c r="M163" t="s">
        <v>27</v>
      </c>
      <c r="N163" t="b">
        <v>1</v>
      </c>
      <c r="O163" t="s">
        <v>28</v>
      </c>
      <c r="P163" t="b">
        <v>1</v>
      </c>
      <c r="Q163">
        <v>50</v>
      </c>
      <c r="R163">
        <v>1233</v>
      </c>
      <c r="S163">
        <v>265378</v>
      </c>
      <c r="T163">
        <v>40398</v>
      </c>
      <c r="U163">
        <v>6393</v>
      </c>
      <c r="V163">
        <v>2.9617352453700299E-2</v>
      </c>
      <c r="W163">
        <v>0.16168371361132899</v>
      </c>
      <c r="X163">
        <v>5.0063950301479899E-2</v>
      </c>
      <c r="Y163">
        <v>0.51478369658380296</v>
      </c>
    </row>
    <row r="164" spans="1:25" x14ac:dyDescent="0.3">
      <c r="A164">
        <v>0</v>
      </c>
      <c r="B164">
        <v>2013</v>
      </c>
      <c r="C164">
        <v>2014</v>
      </c>
      <c r="D164">
        <v>1</v>
      </c>
      <c r="E164">
        <v>12</v>
      </c>
      <c r="F164" t="s">
        <v>36</v>
      </c>
      <c r="G164">
        <v>2015</v>
      </c>
      <c r="H164">
        <v>1</v>
      </c>
      <c r="I164">
        <v>1</v>
      </c>
      <c r="J164" t="s">
        <v>4</v>
      </c>
      <c r="K164">
        <v>31</v>
      </c>
      <c r="L164" t="s">
        <v>34</v>
      </c>
      <c r="M164" t="s">
        <v>27</v>
      </c>
      <c r="N164" t="b">
        <v>1</v>
      </c>
      <c r="O164" t="s">
        <v>28</v>
      </c>
      <c r="P164" t="b">
        <v>1</v>
      </c>
      <c r="Q164">
        <v>50</v>
      </c>
      <c r="R164">
        <v>1102</v>
      </c>
      <c r="S164">
        <v>268623</v>
      </c>
      <c r="T164">
        <v>37153</v>
      </c>
      <c r="U164">
        <v>6524</v>
      </c>
      <c r="V164">
        <v>2.8806691935694601E-2</v>
      </c>
      <c r="W164">
        <v>0.144505638604773</v>
      </c>
      <c r="X164">
        <v>4.8037313920795098E-2</v>
      </c>
      <c r="Y164">
        <v>0.511500830918733</v>
      </c>
    </row>
    <row r="165" spans="1:25" x14ac:dyDescent="0.3">
      <c r="A165">
        <v>0</v>
      </c>
      <c r="B165">
        <v>2013</v>
      </c>
      <c r="C165">
        <v>2014</v>
      </c>
      <c r="D165">
        <v>1</v>
      </c>
      <c r="E165">
        <v>12</v>
      </c>
      <c r="F165" t="s">
        <v>36</v>
      </c>
      <c r="G165">
        <v>2015</v>
      </c>
      <c r="H165">
        <v>1</v>
      </c>
      <c r="I165">
        <v>1</v>
      </c>
      <c r="J165" t="s">
        <v>4</v>
      </c>
      <c r="K165">
        <v>31</v>
      </c>
      <c r="L165" t="s">
        <v>34</v>
      </c>
      <c r="M165" t="s">
        <v>27</v>
      </c>
      <c r="N165" t="b">
        <v>1</v>
      </c>
      <c r="O165" t="s">
        <v>28</v>
      </c>
      <c r="P165" t="b">
        <v>1</v>
      </c>
      <c r="Q165">
        <v>50</v>
      </c>
      <c r="R165">
        <v>1553</v>
      </c>
      <c r="S165">
        <v>268496</v>
      </c>
      <c r="T165">
        <v>37280</v>
      </c>
      <c r="U165">
        <v>6073</v>
      </c>
      <c r="V165">
        <v>3.99917595859191E-2</v>
      </c>
      <c r="W165">
        <v>0.20364542355100901</v>
      </c>
      <c r="X165">
        <v>6.6854646031985099E-2</v>
      </c>
      <c r="Y165">
        <v>0.540863055033314</v>
      </c>
    </row>
    <row r="166" spans="1:25" x14ac:dyDescent="0.3">
      <c r="A166">
        <v>0</v>
      </c>
      <c r="B166">
        <v>2013</v>
      </c>
      <c r="C166">
        <v>2014</v>
      </c>
      <c r="D166">
        <v>1</v>
      </c>
      <c r="E166">
        <v>12</v>
      </c>
      <c r="F166" t="s">
        <v>36</v>
      </c>
      <c r="G166">
        <v>2015</v>
      </c>
      <c r="H166">
        <v>1</v>
      </c>
      <c r="I166">
        <v>1</v>
      </c>
      <c r="J166" t="s">
        <v>4</v>
      </c>
      <c r="K166">
        <v>31</v>
      </c>
      <c r="L166" t="s">
        <v>34</v>
      </c>
      <c r="M166" t="s">
        <v>27</v>
      </c>
      <c r="N166" t="b">
        <v>1</v>
      </c>
      <c r="O166" t="s">
        <v>28</v>
      </c>
      <c r="P166" t="b">
        <v>1</v>
      </c>
      <c r="Q166">
        <v>50</v>
      </c>
      <c r="R166">
        <v>1525</v>
      </c>
      <c r="S166">
        <v>263298</v>
      </c>
      <c r="T166">
        <v>42478</v>
      </c>
      <c r="U166">
        <v>6101</v>
      </c>
      <c r="V166">
        <v>3.4656727950366999E-2</v>
      </c>
      <c r="W166">
        <v>0.19997377393128701</v>
      </c>
      <c r="X166">
        <v>5.9075325882740302E-2</v>
      </c>
      <c r="Y166">
        <v>0.53052754417876702</v>
      </c>
    </row>
    <row r="167" spans="1:25" x14ac:dyDescent="0.3">
      <c r="A167">
        <v>1</v>
      </c>
      <c r="B167">
        <v>2013</v>
      </c>
      <c r="C167">
        <v>2014</v>
      </c>
      <c r="D167">
        <v>1</v>
      </c>
      <c r="E167">
        <v>12</v>
      </c>
      <c r="F167" t="s">
        <v>36</v>
      </c>
      <c r="G167">
        <v>2015</v>
      </c>
      <c r="H167">
        <v>1</v>
      </c>
      <c r="I167">
        <v>1</v>
      </c>
      <c r="J167" t="s">
        <v>4</v>
      </c>
      <c r="K167">
        <v>31</v>
      </c>
      <c r="L167" t="s">
        <v>34</v>
      </c>
      <c r="M167" t="s">
        <v>29</v>
      </c>
      <c r="N167" t="b">
        <v>1</v>
      </c>
      <c r="O167" t="s">
        <v>28</v>
      </c>
      <c r="P167" t="b">
        <v>1</v>
      </c>
      <c r="Q167">
        <v>50</v>
      </c>
      <c r="R167">
        <v>1032</v>
      </c>
      <c r="S167">
        <v>269872</v>
      </c>
      <c r="T167">
        <v>35904</v>
      </c>
      <c r="U167">
        <v>6594</v>
      </c>
      <c r="V167">
        <v>2.7940220922676999E-2</v>
      </c>
      <c r="W167">
        <v>0.13532651455546801</v>
      </c>
      <c r="X167">
        <v>4.6317490238319603E-2</v>
      </c>
      <c r="Y167">
        <v>0.50895361361701497</v>
      </c>
    </row>
    <row r="168" spans="1:25" x14ac:dyDescent="0.3">
      <c r="A168">
        <v>1</v>
      </c>
      <c r="B168">
        <v>2013</v>
      </c>
      <c r="C168">
        <v>2014</v>
      </c>
      <c r="D168">
        <v>1</v>
      </c>
      <c r="E168">
        <v>12</v>
      </c>
      <c r="F168" t="s">
        <v>36</v>
      </c>
      <c r="G168">
        <v>2015</v>
      </c>
      <c r="H168">
        <v>1</v>
      </c>
      <c r="I168">
        <v>1</v>
      </c>
      <c r="J168" t="s">
        <v>4</v>
      </c>
      <c r="K168">
        <v>31</v>
      </c>
      <c r="L168" t="s">
        <v>34</v>
      </c>
      <c r="M168" t="s">
        <v>29</v>
      </c>
      <c r="N168" t="b">
        <v>1</v>
      </c>
      <c r="O168" t="s">
        <v>28</v>
      </c>
      <c r="P168" t="b">
        <v>1</v>
      </c>
      <c r="Q168">
        <v>50</v>
      </c>
      <c r="R168">
        <v>1128</v>
      </c>
      <c r="S168">
        <v>266831</v>
      </c>
      <c r="T168">
        <v>38945</v>
      </c>
      <c r="U168">
        <v>6498</v>
      </c>
      <c r="V168">
        <v>2.8148628752526599E-2</v>
      </c>
      <c r="W168">
        <v>0.14791502753737201</v>
      </c>
      <c r="X168">
        <v>4.7296589027023599E-2</v>
      </c>
      <c r="Y168">
        <v>0.51027527579055798</v>
      </c>
    </row>
    <row r="169" spans="1:25" x14ac:dyDescent="0.3">
      <c r="A169">
        <v>1</v>
      </c>
      <c r="B169">
        <v>2013</v>
      </c>
      <c r="C169">
        <v>2014</v>
      </c>
      <c r="D169">
        <v>1</v>
      </c>
      <c r="E169">
        <v>12</v>
      </c>
      <c r="F169" t="s">
        <v>36</v>
      </c>
      <c r="G169">
        <v>2015</v>
      </c>
      <c r="H169">
        <v>1</v>
      </c>
      <c r="I169">
        <v>1</v>
      </c>
      <c r="J169" t="s">
        <v>4</v>
      </c>
      <c r="K169">
        <v>31</v>
      </c>
      <c r="L169" t="s">
        <v>34</v>
      </c>
      <c r="M169" t="s">
        <v>29</v>
      </c>
      <c r="N169" t="b">
        <v>1</v>
      </c>
      <c r="O169" t="s">
        <v>28</v>
      </c>
      <c r="P169" t="b">
        <v>1</v>
      </c>
      <c r="Q169">
        <v>50</v>
      </c>
      <c r="R169">
        <v>1316</v>
      </c>
      <c r="S169">
        <v>263816</v>
      </c>
      <c r="T169">
        <v>41960</v>
      </c>
      <c r="U169">
        <v>6310</v>
      </c>
      <c r="V169">
        <v>3.0409464830390899E-2</v>
      </c>
      <c r="W169">
        <v>0.17256753212693399</v>
      </c>
      <c r="X169">
        <v>5.1707202074574597E-2</v>
      </c>
      <c r="Y169">
        <v>0.51767144854999303</v>
      </c>
    </row>
    <row r="170" spans="1:25" x14ac:dyDescent="0.3">
      <c r="A170">
        <v>1</v>
      </c>
      <c r="B170">
        <v>2013</v>
      </c>
      <c r="C170">
        <v>2014</v>
      </c>
      <c r="D170">
        <v>1</v>
      </c>
      <c r="E170">
        <v>12</v>
      </c>
      <c r="F170" t="s">
        <v>36</v>
      </c>
      <c r="G170">
        <v>2015</v>
      </c>
      <c r="H170">
        <v>1</v>
      </c>
      <c r="I170">
        <v>1</v>
      </c>
      <c r="J170" t="s">
        <v>4</v>
      </c>
      <c r="K170">
        <v>31</v>
      </c>
      <c r="L170" t="s">
        <v>34</v>
      </c>
      <c r="M170" t="s">
        <v>29</v>
      </c>
      <c r="N170" t="b">
        <v>1</v>
      </c>
      <c r="O170" t="s">
        <v>28</v>
      </c>
      <c r="P170" t="b">
        <v>1</v>
      </c>
      <c r="Q170">
        <v>50</v>
      </c>
      <c r="R170">
        <v>1056</v>
      </c>
      <c r="S170">
        <v>267647</v>
      </c>
      <c r="T170">
        <v>38129</v>
      </c>
      <c r="U170">
        <v>6570</v>
      </c>
      <c r="V170">
        <v>2.69490876610948E-2</v>
      </c>
      <c r="W170">
        <v>0.13847364280094401</v>
      </c>
      <c r="X170">
        <v>4.5117600563970003E-2</v>
      </c>
      <c r="Y170">
        <v>0.506888893505542</v>
      </c>
    </row>
    <row r="171" spans="1:25" x14ac:dyDescent="0.3">
      <c r="A171">
        <v>1</v>
      </c>
      <c r="B171">
        <v>2013</v>
      </c>
      <c r="C171">
        <v>2014</v>
      </c>
      <c r="D171">
        <v>1</v>
      </c>
      <c r="E171">
        <v>12</v>
      </c>
      <c r="F171" t="s">
        <v>36</v>
      </c>
      <c r="G171">
        <v>2015</v>
      </c>
      <c r="H171">
        <v>1</v>
      </c>
      <c r="I171">
        <v>1</v>
      </c>
      <c r="J171" t="s">
        <v>4</v>
      </c>
      <c r="K171">
        <v>31</v>
      </c>
      <c r="L171" t="s">
        <v>34</v>
      </c>
      <c r="M171" t="s">
        <v>29</v>
      </c>
      <c r="N171" t="b">
        <v>1</v>
      </c>
      <c r="O171" t="s">
        <v>28</v>
      </c>
      <c r="P171" t="b">
        <v>1</v>
      </c>
      <c r="Q171">
        <v>50</v>
      </c>
      <c r="R171">
        <v>1093</v>
      </c>
      <c r="S171">
        <v>267404</v>
      </c>
      <c r="T171">
        <v>38372</v>
      </c>
      <c r="U171">
        <v>6533</v>
      </c>
      <c r="V171">
        <v>2.7695426327125301E-2</v>
      </c>
      <c r="W171">
        <v>0.14332546551271899</v>
      </c>
      <c r="X171">
        <v>4.6420759805482999E-2</v>
      </c>
      <c r="Y171">
        <v>0.50891745516753595</v>
      </c>
    </row>
    <row r="172" spans="1:25" x14ac:dyDescent="0.3">
      <c r="A172">
        <v>2</v>
      </c>
      <c r="B172">
        <v>2013</v>
      </c>
      <c r="C172">
        <v>2014</v>
      </c>
      <c r="D172">
        <v>1</v>
      </c>
      <c r="E172">
        <v>12</v>
      </c>
      <c r="F172" t="s">
        <v>36</v>
      </c>
      <c r="G172">
        <v>2015</v>
      </c>
      <c r="H172">
        <v>1</v>
      </c>
      <c r="I172">
        <v>1</v>
      </c>
      <c r="J172" t="s">
        <v>4</v>
      </c>
      <c r="K172">
        <v>31</v>
      </c>
      <c r="L172" t="s">
        <v>34</v>
      </c>
      <c r="M172" t="s">
        <v>30</v>
      </c>
      <c r="N172" t="b">
        <v>1</v>
      </c>
      <c r="O172" t="s">
        <v>28</v>
      </c>
      <c r="P172" t="b">
        <v>1</v>
      </c>
      <c r="Q172">
        <v>50</v>
      </c>
      <c r="R172">
        <v>1150</v>
      </c>
      <c r="S172">
        <v>288828</v>
      </c>
      <c r="T172">
        <v>16948</v>
      </c>
      <c r="U172">
        <v>6476</v>
      </c>
      <c r="V172">
        <v>6.3542932920764697E-2</v>
      </c>
      <c r="W172">
        <v>0.150799895095725</v>
      </c>
      <c r="X172">
        <v>8.9410667081324793E-2</v>
      </c>
      <c r="Y172">
        <v>0.54768685037869302</v>
      </c>
    </row>
    <row r="173" spans="1:25" x14ac:dyDescent="0.3">
      <c r="A173">
        <v>2</v>
      </c>
      <c r="B173">
        <v>2013</v>
      </c>
      <c r="C173">
        <v>2014</v>
      </c>
      <c r="D173">
        <v>1</v>
      </c>
      <c r="E173">
        <v>12</v>
      </c>
      <c r="F173" t="s">
        <v>36</v>
      </c>
      <c r="G173">
        <v>2015</v>
      </c>
      <c r="H173">
        <v>1</v>
      </c>
      <c r="I173">
        <v>1</v>
      </c>
      <c r="J173" t="s">
        <v>4</v>
      </c>
      <c r="K173">
        <v>31</v>
      </c>
      <c r="L173" t="s">
        <v>34</v>
      </c>
      <c r="M173" t="s">
        <v>30</v>
      </c>
      <c r="N173" t="b">
        <v>1</v>
      </c>
      <c r="O173" t="s">
        <v>28</v>
      </c>
      <c r="P173" t="b">
        <v>1</v>
      </c>
      <c r="Q173">
        <v>50</v>
      </c>
      <c r="R173">
        <v>2037</v>
      </c>
      <c r="S173">
        <v>253284</v>
      </c>
      <c r="T173">
        <v>52492</v>
      </c>
      <c r="U173">
        <v>5589</v>
      </c>
      <c r="V173">
        <v>3.7356269141190897E-2</v>
      </c>
      <c r="W173">
        <v>0.26711250983477502</v>
      </c>
      <c r="X173">
        <v>6.5545812887136901E-2</v>
      </c>
      <c r="Y173">
        <v>0.54772218030067499</v>
      </c>
    </row>
    <row r="174" spans="1:25" x14ac:dyDescent="0.3">
      <c r="A174">
        <v>2</v>
      </c>
      <c r="B174">
        <v>2013</v>
      </c>
      <c r="C174">
        <v>2014</v>
      </c>
      <c r="D174">
        <v>1</v>
      </c>
      <c r="E174">
        <v>12</v>
      </c>
      <c r="F174" t="s">
        <v>36</v>
      </c>
      <c r="G174">
        <v>2015</v>
      </c>
      <c r="H174">
        <v>1</v>
      </c>
      <c r="I174">
        <v>1</v>
      </c>
      <c r="J174" t="s">
        <v>4</v>
      </c>
      <c r="K174">
        <v>31</v>
      </c>
      <c r="L174" t="s">
        <v>34</v>
      </c>
      <c r="M174" t="s">
        <v>30</v>
      </c>
      <c r="N174" t="b">
        <v>1</v>
      </c>
      <c r="O174" t="s">
        <v>28</v>
      </c>
      <c r="P174" t="b">
        <v>1</v>
      </c>
      <c r="Q174">
        <v>50</v>
      </c>
      <c r="R174">
        <v>1240</v>
      </c>
      <c r="S174">
        <v>270632</v>
      </c>
      <c r="T174">
        <v>35144</v>
      </c>
      <c r="U174">
        <v>6386</v>
      </c>
      <c r="V174">
        <v>3.4080914687774799E-2</v>
      </c>
      <c r="W174">
        <v>0.16260162601625999</v>
      </c>
      <c r="X174">
        <v>5.6350829356964303E-2</v>
      </c>
      <c r="Y174">
        <v>0.52383390913078198</v>
      </c>
    </row>
    <row r="175" spans="1:25" x14ac:dyDescent="0.3">
      <c r="A175">
        <v>2</v>
      </c>
      <c r="B175">
        <v>2013</v>
      </c>
      <c r="C175">
        <v>2014</v>
      </c>
      <c r="D175">
        <v>1</v>
      </c>
      <c r="E175">
        <v>12</v>
      </c>
      <c r="F175" t="s">
        <v>36</v>
      </c>
      <c r="G175">
        <v>2015</v>
      </c>
      <c r="H175">
        <v>1</v>
      </c>
      <c r="I175">
        <v>1</v>
      </c>
      <c r="J175" t="s">
        <v>4</v>
      </c>
      <c r="K175">
        <v>31</v>
      </c>
      <c r="L175" t="s">
        <v>34</v>
      </c>
      <c r="M175" t="s">
        <v>30</v>
      </c>
      <c r="N175" t="b">
        <v>1</v>
      </c>
      <c r="O175" t="s">
        <v>28</v>
      </c>
      <c r="P175" t="b">
        <v>1</v>
      </c>
      <c r="Q175">
        <v>50</v>
      </c>
      <c r="R175">
        <v>1035</v>
      </c>
      <c r="S175">
        <v>288149</v>
      </c>
      <c r="T175">
        <v>17627</v>
      </c>
      <c r="U175">
        <v>6591</v>
      </c>
      <c r="V175">
        <v>5.5460293644839703E-2</v>
      </c>
      <c r="W175">
        <v>0.13571990558615199</v>
      </c>
      <c r="X175">
        <v>7.8743152769324296E-2</v>
      </c>
      <c r="Y175">
        <v>0.53903656573850001</v>
      </c>
    </row>
    <row r="176" spans="1:25" x14ac:dyDescent="0.3">
      <c r="A176">
        <v>2</v>
      </c>
      <c r="B176">
        <v>2013</v>
      </c>
      <c r="C176">
        <v>2014</v>
      </c>
      <c r="D176">
        <v>1</v>
      </c>
      <c r="E176">
        <v>12</v>
      </c>
      <c r="F176" t="s">
        <v>36</v>
      </c>
      <c r="G176">
        <v>2015</v>
      </c>
      <c r="H176">
        <v>1</v>
      </c>
      <c r="I176">
        <v>1</v>
      </c>
      <c r="J176" t="s">
        <v>4</v>
      </c>
      <c r="K176">
        <v>31</v>
      </c>
      <c r="L176" t="s">
        <v>34</v>
      </c>
      <c r="M176" t="s">
        <v>30</v>
      </c>
      <c r="N176" t="b">
        <v>1</v>
      </c>
      <c r="O176" t="s">
        <v>28</v>
      </c>
      <c r="P176" t="b">
        <v>1</v>
      </c>
      <c r="Q176">
        <v>50</v>
      </c>
      <c r="R176">
        <v>1040</v>
      </c>
      <c r="S176">
        <v>262232</v>
      </c>
      <c r="T176">
        <v>43544</v>
      </c>
      <c r="U176">
        <v>6586</v>
      </c>
      <c r="V176">
        <v>2.33267539924636E-2</v>
      </c>
      <c r="W176">
        <v>0.13637555730396</v>
      </c>
      <c r="X176">
        <v>3.98391112813637E-2</v>
      </c>
      <c r="Y176">
        <v>0.496985329800533</v>
      </c>
    </row>
    <row r="177" spans="1:25" x14ac:dyDescent="0.3">
      <c r="A177">
        <v>3</v>
      </c>
      <c r="B177">
        <v>2013</v>
      </c>
      <c r="C177">
        <v>2014</v>
      </c>
      <c r="D177">
        <v>1</v>
      </c>
      <c r="E177">
        <v>12</v>
      </c>
      <c r="F177" t="s">
        <v>36</v>
      </c>
      <c r="G177">
        <v>2015</v>
      </c>
      <c r="H177">
        <v>1</v>
      </c>
      <c r="I177">
        <v>1</v>
      </c>
      <c r="J177" t="s">
        <v>4</v>
      </c>
      <c r="K177">
        <v>31</v>
      </c>
      <c r="L177" t="s">
        <v>34</v>
      </c>
      <c r="M177" t="s">
        <v>31</v>
      </c>
      <c r="N177" t="b">
        <v>1</v>
      </c>
      <c r="O177" t="s">
        <v>28</v>
      </c>
      <c r="P177" t="b">
        <v>1</v>
      </c>
      <c r="Q177">
        <v>50</v>
      </c>
      <c r="R177">
        <v>1043</v>
      </c>
      <c r="S177">
        <v>280603</v>
      </c>
      <c r="T177">
        <v>25173</v>
      </c>
      <c r="U177">
        <v>6583</v>
      </c>
      <c r="V177">
        <v>3.97848642050656E-2</v>
      </c>
      <c r="W177">
        <v>0.13676894833464401</v>
      </c>
      <c r="X177">
        <v>6.1639383015188197E-2</v>
      </c>
      <c r="Y177">
        <v>0.52722198921101404</v>
      </c>
    </row>
    <row r="178" spans="1:25" x14ac:dyDescent="0.3">
      <c r="A178">
        <v>3</v>
      </c>
      <c r="B178">
        <v>2013</v>
      </c>
      <c r="C178">
        <v>2014</v>
      </c>
      <c r="D178">
        <v>1</v>
      </c>
      <c r="E178">
        <v>12</v>
      </c>
      <c r="F178" t="s">
        <v>36</v>
      </c>
      <c r="G178">
        <v>2015</v>
      </c>
      <c r="H178">
        <v>1</v>
      </c>
      <c r="I178">
        <v>1</v>
      </c>
      <c r="J178" t="s">
        <v>4</v>
      </c>
      <c r="K178">
        <v>31</v>
      </c>
      <c r="L178" t="s">
        <v>34</v>
      </c>
      <c r="M178" t="s">
        <v>31</v>
      </c>
      <c r="N178" t="b">
        <v>1</v>
      </c>
      <c r="O178" t="s">
        <v>28</v>
      </c>
      <c r="P178" t="b">
        <v>1</v>
      </c>
      <c r="Q178">
        <v>50</v>
      </c>
      <c r="R178">
        <v>1231</v>
      </c>
      <c r="S178">
        <v>265528</v>
      </c>
      <c r="T178">
        <v>40248</v>
      </c>
      <c r="U178">
        <v>6395</v>
      </c>
      <c r="V178">
        <v>2.96776682176523E-2</v>
      </c>
      <c r="W178">
        <v>0.16142145292420601</v>
      </c>
      <c r="X178">
        <v>5.0137460543732797E-2</v>
      </c>
      <c r="Y178">
        <v>0.51489784382906401</v>
      </c>
    </row>
    <row r="179" spans="1:25" x14ac:dyDescent="0.3">
      <c r="A179">
        <v>3</v>
      </c>
      <c r="B179">
        <v>2013</v>
      </c>
      <c r="C179">
        <v>2014</v>
      </c>
      <c r="D179">
        <v>1</v>
      </c>
      <c r="E179">
        <v>12</v>
      </c>
      <c r="F179" t="s">
        <v>36</v>
      </c>
      <c r="G179">
        <v>2015</v>
      </c>
      <c r="H179">
        <v>1</v>
      </c>
      <c r="I179">
        <v>1</v>
      </c>
      <c r="J179" t="s">
        <v>4</v>
      </c>
      <c r="K179">
        <v>31</v>
      </c>
      <c r="L179" t="s">
        <v>34</v>
      </c>
      <c r="M179" t="s">
        <v>31</v>
      </c>
      <c r="N179" t="b">
        <v>1</v>
      </c>
      <c r="O179" t="s">
        <v>28</v>
      </c>
      <c r="P179" t="b">
        <v>1</v>
      </c>
      <c r="Q179">
        <v>50</v>
      </c>
      <c r="R179">
        <v>1046</v>
      </c>
      <c r="S179">
        <v>268021</v>
      </c>
      <c r="T179">
        <v>37755</v>
      </c>
      <c r="U179">
        <v>6580</v>
      </c>
      <c r="V179">
        <v>2.6958068091028499E-2</v>
      </c>
      <c r="W179">
        <v>0.13716233936532901</v>
      </c>
      <c r="X179">
        <v>4.5059986645701801E-2</v>
      </c>
      <c r="Y179">
        <v>0.506844800575867</v>
      </c>
    </row>
    <row r="180" spans="1:25" x14ac:dyDescent="0.3">
      <c r="A180">
        <v>3</v>
      </c>
      <c r="B180">
        <v>2013</v>
      </c>
      <c r="C180">
        <v>2014</v>
      </c>
      <c r="D180">
        <v>1</v>
      </c>
      <c r="E180">
        <v>12</v>
      </c>
      <c r="F180" t="s">
        <v>36</v>
      </c>
      <c r="G180">
        <v>2015</v>
      </c>
      <c r="H180">
        <v>1</v>
      </c>
      <c r="I180">
        <v>1</v>
      </c>
      <c r="J180" t="s">
        <v>4</v>
      </c>
      <c r="K180">
        <v>31</v>
      </c>
      <c r="L180" t="s">
        <v>34</v>
      </c>
      <c r="M180" t="s">
        <v>31</v>
      </c>
      <c r="N180" t="b">
        <v>1</v>
      </c>
      <c r="O180" t="s">
        <v>28</v>
      </c>
      <c r="P180" t="b">
        <v>1</v>
      </c>
      <c r="Q180">
        <v>50</v>
      </c>
      <c r="R180">
        <v>1100</v>
      </c>
      <c r="S180">
        <v>267692</v>
      </c>
      <c r="T180">
        <v>38084</v>
      </c>
      <c r="U180">
        <v>6526</v>
      </c>
      <c r="V180">
        <v>2.8072682727643902E-2</v>
      </c>
      <c r="W180">
        <v>0.14424337791764999</v>
      </c>
      <c r="X180">
        <v>4.6998504593035603E-2</v>
      </c>
      <c r="Y180">
        <v>0.50984734434054202</v>
      </c>
    </row>
    <row r="181" spans="1:25" x14ac:dyDescent="0.3">
      <c r="A181">
        <v>3</v>
      </c>
      <c r="B181">
        <v>2013</v>
      </c>
      <c r="C181">
        <v>2014</v>
      </c>
      <c r="D181">
        <v>1</v>
      </c>
      <c r="E181">
        <v>12</v>
      </c>
      <c r="F181" t="s">
        <v>36</v>
      </c>
      <c r="G181">
        <v>2015</v>
      </c>
      <c r="H181">
        <v>1</v>
      </c>
      <c r="I181">
        <v>1</v>
      </c>
      <c r="J181" t="s">
        <v>4</v>
      </c>
      <c r="K181">
        <v>31</v>
      </c>
      <c r="L181" t="s">
        <v>34</v>
      </c>
      <c r="M181" t="s">
        <v>31</v>
      </c>
      <c r="N181" t="b">
        <v>1</v>
      </c>
      <c r="O181" t="s">
        <v>28</v>
      </c>
      <c r="P181" t="b">
        <v>1</v>
      </c>
      <c r="Q181">
        <v>50</v>
      </c>
      <c r="R181">
        <v>1065</v>
      </c>
      <c r="S181">
        <v>270143</v>
      </c>
      <c r="T181">
        <v>35633</v>
      </c>
      <c r="U181">
        <v>6561</v>
      </c>
      <c r="V181">
        <v>2.9020655076570898E-2</v>
      </c>
      <c r="W181">
        <v>0.139653815892997</v>
      </c>
      <c r="X181">
        <v>4.80552296724122E-2</v>
      </c>
      <c r="Y181">
        <v>0.51156039912958695</v>
      </c>
    </row>
    <row r="182" spans="1:25" x14ac:dyDescent="0.3">
      <c r="A182">
        <v>4</v>
      </c>
      <c r="B182">
        <v>2013</v>
      </c>
      <c r="C182">
        <v>2014</v>
      </c>
      <c r="D182">
        <v>1</v>
      </c>
      <c r="E182">
        <v>12</v>
      </c>
      <c r="F182" t="s">
        <v>36</v>
      </c>
      <c r="G182">
        <v>2015</v>
      </c>
      <c r="H182">
        <v>1</v>
      </c>
      <c r="I182">
        <v>1</v>
      </c>
      <c r="J182" t="s">
        <v>4</v>
      </c>
      <c r="K182">
        <v>31</v>
      </c>
      <c r="L182" t="s">
        <v>34</v>
      </c>
      <c r="M182" t="s">
        <v>27</v>
      </c>
      <c r="N182" t="b">
        <v>0</v>
      </c>
      <c r="O182" t="s">
        <v>28</v>
      </c>
      <c r="P182" t="b">
        <v>1</v>
      </c>
      <c r="Q182">
        <v>50</v>
      </c>
      <c r="R182">
        <v>1652</v>
      </c>
      <c r="S182">
        <v>264205</v>
      </c>
      <c r="T182">
        <v>41571</v>
      </c>
      <c r="U182">
        <v>5974</v>
      </c>
      <c r="V182">
        <v>3.8220391920968003E-2</v>
      </c>
      <c r="W182">
        <v>0.21662732756359801</v>
      </c>
      <c r="X182">
        <v>6.4976695706896806E-2</v>
      </c>
      <c r="Y182">
        <v>0.54033743281533997</v>
      </c>
    </row>
    <row r="183" spans="1:25" x14ac:dyDescent="0.3">
      <c r="A183">
        <v>4</v>
      </c>
      <c r="B183">
        <v>2013</v>
      </c>
      <c r="C183">
        <v>2014</v>
      </c>
      <c r="D183">
        <v>1</v>
      </c>
      <c r="E183">
        <v>12</v>
      </c>
      <c r="F183" t="s">
        <v>36</v>
      </c>
      <c r="G183">
        <v>2015</v>
      </c>
      <c r="H183">
        <v>1</v>
      </c>
      <c r="I183">
        <v>1</v>
      </c>
      <c r="J183" t="s">
        <v>4</v>
      </c>
      <c r="K183">
        <v>31</v>
      </c>
      <c r="L183" t="s">
        <v>34</v>
      </c>
      <c r="M183" t="s">
        <v>27</v>
      </c>
      <c r="N183" t="b">
        <v>0</v>
      </c>
      <c r="O183" t="s">
        <v>28</v>
      </c>
      <c r="P183" t="b">
        <v>1</v>
      </c>
      <c r="Q183">
        <v>50</v>
      </c>
      <c r="R183">
        <v>1403</v>
      </c>
      <c r="S183">
        <v>263248</v>
      </c>
      <c r="T183">
        <v>42528</v>
      </c>
      <c r="U183">
        <v>6223</v>
      </c>
      <c r="V183">
        <v>3.1936445789988797E-2</v>
      </c>
      <c r="W183">
        <v>0.183975872016784</v>
      </c>
      <c r="X183">
        <v>5.4425199293985198E-2</v>
      </c>
      <c r="Y183">
        <v>0.52244683402524095</v>
      </c>
    </row>
    <row r="184" spans="1:25" x14ac:dyDescent="0.3">
      <c r="A184">
        <v>4</v>
      </c>
      <c r="B184">
        <v>2013</v>
      </c>
      <c r="C184">
        <v>2014</v>
      </c>
      <c r="D184">
        <v>1</v>
      </c>
      <c r="E184">
        <v>12</v>
      </c>
      <c r="F184" t="s">
        <v>36</v>
      </c>
      <c r="G184">
        <v>2015</v>
      </c>
      <c r="H184">
        <v>1</v>
      </c>
      <c r="I184">
        <v>1</v>
      </c>
      <c r="J184" t="s">
        <v>4</v>
      </c>
      <c r="K184">
        <v>31</v>
      </c>
      <c r="L184" t="s">
        <v>34</v>
      </c>
      <c r="M184" t="s">
        <v>27</v>
      </c>
      <c r="N184" t="b">
        <v>0</v>
      </c>
      <c r="O184" t="s">
        <v>28</v>
      </c>
      <c r="P184" t="b">
        <v>1</v>
      </c>
      <c r="Q184">
        <v>50</v>
      </c>
      <c r="R184">
        <v>1875</v>
      </c>
      <c r="S184">
        <v>287725</v>
      </c>
      <c r="T184">
        <v>18051</v>
      </c>
      <c r="U184">
        <v>5751</v>
      </c>
      <c r="V184">
        <v>9.4098163203854196E-2</v>
      </c>
      <c r="W184">
        <v>0.24586939417781201</v>
      </c>
      <c r="X184">
        <v>0.13610627177700299</v>
      </c>
      <c r="Y184">
        <v>0.59341799204992296</v>
      </c>
    </row>
    <row r="185" spans="1:25" x14ac:dyDescent="0.3">
      <c r="A185">
        <v>4</v>
      </c>
      <c r="B185">
        <v>2013</v>
      </c>
      <c r="C185">
        <v>2014</v>
      </c>
      <c r="D185">
        <v>1</v>
      </c>
      <c r="E185">
        <v>12</v>
      </c>
      <c r="F185" t="s">
        <v>36</v>
      </c>
      <c r="G185">
        <v>2015</v>
      </c>
      <c r="H185">
        <v>1</v>
      </c>
      <c r="I185">
        <v>1</v>
      </c>
      <c r="J185" t="s">
        <v>4</v>
      </c>
      <c r="K185">
        <v>31</v>
      </c>
      <c r="L185" t="s">
        <v>34</v>
      </c>
      <c r="M185" t="s">
        <v>27</v>
      </c>
      <c r="N185" t="b">
        <v>0</v>
      </c>
      <c r="O185" t="s">
        <v>28</v>
      </c>
      <c r="P185" t="b">
        <v>1</v>
      </c>
      <c r="Q185">
        <v>50</v>
      </c>
      <c r="R185">
        <v>2203</v>
      </c>
      <c r="S185">
        <v>267107</v>
      </c>
      <c r="T185">
        <v>38669</v>
      </c>
      <c r="U185">
        <v>5423</v>
      </c>
      <c r="V185">
        <v>5.3899980426697899E-2</v>
      </c>
      <c r="W185">
        <v>0.28888014686598401</v>
      </c>
      <c r="X185">
        <v>9.0849107179677493E-2</v>
      </c>
      <c r="Y185">
        <v>0.581209146218299</v>
      </c>
    </row>
    <row r="186" spans="1:25" x14ac:dyDescent="0.3">
      <c r="A186">
        <v>4</v>
      </c>
      <c r="B186">
        <v>2013</v>
      </c>
      <c r="C186">
        <v>2014</v>
      </c>
      <c r="D186">
        <v>1</v>
      </c>
      <c r="E186">
        <v>12</v>
      </c>
      <c r="F186" t="s">
        <v>36</v>
      </c>
      <c r="G186">
        <v>2015</v>
      </c>
      <c r="H186">
        <v>1</v>
      </c>
      <c r="I186">
        <v>1</v>
      </c>
      <c r="J186" t="s">
        <v>4</v>
      </c>
      <c r="K186">
        <v>31</v>
      </c>
      <c r="L186" t="s">
        <v>34</v>
      </c>
      <c r="M186" t="s">
        <v>27</v>
      </c>
      <c r="N186" t="b">
        <v>0</v>
      </c>
      <c r="O186" t="s">
        <v>28</v>
      </c>
      <c r="P186" t="b">
        <v>1</v>
      </c>
      <c r="Q186">
        <v>50</v>
      </c>
      <c r="R186">
        <v>1821</v>
      </c>
      <c r="S186">
        <v>272137</v>
      </c>
      <c r="T186">
        <v>33639</v>
      </c>
      <c r="U186">
        <v>5805</v>
      </c>
      <c r="V186">
        <v>5.1353637901861197E-2</v>
      </c>
      <c r="W186">
        <v>0.238788355625491</v>
      </c>
      <c r="X186">
        <v>8.4528617184236196E-2</v>
      </c>
      <c r="Y186">
        <v>0.56438822574325698</v>
      </c>
    </row>
    <row r="187" spans="1:25" x14ac:dyDescent="0.3">
      <c r="A187">
        <v>5</v>
      </c>
      <c r="B187">
        <v>2013</v>
      </c>
      <c r="C187">
        <v>2014</v>
      </c>
      <c r="D187">
        <v>1</v>
      </c>
      <c r="E187">
        <v>12</v>
      </c>
      <c r="F187" t="s">
        <v>36</v>
      </c>
      <c r="G187">
        <v>2015</v>
      </c>
      <c r="H187">
        <v>1</v>
      </c>
      <c r="I187">
        <v>1</v>
      </c>
      <c r="J187" t="s">
        <v>4</v>
      </c>
      <c r="K187">
        <v>31</v>
      </c>
      <c r="L187" t="s">
        <v>34</v>
      </c>
      <c r="M187" t="s">
        <v>29</v>
      </c>
      <c r="N187" t="b">
        <v>0</v>
      </c>
      <c r="O187" t="s">
        <v>28</v>
      </c>
      <c r="P187" t="b">
        <v>1</v>
      </c>
      <c r="Q187">
        <v>50</v>
      </c>
      <c r="R187">
        <v>1764</v>
      </c>
      <c r="S187">
        <v>261282</v>
      </c>
      <c r="T187">
        <v>44494</v>
      </c>
      <c r="U187">
        <v>5862</v>
      </c>
      <c r="V187">
        <v>3.8133944398806602E-2</v>
      </c>
      <c r="W187">
        <v>0.23131392604248599</v>
      </c>
      <c r="X187">
        <v>6.5473981144681101E-2</v>
      </c>
      <c r="Y187">
        <v>0.54290108944058202</v>
      </c>
    </row>
    <row r="188" spans="1:25" x14ac:dyDescent="0.3">
      <c r="A188">
        <v>5</v>
      </c>
      <c r="B188">
        <v>2013</v>
      </c>
      <c r="C188">
        <v>2014</v>
      </c>
      <c r="D188">
        <v>1</v>
      </c>
      <c r="E188">
        <v>12</v>
      </c>
      <c r="F188" t="s">
        <v>36</v>
      </c>
      <c r="G188">
        <v>2015</v>
      </c>
      <c r="H188">
        <v>1</v>
      </c>
      <c r="I188">
        <v>1</v>
      </c>
      <c r="J188" t="s">
        <v>4</v>
      </c>
      <c r="K188">
        <v>31</v>
      </c>
      <c r="L188" t="s">
        <v>34</v>
      </c>
      <c r="M188" t="s">
        <v>29</v>
      </c>
      <c r="N188" t="b">
        <v>0</v>
      </c>
      <c r="O188" t="s">
        <v>28</v>
      </c>
      <c r="P188" t="b">
        <v>1</v>
      </c>
      <c r="Q188">
        <v>50</v>
      </c>
      <c r="R188">
        <v>1449</v>
      </c>
      <c r="S188">
        <v>264252</v>
      </c>
      <c r="T188">
        <v>41524</v>
      </c>
      <c r="U188">
        <v>6177</v>
      </c>
      <c r="V188">
        <v>3.3718846717706398E-2</v>
      </c>
      <c r="W188">
        <v>0.19000786782061299</v>
      </c>
      <c r="X188">
        <v>5.7273859167177199E-2</v>
      </c>
      <c r="Y188">
        <v>0.52710455658834499</v>
      </c>
    </row>
    <row r="189" spans="1:25" x14ac:dyDescent="0.3">
      <c r="A189">
        <v>5</v>
      </c>
      <c r="B189">
        <v>2013</v>
      </c>
      <c r="C189">
        <v>2014</v>
      </c>
      <c r="D189">
        <v>1</v>
      </c>
      <c r="E189">
        <v>12</v>
      </c>
      <c r="F189" t="s">
        <v>36</v>
      </c>
      <c r="G189">
        <v>2015</v>
      </c>
      <c r="H189">
        <v>1</v>
      </c>
      <c r="I189">
        <v>1</v>
      </c>
      <c r="J189" t="s">
        <v>4</v>
      </c>
      <c r="K189">
        <v>31</v>
      </c>
      <c r="L189" t="s">
        <v>34</v>
      </c>
      <c r="M189" t="s">
        <v>29</v>
      </c>
      <c r="N189" t="b">
        <v>0</v>
      </c>
      <c r="O189" t="s">
        <v>28</v>
      </c>
      <c r="P189" t="b">
        <v>1</v>
      </c>
      <c r="Q189">
        <v>50</v>
      </c>
      <c r="R189">
        <v>1688</v>
      </c>
      <c r="S189">
        <v>256078</v>
      </c>
      <c r="T189">
        <v>49698</v>
      </c>
      <c r="U189">
        <v>5938</v>
      </c>
      <c r="V189">
        <v>3.2849414237340897E-2</v>
      </c>
      <c r="W189">
        <v>0.221348019931812</v>
      </c>
      <c r="X189">
        <v>5.7208703314580001E-2</v>
      </c>
      <c r="Y189">
        <v>0.52940863923700598</v>
      </c>
    </row>
    <row r="190" spans="1:25" x14ac:dyDescent="0.3">
      <c r="A190">
        <v>5</v>
      </c>
      <c r="B190">
        <v>2013</v>
      </c>
      <c r="C190">
        <v>2014</v>
      </c>
      <c r="D190">
        <v>1</v>
      </c>
      <c r="E190">
        <v>12</v>
      </c>
      <c r="F190" t="s">
        <v>36</v>
      </c>
      <c r="G190">
        <v>2015</v>
      </c>
      <c r="H190">
        <v>1</v>
      </c>
      <c r="I190">
        <v>1</v>
      </c>
      <c r="J190" t="s">
        <v>4</v>
      </c>
      <c r="K190">
        <v>31</v>
      </c>
      <c r="L190" t="s">
        <v>34</v>
      </c>
      <c r="M190" t="s">
        <v>29</v>
      </c>
      <c r="N190" t="b">
        <v>0</v>
      </c>
      <c r="O190" t="s">
        <v>28</v>
      </c>
      <c r="P190" t="b">
        <v>1</v>
      </c>
      <c r="Q190">
        <v>50</v>
      </c>
      <c r="R190">
        <v>2241</v>
      </c>
      <c r="S190">
        <v>258018</v>
      </c>
      <c r="T190">
        <v>47758</v>
      </c>
      <c r="U190">
        <v>5385</v>
      </c>
      <c r="V190">
        <v>4.4820896417928302E-2</v>
      </c>
      <c r="W190">
        <v>0.29386309992132098</v>
      </c>
      <c r="X190">
        <v>7.7778741865509704E-2</v>
      </c>
      <c r="Y190">
        <v>0.56883843604720796</v>
      </c>
    </row>
    <row r="191" spans="1:25" x14ac:dyDescent="0.3">
      <c r="A191">
        <v>5</v>
      </c>
      <c r="B191">
        <v>2013</v>
      </c>
      <c r="C191">
        <v>2014</v>
      </c>
      <c r="D191">
        <v>1</v>
      </c>
      <c r="E191">
        <v>12</v>
      </c>
      <c r="F191" t="s">
        <v>36</v>
      </c>
      <c r="G191">
        <v>2015</v>
      </c>
      <c r="H191">
        <v>1</v>
      </c>
      <c r="I191">
        <v>1</v>
      </c>
      <c r="J191" t="s">
        <v>4</v>
      </c>
      <c r="K191">
        <v>31</v>
      </c>
      <c r="L191" t="s">
        <v>34</v>
      </c>
      <c r="M191" t="s">
        <v>29</v>
      </c>
      <c r="N191" t="b">
        <v>0</v>
      </c>
      <c r="O191" t="s">
        <v>28</v>
      </c>
      <c r="P191" t="b">
        <v>1</v>
      </c>
      <c r="Q191">
        <v>50</v>
      </c>
      <c r="R191">
        <v>1939</v>
      </c>
      <c r="S191">
        <v>261456</v>
      </c>
      <c r="T191">
        <v>44320</v>
      </c>
      <c r="U191">
        <v>5687</v>
      </c>
      <c r="V191">
        <v>4.1916167664670601E-2</v>
      </c>
      <c r="W191">
        <v>0.25426173616574799</v>
      </c>
      <c r="X191">
        <v>7.1968080170733903E-2</v>
      </c>
      <c r="Y191">
        <v>0.55465951650524903</v>
      </c>
    </row>
    <row r="192" spans="1:25" x14ac:dyDescent="0.3">
      <c r="A192">
        <v>6</v>
      </c>
      <c r="B192">
        <v>2013</v>
      </c>
      <c r="C192">
        <v>2014</v>
      </c>
      <c r="D192">
        <v>1</v>
      </c>
      <c r="E192">
        <v>12</v>
      </c>
      <c r="F192" t="s">
        <v>36</v>
      </c>
      <c r="G192">
        <v>2015</v>
      </c>
      <c r="H192">
        <v>1</v>
      </c>
      <c r="I192">
        <v>1</v>
      </c>
      <c r="J192" t="s">
        <v>4</v>
      </c>
      <c r="K192">
        <v>31</v>
      </c>
      <c r="L192" t="s">
        <v>34</v>
      </c>
      <c r="M192" t="s">
        <v>30</v>
      </c>
      <c r="N192" t="b">
        <v>0</v>
      </c>
      <c r="O192" t="s">
        <v>28</v>
      </c>
      <c r="P192" t="b">
        <v>1</v>
      </c>
      <c r="Q192">
        <v>50</v>
      </c>
      <c r="R192">
        <v>1640</v>
      </c>
      <c r="S192">
        <v>267051</v>
      </c>
      <c r="T192">
        <v>38725</v>
      </c>
      <c r="U192">
        <v>5986</v>
      </c>
      <c r="V192">
        <v>4.0629258020562303E-2</v>
      </c>
      <c r="W192">
        <v>0.21505376344086</v>
      </c>
      <c r="X192">
        <v>6.8346148236127599E-2</v>
      </c>
      <c r="Y192">
        <v>0.544204384205909</v>
      </c>
    </row>
    <row r="193" spans="1:25" x14ac:dyDescent="0.3">
      <c r="A193">
        <v>6</v>
      </c>
      <c r="B193">
        <v>2013</v>
      </c>
      <c r="C193">
        <v>2014</v>
      </c>
      <c r="D193">
        <v>1</v>
      </c>
      <c r="E193">
        <v>12</v>
      </c>
      <c r="F193" t="s">
        <v>36</v>
      </c>
      <c r="G193">
        <v>2015</v>
      </c>
      <c r="H193">
        <v>1</v>
      </c>
      <c r="I193">
        <v>1</v>
      </c>
      <c r="J193" t="s">
        <v>4</v>
      </c>
      <c r="K193">
        <v>31</v>
      </c>
      <c r="L193" t="s">
        <v>34</v>
      </c>
      <c r="M193" t="s">
        <v>30</v>
      </c>
      <c r="N193" t="b">
        <v>0</v>
      </c>
      <c r="O193" t="s">
        <v>28</v>
      </c>
      <c r="P193" t="b">
        <v>1</v>
      </c>
      <c r="Q193">
        <v>50</v>
      </c>
      <c r="R193">
        <v>2060</v>
      </c>
      <c r="S193">
        <v>258346</v>
      </c>
      <c r="T193">
        <v>47430</v>
      </c>
      <c r="U193">
        <v>5566</v>
      </c>
      <c r="V193">
        <v>4.1624570620327303E-2</v>
      </c>
      <c r="W193">
        <v>0.27012850773669</v>
      </c>
      <c r="X193">
        <v>7.2133902934379102E-2</v>
      </c>
      <c r="Y193">
        <v>0.55750748028245201</v>
      </c>
    </row>
    <row r="194" spans="1:25" x14ac:dyDescent="0.3">
      <c r="A194">
        <v>6</v>
      </c>
      <c r="B194">
        <v>2013</v>
      </c>
      <c r="C194">
        <v>2014</v>
      </c>
      <c r="D194">
        <v>1</v>
      </c>
      <c r="E194">
        <v>12</v>
      </c>
      <c r="F194" t="s">
        <v>36</v>
      </c>
      <c r="G194">
        <v>2015</v>
      </c>
      <c r="H194">
        <v>1</v>
      </c>
      <c r="I194">
        <v>1</v>
      </c>
      <c r="J194" t="s">
        <v>4</v>
      </c>
      <c r="K194">
        <v>31</v>
      </c>
      <c r="L194" t="s">
        <v>34</v>
      </c>
      <c r="M194" t="s">
        <v>30</v>
      </c>
      <c r="N194" t="b">
        <v>0</v>
      </c>
      <c r="O194" t="s">
        <v>28</v>
      </c>
      <c r="P194" t="b">
        <v>1</v>
      </c>
      <c r="Q194">
        <v>50</v>
      </c>
      <c r="R194">
        <v>2006</v>
      </c>
      <c r="S194">
        <v>256979</v>
      </c>
      <c r="T194">
        <v>48797</v>
      </c>
      <c r="U194">
        <v>5620</v>
      </c>
      <c r="V194">
        <v>3.9485857134421203E-2</v>
      </c>
      <c r="W194">
        <v>0.263047469184369</v>
      </c>
      <c r="X194">
        <v>6.86645330229851E-2</v>
      </c>
      <c r="Y194">
        <v>0.55173166458014899</v>
      </c>
    </row>
    <row r="195" spans="1:25" x14ac:dyDescent="0.3">
      <c r="A195">
        <v>6</v>
      </c>
      <c r="B195">
        <v>2013</v>
      </c>
      <c r="C195">
        <v>2014</v>
      </c>
      <c r="D195">
        <v>1</v>
      </c>
      <c r="E195">
        <v>12</v>
      </c>
      <c r="F195" t="s">
        <v>36</v>
      </c>
      <c r="G195">
        <v>2015</v>
      </c>
      <c r="H195">
        <v>1</v>
      </c>
      <c r="I195">
        <v>1</v>
      </c>
      <c r="J195" t="s">
        <v>4</v>
      </c>
      <c r="K195">
        <v>31</v>
      </c>
      <c r="L195" t="s">
        <v>34</v>
      </c>
      <c r="M195" t="s">
        <v>30</v>
      </c>
      <c r="N195" t="b">
        <v>0</v>
      </c>
      <c r="O195" t="s">
        <v>28</v>
      </c>
      <c r="P195" t="b">
        <v>1</v>
      </c>
      <c r="Q195">
        <v>50</v>
      </c>
      <c r="R195">
        <v>1712</v>
      </c>
      <c r="S195">
        <v>287267</v>
      </c>
      <c r="T195">
        <v>18509</v>
      </c>
      <c r="U195">
        <v>5914</v>
      </c>
      <c r="V195">
        <v>8.4664457741951402E-2</v>
      </c>
      <c r="W195">
        <v>0.224495148177288</v>
      </c>
      <c r="X195">
        <v>0.122957589686501</v>
      </c>
      <c r="Y195">
        <v>0.58198195481178705</v>
      </c>
    </row>
    <row r="196" spans="1:25" x14ac:dyDescent="0.3">
      <c r="A196">
        <v>6</v>
      </c>
      <c r="B196">
        <v>2013</v>
      </c>
      <c r="C196">
        <v>2014</v>
      </c>
      <c r="D196">
        <v>1</v>
      </c>
      <c r="E196">
        <v>12</v>
      </c>
      <c r="F196" t="s">
        <v>36</v>
      </c>
      <c r="G196">
        <v>2015</v>
      </c>
      <c r="H196">
        <v>1</v>
      </c>
      <c r="I196">
        <v>1</v>
      </c>
      <c r="J196" t="s">
        <v>4</v>
      </c>
      <c r="K196">
        <v>31</v>
      </c>
      <c r="L196" t="s">
        <v>34</v>
      </c>
      <c r="M196" t="s">
        <v>30</v>
      </c>
      <c r="N196" t="b">
        <v>0</v>
      </c>
      <c r="O196" t="s">
        <v>28</v>
      </c>
      <c r="P196" t="b">
        <v>1</v>
      </c>
      <c r="Q196">
        <v>50</v>
      </c>
      <c r="R196">
        <v>1916</v>
      </c>
      <c r="S196">
        <v>255192</v>
      </c>
      <c r="T196">
        <v>50584</v>
      </c>
      <c r="U196">
        <v>5710</v>
      </c>
      <c r="V196">
        <v>3.6495238095237997E-2</v>
      </c>
      <c r="W196">
        <v>0.25124573826383401</v>
      </c>
      <c r="X196">
        <v>6.37328277284369E-2</v>
      </c>
      <c r="Y196">
        <v>0.54290872544503499</v>
      </c>
    </row>
    <row r="197" spans="1:25" x14ac:dyDescent="0.3">
      <c r="A197">
        <v>7</v>
      </c>
      <c r="B197">
        <v>2013</v>
      </c>
      <c r="C197">
        <v>2014</v>
      </c>
      <c r="D197">
        <v>1</v>
      </c>
      <c r="E197">
        <v>12</v>
      </c>
      <c r="F197" t="s">
        <v>36</v>
      </c>
      <c r="G197">
        <v>2015</v>
      </c>
      <c r="H197">
        <v>1</v>
      </c>
      <c r="I197">
        <v>1</v>
      </c>
      <c r="J197" t="s">
        <v>4</v>
      </c>
      <c r="K197">
        <v>31</v>
      </c>
      <c r="L197" t="s">
        <v>34</v>
      </c>
      <c r="M197" t="s">
        <v>31</v>
      </c>
      <c r="N197" t="b">
        <v>0</v>
      </c>
      <c r="O197" t="s">
        <v>28</v>
      </c>
      <c r="P197" t="b">
        <v>1</v>
      </c>
      <c r="Q197">
        <v>50</v>
      </c>
      <c r="R197">
        <v>1844</v>
      </c>
      <c r="S197">
        <v>262742</v>
      </c>
      <c r="T197">
        <v>43034</v>
      </c>
      <c r="U197">
        <v>5782</v>
      </c>
      <c r="V197">
        <v>4.1089175096929401E-2</v>
      </c>
      <c r="W197">
        <v>0.24180435352740601</v>
      </c>
      <c r="X197">
        <v>7.0242267255828106E-2</v>
      </c>
      <c r="Y197">
        <v>0.55053367171425405</v>
      </c>
    </row>
    <row r="198" spans="1:25" x14ac:dyDescent="0.3">
      <c r="A198">
        <v>7</v>
      </c>
      <c r="B198">
        <v>2013</v>
      </c>
      <c r="C198">
        <v>2014</v>
      </c>
      <c r="D198">
        <v>1</v>
      </c>
      <c r="E198">
        <v>12</v>
      </c>
      <c r="F198" t="s">
        <v>36</v>
      </c>
      <c r="G198">
        <v>2015</v>
      </c>
      <c r="H198">
        <v>1</v>
      </c>
      <c r="I198">
        <v>1</v>
      </c>
      <c r="J198" t="s">
        <v>4</v>
      </c>
      <c r="K198">
        <v>31</v>
      </c>
      <c r="L198" t="s">
        <v>34</v>
      </c>
      <c r="M198" t="s">
        <v>31</v>
      </c>
      <c r="N198" t="b">
        <v>0</v>
      </c>
      <c r="O198" t="s">
        <v>28</v>
      </c>
      <c r="P198" t="b">
        <v>1</v>
      </c>
      <c r="Q198">
        <v>50</v>
      </c>
      <c r="R198">
        <v>1869</v>
      </c>
      <c r="S198">
        <v>262798</v>
      </c>
      <c r="T198">
        <v>42978</v>
      </c>
      <c r="U198">
        <v>5757</v>
      </c>
      <c r="V198">
        <v>4.1675028429995299E-2</v>
      </c>
      <c r="W198">
        <v>0.245082612116443</v>
      </c>
      <c r="X198">
        <v>7.1236635984220406E-2</v>
      </c>
      <c r="Y198">
        <v>0.55226437130860095</v>
      </c>
    </row>
    <row r="199" spans="1:25" x14ac:dyDescent="0.3">
      <c r="A199">
        <v>7</v>
      </c>
      <c r="B199">
        <v>2013</v>
      </c>
      <c r="C199">
        <v>2014</v>
      </c>
      <c r="D199">
        <v>1</v>
      </c>
      <c r="E199">
        <v>12</v>
      </c>
      <c r="F199" t="s">
        <v>36</v>
      </c>
      <c r="G199">
        <v>2015</v>
      </c>
      <c r="H199">
        <v>1</v>
      </c>
      <c r="I199">
        <v>1</v>
      </c>
      <c r="J199" t="s">
        <v>4</v>
      </c>
      <c r="K199">
        <v>31</v>
      </c>
      <c r="L199" t="s">
        <v>34</v>
      </c>
      <c r="M199" t="s">
        <v>31</v>
      </c>
      <c r="N199" t="b">
        <v>0</v>
      </c>
      <c r="O199" t="s">
        <v>28</v>
      </c>
      <c r="P199" t="b">
        <v>1</v>
      </c>
      <c r="Q199">
        <v>50</v>
      </c>
      <c r="R199">
        <v>1705</v>
      </c>
      <c r="S199">
        <v>261622</v>
      </c>
      <c r="T199">
        <v>44154</v>
      </c>
      <c r="U199">
        <v>5921</v>
      </c>
      <c r="V199">
        <v>3.7179179659390701E-2</v>
      </c>
      <c r="W199">
        <v>0.223577235772357</v>
      </c>
      <c r="X199">
        <v>6.3756193325231303E-2</v>
      </c>
      <c r="Y199">
        <v>0.53958870684018401</v>
      </c>
    </row>
    <row r="200" spans="1:25" x14ac:dyDescent="0.3">
      <c r="A200">
        <v>7</v>
      </c>
      <c r="B200">
        <v>2013</v>
      </c>
      <c r="C200">
        <v>2014</v>
      </c>
      <c r="D200">
        <v>1</v>
      </c>
      <c r="E200">
        <v>12</v>
      </c>
      <c r="F200" t="s">
        <v>36</v>
      </c>
      <c r="G200">
        <v>2015</v>
      </c>
      <c r="H200">
        <v>1</v>
      </c>
      <c r="I200">
        <v>1</v>
      </c>
      <c r="J200" t="s">
        <v>4</v>
      </c>
      <c r="K200">
        <v>31</v>
      </c>
      <c r="L200" t="s">
        <v>34</v>
      </c>
      <c r="M200" t="s">
        <v>31</v>
      </c>
      <c r="N200" t="b">
        <v>0</v>
      </c>
      <c r="O200" t="s">
        <v>28</v>
      </c>
      <c r="P200" t="b">
        <v>1</v>
      </c>
      <c r="Q200">
        <v>50</v>
      </c>
      <c r="R200">
        <v>1573</v>
      </c>
      <c r="S200">
        <v>267130</v>
      </c>
      <c r="T200">
        <v>38646</v>
      </c>
      <c r="U200">
        <v>6053</v>
      </c>
      <c r="V200">
        <v>3.9110867997712503E-2</v>
      </c>
      <c r="W200">
        <v>0.20626803042223901</v>
      </c>
      <c r="X200">
        <v>6.5753997282892607E-2</v>
      </c>
      <c r="Y200">
        <v>0.53994069722671201</v>
      </c>
    </row>
    <row r="201" spans="1:25" x14ac:dyDescent="0.3">
      <c r="A201">
        <v>7</v>
      </c>
      <c r="B201">
        <v>2013</v>
      </c>
      <c r="C201">
        <v>2014</v>
      </c>
      <c r="D201">
        <v>1</v>
      </c>
      <c r="E201">
        <v>12</v>
      </c>
      <c r="F201" t="s">
        <v>36</v>
      </c>
      <c r="G201">
        <v>2015</v>
      </c>
      <c r="H201">
        <v>1</v>
      </c>
      <c r="I201">
        <v>1</v>
      </c>
      <c r="J201" t="s">
        <v>4</v>
      </c>
      <c r="K201">
        <v>31</v>
      </c>
      <c r="L201" t="s">
        <v>34</v>
      </c>
      <c r="M201" t="s">
        <v>31</v>
      </c>
      <c r="N201" t="b">
        <v>0</v>
      </c>
      <c r="O201" t="s">
        <v>28</v>
      </c>
      <c r="P201" t="b">
        <v>1</v>
      </c>
      <c r="Q201">
        <v>50</v>
      </c>
      <c r="R201">
        <v>1536</v>
      </c>
      <c r="S201">
        <v>264622</v>
      </c>
      <c r="T201">
        <v>41154</v>
      </c>
      <c r="U201">
        <v>6090</v>
      </c>
      <c r="V201">
        <v>3.5980323260716797E-2</v>
      </c>
      <c r="W201">
        <v>0.20141620771046401</v>
      </c>
      <c r="X201">
        <v>6.1054137848795598E-2</v>
      </c>
      <c r="Y201">
        <v>0.53341374458570101</v>
      </c>
    </row>
    <row r="202" spans="1:25" x14ac:dyDescent="0.3">
      <c r="A202">
        <v>0</v>
      </c>
      <c r="B202">
        <v>2013</v>
      </c>
      <c r="C202">
        <v>2014</v>
      </c>
      <c r="D202">
        <v>1</v>
      </c>
      <c r="E202">
        <v>12</v>
      </c>
      <c r="F202" t="s">
        <v>36</v>
      </c>
      <c r="G202">
        <v>2015</v>
      </c>
      <c r="H202">
        <v>1</v>
      </c>
      <c r="I202">
        <v>1</v>
      </c>
      <c r="J202" t="s">
        <v>4</v>
      </c>
      <c r="K202">
        <v>27</v>
      </c>
      <c r="L202" t="s">
        <v>35</v>
      </c>
      <c r="M202" t="s">
        <v>27</v>
      </c>
      <c r="N202" t="b">
        <v>1</v>
      </c>
      <c r="O202" t="s">
        <v>28</v>
      </c>
      <c r="P202" t="b">
        <v>1</v>
      </c>
      <c r="Q202">
        <v>50</v>
      </c>
      <c r="R202">
        <v>1096</v>
      </c>
      <c r="S202">
        <v>287601</v>
      </c>
      <c r="T202">
        <v>18175</v>
      </c>
      <c r="U202">
        <v>6530</v>
      </c>
      <c r="V202">
        <v>5.6873021638731702E-2</v>
      </c>
      <c r="W202">
        <v>0.14371885654340399</v>
      </c>
      <c r="X202">
        <v>8.1496077629475402E-2</v>
      </c>
      <c r="Y202">
        <v>0.54213996042595802</v>
      </c>
    </row>
    <row r="203" spans="1:25" x14ac:dyDescent="0.3">
      <c r="A203">
        <v>0</v>
      </c>
      <c r="B203">
        <v>2013</v>
      </c>
      <c r="C203">
        <v>2014</v>
      </c>
      <c r="D203">
        <v>1</v>
      </c>
      <c r="E203">
        <v>12</v>
      </c>
      <c r="F203" t="s">
        <v>36</v>
      </c>
      <c r="G203">
        <v>2015</v>
      </c>
      <c r="H203">
        <v>1</v>
      </c>
      <c r="I203">
        <v>1</v>
      </c>
      <c r="J203" t="s">
        <v>4</v>
      </c>
      <c r="K203">
        <v>27</v>
      </c>
      <c r="L203" t="s">
        <v>35</v>
      </c>
      <c r="M203" t="s">
        <v>27</v>
      </c>
      <c r="N203" t="b">
        <v>1</v>
      </c>
      <c r="O203" t="s">
        <v>28</v>
      </c>
      <c r="P203" t="b">
        <v>1</v>
      </c>
      <c r="Q203">
        <v>50</v>
      </c>
      <c r="R203">
        <v>1128</v>
      </c>
      <c r="S203">
        <v>266029</v>
      </c>
      <c r="T203">
        <v>39747</v>
      </c>
      <c r="U203">
        <v>6498</v>
      </c>
      <c r="V203">
        <v>2.75963302752293E-2</v>
      </c>
      <c r="W203">
        <v>0.14791502753737201</v>
      </c>
      <c r="X203">
        <v>4.6514504855569898E-2</v>
      </c>
      <c r="Y203">
        <v>0.50896385828231705</v>
      </c>
    </row>
    <row r="204" spans="1:25" x14ac:dyDescent="0.3">
      <c r="A204">
        <v>0</v>
      </c>
      <c r="B204">
        <v>2013</v>
      </c>
      <c r="C204">
        <v>2014</v>
      </c>
      <c r="D204">
        <v>1</v>
      </c>
      <c r="E204">
        <v>12</v>
      </c>
      <c r="F204" t="s">
        <v>36</v>
      </c>
      <c r="G204">
        <v>2015</v>
      </c>
      <c r="H204">
        <v>1</v>
      </c>
      <c r="I204">
        <v>1</v>
      </c>
      <c r="J204" t="s">
        <v>4</v>
      </c>
      <c r="K204">
        <v>27</v>
      </c>
      <c r="L204" t="s">
        <v>35</v>
      </c>
      <c r="M204" t="s">
        <v>27</v>
      </c>
      <c r="N204" t="b">
        <v>1</v>
      </c>
      <c r="O204" t="s">
        <v>28</v>
      </c>
      <c r="P204" t="b">
        <v>1</v>
      </c>
      <c r="Q204">
        <v>50</v>
      </c>
      <c r="R204">
        <v>1010</v>
      </c>
      <c r="S204">
        <v>263705</v>
      </c>
      <c r="T204">
        <v>42071</v>
      </c>
      <c r="U204">
        <v>6616</v>
      </c>
      <c r="V204">
        <v>2.34442097444349E-2</v>
      </c>
      <c r="W204">
        <v>0.132441646997115</v>
      </c>
      <c r="X204">
        <v>3.9836708935649903E-2</v>
      </c>
      <c r="Y204">
        <v>0.49742700056935402</v>
      </c>
    </row>
    <row r="205" spans="1:25" x14ac:dyDescent="0.3">
      <c r="A205">
        <v>0</v>
      </c>
      <c r="B205">
        <v>2013</v>
      </c>
      <c r="C205">
        <v>2014</v>
      </c>
      <c r="D205">
        <v>1</v>
      </c>
      <c r="E205">
        <v>12</v>
      </c>
      <c r="F205" t="s">
        <v>36</v>
      </c>
      <c r="G205">
        <v>2015</v>
      </c>
      <c r="H205">
        <v>1</v>
      </c>
      <c r="I205">
        <v>1</v>
      </c>
      <c r="J205" t="s">
        <v>4</v>
      </c>
      <c r="K205">
        <v>27</v>
      </c>
      <c r="L205" t="s">
        <v>35</v>
      </c>
      <c r="M205" t="s">
        <v>27</v>
      </c>
      <c r="N205" t="b">
        <v>1</v>
      </c>
      <c r="O205" t="s">
        <v>28</v>
      </c>
      <c r="P205" t="b">
        <v>1</v>
      </c>
      <c r="Q205">
        <v>50</v>
      </c>
      <c r="R205">
        <v>1134</v>
      </c>
      <c r="S205">
        <v>267944</v>
      </c>
      <c r="T205">
        <v>37832</v>
      </c>
      <c r="U205">
        <v>6492</v>
      </c>
      <c r="V205">
        <v>2.9102294307858101E-2</v>
      </c>
      <c r="W205">
        <v>0.14870180959874099</v>
      </c>
      <c r="X205">
        <v>4.8677884615384602E-2</v>
      </c>
      <c r="Y205">
        <v>0.51248862653031002</v>
      </c>
    </row>
    <row r="206" spans="1:25" x14ac:dyDescent="0.3">
      <c r="A206">
        <v>0</v>
      </c>
      <c r="B206">
        <v>2013</v>
      </c>
      <c r="C206">
        <v>2014</v>
      </c>
      <c r="D206">
        <v>1</v>
      </c>
      <c r="E206">
        <v>12</v>
      </c>
      <c r="F206" t="s">
        <v>36</v>
      </c>
      <c r="G206">
        <v>2015</v>
      </c>
      <c r="H206">
        <v>1</v>
      </c>
      <c r="I206">
        <v>1</v>
      </c>
      <c r="J206" t="s">
        <v>4</v>
      </c>
      <c r="K206">
        <v>27</v>
      </c>
      <c r="L206" t="s">
        <v>35</v>
      </c>
      <c r="M206" t="s">
        <v>27</v>
      </c>
      <c r="N206" t="b">
        <v>1</v>
      </c>
      <c r="O206" t="s">
        <v>28</v>
      </c>
      <c r="P206" t="b">
        <v>1</v>
      </c>
      <c r="Q206">
        <v>50</v>
      </c>
      <c r="R206">
        <v>1123</v>
      </c>
      <c r="S206">
        <v>287170</v>
      </c>
      <c r="T206">
        <v>18606</v>
      </c>
      <c r="U206">
        <v>6503</v>
      </c>
      <c r="V206">
        <v>5.6921283389933602E-2</v>
      </c>
      <c r="W206">
        <v>0.147259375819564</v>
      </c>
      <c r="X206">
        <v>8.2105647961981304E-2</v>
      </c>
      <c r="Y206">
        <v>0.54320545579215296</v>
      </c>
    </row>
    <row r="207" spans="1:25" x14ac:dyDescent="0.3">
      <c r="A207">
        <v>1</v>
      </c>
      <c r="B207">
        <v>2013</v>
      </c>
      <c r="C207">
        <v>2014</v>
      </c>
      <c r="D207">
        <v>1</v>
      </c>
      <c r="E207">
        <v>12</v>
      </c>
      <c r="F207" t="s">
        <v>36</v>
      </c>
      <c r="G207">
        <v>2015</v>
      </c>
      <c r="H207">
        <v>1</v>
      </c>
      <c r="I207">
        <v>1</v>
      </c>
      <c r="J207" t="s">
        <v>4</v>
      </c>
      <c r="K207">
        <v>27</v>
      </c>
      <c r="L207" t="s">
        <v>35</v>
      </c>
      <c r="M207" t="s">
        <v>29</v>
      </c>
      <c r="N207" t="b">
        <v>1</v>
      </c>
      <c r="O207" t="s">
        <v>28</v>
      </c>
      <c r="P207" t="b">
        <v>1</v>
      </c>
      <c r="Q207">
        <v>50</v>
      </c>
      <c r="R207">
        <v>1139</v>
      </c>
      <c r="S207">
        <v>266064</v>
      </c>
      <c r="T207">
        <v>39712</v>
      </c>
      <c r="U207">
        <v>6487</v>
      </c>
      <c r="V207">
        <v>2.7881814398668301E-2</v>
      </c>
      <c r="W207">
        <v>0.14935746131654801</v>
      </c>
      <c r="X207">
        <v>4.6991356725870001E-2</v>
      </c>
      <c r="Y207">
        <v>0.50974230660929698</v>
      </c>
    </row>
    <row r="208" spans="1:25" x14ac:dyDescent="0.3">
      <c r="A208">
        <v>1</v>
      </c>
      <c r="B208">
        <v>2013</v>
      </c>
      <c r="C208">
        <v>2014</v>
      </c>
      <c r="D208">
        <v>1</v>
      </c>
      <c r="E208">
        <v>12</v>
      </c>
      <c r="F208" t="s">
        <v>36</v>
      </c>
      <c r="G208">
        <v>2015</v>
      </c>
      <c r="H208">
        <v>1</v>
      </c>
      <c r="I208">
        <v>1</v>
      </c>
      <c r="J208" t="s">
        <v>4</v>
      </c>
      <c r="K208">
        <v>27</v>
      </c>
      <c r="L208" t="s">
        <v>35</v>
      </c>
      <c r="M208" t="s">
        <v>29</v>
      </c>
      <c r="N208" t="b">
        <v>1</v>
      </c>
      <c r="O208" t="s">
        <v>28</v>
      </c>
      <c r="P208" t="b">
        <v>1</v>
      </c>
      <c r="Q208">
        <v>50</v>
      </c>
      <c r="R208">
        <v>1393</v>
      </c>
      <c r="S208">
        <v>287895</v>
      </c>
      <c r="T208">
        <v>17881</v>
      </c>
      <c r="U208">
        <v>6233</v>
      </c>
      <c r="V208">
        <v>7.2273529106568396E-2</v>
      </c>
      <c r="W208">
        <v>0.182664568581169</v>
      </c>
      <c r="X208">
        <v>0.1035687732342</v>
      </c>
      <c r="Y208">
        <v>0.562093560518935</v>
      </c>
    </row>
    <row r="209" spans="1:25" x14ac:dyDescent="0.3">
      <c r="A209">
        <v>1</v>
      </c>
      <c r="B209">
        <v>2013</v>
      </c>
      <c r="C209">
        <v>2014</v>
      </c>
      <c r="D209">
        <v>1</v>
      </c>
      <c r="E209">
        <v>12</v>
      </c>
      <c r="F209" t="s">
        <v>36</v>
      </c>
      <c r="G209">
        <v>2015</v>
      </c>
      <c r="H209">
        <v>1</v>
      </c>
      <c r="I209">
        <v>1</v>
      </c>
      <c r="J209" t="s">
        <v>4</v>
      </c>
      <c r="K209">
        <v>27</v>
      </c>
      <c r="L209" t="s">
        <v>35</v>
      </c>
      <c r="M209" t="s">
        <v>29</v>
      </c>
      <c r="N209" t="b">
        <v>1</v>
      </c>
      <c r="O209" t="s">
        <v>28</v>
      </c>
      <c r="P209" t="b">
        <v>1</v>
      </c>
      <c r="Q209">
        <v>50</v>
      </c>
      <c r="R209">
        <v>1088</v>
      </c>
      <c r="S209">
        <v>264590</v>
      </c>
      <c r="T209">
        <v>41186</v>
      </c>
      <c r="U209">
        <v>6538</v>
      </c>
      <c r="V209">
        <v>2.5736859535411799E-2</v>
      </c>
      <c r="W209">
        <v>0.142669813794912</v>
      </c>
      <c r="X209">
        <v>4.3607214428857698E-2</v>
      </c>
      <c r="Y209">
        <v>0.50398822174230895</v>
      </c>
    </row>
    <row r="210" spans="1:25" x14ac:dyDescent="0.3">
      <c r="A210">
        <v>1</v>
      </c>
      <c r="B210">
        <v>2013</v>
      </c>
      <c r="C210">
        <v>2014</v>
      </c>
      <c r="D210">
        <v>1</v>
      </c>
      <c r="E210">
        <v>12</v>
      </c>
      <c r="F210" t="s">
        <v>36</v>
      </c>
      <c r="G210">
        <v>2015</v>
      </c>
      <c r="H210">
        <v>1</v>
      </c>
      <c r="I210">
        <v>1</v>
      </c>
      <c r="J210" t="s">
        <v>4</v>
      </c>
      <c r="K210">
        <v>27</v>
      </c>
      <c r="L210" t="s">
        <v>35</v>
      </c>
      <c r="M210" t="s">
        <v>29</v>
      </c>
      <c r="N210" t="b">
        <v>1</v>
      </c>
      <c r="O210" t="s">
        <v>28</v>
      </c>
      <c r="P210" t="b">
        <v>1</v>
      </c>
      <c r="Q210">
        <v>50</v>
      </c>
      <c r="R210">
        <v>1100</v>
      </c>
      <c r="S210">
        <v>287267</v>
      </c>
      <c r="T210">
        <v>18509</v>
      </c>
      <c r="U210">
        <v>6526</v>
      </c>
      <c r="V210">
        <v>5.6096690295272499E-2</v>
      </c>
      <c r="W210">
        <v>0.14424337791764999</v>
      </c>
      <c r="X210">
        <v>8.0778410134018694E-2</v>
      </c>
      <c r="Y210">
        <v>0.54185606968196798</v>
      </c>
    </row>
    <row r="211" spans="1:25" x14ac:dyDescent="0.3">
      <c r="A211">
        <v>1</v>
      </c>
      <c r="B211">
        <v>2013</v>
      </c>
      <c r="C211">
        <v>2014</v>
      </c>
      <c r="D211">
        <v>1</v>
      </c>
      <c r="E211">
        <v>12</v>
      </c>
      <c r="F211" t="s">
        <v>36</v>
      </c>
      <c r="G211">
        <v>2015</v>
      </c>
      <c r="H211">
        <v>1</v>
      </c>
      <c r="I211">
        <v>1</v>
      </c>
      <c r="J211" t="s">
        <v>4</v>
      </c>
      <c r="K211">
        <v>27</v>
      </c>
      <c r="L211" t="s">
        <v>35</v>
      </c>
      <c r="M211" t="s">
        <v>29</v>
      </c>
      <c r="N211" t="b">
        <v>1</v>
      </c>
      <c r="O211" t="s">
        <v>28</v>
      </c>
      <c r="P211" t="b">
        <v>1</v>
      </c>
      <c r="Q211">
        <v>50</v>
      </c>
      <c r="R211">
        <v>1165</v>
      </c>
      <c r="S211">
        <v>270432</v>
      </c>
      <c r="T211">
        <v>35344</v>
      </c>
      <c r="U211">
        <v>6461</v>
      </c>
      <c r="V211">
        <v>3.1909940014790798E-2</v>
      </c>
      <c r="W211">
        <v>0.15276685024914699</v>
      </c>
      <c r="X211">
        <v>5.2792568256485699E-2</v>
      </c>
      <c r="Y211">
        <v>0.51858948446212805</v>
      </c>
    </row>
    <row r="212" spans="1:25" x14ac:dyDescent="0.3">
      <c r="A212">
        <v>2</v>
      </c>
      <c r="B212">
        <v>2013</v>
      </c>
      <c r="C212">
        <v>2014</v>
      </c>
      <c r="D212">
        <v>1</v>
      </c>
      <c r="E212">
        <v>12</v>
      </c>
      <c r="F212" t="s">
        <v>36</v>
      </c>
      <c r="G212">
        <v>2015</v>
      </c>
      <c r="H212">
        <v>1</v>
      </c>
      <c r="I212">
        <v>1</v>
      </c>
      <c r="J212" t="s">
        <v>4</v>
      </c>
      <c r="K212">
        <v>27</v>
      </c>
      <c r="L212" t="s">
        <v>35</v>
      </c>
      <c r="M212" t="s">
        <v>30</v>
      </c>
      <c r="N212" t="b">
        <v>1</v>
      </c>
      <c r="O212" t="s">
        <v>28</v>
      </c>
      <c r="P212" t="b">
        <v>1</v>
      </c>
      <c r="Q212">
        <v>50</v>
      </c>
      <c r="R212">
        <v>997</v>
      </c>
      <c r="S212">
        <v>262180</v>
      </c>
      <c r="T212">
        <v>43596</v>
      </c>
      <c r="U212">
        <v>6629</v>
      </c>
      <c r="V212">
        <v>2.2357769156594001E-2</v>
      </c>
      <c r="W212">
        <v>0.13073695253081499</v>
      </c>
      <c r="X212">
        <v>3.8185334839809203E-2</v>
      </c>
      <c r="Y212">
        <v>0.494080997849835</v>
      </c>
    </row>
    <row r="213" spans="1:25" x14ac:dyDescent="0.3">
      <c r="A213">
        <v>2</v>
      </c>
      <c r="B213">
        <v>2013</v>
      </c>
      <c r="C213">
        <v>2014</v>
      </c>
      <c r="D213">
        <v>1</v>
      </c>
      <c r="E213">
        <v>12</v>
      </c>
      <c r="F213" t="s">
        <v>36</v>
      </c>
      <c r="G213">
        <v>2015</v>
      </c>
      <c r="H213">
        <v>1</v>
      </c>
      <c r="I213">
        <v>1</v>
      </c>
      <c r="J213" t="s">
        <v>4</v>
      </c>
      <c r="K213">
        <v>27</v>
      </c>
      <c r="L213" t="s">
        <v>35</v>
      </c>
      <c r="M213" t="s">
        <v>30</v>
      </c>
      <c r="N213" t="b">
        <v>1</v>
      </c>
      <c r="O213" t="s">
        <v>28</v>
      </c>
      <c r="P213" t="b">
        <v>1</v>
      </c>
      <c r="Q213">
        <v>50</v>
      </c>
      <c r="R213">
        <v>1309</v>
      </c>
      <c r="S213">
        <v>267131</v>
      </c>
      <c r="T213">
        <v>38645</v>
      </c>
      <c r="U213">
        <v>6317</v>
      </c>
      <c r="V213">
        <v>3.2762677078640397E-2</v>
      </c>
      <c r="W213">
        <v>0.17164961972200299</v>
      </c>
      <c r="X213">
        <v>5.5023118957545102E-2</v>
      </c>
      <c r="Y213">
        <v>0.52263312706052001</v>
      </c>
    </row>
    <row r="214" spans="1:25" x14ac:dyDescent="0.3">
      <c r="A214">
        <v>2</v>
      </c>
      <c r="B214">
        <v>2013</v>
      </c>
      <c r="C214">
        <v>2014</v>
      </c>
      <c r="D214">
        <v>1</v>
      </c>
      <c r="E214">
        <v>12</v>
      </c>
      <c r="F214" t="s">
        <v>36</v>
      </c>
      <c r="G214">
        <v>2015</v>
      </c>
      <c r="H214">
        <v>1</v>
      </c>
      <c r="I214">
        <v>1</v>
      </c>
      <c r="J214" t="s">
        <v>4</v>
      </c>
      <c r="K214">
        <v>27</v>
      </c>
      <c r="L214" t="s">
        <v>35</v>
      </c>
      <c r="M214" t="s">
        <v>30</v>
      </c>
      <c r="N214" t="b">
        <v>1</v>
      </c>
      <c r="O214" t="s">
        <v>28</v>
      </c>
      <c r="P214" t="b">
        <v>1</v>
      </c>
      <c r="Q214">
        <v>50</v>
      </c>
      <c r="R214">
        <v>1184</v>
      </c>
      <c r="S214">
        <v>267890</v>
      </c>
      <c r="T214">
        <v>37886</v>
      </c>
      <c r="U214">
        <v>6442</v>
      </c>
      <c r="V214">
        <v>3.0304581520348001E-2</v>
      </c>
      <c r="W214">
        <v>0.155258326776816</v>
      </c>
      <c r="X214">
        <v>5.0710981668665403E-2</v>
      </c>
      <c r="Y214">
        <v>0.51567858518737197</v>
      </c>
    </row>
    <row r="215" spans="1:25" x14ac:dyDescent="0.3">
      <c r="A215">
        <v>2</v>
      </c>
      <c r="B215">
        <v>2013</v>
      </c>
      <c r="C215">
        <v>2014</v>
      </c>
      <c r="D215">
        <v>1</v>
      </c>
      <c r="E215">
        <v>12</v>
      </c>
      <c r="F215" t="s">
        <v>36</v>
      </c>
      <c r="G215">
        <v>2015</v>
      </c>
      <c r="H215">
        <v>1</v>
      </c>
      <c r="I215">
        <v>1</v>
      </c>
      <c r="J215" t="s">
        <v>4</v>
      </c>
      <c r="K215">
        <v>27</v>
      </c>
      <c r="L215" t="s">
        <v>35</v>
      </c>
      <c r="M215" t="s">
        <v>30</v>
      </c>
      <c r="N215" t="b">
        <v>1</v>
      </c>
      <c r="O215" t="s">
        <v>28</v>
      </c>
      <c r="P215" t="b">
        <v>1</v>
      </c>
      <c r="Q215">
        <v>50</v>
      </c>
      <c r="R215">
        <v>1147</v>
      </c>
      <c r="S215">
        <v>286160</v>
      </c>
      <c r="T215">
        <v>19616</v>
      </c>
      <c r="U215">
        <v>6479</v>
      </c>
      <c r="V215">
        <v>5.5242498675528502E-2</v>
      </c>
      <c r="W215">
        <v>0.15040650406504</v>
      </c>
      <c r="X215">
        <v>8.08059459649864E-2</v>
      </c>
      <c r="Y215">
        <v>0.543127484150148</v>
      </c>
    </row>
    <row r="216" spans="1:25" x14ac:dyDescent="0.3">
      <c r="A216">
        <v>2</v>
      </c>
      <c r="B216">
        <v>2013</v>
      </c>
      <c r="C216">
        <v>2014</v>
      </c>
      <c r="D216">
        <v>1</v>
      </c>
      <c r="E216">
        <v>12</v>
      </c>
      <c r="F216" t="s">
        <v>36</v>
      </c>
      <c r="G216">
        <v>2015</v>
      </c>
      <c r="H216">
        <v>1</v>
      </c>
      <c r="I216">
        <v>1</v>
      </c>
      <c r="J216" t="s">
        <v>4</v>
      </c>
      <c r="K216">
        <v>27</v>
      </c>
      <c r="L216" t="s">
        <v>35</v>
      </c>
      <c r="M216" t="s">
        <v>30</v>
      </c>
      <c r="N216" t="b">
        <v>1</v>
      </c>
      <c r="O216" t="s">
        <v>28</v>
      </c>
      <c r="P216" t="b">
        <v>1</v>
      </c>
      <c r="Q216">
        <v>50</v>
      </c>
      <c r="R216">
        <v>1125</v>
      </c>
      <c r="S216">
        <v>268523</v>
      </c>
      <c r="T216">
        <v>37253</v>
      </c>
      <c r="U216">
        <v>6501</v>
      </c>
      <c r="V216">
        <v>2.9313669289697201E-2</v>
      </c>
      <c r="W216">
        <v>0.14752163650668701</v>
      </c>
      <c r="X216">
        <v>4.8908790539953E-2</v>
      </c>
      <c r="Y216">
        <v>0.51284531147714096</v>
      </c>
    </row>
    <row r="217" spans="1:25" x14ac:dyDescent="0.3">
      <c r="A217">
        <v>3</v>
      </c>
      <c r="B217">
        <v>2013</v>
      </c>
      <c r="C217">
        <v>2014</v>
      </c>
      <c r="D217">
        <v>1</v>
      </c>
      <c r="E217">
        <v>12</v>
      </c>
      <c r="F217" t="s">
        <v>36</v>
      </c>
      <c r="G217">
        <v>2015</v>
      </c>
      <c r="H217">
        <v>1</v>
      </c>
      <c r="I217">
        <v>1</v>
      </c>
      <c r="J217" t="s">
        <v>4</v>
      </c>
      <c r="K217">
        <v>27</v>
      </c>
      <c r="L217" t="s">
        <v>35</v>
      </c>
      <c r="M217" t="s">
        <v>31</v>
      </c>
      <c r="N217" t="b">
        <v>1</v>
      </c>
      <c r="O217" t="s">
        <v>28</v>
      </c>
      <c r="P217" t="b">
        <v>1</v>
      </c>
      <c r="Q217">
        <v>50</v>
      </c>
      <c r="R217">
        <v>1096</v>
      </c>
      <c r="S217">
        <v>267846</v>
      </c>
      <c r="T217">
        <v>37930</v>
      </c>
      <c r="U217">
        <v>6530</v>
      </c>
      <c r="V217">
        <v>2.8083841541536401E-2</v>
      </c>
      <c r="W217">
        <v>0.14371885654340399</v>
      </c>
      <c r="X217">
        <v>4.6986195661493597E-2</v>
      </c>
      <c r="Y217">
        <v>0.50983690197794396</v>
      </c>
    </row>
    <row r="218" spans="1:25" x14ac:dyDescent="0.3">
      <c r="A218">
        <v>3</v>
      </c>
      <c r="B218">
        <v>2013</v>
      </c>
      <c r="C218">
        <v>2014</v>
      </c>
      <c r="D218">
        <v>1</v>
      </c>
      <c r="E218">
        <v>12</v>
      </c>
      <c r="F218" t="s">
        <v>36</v>
      </c>
      <c r="G218">
        <v>2015</v>
      </c>
      <c r="H218">
        <v>1</v>
      </c>
      <c r="I218">
        <v>1</v>
      </c>
      <c r="J218" t="s">
        <v>4</v>
      </c>
      <c r="K218">
        <v>27</v>
      </c>
      <c r="L218" t="s">
        <v>35</v>
      </c>
      <c r="M218" t="s">
        <v>31</v>
      </c>
      <c r="N218" t="b">
        <v>1</v>
      </c>
      <c r="O218" t="s">
        <v>28</v>
      </c>
      <c r="P218" t="b">
        <v>1</v>
      </c>
      <c r="Q218">
        <v>50</v>
      </c>
      <c r="R218">
        <v>1131</v>
      </c>
      <c r="S218">
        <v>267909</v>
      </c>
      <c r="T218">
        <v>37867</v>
      </c>
      <c r="U218">
        <v>6495</v>
      </c>
      <c r="V218">
        <v>2.90014872557567E-2</v>
      </c>
      <c r="W218">
        <v>0.14830841856805599</v>
      </c>
      <c r="X218">
        <v>4.85157858613589E-2</v>
      </c>
      <c r="Y218">
        <v>0.51223469957757595</v>
      </c>
    </row>
    <row r="219" spans="1:25" x14ac:dyDescent="0.3">
      <c r="A219">
        <v>3</v>
      </c>
      <c r="B219">
        <v>2013</v>
      </c>
      <c r="C219">
        <v>2014</v>
      </c>
      <c r="D219">
        <v>1</v>
      </c>
      <c r="E219">
        <v>12</v>
      </c>
      <c r="F219" t="s">
        <v>36</v>
      </c>
      <c r="G219">
        <v>2015</v>
      </c>
      <c r="H219">
        <v>1</v>
      </c>
      <c r="I219">
        <v>1</v>
      </c>
      <c r="J219" t="s">
        <v>4</v>
      </c>
      <c r="K219">
        <v>27</v>
      </c>
      <c r="L219" t="s">
        <v>35</v>
      </c>
      <c r="M219" t="s">
        <v>31</v>
      </c>
      <c r="N219" t="b">
        <v>1</v>
      </c>
      <c r="O219" t="s">
        <v>28</v>
      </c>
      <c r="P219" t="b">
        <v>1</v>
      </c>
      <c r="Q219">
        <v>50</v>
      </c>
      <c r="R219">
        <v>1139</v>
      </c>
      <c r="S219">
        <v>267038</v>
      </c>
      <c r="T219">
        <v>38738</v>
      </c>
      <c r="U219">
        <v>6487</v>
      </c>
      <c r="V219">
        <v>2.8562830704415999E-2</v>
      </c>
      <c r="W219">
        <v>0.14935746131654801</v>
      </c>
      <c r="X219">
        <v>4.7954866008462597E-2</v>
      </c>
      <c r="Y219">
        <v>0.51133497575272202</v>
      </c>
    </row>
    <row r="220" spans="1:25" x14ac:dyDescent="0.3">
      <c r="A220">
        <v>3</v>
      </c>
      <c r="B220">
        <v>2013</v>
      </c>
      <c r="C220">
        <v>2014</v>
      </c>
      <c r="D220">
        <v>1</v>
      </c>
      <c r="E220">
        <v>12</v>
      </c>
      <c r="F220" t="s">
        <v>36</v>
      </c>
      <c r="G220">
        <v>2015</v>
      </c>
      <c r="H220">
        <v>1</v>
      </c>
      <c r="I220">
        <v>1</v>
      </c>
      <c r="J220" t="s">
        <v>4</v>
      </c>
      <c r="K220">
        <v>27</v>
      </c>
      <c r="L220" t="s">
        <v>35</v>
      </c>
      <c r="M220" t="s">
        <v>31</v>
      </c>
      <c r="N220" t="b">
        <v>1</v>
      </c>
      <c r="O220" t="s">
        <v>28</v>
      </c>
      <c r="P220" t="b">
        <v>1</v>
      </c>
      <c r="Q220">
        <v>50</v>
      </c>
      <c r="R220">
        <v>1180</v>
      </c>
      <c r="S220">
        <v>265831</v>
      </c>
      <c r="T220">
        <v>39945</v>
      </c>
      <c r="U220">
        <v>6446</v>
      </c>
      <c r="V220">
        <v>2.8693009118540998E-2</v>
      </c>
      <c r="W220">
        <v>0.15473380540257001</v>
      </c>
      <c r="X220">
        <v>4.8409263399725101E-2</v>
      </c>
      <c r="Y220">
        <v>0.51204948079766899</v>
      </c>
    </row>
    <row r="221" spans="1:25" x14ac:dyDescent="0.3">
      <c r="A221">
        <v>3</v>
      </c>
      <c r="B221">
        <v>2013</v>
      </c>
      <c r="C221">
        <v>2014</v>
      </c>
      <c r="D221">
        <v>1</v>
      </c>
      <c r="E221">
        <v>12</v>
      </c>
      <c r="F221" t="s">
        <v>36</v>
      </c>
      <c r="G221">
        <v>2015</v>
      </c>
      <c r="H221">
        <v>1</v>
      </c>
      <c r="I221">
        <v>1</v>
      </c>
      <c r="J221" t="s">
        <v>4</v>
      </c>
      <c r="K221">
        <v>27</v>
      </c>
      <c r="L221" t="s">
        <v>35</v>
      </c>
      <c r="M221" t="s">
        <v>31</v>
      </c>
      <c r="N221" t="b">
        <v>1</v>
      </c>
      <c r="O221" t="s">
        <v>28</v>
      </c>
      <c r="P221" t="b">
        <v>1</v>
      </c>
      <c r="Q221">
        <v>50</v>
      </c>
      <c r="R221">
        <v>1176</v>
      </c>
      <c r="S221">
        <v>267417</v>
      </c>
      <c r="T221">
        <v>38359</v>
      </c>
      <c r="U221">
        <v>6450</v>
      </c>
      <c r="V221">
        <v>2.9745794865309198E-2</v>
      </c>
      <c r="W221">
        <v>0.15420928402832401</v>
      </c>
      <c r="X221">
        <v>4.9871716036555602E-2</v>
      </c>
      <c r="Y221">
        <v>0.51438062181637001</v>
      </c>
    </row>
    <row r="222" spans="1:25" x14ac:dyDescent="0.3">
      <c r="A222">
        <v>4</v>
      </c>
      <c r="B222">
        <v>2013</v>
      </c>
      <c r="C222">
        <v>2014</v>
      </c>
      <c r="D222">
        <v>1</v>
      </c>
      <c r="E222">
        <v>12</v>
      </c>
      <c r="F222" t="s">
        <v>36</v>
      </c>
      <c r="G222">
        <v>2015</v>
      </c>
      <c r="H222">
        <v>1</v>
      </c>
      <c r="I222">
        <v>1</v>
      </c>
      <c r="J222" t="s">
        <v>4</v>
      </c>
      <c r="K222">
        <v>27</v>
      </c>
      <c r="L222" t="s">
        <v>35</v>
      </c>
      <c r="M222" t="s">
        <v>27</v>
      </c>
      <c r="N222" t="b">
        <v>0</v>
      </c>
      <c r="O222" t="s">
        <v>28</v>
      </c>
      <c r="P222" t="b">
        <v>1</v>
      </c>
      <c r="Q222">
        <v>50</v>
      </c>
      <c r="R222">
        <v>2381</v>
      </c>
      <c r="S222">
        <v>218557</v>
      </c>
      <c r="T222">
        <v>87219</v>
      </c>
      <c r="U222">
        <v>5245</v>
      </c>
      <c r="V222">
        <v>2.6573660714285699E-2</v>
      </c>
      <c r="W222">
        <v>0.31222134801993101</v>
      </c>
      <c r="X222">
        <v>4.8978668257461902E-2</v>
      </c>
      <c r="Y222">
        <v>0.51349156721283296</v>
      </c>
    </row>
    <row r="223" spans="1:25" x14ac:dyDescent="0.3">
      <c r="A223">
        <v>4</v>
      </c>
      <c r="B223">
        <v>2013</v>
      </c>
      <c r="C223">
        <v>2014</v>
      </c>
      <c r="D223">
        <v>1</v>
      </c>
      <c r="E223">
        <v>12</v>
      </c>
      <c r="F223" t="s">
        <v>36</v>
      </c>
      <c r="G223">
        <v>2015</v>
      </c>
      <c r="H223">
        <v>1</v>
      </c>
      <c r="I223">
        <v>1</v>
      </c>
      <c r="J223" t="s">
        <v>4</v>
      </c>
      <c r="K223">
        <v>27</v>
      </c>
      <c r="L223" t="s">
        <v>35</v>
      </c>
      <c r="M223" t="s">
        <v>27</v>
      </c>
      <c r="N223" t="b">
        <v>0</v>
      </c>
      <c r="O223" t="s">
        <v>28</v>
      </c>
      <c r="P223" t="b">
        <v>1</v>
      </c>
      <c r="Q223">
        <v>50</v>
      </c>
      <c r="R223">
        <v>1845</v>
      </c>
      <c r="S223">
        <v>257695</v>
      </c>
      <c r="T223">
        <v>48081</v>
      </c>
      <c r="U223">
        <v>5781</v>
      </c>
      <c r="V223">
        <v>3.6954692945559399E-2</v>
      </c>
      <c r="W223">
        <v>0.241935483870967</v>
      </c>
      <c r="X223">
        <v>6.4115929941617994E-2</v>
      </c>
      <c r="Y223">
        <v>0.542346463614098</v>
      </c>
    </row>
    <row r="224" spans="1:25" x14ac:dyDescent="0.3">
      <c r="A224">
        <v>4</v>
      </c>
      <c r="B224">
        <v>2013</v>
      </c>
      <c r="C224">
        <v>2014</v>
      </c>
      <c r="D224">
        <v>1</v>
      </c>
      <c r="E224">
        <v>12</v>
      </c>
      <c r="F224" t="s">
        <v>36</v>
      </c>
      <c r="G224">
        <v>2015</v>
      </c>
      <c r="H224">
        <v>1</v>
      </c>
      <c r="I224">
        <v>1</v>
      </c>
      <c r="J224" t="s">
        <v>4</v>
      </c>
      <c r="K224">
        <v>27</v>
      </c>
      <c r="L224" t="s">
        <v>35</v>
      </c>
      <c r="M224" t="s">
        <v>27</v>
      </c>
      <c r="N224" t="b">
        <v>0</v>
      </c>
      <c r="O224" t="s">
        <v>28</v>
      </c>
      <c r="P224" t="b">
        <v>1</v>
      </c>
      <c r="Q224">
        <v>50</v>
      </c>
      <c r="R224">
        <v>1821</v>
      </c>
      <c r="S224">
        <v>256345</v>
      </c>
      <c r="T224">
        <v>49431</v>
      </c>
      <c r="U224">
        <v>5805</v>
      </c>
      <c r="V224">
        <v>3.5530320767969997E-2</v>
      </c>
      <c r="W224">
        <v>0.238788355625491</v>
      </c>
      <c r="X224">
        <v>6.1856720676653397E-2</v>
      </c>
      <c r="Y224">
        <v>0.53856540119195095</v>
      </c>
    </row>
    <row r="225" spans="1:25" x14ac:dyDescent="0.3">
      <c r="A225">
        <v>4</v>
      </c>
      <c r="B225">
        <v>2013</v>
      </c>
      <c r="C225">
        <v>2014</v>
      </c>
      <c r="D225">
        <v>1</v>
      </c>
      <c r="E225">
        <v>12</v>
      </c>
      <c r="F225" t="s">
        <v>36</v>
      </c>
      <c r="G225">
        <v>2015</v>
      </c>
      <c r="H225">
        <v>1</v>
      </c>
      <c r="I225">
        <v>1</v>
      </c>
      <c r="J225" t="s">
        <v>4</v>
      </c>
      <c r="K225">
        <v>27</v>
      </c>
      <c r="L225" t="s">
        <v>35</v>
      </c>
      <c r="M225" t="s">
        <v>27</v>
      </c>
      <c r="N225" t="b">
        <v>0</v>
      </c>
      <c r="O225" t="s">
        <v>28</v>
      </c>
      <c r="P225" t="b">
        <v>1</v>
      </c>
      <c r="Q225">
        <v>50</v>
      </c>
      <c r="R225">
        <v>1267</v>
      </c>
      <c r="S225">
        <v>269589</v>
      </c>
      <c r="T225">
        <v>36187</v>
      </c>
      <c r="U225">
        <v>6359</v>
      </c>
      <c r="V225">
        <v>3.3828162546056403E-2</v>
      </c>
      <c r="W225">
        <v>0.16614214529242</v>
      </c>
      <c r="X225">
        <v>5.6211180124223603E-2</v>
      </c>
      <c r="Y225">
        <v>0.52389867193457795</v>
      </c>
    </row>
    <row r="226" spans="1:25" x14ac:dyDescent="0.3">
      <c r="A226">
        <v>4</v>
      </c>
      <c r="B226">
        <v>2013</v>
      </c>
      <c r="C226">
        <v>2014</v>
      </c>
      <c r="D226">
        <v>1</v>
      </c>
      <c r="E226">
        <v>12</v>
      </c>
      <c r="F226" t="s">
        <v>36</v>
      </c>
      <c r="G226">
        <v>2015</v>
      </c>
      <c r="H226">
        <v>1</v>
      </c>
      <c r="I226">
        <v>1</v>
      </c>
      <c r="J226" t="s">
        <v>4</v>
      </c>
      <c r="K226">
        <v>27</v>
      </c>
      <c r="L226" t="s">
        <v>35</v>
      </c>
      <c r="M226" t="s">
        <v>27</v>
      </c>
      <c r="N226" t="b">
        <v>0</v>
      </c>
      <c r="O226" t="s">
        <v>28</v>
      </c>
      <c r="P226" t="b">
        <v>1</v>
      </c>
      <c r="Q226">
        <v>50</v>
      </c>
      <c r="R226">
        <v>1590</v>
      </c>
      <c r="S226">
        <v>259905</v>
      </c>
      <c r="T226">
        <v>45871</v>
      </c>
      <c r="U226">
        <v>6036</v>
      </c>
      <c r="V226">
        <v>3.35011904511072E-2</v>
      </c>
      <c r="W226">
        <v>0.20849724626278501</v>
      </c>
      <c r="X226">
        <v>5.7726868408154303E-2</v>
      </c>
      <c r="Y226">
        <v>0.52924110128533497</v>
      </c>
    </row>
    <row r="227" spans="1:25" x14ac:dyDescent="0.3">
      <c r="A227">
        <v>5</v>
      </c>
      <c r="B227">
        <v>2013</v>
      </c>
      <c r="C227">
        <v>2014</v>
      </c>
      <c r="D227">
        <v>1</v>
      </c>
      <c r="E227">
        <v>12</v>
      </c>
      <c r="F227" t="s">
        <v>36</v>
      </c>
      <c r="G227">
        <v>2015</v>
      </c>
      <c r="H227">
        <v>1</v>
      </c>
      <c r="I227">
        <v>1</v>
      </c>
      <c r="J227" t="s">
        <v>4</v>
      </c>
      <c r="K227">
        <v>27</v>
      </c>
      <c r="L227" t="s">
        <v>35</v>
      </c>
      <c r="M227" t="s">
        <v>29</v>
      </c>
      <c r="N227" t="b">
        <v>0</v>
      </c>
      <c r="O227" t="s">
        <v>28</v>
      </c>
      <c r="P227" t="b">
        <v>1</v>
      </c>
      <c r="Q227">
        <v>50</v>
      </c>
      <c r="R227">
        <v>1600</v>
      </c>
      <c r="S227">
        <v>259101</v>
      </c>
      <c r="T227">
        <v>46675</v>
      </c>
      <c r="U227">
        <v>6026</v>
      </c>
      <c r="V227">
        <v>3.3143448990160501E-2</v>
      </c>
      <c r="W227">
        <v>0.20980854969839999</v>
      </c>
      <c r="X227">
        <v>5.7244056456950597E-2</v>
      </c>
      <c r="Y227">
        <v>0.52858206512704997</v>
      </c>
    </row>
    <row r="228" spans="1:25" x14ac:dyDescent="0.3">
      <c r="A228">
        <v>5</v>
      </c>
      <c r="B228">
        <v>2013</v>
      </c>
      <c r="C228">
        <v>2014</v>
      </c>
      <c r="D228">
        <v>1</v>
      </c>
      <c r="E228">
        <v>12</v>
      </c>
      <c r="F228" t="s">
        <v>36</v>
      </c>
      <c r="G228">
        <v>2015</v>
      </c>
      <c r="H228">
        <v>1</v>
      </c>
      <c r="I228">
        <v>1</v>
      </c>
      <c r="J228" t="s">
        <v>4</v>
      </c>
      <c r="K228">
        <v>27</v>
      </c>
      <c r="L228" t="s">
        <v>35</v>
      </c>
      <c r="M228" t="s">
        <v>29</v>
      </c>
      <c r="N228" t="b">
        <v>0</v>
      </c>
      <c r="O228" t="s">
        <v>28</v>
      </c>
      <c r="P228" t="b">
        <v>1</v>
      </c>
      <c r="Q228">
        <v>50</v>
      </c>
      <c r="R228">
        <v>1512</v>
      </c>
      <c r="S228">
        <v>267776</v>
      </c>
      <c r="T228">
        <v>38000</v>
      </c>
      <c r="U228">
        <v>6114</v>
      </c>
      <c r="V228">
        <v>3.8266855638793201E-2</v>
      </c>
      <c r="W228">
        <v>0.19826907946498801</v>
      </c>
      <c r="X228">
        <v>6.4152064152064106E-2</v>
      </c>
      <c r="Y228">
        <v>0.53699755056395204</v>
      </c>
    </row>
    <row r="229" spans="1:25" x14ac:dyDescent="0.3">
      <c r="A229">
        <v>5</v>
      </c>
      <c r="B229">
        <v>2013</v>
      </c>
      <c r="C229">
        <v>2014</v>
      </c>
      <c r="D229">
        <v>1</v>
      </c>
      <c r="E229">
        <v>12</v>
      </c>
      <c r="F229" t="s">
        <v>36</v>
      </c>
      <c r="G229">
        <v>2015</v>
      </c>
      <c r="H229">
        <v>1</v>
      </c>
      <c r="I229">
        <v>1</v>
      </c>
      <c r="J229" t="s">
        <v>4</v>
      </c>
      <c r="K229">
        <v>27</v>
      </c>
      <c r="L229" t="s">
        <v>35</v>
      </c>
      <c r="M229" t="s">
        <v>29</v>
      </c>
      <c r="N229" t="b">
        <v>0</v>
      </c>
      <c r="O229" t="s">
        <v>28</v>
      </c>
      <c r="P229" t="b">
        <v>1</v>
      </c>
      <c r="Q229">
        <v>50</v>
      </c>
      <c r="R229">
        <v>1295</v>
      </c>
      <c r="S229">
        <v>263193</v>
      </c>
      <c r="T229">
        <v>42583</v>
      </c>
      <c r="U229">
        <v>6331</v>
      </c>
      <c r="V229">
        <v>2.9513651488217298E-2</v>
      </c>
      <c r="W229">
        <v>0.16981379491214199</v>
      </c>
      <c r="X229">
        <v>5.0287356321838998E-2</v>
      </c>
      <c r="Y229">
        <v>0.515275860357018</v>
      </c>
    </row>
    <row r="230" spans="1:25" x14ac:dyDescent="0.3">
      <c r="A230">
        <v>5</v>
      </c>
      <c r="B230">
        <v>2013</v>
      </c>
      <c r="C230">
        <v>2014</v>
      </c>
      <c r="D230">
        <v>1</v>
      </c>
      <c r="E230">
        <v>12</v>
      </c>
      <c r="F230" t="s">
        <v>36</v>
      </c>
      <c r="G230">
        <v>2015</v>
      </c>
      <c r="H230">
        <v>1</v>
      </c>
      <c r="I230">
        <v>1</v>
      </c>
      <c r="J230" t="s">
        <v>4</v>
      </c>
      <c r="K230">
        <v>27</v>
      </c>
      <c r="L230" t="s">
        <v>35</v>
      </c>
      <c r="M230" t="s">
        <v>29</v>
      </c>
      <c r="N230" t="b">
        <v>0</v>
      </c>
      <c r="O230" t="s">
        <v>28</v>
      </c>
      <c r="P230" t="b">
        <v>1</v>
      </c>
      <c r="Q230">
        <v>50</v>
      </c>
      <c r="R230">
        <v>1636</v>
      </c>
      <c r="S230">
        <v>257393</v>
      </c>
      <c r="T230">
        <v>48383</v>
      </c>
      <c r="U230">
        <v>5990</v>
      </c>
      <c r="V230">
        <v>3.2707571122973199E-2</v>
      </c>
      <c r="W230">
        <v>0.214529242066614</v>
      </c>
      <c r="X230">
        <v>5.6761210859571497E-2</v>
      </c>
      <c r="Y230">
        <v>0.528149517166424</v>
      </c>
    </row>
    <row r="231" spans="1:25" x14ac:dyDescent="0.3">
      <c r="A231">
        <v>5</v>
      </c>
      <c r="B231">
        <v>2013</v>
      </c>
      <c r="C231">
        <v>2014</v>
      </c>
      <c r="D231">
        <v>1</v>
      </c>
      <c r="E231">
        <v>12</v>
      </c>
      <c r="F231" t="s">
        <v>36</v>
      </c>
      <c r="G231">
        <v>2015</v>
      </c>
      <c r="H231">
        <v>1</v>
      </c>
      <c r="I231">
        <v>1</v>
      </c>
      <c r="J231" t="s">
        <v>4</v>
      </c>
      <c r="K231">
        <v>27</v>
      </c>
      <c r="L231" t="s">
        <v>35</v>
      </c>
      <c r="M231" t="s">
        <v>29</v>
      </c>
      <c r="N231" t="b">
        <v>0</v>
      </c>
      <c r="O231" t="s">
        <v>28</v>
      </c>
      <c r="P231" t="b">
        <v>1</v>
      </c>
      <c r="Q231">
        <v>50</v>
      </c>
      <c r="R231">
        <v>1536</v>
      </c>
      <c r="S231">
        <v>270909</v>
      </c>
      <c r="T231">
        <v>34867</v>
      </c>
      <c r="U231">
        <v>6090</v>
      </c>
      <c r="V231">
        <v>4.2194324643573297E-2</v>
      </c>
      <c r="W231">
        <v>0.20141620771046401</v>
      </c>
      <c r="X231">
        <v>6.9772195598355596E-2</v>
      </c>
      <c r="Y231">
        <v>0.54369414592524401</v>
      </c>
    </row>
    <row r="232" spans="1:25" x14ac:dyDescent="0.3">
      <c r="A232">
        <v>6</v>
      </c>
      <c r="B232">
        <v>2013</v>
      </c>
      <c r="C232">
        <v>2014</v>
      </c>
      <c r="D232">
        <v>1</v>
      </c>
      <c r="E232">
        <v>12</v>
      </c>
      <c r="F232" t="s">
        <v>36</v>
      </c>
      <c r="G232">
        <v>2015</v>
      </c>
      <c r="H232">
        <v>1</v>
      </c>
      <c r="I232">
        <v>1</v>
      </c>
      <c r="J232" t="s">
        <v>4</v>
      </c>
      <c r="K232">
        <v>27</v>
      </c>
      <c r="L232" t="s">
        <v>35</v>
      </c>
      <c r="M232" t="s">
        <v>30</v>
      </c>
      <c r="N232" t="b">
        <v>0</v>
      </c>
      <c r="O232" t="s">
        <v>28</v>
      </c>
      <c r="P232" t="b">
        <v>1</v>
      </c>
      <c r="Q232">
        <v>50</v>
      </c>
      <c r="R232">
        <v>1568</v>
      </c>
      <c r="S232">
        <v>291514</v>
      </c>
      <c r="T232">
        <v>14262</v>
      </c>
      <c r="U232">
        <v>6058</v>
      </c>
      <c r="V232">
        <v>9.9052432090966494E-2</v>
      </c>
      <c r="W232">
        <v>0.205612378704432</v>
      </c>
      <c r="X232">
        <v>0.133697135061391</v>
      </c>
      <c r="Y232">
        <v>0.57948519620690697</v>
      </c>
    </row>
    <row r="233" spans="1:25" x14ac:dyDescent="0.3">
      <c r="A233">
        <v>6</v>
      </c>
      <c r="B233">
        <v>2013</v>
      </c>
      <c r="C233">
        <v>2014</v>
      </c>
      <c r="D233">
        <v>1</v>
      </c>
      <c r="E233">
        <v>12</v>
      </c>
      <c r="F233" t="s">
        <v>36</v>
      </c>
      <c r="G233">
        <v>2015</v>
      </c>
      <c r="H233">
        <v>1</v>
      </c>
      <c r="I233">
        <v>1</v>
      </c>
      <c r="J233" t="s">
        <v>4</v>
      </c>
      <c r="K233">
        <v>27</v>
      </c>
      <c r="L233" t="s">
        <v>35</v>
      </c>
      <c r="M233" t="s">
        <v>30</v>
      </c>
      <c r="N233" t="b">
        <v>0</v>
      </c>
      <c r="O233" t="s">
        <v>28</v>
      </c>
      <c r="P233" t="b">
        <v>1</v>
      </c>
      <c r="Q233">
        <v>50</v>
      </c>
      <c r="R233">
        <v>2002</v>
      </c>
      <c r="S233">
        <v>254279</v>
      </c>
      <c r="T233">
        <v>51497</v>
      </c>
      <c r="U233">
        <v>5624</v>
      </c>
      <c r="V233">
        <v>3.7421260210471201E-2</v>
      </c>
      <c r="W233">
        <v>0.26252294781012298</v>
      </c>
      <c r="X233">
        <v>6.5505112474437605E-2</v>
      </c>
      <c r="Y233">
        <v>0.54705440729420896</v>
      </c>
    </row>
    <row r="234" spans="1:25" x14ac:dyDescent="0.3">
      <c r="A234">
        <v>6</v>
      </c>
      <c r="B234">
        <v>2013</v>
      </c>
      <c r="C234">
        <v>2014</v>
      </c>
      <c r="D234">
        <v>1</v>
      </c>
      <c r="E234">
        <v>12</v>
      </c>
      <c r="F234" t="s">
        <v>36</v>
      </c>
      <c r="G234">
        <v>2015</v>
      </c>
      <c r="H234">
        <v>1</v>
      </c>
      <c r="I234">
        <v>1</v>
      </c>
      <c r="J234" t="s">
        <v>4</v>
      </c>
      <c r="K234">
        <v>27</v>
      </c>
      <c r="L234" t="s">
        <v>35</v>
      </c>
      <c r="M234" t="s">
        <v>30</v>
      </c>
      <c r="N234" t="b">
        <v>0</v>
      </c>
      <c r="O234" t="s">
        <v>28</v>
      </c>
      <c r="P234" t="b">
        <v>1</v>
      </c>
      <c r="Q234">
        <v>50</v>
      </c>
      <c r="R234">
        <v>2044</v>
      </c>
      <c r="S234">
        <v>262201</v>
      </c>
      <c r="T234">
        <v>43575</v>
      </c>
      <c r="U234">
        <v>5582</v>
      </c>
      <c r="V234">
        <v>4.4805892281724699E-2</v>
      </c>
      <c r="W234">
        <v>0.26803042223970602</v>
      </c>
      <c r="X234">
        <v>7.6777162174852101E-2</v>
      </c>
      <c r="Y234">
        <v>0.56276207156671598</v>
      </c>
    </row>
    <row r="235" spans="1:25" x14ac:dyDescent="0.3">
      <c r="A235">
        <v>6</v>
      </c>
      <c r="B235">
        <v>2013</v>
      </c>
      <c r="C235">
        <v>2014</v>
      </c>
      <c r="D235">
        <v>1</v>
      </c>
      <c r="E235">
        <v>12</v>
      </c>
      <c r="F235" t="s">
        <v>36</v>
      </c>
      <c r="G235">
        <v>2015</v>
      </c>
      <c r="H235">
        <v>1</v>
      </c>
      <c r="I235">
        <v>1</v>
      </c>
      <c r="J235" t="s">
        <v>4</v>
      </c>
      <c r="K235">
        <v>27</v>
      </c>
      <c r="L235" t="s">
        <v>35</v>
      </c>
      <c r="M235" t="s">
        <v>30</v>
      </c>
      <c r="N235" t="b">
        <v>0</v>
      </c>
      <c r="O235" t="s">
        <v>28</v>
      </c>
      <c r="P235" t="b">
        <v>1</v>
      </c>
      <c r="Q235">
        <v>50</v>
      </c>
      <c r="R235">
        <v>2196</v>
      </c>
      <c r="S235">
        <v>259436</v>
      </c>
      <c r="T235">
        <v>46340</v>
      </c>
      <c r="U235">
        <v>5430</v>
      </c>
      <c r="V235">
        <v>4.5244766771056502E-2</v>
      </c>
      <c r="W235">
        <v>0.28796223446105401</v>
      </c>
      <c r="X235">
        <v>7.8202343221395201E-2</v>
      </c>
      <c r="Y235">
        <v>0.56820669412341596</v>
      </c>
    </row>
    <row r="236" spans="1:25" x14ac:dyDescent="0.3">
      <c r="A236">
        <v>6</v>
      </c>
      <c r="B236">
        <v>2013</v>
      </c>
      <c r="C236">
        <v>2014</v>
      </c>
      <c r="D236">
        <v>1</v>
      </c>
      <c r="E236">
        <v>12</v>
      </c>
      <c r="F236" t="s">
        <v>36</v>
      </c>
      <c r="G236">
        <v>2015</v>
      </c>
      <c r="H236">
        <v>1</v>
      </c>
      <c r="I236">
        <v>1</v>
      </c>
      <c r="J236" t="s">
        <v>4</v>
      </c>
      <c r="K236">
        <v>27</v>
      </c>
      <c r="L236" t="s">
        <v>35</v>
      </c>
      <c r="M236" t="s">
        <v>30</v>
      </c>
      <c r="N236" t="b">
        <v>0</v>
      </c>
      <c r="O236" t="s">
        <v>28</v>
      </c>
      <c r="P236" t="b">
        <v>1</v>
      </c>
      <c r="Q236">
        <v>50</v>
      </c>
      <c r="R236">
        <v>1293</v>
      </c>
      <c r="S236">
        <v>288225</v>
      </c>
      <c r="T236">
        <v>17551</v>
      </c>
      <c r="U236">
        <v>6333</v>
      </c>
      <c r="V236">
        <v>6.8616005094459698E-2</v>
      </c>
      <c r="W236">
        <v>0.16955153422501901</v>
      </c>
      <c r="X236">
        <v>9.7695504344540995E-2</v>
      </c>
      <c r="Y236">
        <v>0.55607665403627005</v>
      </c>
    </row>
    <row r="237" spans="1:25" x14ac:dyDescent="0.3">
      <c r="A237">
        <v>7</v>
      </c>
      <c r="B237">
        <v>2013</v>
      </c>
      <c r="C237">
        <v>2014</v>
      </c>
      <c r="D237">
        <v>1</v>
      </c>
      <c r="E237">
        <v>12</v>
      </c>
      <c r="F237" t="s">
        <v>36</v>
      </c>
      <c r="G237">
        <v>2015</v>
      </c>
      <c r="H237">
        <v>1</v>
      </c>
      <c r="I237">
        <v>1</v>
      </c>
      <c r="J237" t="s">
        <v>4</v>
      </c>
      <c r="K237">
        <v>27</v>
      </c>
      <c r="L237" t="s">
        <v>35</v>
      </c>
      <c r="M237" t="s">
        <v>31</v>
      </c>
      <c r="N237" t="b">
        <v>0</v>
      </c>
      <c r="O237" t="s">
        <v>28</v>
      </c>
      <c r="P237" t="b">
        <v>1</v>
      </c>
      <c r="Q237">
        <v>50</v>
      </c>
      <c r="R237">
        <v>2232</v>
      </c>
      <c r="S237">
        <v>258167</v>
      </c>
      <c r="T237">
        <v>47609</v>
      </c>
      <c r="U237">
        <v>5394</v>
      </c>
      <c r="V237">
        <v>4.4782408057623201E-2</v>
      </c>
      <c r="W237">
        <v>0.292682926829268</v>
      </c>
      <c r="X237">
        <v>7.7679363808794602E-2</v>
      </c>
      <c r="Y237">
        <v>0.56849199190607802</v>
      </c>
    </row>
    <row r="238" spans="1:25" x14ac:dyDescent="0.3">
      <c r="A238">
        <v>7</v>
      </c>
      <c r="B238">
        <v>2013</v>
      </c>
      <c r="C238">
        <v>2014</v>
      </c>
      <c r="D238">
        <v>1</v>
      </c>
      <c r="E238">
        <v>12</v>
      </c>
      <c r="F238" t="s">
        <v>36</v>
      </c>
      <c r="G238">
        <v>2015</v>
      </c>
      <c r="H238">
        <v>1</v>
      </c>
      <c r="I238">
        <v>1</v>
      </c>
      <c r="J238" t="s">
        <v>4</v>
      </c>
      <c r="K238">
        <v>27</v>
      </c>
      <c r="L238" t="s">
        <v>35</v>
      </c>
      <c r="M238" t="s">
        <v>31</v>
      </c>
      <c r="N238" t="b">
        <v>0</v>
      </c>
      <c r="O238" t="s">
        <v>28</v>
      </c>
      <c r="P238" t="b">
        <v>1</v>
      </c>
      <c r="Q238">
        <v>50</v>
      </c>
      <c r="R238">
        <v>1433</v>
      </c>
      <c r="S238">
        <v>260890</v>
      </c>
      <c r="T238">
        <v>44886</v>
      </c>
      <c r="U238">
        <v>6193</v>
      </c>
      <c r="V238">
        <v>3.0937628187136999E-2</v>
      </c>
      <c r="W238">
        <v>0.18790978232362901</v>
      </c>
      <c r="X238">
        <v>5.3128186115488002E-2</v>
      </c>
      <c r="Y238">
        <v>0.52055802548236296</v>
      </c>
    </row>
    <row r="239" spans="1:25" x14ac:dyDescent="0.3">
      <c r="A239">
        <v>7</v>
      </c>
      <c r="B239">
        <v>2013</v>
      </c>
      <c r="C239">
        <v>2014</v>
      </c>
      <c r="D239">
        <v>1</v>
      </c>
      <c r="E239">
        <v>12</v>
      </c>
      <c r="F239" t="s">
        <v>36</v>
      </c>
      <c r="G239">
        <v>2015</v>
      </c>
      <c r="H239">
        <v>1</v>
      </c>
      <c r="I239">
        <v>1</v>
      </c>
      <c r="J239" t="s">
        <v>4</v>
      </c>
      <c r="K239">
        <v>27</v>
      </c>
      <c r="L239" t="s">
        <v>35</v>
      </c>
      <c r="M239" t="s">
        <v>31</v>
      </c>
      <c r="N239" t="b">
        <v>0</v>
      </c>
      <c r="O239" t="s">
        <v>28</v>
      </c>
      <c r="P239" t="b">
        <v>1</v>
      </c>
      <c r="Q239">
        <v>50</v>
      </c>
      <c r="R239">
        <v>2222</v>
      </c>
      <c r="S239">
        <v>259531</v>
      </c>
      <c r="T239">
        <v>46245</v>
      </c>
      <c r="U239">
        <v>5404</v>
      </c>
      <c r="V239">
        <v>4.58456269214104E-2</v>
      </c>
      <c r="W239">
        <v>0.29137162339365302</v>
      </c>
      <c r="X239">
        <v>7.9225571818230395E-2</v>
      </c>
      <c r="Y239">
        <v>0.57006673106263595</v>
      </c>
    </row>
    <row r="240" spans="1:25" x14ac:dyDescent="0.3">
      <c r="A240">
        <v>7</v>
      </c>
      <c r="B240">
        <v>2013</v>
      </c>
      <c r="C240">
        <v>2014</v>
      </c>
      <c r="D240">
        <v>1</v>
      </c>
      <c r="E240">
        <v>12</v>
      </c>
      <c r="F240" t="s">
        <v>36</v>
      </c>
      <c r="G240">
        <v>2015</v>
      </c>
      <c r="H240">
        <v>1</v>
      </c>
      <c r="I240">
        <v>1</v>
      </c>
      <c r="J240" t="s">
        <v>4</v>
      </c>
      <c r="K240">
        <v>27</v>
      </c>
      <c r="L240" t="s">
        <v>35</v>
      </c>
      <c r="M240" t="s">
        <v>31</v>
      </c>
      <c r="N240" t="b">
        <v>0</v>
      </c>
      <c r="O240" t="s">
        <v>28</v>
      </c>
      <c r="P240" t="b">
        <v>1</v>
      </c>
      <c r="Q240">
        <v>50</v>
      </c>
      <c r="R240">
        <v>2006</v>
      </c>
      <c r="S240">
        <v>259593</v>
      </c>
      <c r="T240">
        <v>46183</v>
      </c>
      <c r="U240">
        <v>5620</v>
      </c>
      <c r="V240">
        <v>4.1627757372014303E-2</v>
      </c>
      <c r="W240">
        <v>0.263047469184369</v>
      </c>
      <c r="X240">
        <v>7.1880318910687094E-2</v>
      </c>
      <c r="Y240">
        <v>0.55600603536137505</v>
      </c>
    </row>
    <row r="241" spans="1:25" x14ac:dyDescent="0.3">
      <c r="A241">
        <v>7</v>
      </c>
      <c r="B241">
        <v>2013</v>
      </c>
      <c r="C241">
        <v>2014</v>
      </c>
      <c r="D241">
        <v>1</v>
      </c>
      <c r="E241">
        <v>12</v>
      </c>
      <c r="F241" t="s">
        <v>36</v>
      </c>
      <c r="G241">
        <v>2015</v>
      </c>
      <c r="H241">
        <v>1</v>
      </c>
      <c r="I241">
        <v>1</v>
      </c>
      <c r="J241" t="s">
        <v>4</v>
      </c>
      <c r="K241">
        <v>27</v>
      </c>
      <c r="L241" t="s">
        <v>35</v>
      </c>
      <c r="M241" t="s">
        <v>31</v>
      </c>
      <c r="N241" t="b">
        <v>0</v>
      </c>
      <c r="O241" t="s">
        <v>28</v>
      </c>
      <c r="P241" t="b">
        <v>1</v>
      </c>
      <c r="Q241">
        <v>50</v>
      </c>
      <c r="R241">
        <v>1819</v>
      </c>
      <c r="S241">
        <v>268597</v>
      </c>
      <c r="T241">
        <v>37179</v>
      </c>
      <c r="U241">
        <v>5807</v>
      </c>
      <c r="V241">
        <v>4.6643417611159498E-2</v>
      </c>
      <c r="W241">
        <v>0.23852609493836799</v>
      </c>
      <c r="X241">
        <v>7.8028483184625894E-2</v>
      </c>
      <c r="Y241">
        <v>0.55846854430346804</v>
      </c>
    </row>
    <row r="242" spans="1:25" x14ac:dyDescent="0.3">
      <c r="A242">
        <v>0</v>
      </c>
      <c r="B242">
        <v>2013</v>
      </c>
      <c r="C242">
        <v>2014</v>
      </c>
      <c r="D242">
        <v>1</v>
      </c>
      <c r="E242">
        <v>12</v>
      </c>
      <c r="F242" t="s">
        <v>36</v>
      </c>
      <c r="G242">
        <v>2015</v>
      </c>
      <c r="H242">
        <v>1</v>
      </c>
      <c r="I242">
        <v>1</v>
      </c>
      <c r="J242" t="s">
        <v>4</v>
      </c>
      <c r="K242">
        <v>33</v>
      </c>
      <c r="L242" t="s">
        <v>27</v>
      </c>
      <c r="M242" t="s">
        <v>27</v>
      </c>
      <c r="N242" t="b">
        <v>1</v>
      </c>
      <c r="O242" t="s">
        <v>28</v>
      </c>
      <c r="P242" t="b">
        <v>1</v>
      </c>
      <c r="Q242">
        <v>50</v>
      </c>
      <c r="R242">
        <v>1775</v>
      </c>
      <c r="S242">
        <v>296329</v>
      </c>
      <c r="T242">
        <v>9447</v>
      </c>
      <c r="U242">
        <v>5851</v>
      </c>
      <c r="V242">
        <v>0.15817144893958199</v>
      </c>
      <c r="W242">
        <v>0.23275635982166201</v>
      </c>
      <c r="X242">
        <v>0.18834889643463401</v>
      </c>
      <c r="Y242">
        <v>0.60093059736674603</v>
      </c>
    </row>
    <row r="243" spans="1:25" x14ac:dyDescent="0.3">
      <c r="A243">
        <v>0</v>
      </c>
      <c r="B243">
        <v>2013</v>
      </c>
      <c r="C243">
        <v>2014</v>
      </c>
      <c r="D243">
        <v>1</v>
      </c>
      <c r="E243">
        <v>12</v>
      </c>
      <c r="F243" t="s">
        <v>36</v>
      </c>
      <c r="G243">
        <v>2015</v>
      </c>
      <c r="H243">
        <v>1</v>
      </c>
      <c r="I243">
        <v>1</v>
      </c>
      <c r="J243" t="s">
        <v>4</v>
      </c>
      <c r="K243">
        <v>33</v>
      </c>
      <c r="L243" t="s">
        <v>27</v>
      </c>
      <c r="M243" t="s">
        <v>27</v>
      </c>
      <c r="N243" t="b">
        <v>1</v>
      </c>
      <c r="O243" t="s">
        <v>28</v>
      </c>
      <c r="P243" t="b">
        <v>1</v>
      </c>
      <c r="Q243">
        <v>50</v>
      </c>
      <c r="R243">
        <v>1723</v>
      </c>
      <c r="S243">
        <v>297254</v>
      </c>
      <c r="T243">
        <v>8522</v>
      </c>
      <c r="U243">
        <v>5903</v>
      </c>
      <c r="V243">
        <v>0.168179599804782</v>
      </c>
      <c r="W243">
        <v>0.22593758195646399</v>
      </c>
      <c r="X243">
        <v>0.19282636673941</v>
      </c>
      <c r="Y243">
        <v>0.59903375356522404</v>
      </c>
    </row>
    <row r="244" spans="1:25" x14ac:dyDescent="0.3">
      <c r="A244">
        <v>0</v>
      </c>
      <c r="B244">
        <v>2013</v>
      </c>
      <c r="C244">
        <v>2014</v>
      </c>
      <c r="D244">
        <v>1</v>
      </c>
      <c r="E244">
        <v>12</v>
      </c>
      <c r="F244" t="s">
        <v>36</v>
      </c>
      <c r="G244">
        <v>2015</v>
      </c>
      <c r="H244">
        <v>1</v>
      </c>
      <c r="I244">
        <v>1</v>
      </c>
      <c r="J244" t="s">
        <v>4</v>
      </c>
      <c r="K244">
        <v>33</v>
      </c>
      <c r="L244" t="s">
        <v>27</v>
      </c>
      <c r="M244" t="s">
        <v>27</v>
      </c>
      <c r="N244" t="b">
        <v>1</v>
      </c>
      <c r="O244" t="s">
        <v>28</v>
      </c>
      <c r="P244" t="b">
        <v>1</v>
      </c>
      <c r="Q244">
        <v>50</v>
      </c>
      <c r="R244">
        <v>1655</v>
      </c>
      <c r="S244">
        <v>292491</v>
      </c>
      <c r="T244">
        <v>13285</v>
      </c>
      <c r="U244">
        <v>5971</v>
      </c>
      <c r="V244">
        <v>0.11077643908969199</v>
      </c>
      <c r="W244">
        <v>0.21702071859428201</v>
      </c>
      <c r="X244">
        <v>0.14668084729238601</v>
      </c>
      <c r="Y244">
        <v>0.58678694084703398</v>
      </c>
    </row>
    <row r="245" spans="1:25" x14ac:dyDescent="0.3">
      <c r="A245">
        <v>0</v>
      </c>
      <c r="B245">
        <v>2013</v>
      </c>
      <c r="C245">
        <v>2014</v>
      </c>
      <c r="D245">
        <v>1</v>
      </c>
      <c r="E245">
        <v>12</v>
      </c>
      <c r="F245" t="s">
        <v>36</v>
      </c>
      <c r="G245">
        <v>2015</v>
      </c>
      <c r="H245">
        <v>1</v>
      </c>
      <c r="I245">
        <v>1</v>
      </c>
      <c r="J245" t="s">
        <v>4</v>
      </c>
      <c r="K245">
        <v>33</v>
      </c>
      <c r="L245" t="s">
        <v>27</v>
      </c>
      <c r="M245" t="s">
        <v>27</v>
      </c>
      <c r="N245" t="b">
        <v>1</v>
      </c>
      <c r="O245" t="s">
        <v>28</v>
      </c>
      <c r="P245" t="b">
        <v>1</v>
      </c>
      <c r="Q245">
        <v>50</v>
      </c>
      <c r="R245">
        <v>1758</v>
      </c>
      <c r="S245">
        <v>297241</v>
      </c>
      <c r="T245">
        <v>8535</v>
      </c>
      <c r="U245">
        <v>5868</v>
      </c>
      <c r="V245">
        <v>0.17079568638880699</v>
      </c>
      <c r="W245">
        <v>0.23052714398111701</v>
      </c>
      <c r="X245">
        <v>0.19621630671354401</v>
      </c>
      <c r="Y245">
        <v>0.601307277186519</v>
      </c>
    </row>
    <row r="246" spans="1:25" x14ac:dyDescent="0.3">
      <c r="A246">
        <v>0</v>
      </c>
      <c r="B246">
        <v>2013</v>
      </c>
      <c r="C246">
        <v>2014</v>
      </c>
      <c r="D246">
        <v>1</v>
      </c>
      <c r="E246">
        <v>12</v>
      </c>
      <c r="F246" t="s">
        <v>36</v>
      </c>
      <c r="G246">
        <v>2015</v>
      </c>
      <c r="H246">
        <v>1</v>
      </c>
      <c r="I246">
        <v>1</v>
      </c>
      <c r="J246" t="s">
        <v>4</v>
      </c>
      <c r="K246">
        <v>33</v>
      </c>
      <c r="L246" t="s">
        <v>27</v>
      </c>
      <c r="M246" t="s">
        <v>27</v>
      </c>
      <c r="N246" t="b">
        <v>1</v>
      </c>
      <c r="O246" t="s">
        <v>28</v>
      </c>
      <c r="P246" t="b">
        <v>1</v>
      </c>
      <c r="Q246">
        <v>50</v>
      </c>
      <c r="R246">
        <v>1648</v>
      </c>
      <c r="S246">
        <v>297142</v>
      </c>
      <c r="T246">
        <v>8634</v>
      </c>
      <c r="U246">
        <v>5978</v>
      </c>
      <c r="V246">
        <v>0.16028010114763599</v>
      </c>
      <c r="W246">
        <v>0.21610280618935199</v>
      </c>
      <c r="X246">
        <v>0.18405182041545601</v>
      </c>
      <c r="Y246">
        <v>0.59393322508201296</v>
      </c>
    </row>
    <row r="247" spans="1:25" x14ac:dyDescent="0.3">
      <c r="A247">
        <v>1</v>
      </c>
      <c r="B247">
        <v>2013</v>
      </c>
      <c r="C247">
        <v>2014</v>
      </c>
      <c r="D247">
        <v>1</v>
      </c>
      <c r="E247">
        <v>12</v>
      </c>
      <c r="F247" t="s">
        <v>36</v>
      </c>
      <c r="G247">
        <v>2015</v>
      </c>
      <c r="H247">
        <v>1</v>
      </c>
      <c r="I247">
        <v>1</v>
      </c>
      <c r="J247" t="s">
        <v>4</v>
      </c>
      <c r="K247">
        <v>33</v>
      </c>
      <c r="L247" t="s">
        <v>27</v>
      </c>
      <c r="M247" t="s">
        <v>29</v>
      </c>
      <c r="N247" t="b">
        <v>1</v>
      </c>
      <c r="O247" t="s">
        <v>28</v>
      </c>
      <c r="P247" t="b">
        <v>1</v>
      </c>
      <c r="Q247">
        <v>50</v>
      </c>
      <c r="R247">
        <v>1689</v>
      </c>
      <c r="S247">
        <v>296622</v>
      </c>
      <c r="T247">
        <v>9154</v>
      </c>
      <c r="U247">
        <v>5937</v>
      </c>
      <c r="V247">
        <v>0.15576869869962101</v>
      </c>
      <c r="W247">
        <v>0.22147915027537299</v>
      </c>
      <c r="X247">
        <v>0.182901077481184</v>
      </c>
      <c r="Y247">
        <v>0.59577110148376999</v>
      </c>
    </row>
    <row r="248" spans="1:25" x14ac:dyDescent="0.3">
      <c r="A248">
        <v>1</v>
      </c>
      <c r="B248">
        <v>2013</v>
      </c>
      <c r="C248">
        <v>2014</v>
      </c>
      <c r="D248">
        <v>1</v>
      </c>
      <c r="E248">
        <v>12</v>
      </c>
      <c r="F248" t="s">
        <v>36</v>
      </c>
      <c r="G248">
        <v>2015</v>
      </c>
      <c r="H248">
        <v>1</v>
      </c>
      <c r="I248">
        <v>1</v>
      </c>
      <c r="J248" t="s">
        <v>4</v>
      </c>
      <c r="K248">
        <v>33</v>
      </c>
      <c r="L248" t="s">
        <v>27</v>
      </c>
      <c r="M248" t="s">
        <v>29</v>
      </c>
      <c r="N248" t="b">
        <v>1</v>
      </c>
      <c r="O248" t="s">
        <v>28</v>
      </c>
      <c r="P248" t="b">
        <v>1</v>
      </c>
      <c r="Q248">
        <v>50</v>
      </c>
      <c r="R248">
        <v>1572</v>
      </c>
      <c r="S248">
        <v>297462</v>
      </c>
      <c r="T248">
        <v>8314</v>
      </c>
      <c r="U248">
        <v>6054</v>
      </c>
      <c r="V248">
        <v>0.15901274529637799</v>
      </c>
      <c r="W248">
        <v>0.20613690007867799</v>
      </c>
      <c r="X248">
        <v>0.17953403380538999</v>
      </c>
      <c r="Y248">
        <v>0.58947353088283205</v>
      </c>
    </row>
    <row r="249" spans="1:25" x14ac:dyDescent="0.3">
      <c r="A249">
        <v>1</v>
      </c>
      <c r="B249">
        <v>2013</v>
      </c>
      <c r="C249">
        <v>2014</v>
      </c>
      <c r="D249">
        <v>1</v>
      </c>
      <c r="E249">
        <v>12</v>
      </c>
      <c r="F249" t="s">
        <v>36</v>
      </c>
      <c r="G249">
        <v>2015</v>
      </c>
      <c r="H249">
        <v>1</v>
      </c>
      <c r="I249">
        <v>1</v>
      </c>
      <c r="J249" t="s">
        <v>4</v>
      </c>
      <c r="K249">
        <v>33</v>
      </c>
      <c r="L249" t="s">
        <v>27</v>
      </c>
      <c r="M249" t="s">
        <v>29</v>
      </c>
      <c r="N249" t="b">
        <v>1</v>
      </c>
      <c r="O249" t="s">
        <v>28</v>
      </c>
      <c r="P249" t="b">
        <v>1</v>
      </c>
      <c r="Q249">
        <v>50</v>
      </c>
      <c r="R249">
        <v>1612</v>
      </c>
      <c r="S249">
        <v>296168</v>
      </c>
      <c r="T249">
        <v>9608</v>
      </c>
      <c r="U249">
        <v>6014</v>
      </c>
      <c r="V249">
        <v>0.143672014260249</v>
      </c>
      <c r="W249">
        <v>0.211382113821138</v>
      </c>
      <c r="X249">
        <v>0.17107078425129901</v>
      </c>
      <c r="Y249">
        <v>0.58998020975448096</v>
      </c>
    </row>
    <row r="250" spans="1:25" x14ac:dyDescent="0.3">
      <c r="A250">
        <v>1</v>
      </c>
      <c r="B250">
        <v>2013</v>
      </c>
      <c r="C250">
        <v>2014</v>
      </c>
      <c r="D250">
        <v>1</v>
      </c>
      <c r="E250">
        <v>12</v>
      </c>
      <c r="F250" t="s">
        <v>36</v>
      </c>
      <c r="G250">
        <v>2015</v>
      </c>
      <c r="H250">
        <v>1</v>
      </c>
      <c r="I250">
        <v>1</v>
      </c>
      <c r="J250" t="s">
        <v>4</v>
      </c>
      <c r="K250">
        <v>33</v>
      </c>
      <c r="L250" t="s">
        <v>27</v>
      </c>
      <c r="M250" t="s">
        <v>29</v>
      </c>
      <c r="N250" t="b">
        <v>1</v>
      </c>
      <c r="O250" t="s">
        <v>28</v>
      </c>
      <c r="P250" t="b">
        <v>1</v>
      </c>
      <c r="Q250">
        <v>50</v>
      </c>
      <c r="R250">
        <v>1600</v>
      </c>
      <c r="S250">
        <v>297096</v>
      </c>
      <c r="T250">
        <v>8680</v>
      </c>
      <c r="U250">
        <v>6026</v>
      </c>
      <c r="V250">
        <v>0.155642023346303</v>
      </c>
      <c r="W250">
        <v>0.20980854969839999</v>
      </c>
      <c r="X250">
        <v>0.178711046576566</v>
      </c>
      <c r="Y250">
        <v>0.59071087837596403</v>
      </c>
    </row>
    <row r="251" spans="1:25" x14ac:dyDescent="0.3">
      <c r="A251">
        <v>1</v>
      </c>
      <c r="B251">
        <v>2013</v>
      </c>
      <c r="C251">
        <v>2014</v>
      </c>
      <c r="D251">
        <v>1</v>
      </c>
      <c r="E251">
        <v>12</v>
      </c>
      <c r="F251" t="s">
        <v>36</v>
      </c>
      <c r="G251">
        <v>2015</v>
      </c>
      <c r="H251">
        <v>1</v>
      </c>
      <c r="I251">
        <v>1</v>
      </c>
      <c r="J251" t="s">
        <v>4</v>
      </c>
      <c r="K251">
        <v>33</v>
      </c>
      <c r="L251" t="s">
        <v>27</v>
      </c>
      <c r="M251" t="s">
        <v>29</v>
      </c>
      <c r="N251" t="b">
        <v>1</v>
      </c>
      <c r="O251" t="s">
        <v>28</v>
      </c>
      <c r="P251" t="b">
        <v>1</v>
      </c>
      <c r="Q251">
        <v>50</v>
      </c>
      <c r="R251">
        <v>1477</v>
      </c>
      <c r="S251">
        <v>297903</v>
      </c>
      <c r="T251">
        <v>7873</v>
      </c>
      <c r="U251">
        <v>6149</v>
      </c>
      <c r="V251">
        <v>0.157967914438502</v>
      </c>
      <c r="W251">
        <v>0.19367951744033499</v>
      </c>
      <c r="X251">
        <v>0.17401036757775601</v>
      </c>
      <c r="Y251">
        <v>0.58396595567480103</v>
      </c>
    </row>
    <row r="252" spans="1:25" x14ac:dyDescent="0.3">
      <c r="A252">
        <v>2</v>
      </c>
      <c r="B252">
        <v>2013</v>
      </c>
      <c r="C252">
        <v>2014</v>
      </c>
      <c r="D252">
        <v>1</v>
      </c>
      <c r="E252">
        <v>12</v>
      </c>
      <c r="F252" t="s">
        <v>36</v>
      </c>
      <c r="G252">
        <v>2015</v>
      </c>
      <c r="H252">
        <v>1</v>
      </c>
      <c r="I252">
        <v>1</v>
      </c>
      <c r="J252" t="s">
        <v>4</v>
      </c>
      <c r="K252">
        <v>33</v>
      </c>
      <c r="L252" t="s">
        <v>27</v>
      </c>
      <c r="M252" t="s">
        <v>30</v>
      </c>
      <c r="N252" t="b">
        <v>1</v>
      </c>
      <c r="O252" t="s">
        <v>28</v>
      </c>
      <c r="P252" t="b">
        <v>1</v>
      </c>
      <c r="Q252">
        <v>50</v>
      </c>
      <c r="R252">
        <v>1634</v>
      </c>
      <c r="S252">
        <v>298216</v>
      </c>
      <c r="T252">
        <v>7560</v>
      </c>
      <c r="U252">
        <v>5992</v>
      </c>
      <c r="V252">
        <v>0.177724603001957</v>
      </c>
      <c r="W252">
        <v>0.21426698137949099</v>
      </c>
      <c r="X252">
        <v>0.19429250891795399</v>
      </c>
      <c r="Y252">
        <v>0.59477150021305603</v>
      </c>
    </row>
    <row r="253" spans="1:25" x14ac:dyDescent="0.3">
      <c r="A253">
        <v>2</v>
      </c>
      <c r="B253">
        <v>2013</v>
      </c>
      <c r="C253">
        <v>2014</v>
      </c>
      <c r="D253">
        <v>1</v>
      </c>
      <c r="E253">
        <v>12</v>
      </c>
      <c r="F253" t="s">
        <v>36</v>
      </c>
      <c r="G253">
        <v>2015</v>
      </c>
      <c r="H253">
        <v>1</v>
      </c>
      <c r="I253">
        <v>1</v>
      </c>
      <c r="J253" t="s">
        <v>4</v>
      </c>
      <c r="K253">
        <v>33</v>
      </c>
      <c r="L253" t="s">
        <v>27</v>
      </c>
      <c r="M253" t="s">
        <v>30</v>
      </c>
      <c r="N253" t="b">
        <v>1</v>
      </c>
      <c r="O253" t="s">
        <v>28</v>
      </c>
      <c r="P253" t="b">
        <v>1</v>
      </c>
      <c r="Q253">
        <v>50</v>
      </c>
      <c r="R253">
        <v>1640</v>
      </c>
      <c r="S253">
        <v>297292</v>
      </c>
      <c r="T253">
        <v>8484</v>
      </c>
      <c r="U253">
        <v>5986</v>
      </c>
      <c r="V253">
        <v>0.161991307783484</v>
      </c>
      <c r="W253">
        <v>0.21505376344086</v>
      </c>
      <c r="X253">
        <v>0.184788732394366</v>
      </c>
      <c r="Y253">
        <v>0.59365398129658997</v>
      </c>
    </row>
    <row r="254" spans="1:25" x14ac:dyDescent="0.3">
      <c r="A254">
        <v>2</v>
      </c>
      <c r="B254">
        <v>2013</v>
      </c>
      <c r="C254">
        <v>2014</v>
      </c>
      <c r="D254">
        <v>1</v>
      </c>
      <c r="E254">
        <v>12</v>
      </c>
      <c r="F254" t="s">
        <v>36</v>
      </c>
      <c r="G254">
        <v>2015</v>
      </c>
      <c r="H254">
        <v>1</v>
      </c>
      <c r="I254">
        <v>1</v>
      </c>
      <c r="J254" t="s">
        <v>4</v>
      </c>
      <c r="K254">
        <v>33</v>
      </c>
      <c r="L254" t="s">
        <v>27</v>
      </c>
      <c r="M254" t="s">
        <v>30</v>
      </c>
      <c r="N254" t="b">
        <v>1</v>
      </c>
      <c r="O254" t="s">
        <v>28</v>
      </c>
      <c r="P254" t="b">
        <v>1</v>
      </c>
      <c r="Q254">
        <v>50</v>
      </c>
      <c r="R254">
        <v>1810</v>
      </c>
      <c r="S254">
        <v>295752</v>
      </c>
      <c r="T254">
        <v>10024</v>
      </c>
      <c r="U254">
        <v>5816</v>
      </c>
      <c r="V254">
        <v>0.15294912962649901</v>
      </c>
      <c r="W254">
        <v>0.23734592184631501</v>
      </c>
      <c r="X254">
        <v>0.186022610483042</v>
      </c>
      <c r="Y254">
        <v>0.60228187725406601</v>
      </c>
    </row>
    <row r="255" spans="1:25" x14ac:dyDescent="0.3">
      <c r="A255">
        <v>2</v>
      </c>
      <c r="B255">
        <v>2013</v>
      </c>
      <c r="C255">
        <v>2014</v>
      </c>
      <c r="D255">
        <v>1</v>
      </c>
      <c r="E255">
        <v>12</v>
      </c>
      <c r="F255" t="s">
        <v>36</v>
      </c>
      <c r="G255">
        <v>2015</v>
      </c>
      <c r="H255">
        <v>1</v>
      </c>
      <c r="I255">
        <v>1</v>
      </c>
      <c r="J255" t="s">
        <v>4</v>
      </c>
      <c r="K255">
        <v>33</v>
      </c>
      <c r="L255" t="s">
        <v>27</v>
      </c>
      <c r="M255" t="s">
        <v>30</v>
      </c>
      <c r="N255" t="b">
        <v>1</v>
      </c>
      <c r="O255" t="s">
        <v>28</v>
      </c>
      <c r="P255" t="b">
        <v>1</v>
      </c>
      <c r="Q255">
        <v>50</v>
      </c>
      <c r="R255">
        <v>1968</v>
      </c>
      <c r="S255">
        <v>296097</v>
      </c>
      <c r="T255">
        <v>9679</v>
      </c>
      <c r="U255">
        <v>5658</v>
      </c>
      <c r="V255">
        <v>0.168970550356314</v>
      </c>
      <c r="W255">
        <v>0.25806451612903197</v>
      </c>
      <c r="X255">
        <v>0.20422352513879499</v>
      </c>
      <c r="Y255">
        <v>0.61320531284971802</v>
      </c>
    </row>
    <row r="256" spans="1:25" x14ac:dyDescent="0.3">
      <c r="A256">
        <v>2</v>
      </c>
      <c r="B256">
        <v>2013</v>
      </c>
      <c r="C256">
        <v>2014</v>
      </c>
      <c r="D256">
        <v>1</v>
      </c>
      <c r="E256">
        <v>12</v>
      </c>
      <c r="F256" t="s">
        <v>36</v>
      </c>
      <c r="G256">
        <v>2015</v>
      </c>
      <c r="H256">
        <v>1</v>
      </c>
      <c r="I256">
        <v>1</v>
      </c>
      <c r="J256" t="s">
        <v>4</v>
      </c>
      <c r="K256">
        <v>33</v>
      </c>
      <c r="L256" t="s">
        <v>27</v>
      </c>
      <c r="M256" t="s">
        <v>30</v>
      </c>
      <c r="N256" t="b">
        <v>1</v>
      </c>
      <c r="O256" t="s">
        <v>28</v>
      </c>
      <c r="P256" t="b">
        <v>1</v>
      </c>
      <c r="Q256">
        <v>50</v>
      </c>
      <c r="R256">
        <v>1472</v>
      </c>
      <c r="S256">
        <v>298265</v>
      </c>
      <c r="T256">
        <v>7511</v>
      </c>
      <c r="U256">
        <v>6154</v>
      </c>
      <c r="V256">
        <v>0.163865078481576</v>
      </c>
      <c r="W256">
        <v>0.193023865722528</v>
      </c>
      <c r="X256">
        <v>0.177253296405563</v>
      </c>
      <c r="Y256">
        <v>0.58423006639692399</v>
      </c>
    </row>
    <row r="257" spans="1:25" x14ac:dyDescent="0.3">
      <c r="A257">
        <v>3</v>
      </c>
      <c r="B257">
        <v>2013</v>
      </c>
      <c r="C257">
        <v>2014</v>
      </c>
      <c r="D257">
        <v>1</v>
      </c>
      <c r="E257">
        <v>12</v>
      </c>
      <c r="F257" t="s">
        <v>36</v>
      </c>
      <c r="G257">
        <v>2015</v>
      </c>
      <c r="H257">
        <v>1</v>
      </c>
      <c r="I257">
        <v>1</v>
      </c>
      <c r="J257" t="s">
        <v>4</v>
      </c>
      <c r="K257">
        <v>33</v>
      </c>
      <c r="L257" t="s">
        <v>27</v>
      </c>
      <c r="M257" t="s">
        <v>31</v>
      </c>
      <c r="N257" t="b">
        <v>1</v>
      </c>
      <c r="O257" t="s">
        <v>28</v>
      </c>
      <c r="P257" t="b">
        <v>1</v>
      </c>
      <c r="Q257">
        <v>50</v>
      </c>
      <c r="R257">
        <v>1764</v>
      </c>
      <c r="S257">
        <v>296451</v>
      </c>
      <c r="T257">
        <v>9325</v>
      </c>
      <c r="U257">
        <v>5862</v>
      </c>
      <c r="V257">
        <v>0.15907656235909401</v>
      </c>
      <c r="W257">
        <v>0.23131392604248599</v>
      </c>
      <c r="X257">
        <v>0.188511888859203</v>
      </c>
      <c r="Y257">
        <v>0.60040887291606804</v>
      </c>
    </row>
    <row r="258" spans="1:25" x14ac:dyDescent="0.3">
      <c r="A258">
        <v>3</v>
      </c>
      <c r="B258">
        <v>2013</v>
      </c>
      <c r="C258">
        <v>2014</v>
      </c>
      <c r="D258">
        <v>1</v>
      </c>
      <c r="E258">
        <v>12</v>
      </c>
      <c r="F258" t="s">
        <v>36</v>
      </c>
      <c r="G258">
        <v>2015</v>
      </c>
      <c r="H258">
        <v>1</v>
      </c>
      <c r="I258">
        <v>1</v>
      </c>
      <c r="J258" t="s">
        <v>4</v>
      </c>
      <c r="K258">
        <v>33</v>
      </c>
      <c r="L258" t="s">
        <v>27</v>
      </c>
      <c r="M258" t="s">
        <v>31</v>
      </c>
      <c r="N258" t="b">
        <v>1</v>
      </c>
      <c r="O258" t="s">
        <v>28</v>
      </c>
      <c r="P258" t="b">
        <v>1</v>
      </c>
      <c r="Q258">
        <v>50</v>
      </c>
      <c r="R258">
        <v>1803</v>
      </c>
      <c r="S258">
        <v>296745</v>
      </c>
      <c r="T258">
        <v>9031</v>
      </c>
      <c r="U258">
        <v>5823</v>
      </c>
      <c r="V258">
        <v>0.166420527967509</v>
      </c>
      <c r="W258">
        <v>0.23642800944138401</v>
      </c>
      <c r="X258">
        <v>0.19534127843986901</v>
      </c>
      <c r="Y258">
        <v>0.60344665868961</v>
      </c>
    </row>
    <row r="259" spans="1:25" x14ac:dyDescent="0.3">
      <c r="A259">
        <v>3</v>
      </c>
      <c r="B259">
        <v>2013</v>
      </c>
      <c r="C259">
        <v>2014</v>
      </c>
      <c r="D259">
        <v>1</v>
      </c>
      <c r="E259">
        <v>12</v>
      </c>
      <c r="F259" t="s">
        <v>36</v>
      </c>
      <c r="G259">
        <v>2015</v>
      </c>
      <c r="H259">
        <v>1</v>
      </c>
      <c r="I259">
        <v>1</v>
      </c>
      <c r="J259" t="s">
        <v>4</v>
      </c>
      <c r="K259">
        <v>33</v>
      </c>
      <c r="L259" t="s">
        <v>27</v>
      </c>
      <c r="M259" t="s">
        <v>31</v>
      </c>
      <c r="N259" t="b">
        <v>1</v>
      </c>
      <c r="O259" t="s">
        <v>28</v>
      </c>
      <c r="P259" t="b">
        <v>1</v>
      </c>
      <c r="Q259">
        <v>50</v>
      </c>
      <c r="R259">
        <v>1677</v>
      </c>
      <c r="S259">
        <v>296230</v>
      </c>
      <c r="T259">
        <v>9546</v>
      </c>
      <c r="U259">
        <v>5949</v>
      </c>
      <c r="V259">
        <v>0.14942528735632099</v>
      </c>
      <c r="W259">
        <v>0.219905586152635</v>
      </c>
      <c r="X259">
        <v>0.17794047429571799</v>
      </c>
      <c r="Y259">
        <v>0.59434332732360995</v>
      </c>
    </row>
    <row r="260" spans="1:25" x14ac:dyDescent="0.3">
      <c r="A260">
        <v>3</v>
      </c>
      <c r="B260">
        <v>2013</v>
      </c>
      <c r="C260">
        <v>2014</v>
      </c>
      <c r="D260">
        <v>1</v>
      </c>
      <c r="E260">
        <v>12</v>
      </c>
      <c r="F260" t="s">
        <v>36</v>
      </c>
      <c r="G260">
        <v>2015</v>
      </c>
      <c r="H260">
        <v>1</v>
      </c>
      <c r="I260">
        <v>1</v>
      </c>
      <c r="J260" t="s">
        <v>4</v>
      </c>
      <c r="K260">
        <v>33</v>
      </c>
      <c r="L260" t="s">
        <v>27</v>
      </c>
      <c r="M260" t="s">
        <v>31</v>
      </c>
      <c r="N260" t="b">
        <v>1</v>
      </c>
      <c r="O260" t="s">
        <v>28</v>
      </c>
      <c r="P260" t="b">
        <v>1</v>
      </c>
      <c r="Q260">
        <v>50</v>
      </c>
      <c r="R260">
        <v>1566</v>
      </c>
      <c r="S260">
        <v>297542</v>
      </c>
      <c r="T260">
        <v>8234</v>
      </c>
      <c r="U260">
        <v>6060</v>
      </c>
      <c r="V260">
        <v>0.159795918367346</v>
      </c>
      <c r="W260">
        <v>0.20535011801730901</v>
      </c>
      <c r="X260">
        <v>0.17973143578560699</v>
      </c>
      <c r="Y260">
        <v>0.589210954566186</v>
      </c>
    </row>
    <row r="261" spans="1:25" x14ac:dyDescent="0.3">
      <c r="A261">
        <v>3</v>
      </c>
      <c r="B261">
        <v>2013</v>
      </c>
      <c r="C261">
        <v>2014</v>
      </c>
      <c r="D261">
        <v>1</v>
      </c>
      <c r="E261">
        <v>12</v>
      </c>
      <c r="F261" t="s">
        <v>36</v>
      </c>
      <c r="G261">
        <v>2015</v>
      </c>
      <c r="H261">
        <v>1</v>
      </c>
      <c r="I261">
        <v>1</v>
      </c>
      <c r="J261" t="s">
        <v>4</v>
      </c>
      <c r="K261">
        <v>33</v>
      </c>
      <c r="L261" t="s">
        <v>27</v>
      </c>
      <c r="M261" t="s">
        <v>31</v>
      </c>
      <c r="N261" t="b">
        <v>1</v>
      </c>
      <c r="O261" t="s">
        <v>28</v>
      </c>
      <c r="P261" t="b">
        <v>1</v>
      </c>
      <c r="Q261">
        <v>50</v>
      </c>
      <c r="R261">
        <v>1552</v>
      </c>
      <c r="S261">
        <v>297029</v>
      </c>
      <c r="T261">
        <v>8747</v>
      </c>
      <c r="U261">
        <v>6074</v>
      </c>
      <c r="V261">
        <v>0.150694242159432</v>
      </c>
      <c r="W261">
        <v>0.20351429320744799</v>
      </c>
      <c r="X261">
        <v>0.173165969316596</v>
      </c>
      <c r="Y261">
        <v>0.58745419280748101</v>
      </c>
    </row>
    <row r="262" spans="1:25" x14ac:dyDescent="0.3">
      <c r="A262">
        <v>4</v>
      </c>
      <c r="B262">
        <v>2013</v>
      </c>
      <c r="C262">
        <v>2014</v>
      </c>
      <c r="D262">
        <v>1</v>
      </c>
      <c r="E262">
        <v>12</v>
      </c>
      <c r="F262" t="s">
        <v>36</v>
      </c>
      <c r="G262">
        <v>2015</v>
      </c>
      <c r="H262">
        <v>1</v>
      </c>
      <c r="I262">
        <v>1</v>
      </c>
      <c r="J262" t="s">
        <v>4</v>
      </c>
      <c r="K262">
        <v>33</v>
      </c>
      <c r="L262" t="s">
        <v>27</v>
      </c>
      <c r="M262" t="s">
        <v>27</v>
      </c>
      <c r="N262" t="b">
        <v>0</v>
      </c>
      <c r="O262" t="s">
        <v>28</v>
      </c>
      <c r="P262" t="b">
        <v>1</v>
      </c>
      <c r="Q262">
        <v>50</v>
      </c>
      <c r="R262">
        <v>4280</v>
      </c>
      <c r="S262">
        <v>293100</v>
      </c>
      <c r="T262">
        <v>12676</v>
      </c>
      <c r="U262">
        <v>3346</v>
      </c>
      <c r="V262">
        <v>0.25241802311866002</v>
      </c>
      <c r="W262">
        <v>0.56123787044322004</v>
      </c>
      <c r="X262">
        <v>0.34822227646245202</v>
      </c>
      <c r="Y262">
        <v>0.75989134378212497</v>
      </c>
    </row>
    <row r="263" spans="1:25" x14ac:dyDescent="0.3">
      <c r="A263">
        <v>4</v>
      </c>
      <c r="B263">
        <v>2013</v>
      </c>
      <c r="C263">
        <v>2014</v>
      </c>
      <c r="D263">
        <v>1</v>
      </c>
      <c r="E263">
        <v>12</v>
      </c>
      <c r="F263" t="s">
        <v>36</v>
      </c>
      <c r="G263">
        <v>2015</v>
      </c>
      <c r="H263">
        <v>1</v>
      </c>
      <c r="I263">
        <v>1</v>
      </c>
      <c r="J263" t="s">
        <v>4</v>
      </c>
      <c r="K263">
        <v>33</v>
      </c>
      <c r="L263" t="s">
        <v>27</v>
      </c>
      <c r="M263" t="s">
        <v>27</v>
      </c>
      <c r="N263" t="b">
        <v>0</v>
      </c>
      <c r="O263" t="s">
        <v>28</v>
      </c>
      <c r="P263" t="b">
        <v>1</v>
      </c>
      <c r="Q263">
        <v>50</v>
      </c>
      <c r="R263">
        <v>2138</v>
      </c>
      <c r="S263">
        <v>292110</v>
      </c>
      <c r="T263">
        <v>13666</v>
      </c>
      <c r="U263">
        <v>5488</v>
      </c>
      <c r="V263">
        <v>0.13528220703619301</v>
      </c>
      <c r="W263">
        <v>0.28035667453448698</v>
      </c>
      <c r="X263">
        <v>0.182501067008109</v>
      </c>
      <c r="Y263">
        <v>0.61783191374152502</v>
      </c>
    </row>
    <row r="264" spans="1:25" x14ac:dyDescent="0.3">
      <c r="A264">
        <v>4</v>
      </c>
      <c r="B264">
        <v>2013</v>
      </c>
      <c r="C264">
        <v>2014</v>
      </c>
      <c r="D264">
        <v>1</v>
      </c>
      <c r="E264">
        <v>12</v>
      </c>
      <c r="F264" t="s">
        <v>36</v>
      </c>
      <c r="G264">
        <v>2015</v>
      </c>
      <c r="H264">
        <v>1</v>
      </c>
      <c r="I264">
        <v>1</v>
      </c>
      <c r="J264" t="s">
        <v>4</v>
      </c>
      <c r="K264">
        <v>33</v>
      </c>
      <c r="L264" t="s">
        <v>27</v>
      </c>
      <c r="M264" t="s">
        <v>27</v>
      </c>
      <c r="N264" t="b">
        <v>0</v>
      </c>
      <c r="O264" t="s">
        <v>28</v>
      </c>
      <c r="P264" t="b">
        <v>1</v>
      </c>
      <c r="Q264">
        <v>50</v>
      </c>
      <c r="R264">
        <v>2308</v>
      </c>
      <c r="S264">
        <v>292400</v>
      </c>
      <c r="T264">
        <v>13376</v>
      </c>
      <c r="U264">
        <v>5318</v>
      </c>
      <c r="V264">
        <v>0.147156337668962</v>
      </c>
      <c r="W264">
        <v>0.30264883293994199</v>
      </c>
      <c r="X264">
        <v>0.198026598026598</v>
      </c>
      <c r="Y264">
        <v>0.62945219628264404</v>
      </c>
    </row>
    <row r="265" spans="1:25" x14ac:dyDescent="0.3">
      <c r="A265">
        <v>4</v>
      </c>
      <c r="B265">
        <v>2013</v>
      </c>
      <c r="C265">
        <v>2014</v>
      </c>
      <c r="D265">
        <v>1</v>
      </c>
      <c r="E265">
        <v>12</v>
      </c>
      <c r="F265" t="s">
        <v>36</v>
      </c>
      <c r="G265">
        <v>2015</v>
      </c>
      <c r="H265">
        <v>1</v>
      </c>
      <c r="I265">
        <v>1</v>
      </c>
      <c r="J265" t="s">
        <v>4</v>
      </c>
      <c r="K265">
        <v>33</v>
      </c>
      <c r="L265" t="s">
        <v>27</v>
      </c>
      <c r="M265" t="s">
        <v>27</v>
      </c>
      <c r="N265" t="b">
        <v>0</v>
      </c>
      <c r="O265" t="s">
        <v>28</v>
      </c>
      <c r="P265" t="b">
        <v>1</v>
      </c>
      <c r="Q265">
        <v>50</v>
      </c>
      <c r="R265">
        <v>2249</v>
      </c>
      <c r="S265">
        <v>293721</v>
      </c>
      <c r="T265">
        <v>12055</v>
      </c>
      <c r="U265">
        <v>5377</v>
      </c>
      <c r="V265">
        <v>0.15722874720357899</v>
      </c>
      <c r="W265">
        <v>0.29491214266981303</v>
      </c>
      <c r="X265">
        <v>0.20510715914272601</v>
      </c>
      <c r="Y265">
        <v>0.62774392911314902</v>
      </c>
    </row>
    <row r="266" spans="1:25" x14ac:dyDescent="0.3">
      <c r="A266">
        <v>4</v>
      </c>
      <c r="B266">
        <v>2013</v>
      </c>
      <c r="C266">
        <v>2014</v>
      </c>
      <c r="D266">
        <v>1</v>
      </c>
      <c r="E266">
        <v>12</v>
      </c>
      <c r="F266" t="s">
        <v>36</v>
      </c>
      <c r="G266">
        <v>2015</v>
      </c>
      <c r="H266">
        <v>1</v>
      </c>
      <c r="I266">
        <v>1</v>
      </c>
      <c r="J266" t="s">
        <v>4</v>
      </c>
      <c r="K266">
        <v>33</v>
      </c>
      <c r="L266" t="s">
        <v>27</v>
      </c>
      <c r="M266" t="s">
        <v>27</v>
      </c>
      <c r="N266" t="b">
        <v>0</v>
      </c>
      <c r="O266" t="s">
        <v>28</v>
      </c>
      <c r="P266" t="b">
        <v>1</v>
      </c>
      <c r="Q266">
        <v>50</v>
      </c>
      <c r="R266">
        <v>1800</v>
      </c>
      <c r="S266">
        <v>296065</v>
      </c>
      <c r="T266">
        <v>9711</v>
      </c>
      <c r="U266">
        <v>5826</v>
      </c>
      <c r="V266">
        <v>0.156372165754495</v>
      </c>
      <c r="W266">
        <v>0.2360346184107</v>
      </c>
      <c r="X266">
        <v>0.18811725975858201</v>
      </c>
      <c r="Y266">
        <v>0.60213803810493605</v>
      </c>
    </row>
    <row r="267" spans="1:25" x14ac:dyDescent="0.3">
      <c r="A267">
        <v>5</v>
      </c>
      <c r="B267">
        <v>2013</v>
      </c>
      <c r="C267">
        <v>2014</v>
      </c>
      <c r="D267">
        <v>1</v>
      </c>
      <c r="E267">
        <v>12</v>
      </c>
      <c r="F267" t="s">
        <v>36</v>
      </c>
      <c r="G267">
        <v>2015</v>
      </c>
      <c r="H267">
        <v>1</v>
      </c>
      <c r="I267">
        <v>1</v>
      </c>
      <c r="J267" t="s">
        <v>4</v>
      </c>
      <c r="K267">
        <v>33</v>
      </c>
      <c r="L267" t="s">
        <v>27</v>
      </c>
      <c r="M267" t="s">
        <v>29</v>
      </c>
      <c r="N267" t="b">
        <v>0</v>
      </c>
      <c r="O267" t="s">
        <v>28</v>
      </c>
      <c r="P267" t="b">
        <v>1</v>
      </c>
      <c r="Q267">
        <v>50</v>
      </c>
      <c r="R267">
        <v>4168</v>
      </c>
      <c r="S267">
        <v>296091</v>
      </c>
      <c r="T267">
        <v>9685</v>
      </c>
      <c r="U267">
        <v>3458</v>
      </c>
      <c r="V267">
        <v>0.30087345701292101</v>
      </c>
      <c r="W267">
        <v>0.54655127196433195</v>
      </c>
      <c r="X267">
        <v>0.38810000465570998</v>
      </c>
      <c r="Y267">
        <v>0.75743887966381496</v>
      </c>
    </row>
    <row r="268" spans="1:25" x14ac:dyDescent="0.3">
      <c r="A268">
        <v>5</v>
      </c>
      <c r="B268">
        <v>2013</v>
      </c>
      <c r="C268">
        <v>2014</v>
      </c>
      <c r="D268">
        <v>1</v>
      </c>
      <c r="E268">
        <v>12</v>
      </c>
      <c r="F268" t="s">
        <v>36</v>
      </c>
      <c r="G268">
        <v>2015</v>
      </c>
      <c r="H268">
        <v>1</v>
      </c>
      <c r="I268">
        <v>1</v>
      </c>
      <c r="J268" t="s">
        <v>4</v>
      </c>
      <c r="K268">
        <v>33</v>
      </c>
      <c r="L268" t="s">
        <v>27</v>
      </c>
      <c r="M268" t="s">
        <v>29</v>
      </c>
      <c r="N268" t="b">
        <v>0</v>
      </c>
      <c r="O268" t="s">
        <v>28</v>
      </c>
      <c r="P268" t="b">
        <v>1</v>
      </c>
      <c r="Q268">
        <v>50</v>
      </c>
      <c r="R268">
        <v>4231</v>
      </c>
      <c r="S268">
        <v>291718</v>
      </c>
      <c r="T268">
        <v>14058</v>
      </c>
      <c r="U268">
        <v>3395</v>
      </c>
      <c r="V268">
        <v>0.23134124337033099</v>
      </c>
      <c r="W268">
        <v>0.55481248360870705</v>
      </c>
      <c r="X268">
        <v>0.32652903723712101</v>
      </c>
      <c r="Y268">
        <v>0.75441882617984402</v>
      </c>
    </row>
    <row r="269" spans="1:25" x14ac:dyDescent="0.3">
      <c r="A269">
        <v>5</v>
      </c>
      <c r="B269">
        <v>2013</v>
      </c>
      <c r="C269">
        <v>2014</v>
      </c>
      <c r="D269">
        <v>1</v>
      </c>
      <c r="E269">
        <v>12</v>
      </c>
      <c r="F269" t="s">
        <v>36</v>
      </c>
      <c r="G269">
        <v>2015</v>
      </c>
      <c r="H269">
        <v>1</v>
      </c>
      <c r="I269">
        <v>1</v>
      </c>
      <c r="J269" t="s">
        <v>4</v>
      </c>
      <c r="K269">
        <v>33</v>
      </c>
      <c r="L269" t="s">
        <v>27</v>
      </c>
      <c r="M269" t="s">
        <v>29</v>
      </c>
      <c r="N269" t="b">
        <v>0</v>
      </c>
      <c r="O269" t="s">
        <v>28</v>
      </c>
      <c r="P269" t="b">
        <v>1</v>
      </c>
      <c r="Q269">
        <v>50</v>
      </c>
      <c r="R269">
        <v>4812</v>
      </c>
      <c r="S269">
        <v>293179</v>
      </c>
      <c r="T269">
        <v>12597</v>
      </c>
      <c r="U269">
        <v>2814</v>
      </c>
      <c r="V269">
        <v>0.27640875409270999</v>
      </c>
      <c r="W269">
        <v>0.63099921321793795</v>
      </c>
      <c r="X269">
        <v>0.38442180946674598</v>
      </c>
      <c r="Y269">
        <v>0.79490119469959697</v>
      </c>
    </row>
    <row r="270" spans="1:25" x14ac:dyDescent="0.3">
      <c r="A270">
        <v>5</v>
      </c>
      <c r="B270">
        <v>2013</v>
      </c>
      <c r="C270">
        <v>2014</v>
      </c>
      <c r="D270">
        <v>1</v>
      </c>
      <c r="E270">
        <v>12</v>
      </c>
      <c r="F270" t="s">
        <v>36</v>
      </c>
      <c r="G270">
        <v>2015</v>
      </c>
      <c r="H270">
        <v>1</v>
      </c>
      <c r="I270">
        <v>1</v>
      </c>
      <c r="J270" t="s">
        <v>4</v>
      </c>
      <c r="K270">
        <v>33</v>
      </c>
      <c r="L270" t="s">
        <v>27</v>
      </c>
      <c r="M270" t="s">
        <v>29</v>
      </c>
      <c r="N270" t="b">
        <v>0</v>
      </c>
      <c r="O270" t="s">
        <v>28</v>
      </c>
      <c r="P270" t="b">
        <v>1</v>
      </c>
      <c r="Q270">
        <v>50</v>
      </c>
      <c r="R270">
        <v>4204</v>
      </c>
      <c r="S270">
        <v>292188</v>
      </c>
      <c r="T270">
        <v>13588</v>
      </c>
      <c r="U270">
        <v>3422</v>
      </c>
      <c r="V270">
        <v>0.236285971223021</v>
      </c>
      <c r="W270">
        <v>0.55127196433254599</v>
      </c>
      <c r="X270">
        <v>0.330789204500747</v>
      </c>
      <c r="Y270">
        <v>0.75341710298674303</v>
      </c>
    </row>
    <row r="271" spans="1:25" x14ac:dyDescent="0.3">
      <c r="A271">
        <v>5</v>
      </c>
      <c r="B271">
        <v>2013</v>
      </c>
      <c r="C271">
        <v>2014</v>
      </c>
      <c r="D271">
        <v>1</v>
      </c>
      <c r="E271">
        <v>12</v>
      </c>
      <c r="F271" t="s">
        <v>36</v>
      </c>
      <c r="G271">
        <v>2015</v>
      </c>
      <c r="H271">
        <v>1</v>
      </c>
      <c r="I271">
        <v>1</v>
      </c>
      <c r="J271" t="s">
        <v>4</v>
      </c>
      <c r="K271">
        <v>33</v>
      </c>
      <c r="L271" t="s">
        <v>27</v>
      </c>
      <c r="M271" t="s">
        <v>29</v>
      </c>
      <c r="N271" t="b">
        <v>0</v>
      </c>
      <c r="O271" t="s">
        <v>28</v>
      </c>
      <c r="P271" t="b">
        <v>1</v>
      </c>
      <c r="Q271">
        <v>50</v>
      </c>
      <c r="R271">
        <v>2057</v>
      </c>
      <c r="S271">
        <v>293925</v>
      </c>
      <c r="T271">
        <v>11851</v>
      </c>
      <c r="U271">
        <v>5569</v>
      </c>
      <c r="V271">
        <v>0.14790048892723601</v>
      </c>
      <c r="W271">
        <v>0.26973511670600497</v>
      </c>
      <c r="X271">
        <v>0.191046716819912</v>
      </c>
      <c r="Y271">
        <v>0.61548899365204501</v>
      </c>
    </row>
    <row r="272" spans="1:25" x14ac:dyDescent="0.3">
      <c r="A272">
        <v>6</v>
      </c>
      <c r="B272">
        <v>2013</v>
      </c>
      <c r="C272">
        <v>2014</v>
      </c>
      <c r="D272">
        <v>1</v>
      </c>
      <c r="E272">
        <v>12</v>
      </c>
      <c r="F272" t="s">
        <v>36</v>
      </c>
      <c r="G272">
        <v>2015</v>
      </c>
      <c r="H272">
        <v>1</v>
      </c>
      <c r="I272">
        <v>1</v>
      </c>
      <c r="J272" t="s">
        <v>4</v>
      </c>
      <c r="K272">
        <v>33</v>
      </c>
      <c r="L272" t="s">
        <v>27</v>
      </c>
      <c r="M272" t="s">
        <v>30</v>
      </c>
      <c r="N272" t="b">
        <v>0</v>
      </c>
      <c r="O272" t="s">
        <v>28</v>
      </c>
      <c r="P272" t="b">
        <v>1</v>
      </c>
      <c r="Q272">
        <v>50</v>
      </c>
      <c r="R272">
        <v>1995</v>
      </c>
      <c r="S272">
        <v>294969</v>
      </c>
      <c r="T272">
        <v>10807</v>
      </c>
      <c r="U272">
        <v>5631</v>
      </c>
      <c r="V272">
        <v>0.155835025777222</v>
      </c>
      <c r="W272">
        <v>0.26160503540519198</v>
      </c>
      <c r="X272">
        <v>0.19532014881535101</v>
      </c>
      <c r="Y272">
        <v>0.61313108501984803</v>
      </c>
    </row>
    <row r="273" spans="1:25" x14ac:dyDescent="0.3">
      <c r="A273">
        <v>6</v>
      </c>
      <c r="B273">
        <v>2013</v>
      </c>
      <c r="C273">
        <v>2014</v>
      </c>
      <c r="D273">
        <v>1</v>
      </c>
      <c r="E273">
        <v>12</v>
      </c>
      <c r="F273" t="s">
        <v>36</v>
      </c>
      <c r="G273">
        <v>2015</v>
      </c>
      <c r="H273">
        <v>1</v>
      </c>
      <c r="I273">
        <v>1</v>
      </c>
      <c r="J273" t="s">
        <v>4</v>
      </c>
      <c r="K273">
        <v>33</v>
      </c>
      <c r="L273" t="s">
        <v>27</v>
      </c>
      <c r="M273" t="s">
        <v>30</v>
      </c>
      <c r="N273" t="b">
        <v>0</v>
      </c>
      <c r="O273" t="s">
        <v>28</v>
      </c>
      <c r="P273" t="b">
        <v>1</v>
      </c>
      <c r="Q273">
        <v>50</v>
      </c>
      <c r="R273">
        <v>2159</v>
      </c>
      <c r="S273">
        <v>292356</v>
      </c>
      <c r="T273">
        <v>13420</v>
      </c>
      <c r="U273">
        <v>5467</v>
      </c>
      <c r="V273">
        <v>0.138583991270299</v>
      </c>
      <c r="W273">
        <v>0.28311041174927798</v>
      </c>
      <c r="X273">
        <v>0.186080586080586</v>
      </c>
      <c r="Y273">
        <v>0.61961103759459102</v>
      </c>
    </row>
    <row r="274" spans="1:25" x14ac:dyDescent="0.3">
      <c r="A274">
        <v>6</v>
      </c>
      <c r="B274">
        <v>2013</v>
      </c>
      <c r="C274">
        <v>2014</v>
      </c>
      <c r="D274">
        <v>1</v>
      </c>
      <c r="E274">
        <v>12</v>
      </c>
      <c r="F274" t="s">
        <v>36</v>
      </c>
      <c r="G274">
        <v>2015</v>
      </c>
      <c r="H274">
        <v>1</v>
      </c>
      <c r="I274">
        <v>1</v>
      </c>
      <c r="J274" t="s">
        <v>4</v>
      </c>
      <c r="K274">
        <v>33</v>
      </c>
      <c r="L274" t="s">
        <v>27</v>
      </c>
      <c r="M274" t="s">
        <v>30</v>
      </c>
      <c r="N274" t="b">
        <v>0</v>
      </c>
      <c r="O274" t="s">
        <v>28</v>
      </c>
      <c r="P274" t="b">
        <v>1</v>
      </c>
      <c r="Q274">
        <v>50</v>
      </c>
      <c r="R274">
        <v>4142</v>
      </c>
      <c r="S274">
        <v>292674</v>
      </c>
      <c r="T274">
        <v>13102</v>
      </c>
      <c r="U274">
        <v>3484</v>
      </c>
      <c r="V274">
        <v>0.24019948967756899</v>
      </c>
      <c r="W274">
        <v>0.54314188303173305</v>
      </c>
      <c r="X274">
        <v>0.33309207880981101</v>
      </c>
      <c r="Y274">
        <v>0.75014676172412298</v>
      </c>
    </row>
    <row r="275" spans="1:25" x14ac:dyDescent="0.3">
      <c r="A275">
        <v>6</v>
      </c>
      <c r="B275">
        <v>2013</v>
      </c>
      <c r="C275">
        <v>2014</v>
      </c>
      <c r="D275">
        <v>1</v>
      </c>
      <c r="E275">
        <v>12</v>
      </c>
      <c r="F275" t="s">
        <v>36</v>
      </c>
      <c r="G275">
        <v>2015</v>
      </c>
      <c r="H275">
        <v>1</v>
      </c>
      <c r="I275">
        <v>1</v>
      </c>
      <c r="J275" t="s">
        <v>4</v>
      </c>
      <c r="K275">
        <v>33</v>
      </c>
      <c r="L275" t="s">
        <v>27</v>
      </c>
      <c r="M275" t="s">
        <v>30</v>
      </c>
      <c r="N275" t="b">
        <v>0</v>
      </c>
      <c r="O275" t="s">
        <v>28</v>
      </c>
      <c r="P275" t="b">
        <v>1</v>
      </c>
      <c r="Q275">
        <v>50</v>
      </c>
      <c r="R275">
        <v>4282</v>
      </c>
      <c r="S275">
        <v>294104</v>
      </c>
      <c r="T275">
        <v>11672</v>
      </c>
      <c r="U275">
        <v>3344</v>
      </c>
      <c r="V275">
        <v>0.26839664034097999</v>
      </c>
      <c r="W275">
        <v>0.56150013113034303</v>
      </c>
      <c r="X275">
        <v>0.36318914334181501</v>
      </c>
      <c r="Y275">
        <v>0.76166419878687597</v>
      </c>
    </row>
    <row r="276" spans="1:25" x14ac:dyDescent="0.3">
      <c r="A276">
        <v>6</v>
      </c>
      <c r="B276">
        <v>2013</v>
      </c>
      <c r="C276">
        <v>2014</v>
      </c>
      <c r="D276">
        <v>1</v>
      </c>
      <c r="E276">
        <v>12</v>
      </c>
      <c r="F276" t="s">
        <v>36</v>
      </c>
      <c r="G276">
        <v>2015</v>
      </c>
      <c r="H276">
        <v>1</v>
      </c>
      <c r="I276">
        <v>1</v>
      </c>
      <c r="J276" t="s">
        <v>4</v>
      </c>
      <c r="K276">
        <v>33</v>
      </c>
      <c r="L276" t="s">
        <v>27</v>
      </c>
      <c r="M276" t="s">
        <v>30</v>
      </c>
      <c r="N276" t="b">
        <v>0</v>
      </c>
      <c r="O276" t="s">
        <v>28</v>
      </c>
      <c r="P276" t="b">
        <v>1</v>
      </c>
      <c r="Q276">
        <v>50</v>
      </c>
      <c r="R276">
        <v>1977</v>
      </c>
      <c r="S276">
        <v>294120</v>
      </c>
      <c r="T276">
        <v>11656</v>
      </c>
      <c r="U276">
        <v>5649</v>
      </c>
      <c r="V276">
        <v>0.14501577055673701</v>
      </c>
      <c r="W276">
        <v>0.25924468922108501</v>
      </c>
      <c r="X276">
        <v>0.18599181523119601</v>
      </c>
      <c r="Y276">
        <v>0.61056264077505495</v>
      </c>
    </row>
    <row r="277" spans="1:25" x14ac:dyDescent="0.3">
      <c r="A277">
        <v>7</v>
      </c>
      <c r="B277">
        <v>2013</v>
      </c>
      <c r="C277">
        <v>2014</v>
      </c>
      <c r="D277">
        <v>1</v>
      </c>
      <c r="E277">
        <v>12</v>
      </c>
      <c r="F277" t="s">
        <v>36</v>
      </c>
      <c r="G277">
        <v>2015</v>
      </c>
      <c r="H277">
        <v>1</v>
      </c>
      <c r="I277">
        <v>1</v>
      </c>
      <c r="J277" t="s">
        <v>4</v>
      </c>
      <c r="K277">
        <v>33</v>
      </c>
      <c r="L277" t="s">
        <v>27</v>
      </c>
      <c r="M277" t="s">
        <v>31</v>
      </c>
      <c r="N277" t="b">
        <v>0</v>
      </c>
      <c r="O277" t="s">
        <v>28</v>
      </c>
      <c r="P277" t="b">
        <v>1</v>
      </c>
      <c r="Q277">
        <v>50</v>
      </c>
      <c r="R277">
        <v>2094</v>
      </c>
      <c r="S277">
        <v>294122</v>
      </c>
      <c r="T277">
        <v>11654</v>
      </c>
      <c r="U277">
        <v>5532</v>
      </c>
      <c r="V277">
        <v>0.15231306371835901</v>
      </c>
      <c r="W277">
        <v>0.27458693941778101</v>
      </c>
      <c r="X277">
        <v>0.19593899129783801</v>
      </c>
      <c r="Y277">
        <v>0.61823703624125403</v>
      </c>
    </row>
    <row r="278" spans="1:25" x14ac:dyDescent="0.3">
      <c r="A278">
        <v>7</v>
      </c>
      <c r="B278">
        <v>2013</v>
      </c>
      <c r="C278">
        <v>2014</v>
      </c>
      <c r="D278">
        <v>1</v>
      </c>
      <c r="E278">
        <v>12</v>
      </c>
      <c r="F278" t="s">
        <v>36</v>
      </c>
      <c r="G278">
        <v>2015</v>
      </c>
      <c r="H278">
        <v>1</v>
      </c>
      <c r="I278">
        <v>1</v>
      </c>
      <c r="J278" t="s">
        <v>4</v>
      </c>
      <c r="K278">
        <v>33</v>
      </c>
      <c r="L278" t="s">
        <v>27</v>
      </c>
      <c r="M278" t="s">
        <v>31</v>
      </c>
      <c r="N278" t="b">
        <v>0</v>
      </c>
      <c r="O278" t="s">
        <v>28</v>
      </c>
      <c r="P278" t="b">
        <v>1</v>
      </c>
      <c r="Q278">
        <v>50</v>
      </c>
      <c r="R278">
        <v>4333</v>
      </c>
      <c r="S278">
        <v>289582</v>
      </c>
      <c r="T278">
        <v>16194</v>
      </c>
      <c r="U278">
        <v>3293</v>
      </c>
      <c r="V278">
        <v>0.21108783553368701</v>
      </c>
      <c r="W278">
        <v>0.56818777865198</v>
      </c>
      <c r="X278">
        <v>0.30781799452989</v>
      </c>
      <c r="Y278">
        <v>0.75761372083663803</v>
      </c>
    </row>
    <row r="279" spans="1:25" x14ac:dyDescent="0.3">
      <c r="A279">
        <v>7</v>
      </c>
      <c r="B279">
        <v>2013</v>
      </c>
      <c r="C279">
        <v>2014</v>
      </c>
      <c r="D279">
        <v>1</v>
      </c>
      <c r="E279">
        <v>12</v>
      </c>
      <c r="F279" t="s">
        <v>36</v>
      </c>
      <c r="G279">
        <v>2015</v>
      </c>
      <c r="H279">
        <v>1</v>
      </c>
      <c r="I279">
        <v>1</v>
      </c>
      <c r="J279" t="s">
        <v>4</v>
      </c>
      <c r="K279">
        <v>33</v>
      </c>
      <c r="L279" t="s">
        <v>27</v>
      </c>
      <c r="M279" t="s">
        <v>31</v>
      </c>
      <c r="N279" t="b">
        <v>0</v>
      </c>
      <c r="O279" t="s">
        <v>28</v>
      </c>
      <c r="P279" t="b">
        <v>1</v>
      </c>
      <c r="Q279">
        <v>50</v>
      </c>
      <c r="R279">
        <v>2159</v>
      </c>
      <c r="S279">
        <v>292250</v>
      </c>
      <c r="T279">
        <v>13526</v>
      </c>
      <c r="U279">
        <v>5467</v>
      </c>
      <c r="V279">
        <v>0.137647433854</v>
      </c>
      <c r="W279">
        <v>0.28311041174927798</v>
      </c>
      <c r="X279">
        <v>0.185234438677019</v>
      </c>
      <c r="Y279">
        <v>0.61943770809848897</v>
      </c>
    </row>
    <row r="280" spans="1:25" x14ac:dyDescent="0.3">
      <c r="A280">
        <v>7</v>
      </c>
      <c r="B280">
        <v>2013</v>
      </c>
      <c r="C280">
        <v>2014</v>
      </c>
      <c r="D280">
        <v>1</v>
      </c>
      <c r="E280">
        <v>12</v>
      </c>
      <c r="F280" t="s">
        <v>36</v>
      </c>
      <c r="G280">
        <v>2015</v>
      </c>
      <c r="H280">
        <v>1</v>
      </c>
      <c r="I280">
        <v>1</v>
      </c>
      <c r="J280" t="s">
        <v>4</v>
      </c>
      <c r="K280">
        <v>33</v>
      </c>
      <c r="L280" t="s">
        <v>27</v>
      </c>
      <c r="M280" t="s">
        <v>31</v>
      </c>
      <c r="N280" t="b">
        <v>0</v>
      </c>
      <c r="O280" t="s">
        <v>28</v>
      </c>
      <c r="P280" t="b">
        <v>1</v>
      </c>
      <c r="Q280">
        <v>50</v>
      </c>
      <c r="R280">
        <v>4405</v>
      </c>
      <c r="S280">
        <v>294576</v>
      </c>
      <c r="T280">
        <v>11200</v>
      </c>
      <c r="U280">
        <v>3221</v>
      </c>
      <c r="V280">
        <v>0.28228132008971402</v>
      </c>
      <c r="W280">
        <v>0.57762916338840797</v>
      </c>
      <c r="X280">
        <v>0.37923464336446899</v>
      </c>
      <c r="Y280">
        <v>0.77050052172873895</v>
      </c>
    </row>
    <row r="281" spans="1:25" x14ac:dyDescent="0.3">
      <c r="A281">
        <v>7</v>
      </c>
      <c r="B281">
        <v>2013</v>
      </c>
      <c r="C281">
        <v>2014</v>
      </c>
      <c r="D281">
        <v>1</v>
      </c>
      <c r="E281">
        <v>12</v>
      </c>
      <c r="F281" t="s">
        <v>36</v>
      </c>
      <c r="G281">
        <v>2015</v>
      </c>
      <c r="H281">
        <v>1</v>
      </c>
      <c r="I281">
        <v>1</v>
      </c>
      <c r="J281" t="s">
        <v>4</v>
      </c>
      <c r="K281">
        <v>33</v>
      </c>
      <c r="L281" t="s">
        <v>27</v>
      </c>
      <c r="M281" t="s">
        <v>31</v>
      </c>
      <c r="N281" t="b">
        <v>0</v>
      </c>
      <c r="O281" t="s">
        <v>28</v>
      </c>
      <c r="P281" t="b">
        <v>1</v>
      </c>
      <c r="Q281">
        <v>50</v>
      </c>
      <c r="R281">
        <v>4167</v>
      </c>
      <c r="S281">
        <v>292356</v>
      </c>
      <c r="T281">
        <v>13420</v>
      </c>
      <c r="U281">
        <v>3459</v>
      </c>
      <c r="V281">
        <v>0.23693637345766699</v>
      </c>
      <c r="W281">
        <v>0.54642014162077102</v>
      </c>
      <c r="X281">
        <v>0.33054376710427102</v>
      </c>
      <c r="Y281">
        <v>0.75126590253033698</v>
      </c>
    </row>
    <row r="282" spans="1:25" x14ac:dyDescent="0.3">
      <c r="A282">
        <v>0</v>
      </c>
      <c r="B282">
        <v>2013</v>
      </c>
      <c r="C282">
        <v>2014</v>
      </c>
      <c r="D282">
        <v>1</v>
      </c>
      <c r="E282">
        <v>12</v>
      </c>
      <c r="F282" t="s">
        <v>36</v>
      </c>
      <c r="G282">
        <v>2015</v>
      </c>
      <c r="H282">
        <v>1</v>
      </c>
      <c r="I282">
        <v>1</v>
      </c>
      <c r="J282" t="s">
        <v>4</v>
      </c>
      <c r="K282">
        <v>29</v>
      </c>
      <c r="L282" t="s">
        <v>32</v>
      </c>
      <c r="M282" t="s">
        <v>27</v>
      </c>
      <c r="N282" t="b">
        <v>1</v>
      </c>
      <c r="O282" t="s">
        <v>28</v>
      </c>
      <c r="P282" t="b">
        <v>1</v>
      </c>
      <c r="Q282">
        <v>50</v>
      </c>
      <c r="R282">
        <v>1598</v>
      </c>
      <c r="S282">
        <v>296713</v>
      </c>
      <c r="T282">
        <v>9063</v>
      </c>
      <c r="U282">
        <v>6028</v>
      </c>
      <c r="V282">
        <v>0.149892130194165</v>
      </c>
      <c r="W282">
        <v>0.209546289011277</v>
      </c>
      <c r="X282">
        <v>0.17476896155739</v>
      </c>
      <c r="Y282">
        <v>0.58995347258894104</v>
      </c>
    </row>
    <row r="283" spans="1:25" x14ac:dyDescent="0.3">
      <c r="A283">
        <v>0</v>
      </c>
      <c r="B283">
        <v>2013</v>
      </c>
      <c r="C283">
        <v>2014</v>
      </c>
      <c r="D283">
        <v>1</v>
      </c>
      <c r="E283">
        <v>12</v>
      </c>
      <c r="F283" t="s">
        <v>36</v>
      </c>
      <c r="G283">
        <v>2015</v>
      </c>
      <c r="H283">
        <v>1</v>
      </c>
      <c r="I283">
        <v>1</v>
      </c>
      <c r="J283" t="s">
        <v>4</v>
      </c>
      <c r="K283">
        <v>29</v>
      </c>
      <c r="L283" t="s">
        <v>32</v>
      </c>
      <c r="M283" t="s">
        <v>27</v>
      </c>
      <c r="N283" t="b">
        <v>1</v>
      </c>
      <c r="O283" t="s">
        <v>28</v>
      </c>
      <c r="P283" t="b">
        <v>1</v>
      </c>
      <c r="Q283">
        <v>50</v>
      </c>
      <c r="R283">
        <v>1793</v>
      </c>
      <c r="S283">
        <v>295371</v>
      </c>
      <c r="T283">
        <v>10405</v>
      </c>
      <c r="U283">
        <v>5833</v>
      </c>
      <c r="V283">
        <v>0.14699131005082799</v>
      </c>
      <c r="W283">
        <v>0.23511670600576901</v>
      </c>
      <c r="X283">
        <v>0.18089184826472901</v>
      </c>
      <c r="Y283">
        <v>0.60054426425818197</v>
      </c>
    </row>
    <row r="284" spans="1:25" x14ac:dyDescent="0.3">
      <c r="A284">
        <v>0</v>
      </c>
      <c r="B284">
        <v>2013</v>
      </c>
      <c r="C284">
        <v>2014</v>
      </c>
      <c r="D284">
        <v>1</v>
      </c>
      <c r="E284">
        <v>12</v>
      </c>
      <c r="F284" t="s">
        <v>36</v>
      </c>
      <c r="G284">
        <v>2015</v>
      </c>
      <c r="H284">
        <v>1</v>
      </c>
      <c r="I284">
        <v>1</v>
      </c>
      <c r="J284" t="s">
        <v>4</v>
      </c>
      <c r="K284">
        <v>29</v>
      </c>
      <c r="L284" t="s">
        <v>32</v>
      </c>
      <c r="M284" t="s">
        <v>27</v>
      </c>
      <c r="N284" t="b">
        <v>1</v>
      </c>
      <c r="O284" t="s">
        <v>28</v>
      </c>
      <c r="P284" t="b">
        <v>1</v>
      </c>
      <c r="Q284">
        <v>50</v>
      </c>
      <c r="R284">
        <v>1764</v>
      </c>
      <c r="S284">
        <v>296778</v>
      </c>
      <c r="T284">
        <v>8998</v>
      </c>
      <c r="U284">
        <v>5862</v>
      </c>
      <c r="V284">
        <v>0.16391005389332799</v>
      </c>
      <c r="W284">
        <v>0.23131392604248599</v>
      </c>
      <c r="X284">
        <v>0.19186425929954301</v>
      </c>
      <c r="Y284">
        <v>0.600943578059702</v>
      </c>
    </row>
    <row r="285" spans="1:25" x14ac:dyDescent="0.3">
      <c r="A285">
        <v>0</v>
      </c>
      <c r="B285">
        <v>2013</v>
      </c>
      <c r="C285">
        <v>2014</v>
      </c>
      <c r="D285">
        <v>1</v>
      </c>
      <c r="E285">
        <v>12</v>
      </c>
      <c r="F285" t="s">
        <v>36</v>
      </c>
      <c r="G285">
        <v>2015</v>
      </c>
      <c r="H285">
        <v>1</v>
      </c>
      <c r="I285">
        <v>1</v>
      </c>
      <c r="J285" t="s">
        <v>4</v>
      </c>
      <c r="K285">
        <v>29</v>
      </c>
      <c r="L285" t="s">
        <v>32</v>
      </c>
      <c r="M285" t="s">
        <v>27</v>
      </c>
      <c r="N285" t="b">
        <v>1</v>
      </c>
      <c r="O285" t="s">
        <v>28</v>
      </c>
      <c r="P285" t="b">
        <v>1</v>
      </c>
      <c r="Q285">
        <v>50</v>
      </c>
      <c r="R285">
        <v>1519</v>
      </c>
      <c r="S285">
        <v>296675</v>
      </c>
      <c r="T285">
        <v>9101</v>
      </c>
      <c r="U285">
        <v>6107</v>
      </c>
      <c r="V285">
        <v>0.14303201506591301</v>
      </c>
      <c r="W285">
        <v>0.19918699186991801</v>
      </c>
      <c r="X285">
        <v>0.16650224706785</v>
      </c>
      <c r="Y285">
        <v>0.58471168702909304</v>
      </c>
    </row>
    <row r="286" spans="1:25" x14ac:dyDescent="0.3">
      <c r="A286">
        <v>0</v>
      </c>
      <c r="B286">
        <v>2013</v>
      </c>
      <c r="C286">
        <v>2014</v>
      </c>
      <c r="D286">
        <v>1</v>
      </c>
      <c r="E286">
        <v>12</v>
      </c>
      <c r="F286" t="s">
        <v>36</v>
      </c>
      <c r="G286">
        <v>2015</v>
      </c>
      <c r="H286">
        <v>1</v>
      </c>
      <c r="I286">
        <v>1</v>
      </c>
      <c r="J286" t="s">
        <v>4</v>
      </c>
      <c r="K286">
        <v>29</v>
      </c>
      <c r="L286" t="s">
        <v>32</v>
      </c>
      <c r="M286" t="s">
        <v>27</v>
      </c>
      <c r="N286" t="b">
        <v>1</v>
      </c>
      <c r="O286" t="s">
        <v>28</v>
      </c>
      <c r="P286" t="b">
        <v>1</v>
      </c>
      <c r="Q286">
        <v>50</v>
      </c>
      <c r="R286">
        <v>1558</v>
      </c>
      <c r="S286">
        <v>296889</v>
      </c>
      <c r="T286">
        <v>8887</v>
      </c>
      <c r="U286">
        <v>6068</v>
      </c>
      <c r="V286">
        <v>0.14916227860220199</v>
      </c>
      <c r="W286">
        <v>0.204301075268817</v>
      </c>
      <c r="X286">
        <v>0.172430966742294</v>
      </c>
      <c r="Y286">
        <v>0.58761865808859703</v>
      </c>
    </row>
    <row r="287" spans="1:25" x14ac:dyDescent="0.3">
      <c r="A287">
        <v>1</v>
      </c>
      <c r="B287">
        <v>2013</v>
      </c>
      <c r="C287">
        <v>2014</v>
      </c>
      <c r="D287">
        <v>1</v>
      </c>
      <c r="E287">
        <v>12</v>
      </c>
      <c r="F287" t="s">
        <v>36</v>
      </c>
      <c r="G287">
        <v>2015</v>
      </c>
      <c r="H287">
        <v>1</v>
      </c>
      <c r="I287">
        <v>1</v>
      </c>
      <c r="J287" t="s">
        <v>4</v>
      </c>
      <c r="K287">
        <v>29</v>
      </c>
      <c r="L287" t="s">
        <v>32</v>
      </c>
      <c r="M287" t="s">
        <v>29</v>
      </c>
      <c r="N287" t="b">
        <v>1</v>
      </c>
      <c r="O287" t="s">
        <v>28</v>
      </c>
      <c r="P287" t="b">
        <v>1</v>
      </c>
      <c r="Q287">
        <v>50</v>
      </c>
      <c r="R287">
        <v>1644</v>
      </c>
      <c r="S287">
        <v>296926</v>
      </c>
      <c r="T287">
        <v>8850</v>
      </c>
      <c r="U287">
        <v>5982</v>
      </c>
      <c r="V287">
        <v>0.15666094911377901</v>
      </c>
      <c r="W287">
        <v>0.21557828481510599</v>
      </c>
      <c r="X287">
        <v>0.18145695364238401</v>
      </c>
      <c r="Y287">
        <v>0.59331776466698405</v>
      </c>
    </row>
    <row r="288" spans="1:25" x14ac:dyDescent="0.3">
      <c r="A288">
        <v>1</v>
      </c>
      <c r="B288">
        <v>2013</v>
      </c>
      <c r="C288">
        <v>2014</v>
      </c>
      <c r="D288">
        <v>1</v>
      </c>
      <c r="E288">
        <v>12</v>
      </c>
      <c r="F288" t="s">
        <v>36</v>
      </c>
      <c r="G288">
        <v>2015</v>
      </c>
      <c r="H288">
        <v>1</v>
      </c>
      <c r="I288">
        <v>1</v>
      </c>
      <c r="J288" t="s">
        <v>4</v>
      </c>
      <c r="K288">
        <v>29</v>
      </c>
      <c r="L288" t="s">
        <v>32</v>
      </c>
      <c r="M288" t="s">
        <v>29</v>
      </c>
      <c r="N288" t="b">
        <v>1</v>
      </c>
      <c r="O288" t="s">
        <v>28</v>
      </c>
      <c r="P288" t="b">
        <v>1</v>
      </c>
      <c r="Q288">
        <v>50</v>
      </c>
      <c r="R288">
        <v>1624</v>
      </c>
      <c r="S288">
        <v>296856</v>
      </c>
      <c r="T288">
        <v>8920</v>
      </c>
      <c r="U288">
        <v>6002</v>
      </c>
      <c r="V288">
        <v>0.15402124430955899</v>
      </c>
      <c r="W288">
        <v>0.21295567794387599</v>
      </c>
      <c r="X288">
        <v>0.17875619152448999</v>
      </c>
      <c r="Y288">
        <v>0.59189199835658501</v>
      </c>
    </row>
    <row r="289" spans="1:25" x14ac:dyDescent="0.3">
      <c r="A289">
        <v>1</v>
      </c>
      <c r="B289">
        <v>2013</v>
      </c>
      <c r="C289">
        <v>2014</v>
      </c>
      <c r="D289">
        <v>1</v>
      </c>
      <c r="E289">
        <v>12</v>
      </c>
      <c r="F289" t="s">
        <v>36</v>
      </c>
      <c r="G289">
        <v>2015</v>
      </c>
      <c r="H289">
        <v>1</v>
      </c>
      <c r="I289">
        <v>1</v>
      </c>
      <c r="J289" t="s">
        <v>4</v>
      </c>
      <c r="K289">
        <v>29</v>
      </c>
      <c r="L289" t="s">
        <v>32</v>
      </c>
      <c r="M289" t="s">
        <v>29</v>
      </c>
      <c r="N289" t="b">
        <v>1</v>
      </c>
      <c r="O289" t="s">
        <v>28</v>
      </c>
      <c r="P289" t="b">
        <v>1</v>
      </c>
      <c r="Q289">
        <v>50</v>
      </c>
      <c r="R289">
        <v>1669</v>
      </c>
      <c r="S289">
        <v>296071</v>
      </c>
      <c r="T289">
        <v>9705</v>
      </c>
      <c r="U289">
        <v>5957</v>
      </c>
      <c r="V289">
        <v>0.146738174784596</v>
      </c>
      <c r="W289">
        <v>0.21885654340414301</v>
      </c>
      <c r="X289">
        <v>0.175684210526315</v>
      </c>
      <c r="Y289">
        <v>0.59355881170521096</v>
      </c>
    </row>
    <row r="290" spans="1:25" x14ac:dyDescent="0.3">
      <c r="A290">
        <v>1</v>
      </c>
      <c r="B290">
        <v>2013</v>
      </c>
      <c r="C290">
        <v>2014</v>
      </c>
      <c r="D290">
        <v>1</v>
      </c>
      <c r="E290">
        <v>12</v>
      </c>
      <c r="F290" t="s">
        <v>36</v>
      </c>
      <c r="G290">
        <v>2015</v>
      </c>
      <c r="H290">
        <v>1</v>
      </c>
      <c r="I290">
        <v>1</v>
      </c>
      <c r="J290" t="s">
        <v>4</v>
      </c>
      <c r="K290">
        <v>29</v>
      </c>
      <c r="L290" t="s">
        <v>32</v>
      </c>
      <c r="M290" t="s">
        <v>29</v>
      </c>
      <c r="N290" t="b">
        <v>1</v>
      </c>
      <c r="O290" t="s">
        <v>28</v>
      </c>
      <c r="P290" t="b">
        <v>1</v>
      </c>
      <c r="Q290">
        <v>50</v>
      </c>
      <c r="R290">
        <v>1597</v>
      </c>
      <c r="S290">
        <v>297411</v>
      </c>
      <c r="T290">
        <v>8365</v>
      </c>
      <c r="U290">
        <v>6029</v>
      </c>
      <c r="V290">
        <v>0.16030917486448501</v>
      </c>
      <c r="W290">
        <v>0.20941515866771501</v>
      </c>
      <c r="X290">
        <v>0.18160109165339999</v>
      </c>
      <c r="Y290">
        <v>0.59102926579715098</v>
      </c>
    </row>
    <row r="291" spans="1:25" x14ac:dyDescent="0.3">
      <c r="A291">
        <v>1</v>
      </c>
      <c r="B291">
        <v>2013</v>
      </c>
      <c r="C291">
        <v>2014</v>
      </c>
      <c r="D291">
        <v>1</v>
      </c>
      <c r="E291">
        <v>12</v>
      </c>
      <c r="F291" t="s">
        <v>36</v>
      </c>
      <c r="G291">
        <v>2015</v>
      </c>
      <c r="H291">
        <v>1</v>
      </c>
      <c r="I291">
        <v>1</v>
      </c>
      <c r="J291" t="s">
        <v>4</v>
      </c>
      <c r="K291">
        <v>29</v>
      </c>
      <c r="L291" t="s">
        <v>32</v>
      </c>
      <c r="M291" t="s">
        <v>29</v>
      </c>
      <c r="N291" t="b">
        <v>1</v>
      </c>
      <c r="O291" t="s">
        <v>28</v>
      </c>
      <c r="P291" t="b">
        <v>1</v>
      </c>
      <c r="Q291">
        <v>50</v>
      </c>
      <c r="R291">
        <v>1726</v>
      </c>
      <c r="S291">
        <v>297338</v>
      </c>
      <c r="T291">
        <v>8438</v>
      </c>
      <c r="U291">
        <v>5900</v>
      </c>
      <c r="V291">
        <v>0.16981503345139701</v>
      </c>
      <c r="W291">
        <v>0.22633097298714899</v>
      </c>
      <c r="X291">
        <v>0.19404159640247301</v>
      </c>
      <c r="Y291">
        <v>0.59936780453030702</v>
      </c>
    </row>
    <row r="292" spans="1:25" x14ac:dyDescent="0.3">
      <c r="A292">
        <v>2</v>
      </c>
      <c r="B292">
        <v>2013</v>
      </c>
      <c r="C292">
        <v>2014</v>
      </c>
      <c r="D292">
        <v>1</v>
      </c>
      <c r="E292">
        <v>12</v>
      </c>
      <c r="F292" t="s">
        <v>36</v>
      </c>
      <c r="G292">
        <v>2015</v>
      </c>
      <c r="H292">
        <v>1</v>
      </c>
      <c r="I292">
        <v>1</v>
      </c>
      <c r="J292" t="s">
        <v>4</v>
      </c>
      <c r="K292">
        <v>29</v>
      </c>
      <c r="L292" t="s">
        <v>32</v>
      </c>
      <c r="M292" t="s">
        <v>30</v>
      </c>
      <c r="N292" t="b">
        <v>1</v>
      </c>
      <c r="O292" t="s">
        <v>28</v>
      </c>
      <c r="P292" t="b">
        <v>1</v>
      </c>
      <c r="Q292">
        <v>50</v>
      </c>
      <c r="R292">
        <v>1801</v>
      </c>
      <c r="S292">
        <v>296017</v>
      </c>
      <c r="T292">
        <v>9759</v>
      </c>
      <c r="U292">
        <v>5825</v>
      </c>
      <c r="V292">
        <v>0.155795847750865</v>
      </c>
      <c r="W292">
        <v>0.236165748754261</v>
      </c>
      <c r="X292">
        <v>0.187741061190451</v>
      </c>
      <c r="Y292">
        <v>0.60212511444829397</v>
      </c>
    </row>
    <row r="293" spans="1:25" x14ac:dyDescent="0.3">
      <c r="A293">
        <v>2</v>
      </c>
      <c r="B293">
        <v>2013</v>
      </c>
      <c r="C293">
        <v>2014</v>
      </c>
      <c r="D293">
        <v>1</v>
      </c>
      <c r="E293">
        <v>12</v>
      </c>
      <c r="F293" t="s">
        <v>36</v>
      </c>
      <c r="G293">
        <v>2015</v>
      </c>
      <c r="H293">
        <v>1</v>
      </c>
      <c r="I293">
        <v>1</v>
      </c>
      <c r="J293" t="s">
        <v>4</v>
      </c>
      <c r="K293">
        <v>29</v>
      </c>
      <c r="L293" t="s">
        <v>32</v>
      </c>
      <c r="M293" t="s">
        <v>30</v>
      </c>
      <c r="N293" t="b">
        <v>1</v>
      </c>
      <c r="O293" t="s">
        <v>28</v>
      </c>
      <c r="P293" t="b">
        <v>1</v>
      </c>
      <c r="Q293">
        <v>50</v>
      </c>
      <c r="R293">
        <v>1633</v>
      </c>
      <c r="S293">
        <v>295494</v>
      </c>
      <c r="T293">
        <v>10282</v>
      </c>
      <c r="U293">
        <v>5993</v>
      </c>
      <c r="V293">
        <v>0.13705413344523701</v>
      </c>
      <c r="W293">
        <v>0.214135851035929</v>
      </c>
      <c r="X293">
        <v>0.167135765825699</v>
      </c>
      <c r="Y293">
        <v>0.59025496439609704</v>
      </c>
    </row>
    <row r="294" spans="1:25" x14ac:dyDescent="0.3">
      <c r="A294">
        <v>2</v>
      </c>
      <c r="B294">
        <v>2013</v>
      </c>
      <c r="C294">
        <v>2014</v>
      </c>
      <c r="D294">
        <v>1</v>
      </c>
      <c r="E294">
        <v>12</v>
      </c>
      <c r="F294" t="s">
        <v>36</v>
      </c>
      <c r="G294">
        <v>2015</v>
      </c>
      <c r="H294">
        <v>1</v>
      </c>
      <c r="I294">
        <v>1</v>
      </c>
      <c r="J294" t="s">
        <v>4</v>
      </c>
      <c r="K294">
        <v>29</v>
      </c>
      <c r="L294" t="s">
        <v>32</v>
      </c>
      <c r="M294" t="s">
        <v>30</v>
      </c>
      <c r="N294" t="b">
        <v>1</v>
      </c>
      <c r="O294" t="s">
        <v>28</v>
      </c>
      <c r="P294" t="b">
        <v>1</v>
      </c>
      <c r="Q294">
        <v>50</v>
      </c>
      <c r="R294">
        <v>1584</v>
      </c>
      <c r="S294">
        <v>296462</v>
      </c>
      <c r="T294">
        <v>9314</v>
      </c>
      <c r="U294">
        <v>6042</v>
      </c>
      <c r="V294">
        <v>0.14534777023306999</v>
      </c>
      <c r="W294">
        <v>0.20771046420141601</v>
      </c>
      <c r="X294">
        <v>0.17102137767220901</v>
      </c>
      <c r="Y294">
        <v>0.588625129018713</v>
      </c>
    </row>
    <row r="295" spans="1:25" x14ac:dyDescent="0.3">
      <c r="A295">
        <v>2</v>
      </c>
      <c r="B295">
        <v>2013</v>
      </c>
      <c r="C295">
        <v>2014</v>
      </c>
      <c r="D295">
        <v>1</v>
      </c>
      <c r="E295">
        <v>12</v>
      </c>
      <c r="F295" t="s">
        <v>36</v>
      </c>
      <c r="G295">
        <v>2015</v>
      </c>
      <c r="H295">
        <v>1</v>
      </c>
      <c r="I295">
        <v>1</v>
      </c>
      <c r="J295" t="s">
        <v>4</v>
      </c>
      <c r="K295">
        <v>29</v>
      </c>
      <c r="L295" t="s">
        <v>32</v>
      </c>
      <c r="M295" t="s">
        <v>30</v>
      </c>
      <c r="N295" t="b">
        <v>1</v>
      </c>
      <c r="O295" t="s">
        <v>28</v>
      </c>
      <c r="P295" t="b">
        <v>1</v>
      </c>
      <c r="Q295">
        <v>50</v>
      </c>
      <c r="R295">
        <v>1620</v>
      </c>
      <c r="S295">
        <v>295605</v>
      </c>
      <c r="T295">
        <v>10171</v>
      </c>
      <c r="U295">
        <v>6006</v>
      </c>
      <c r="V295">
        <v>0.13739292680858201</v>
      </c>
      <c r="W295">
        <v>0.21243115656962999</v>
      </c>
      <c r="X295">
        <v>0.16686408817015999</v>
      </c>
      <c r="Y295">
        <v>0.58958412257867698</v>
      </c>
    </row>
    <row r="296" spans="1:25" x14ac:dyDescent="0.3">
      <c r="A296">
        <v>2</v>
      </c>
      <c r="B296">
        <v>2013</v>
      </c>
      <c r="C296">
        <v>2014</v>
      </c>
      <c r="D296">
        <v>1</v>
      </c>
      <c r="E296">
        <v>12</v>
      </c>
      <c r="F296" t="s">
        <v>36</v>
      </c>
      <c r="G296">
        <v>2015</v>
      </c>
      <c r="H296">
        <v>1</v>
      </c>
      <c r="I296">
        <v>1</v>
      </c>
      <c r="J296" t="s">
        <v>4</v>
      </c>
      <c r="K296">
        <v>29</v>
      </c>
      <c r="L296" t="s">
        <v>32</v>
      </c>
      <c r="M296" t="s">
        <v>30</v>
      </c>
      <c r="N296" t="b">
        <v>1</v>
      </c>
      <c r="O296" t="s">
        <v>28</v>
      </c>
      <c r="P296" t="b">
        <v>1</v>
      </c>
      <c r="Q296">
        <v>50</v>
      </c>
      <c r="R296">
        <v>1694</v>
      </c>
      <c r="S296">
        <v>298503</v>
      </c>
      <c r="T296">
        <v>7273</v>
      </c>
      <c r="U296">
        <v>5932</v>
      </c>
      <c r="V296">
        <v>0.18891491022638501</v>
      </c>
      <c r="W296">
        <v>0.222134801993181</v>
      </c>
      <c r="X296">
        <v>0.20418248659073099</v>
      </c>
      <c r="Y296">
        <v>0.59917470830651598</v>
      </c>
    </row>
    <row r="297" spans="1:25" x14ac:dyDescent="0.3">
      <c r="A297">
        <v>3</v>
      </c>
      <c r="B297">
        <v>2013</v>
      </c>
      <c r="C297">
        <v>2014</v>
      </c>
      <c r="D297">
        <v>1</v>
      </c>
      <c r="E297">
        <v>12</v>
      </c>
      <c r="F297" t="s">
        <v>36</v>
      </c>
      <c r="G297">
        <v>2015</v>
      </c>
      <c r="H297">
        <v>1</v>
      </c>
      <c r="I297">
        <v>1</v>
      </c>
      <c r="J297" t="s">
        <v>4</v>
      </c>
      <c r="K297">
        <v>29</v>
      </c>
      <c r="L297" t="s">
        <v>32</v>
      </c>
      <c r="M297" t="s">
        <v>31</v>
      </c>
      <c r="N297" t="b">
        <v>1</v>
      </c>
      <c r="O297" t="s">
        <v>28</v>
      </c>
      <c r="P297" t="b">
        <v>1</v>
      </c>
      <c r="Q297">
        <v>50</v>
      </c>
      <c r="R297">
        <v>1531</v>
      </c>
      <c r="S297">
        <v>297678</v>
      </c>
      <c r="T297">
        <v>8098</v>
      </c>
      <c r="U297">
        <v>6095</v>
      </c>
      <c r="V297">
        <v>0.15899885761761301</v>
      </c>
      <c r="W297">
        <v>0.20076055599265599</v>
      </c>
      <c r="X297">
        <v>0.17745580991016999</v>
      </c>
      <c r="Y297">
        <v>0.58713855856772701</v>
      </c>
    </row>
    <row r="298" spans="1:25" x14ac:dyDescent="0.3">
      <c r="A298">
        <v>3</v>
      </c>
      <c r="B298">
        <v>2013</v>
      </c>
      <c r="C298">
        <v>2014</v>
      </c>
      <c r="D298">
        <v>1</v>
      </c>
      <c r="E298">
        <v>12</v>
      </c>
      <c r="F298" t="s">
        <v>36</v>
      </c>
      <c r="G298">
        <v>2015</v>
      </c>
      <c r="H298">
        <v>1</v>
      </c>
      <c r="I298">
        <v>1</v>
      </c>
      <c r="J298" t="s">
        <v>4</v>
      </c>
      <c r="K298">
        <v>29</v>
      </c>
      <c r="L298" t="s">
        <v>32</v>
      </c>
      <c r="M298" t="s">
        <v>31</v>
      </c>
      <c r="N298" t="b">
        <v>1</v>
      </c>
      <c r="O298" t="s">
        <v>28</v>
      </c>
      <c r="P298" t="b">
        <v>1</v>
      </c>
      <c r="Q298">
        <v>50</v>
      </c>
      <c r="R298">
        <v>1595</v>
      </c>
      <c r="S298">
        <v>296523</v>
      </c>
      <c r="T298">
        <v>9253</v>
      </c>
      <c r="U298">
        <v>6031</v>
      </c>
      <c r="V298">
        <v>0.14703171091445399</v>
      </c>
      <c r="W298">
        <v>0.209152897980592</v>
      </c>
      <c r="X298">
        <v>0.17267511096676399</v>
      </c>
      <c r="Y298">
        <v>0.58944609212775601</v>
      </c>
    </row>
    <row r="299" spans="1:25" x14ac:dyDescent="0.3">
      <c r="A299">
        <v>3</v>
      </c>
      <c r="B299">
        <v>2013</v>
      </c>
      <c r="C299">
        <v>2014</v>
      </c>
      <c r="D299">
        <v>1</v>
      </c>
      <c r="E299">
        <v>12</v>
      </c>
      <c r="F299" t="s">
        <v>36</v>
      </c>
      <c r="G299">
        <v>2015</v>
      </c>
      <c r="H299">
        <v>1</v>
      </c>
      <c r="I299">
        <v>1</v>
      </c>
      <c r="J299" t="s">
        <v>4</v>
      </c>
      <c r="K299">
        <v>29</v>
      </c>
      <c r="L299" t="s">
        <v>32</v>
      </c>
      <c r="M299" t="s">
        <v>31</v>
      </c>
      <c r="N299" t="b">
        <v>1</v>
      </c>
      <c r="O299" t="s">
        <v>28</v>
      </c>
      <c r="P299" t="b">
        <v>1</v>
      </c>
      <c r="Q299">
        <v>50</v>
      </c>
      <c r="R299">
        <v>1607</v>
      </c>
      <c r="S299">
        <v>297084</v>
      </c>
      <c r="T299">
        <v>8692</v>
      </c>
      <c r="U299">
        <v>6019</v>
      </c>
      <c r="V299">
        <v>0.15603456646276301</v>
      </c>
      <c r="W299">
        <v>0.21072646210332999</v>
      </c>
      <c r="X299">
        <v>0.17930264993026501</v>
      </c>
      <c r="Y299">
        <v>0.59115021237132404</v>
      </c>
    </row>
    <row r="300" spans="1:25" x14ac:dyDescent="0.3">
      <c r="A300">
        <v>3</v>
      </c>
      <c r="B300">
        <v>2013</v>
      </c>
      <c r="C300">
        <v>2014</v>
      </c>
      <c r="D300">
        <v>1</v>
      </c>
      <c r="E300">
        <v>12</v>
      </c>
      <c r="F300" t="s">
        <v>36</v>
      </c>
      <c r="G300">
        <v>2015</v>
      </c>
      <c r="H300">
        <v>1</v>
      </c>
      <c r="I300">
        <v>1</v>
      </c>
      <c r="J300" t="s">
        <v>4</v>
      </c>
      <c r="K300">
        <v>29</v>
      </c>
      <c r="L300" t="s">
        <v>32</v>
      </c>
      <c r="M300" t="s">
        <v>31</v>
      </c>
      <c r="N300" t="b">
        <v>1</v>
      </c>
      <c r="O300" t="s">
        <v>28</v>
      </c>
      <c r="P300" t="b">
        <v>1</v>
      </c>
      <c r="Q300">
        <v>50</v>
      </c>
      <c r="R300">
        <v>1509</v>
      </c>
      <c r="S300">
        <v>297218</v>
      </c>
      <c r="T300">
        <v>8558</v>
      </c>
      <c r="U300">
        <v>6117</v>
      </c>
      <c r="V300">
        <v>0.149895698817919</v>
      </c>
      <c r="W300">
        <v>0.197875688434303</v>
      </c>
      <c r="X300">
        <v>0.170575933985191</v>
      </c>
      <c r="Y300">
        <v>0.58494394018282603</v>
      </c>
    </row>
    <row r="301" spans="1:25" x14ac:dyDescent="0.3">
      <c r="A301">
        <v>3</v>
      </c>
      <c r="B301">
        <v>2013</v>
      </c>
      <c r="C301">
        <v>2014</v>
      </c>
      <c r="D301">
        <v>1</v>
      </c>
      <c r="E301">
        <v>12</v>
      </c>
      <c r="F301" t="s">
        <v>36</v>
      </c>
      <c r="G301">
        <v>2015</v>
      </c>
      <c r="H301">
        <v>1</v>
      </c>
      <c r="I301">
        <v>1</v>
      </c>
      <c r="J301" t="s">
        <v>4</v>
      </c>
      <c r="K301">
        <v>29</v>
      </c>
      <c r="L301" t="s">
        <v>32</v>
      </c>
      <c r="M301" t="s">
        <v>31</v>
      </c>
      <c r="N301" t="b">
        <v>1</v>
      </c>
      <c r="O301" t="s">
        <v>28</v>
      </c>
      <c r="P301" t="b">
        <v>1</v>
      </c>
      <c r="Q301">
        <v>50</v>
      </c>
      <c r="R301">
        <v>1752</v>
      </c>
      <c r="S301">
        <v>297457</v>
      </c>
      <c r="T301">
        <v>8319</v>
      </c>
      <c r="U301">
        <v>5874</v>
      </c>
      <c r="V301">
        <v>0.17396484956806599</v>
      </c>
      <c r="W301">
        <v>0.229740361919748</v>
      </c>
      <c r="X301">
        <v>0.19799966095948399</v>
      </c>
      <c r="Y301">
        <v>0.60126708588373901</v>
      </c>
    </row>
    <row r="302" spans="1:25" x14ac:dyDescent="0.3">
      <c r="A302">
        <v>4</v>
      </c>
      <c r="B302">
        <v>2013</v>
      </c>
      <c r="C302">
        <v>2014</v>
      </c>
      <c r="D302">
        <v>1</v>
      </c>
      <c r="E302">
        <v>12</v>
      </c>
      <c r="F302" t="s">
        <v>36</v>
      </c>
      <c r="G302">
        <v>2015</v>
      </c>
      <c r="H302">
        <v>1</v>
      </c>
      <c r="I302">
        <v>1</v>
      </c>
      <c r="J302" t="s">
        <v>4</v>
      </c>
      <c r="K302">
        <v>29</v>
      </c>
      <c r="L302" t="s">
        <v>32</v>
      </c>
      <c r="M302" t="s">
        <v>27</v>
      </c>
      <c r="N302" t="b">
        <v>0</v>
      </c>
      <c r="O302" t="s">
        <v>28</v>
      </c>
      <c r="P302" t="b">
        <v>1</v>
      </c>
      <c r="Q302">
        <v>50</v>
      </c>
      <c r="R302">
        <v>4492</v>
      </c>
      <c r="S302">
        <v>291680</v>
      </c>
      <c r="T302">
        <v>14096</v>
      </c>
      <c r="U302">
        <v>3134</v>
      </c>
      <c r="V302">
        <v>0.24166128685173199</v>
      </c>
      <c r="W302">
        <v>0.58903750327825799</v>
      </c>
      <c r="X302">
        <v>0.34271763179980103</v>
      </c>
      <c r="Y302">
        <v>0.77146919902545097</v>
      </c>
    </row>
    <row r="303" spans="1:25" x14ac:dyDescent="0.3">
      <c r="A303">
        <v>4</v>
      </c>
      <c r="B303">
        <v>2013</v>
      </c>
      <c r="C303">
        <v>2014</v>
      </c>
      <c r="D303">
        <v>1</v>
      </c>
      <c r="E303">
        <v>12</v>
      </c>
      <c r="F303" t="s">
        <v>36</v>
      </c>
      <c r="G303">
        <v>2015</v>
      </c>
      <c r="H303">
        <v>1</v>
      </c>
      <c r="I303">
        <v>1</v>
      </c>
      <c r="J303" t="s">
        <v>4</v>
      </c>
      <c r="K303">
        <v>29</v>
      </c>
      <c r="L303" t="s">
        <v>32</v>
      </c>
      <c r="M303" t="s">
        <v>27</v>
      </c>
      <c r="N303" t="b">
        <v>0</v>
      </c>
      <c r="O303" t="s">
        <v>28</v>
      </c>
      <c r="P303" t="b">
        <v>1</v>
      </c>
      <c r="Q303">
        <v>50</v>
      </c>
      <c r="R303">
        <v>4516</v>
      </c>
      <c r="S303">
        <v>292689</v>
      </c>
      <c r="T303">
        <v>13087</v>
      </c>
      <c r="U303">
        <v>3110</v>
      </c>
      <c r="V303">
        <v>0.256547179458046</v>
      </c>
      <c r="W303">
        <v>0.59218463152373402</v>
      </c>
      <c r="X303">
        <v>0.358000713464663</v>
      </c>
      <c r="Y303">
        <v>0.77469266372900603</v>
      </c>
    </row>
    <row r="304" spans="1:25" x14ac:dyDescent="0.3">
      <c r="A304">
        <v>4</v>
      </c>
      <c r="B304">
        <v>2013</v>
      </c>
      <c r="C304">
        <v>2014</v>
      </c>
      <c r="D304">
        <v>1</v>
      </c>
      <c r="E304">
        <v>12</v>
      </c>
      <c r="F304" t="s">
        <v>36</v>
      </c>
      <c r="G304">
        <v>2015</v>
      </c>
      <c r="H304">
        <v>1</v>
      </c>
      <c r="I304">
        <v>1</v>
      </c>
      <c r="J304" t="s">
        <v>4</v>
      </c>
      <c r="K304">
        <v>29</v>
      </c>
      <c r="L304" t="s">
        <v>32</v>
      </c>
      <c r="M304" t="s">
        <v>27</v>
      </c>
      <c r="N304" t="b">
        <v>0</v>
      </c>
      <c r="O304" t="s">
        <v>28</v>
      </c>
      <c r="P304" t="b">
        <v>1</v>
      </c>
      <c r="Q304">
        <v>50</v>
      </c>
      <c r="R304">
        <v>4172</v>
      </c>
      <c r="S304">
        <v>294158</v>
      </c>
      <c r="T304">
        <v>11618</v>
      </c>
      <c r="U304">
        <v>3454</v>
      </c>
      <c r="V304">
        <v>0.26421785940468601</v>
      </c>
      <c r="W304">
        <v>0.54707579333857803</v>
      </c>
      <c r="X304">
        <v>0.356337546976426</v>
      </c>
      <c r="Y304">
        <v>0.75454032982297004</v>
      </c>
    </row>
    <row r="305" spans="1:25" x14ac:dyDescent="0.3">
      <c r="A305">
        <v>4</v>
      </c>
      <c r="B305">
        <v>2013</v>
      </c>
      <c r="C305">
        <v>2014</v>
      </c>
      <c r="D305">
        <v>1</v>
      </c>
      <c r="E305">
        <v>12</v>
      </c>
      <c r="F305" t="s">
        <v>36</v>
      </c>
      <c r="G305">
        <v>2015</v>
      </c>
      <c r="H305">
        <v>1</v>
      </c>
      <c r="I305">
        <v>1</v>
      </c>
      <c r="J305" t="s">
        <v>4</v>
      </c>
      <c r="K305">
        <v>29</v>
      </c>
      <c r="L305" t="s">
        <v>32</v>
      </c>
      <c r="M305" t="s">
        <v>27</v>
      </c>
      <c r="N305" t="b">
        <v>0</v>
      </c>
      <c r="O305" t="s">
        <v>28</v>
      </c>
      <c r="P305" t="b">
        <v>1</v>
      </c>
      <c r="Q305">
        <v>50</v>
      </c>
      <c r="R305">
        <v>4539</v>
      </c>
      <c r="S305">
        <v>290388</v>
      </c>
      <c r="T305">
        <v>15388</v>
      </c>
      <c r="U305">
        <v>3087</v>
      </c>
      <c r="V305">
        <v>0.22778140211772899</v>
      </c>
      <c r="W305">
        <v>0.595200629425649</v>
      </c>
      <c r="X305">
        <v>0.32947410445323499</v>
      </c>
      <c r="Y305">
        <v>0.77243810446741601</v>
      </c>
    </row>
    <row r="306" spans="1:25" x14ac:dyDescent="0.3">
      <c r="A306">
        <v>4</v>
      </c>
      <c r="B306">
        <v>2013</v>
      </c>
      <c r="C306">
        <v>2014</v>
      </c>
      <c r="D306">
        <v>1</v>
      </c>
      <c r="E306">
        <v>12</v>
      </c>
      <c r="F306" t="s">
        <v>36</v>
      </c>
      <c r="G306">
        <v>2015</v>
      </c>
      <c r="H306">
        <v>1</v>
      </c>
      <c r="I306">
        <v>1</v>
      </c>
      <c r="J306" t="s">
        <v>4</v>
      </c>
      <c r="K306">
        <v>29</v>
      </c>
      <c r="L306" t="s">
        <v>32</v>
      </c>
      <c r="M306" t="s">
        <v>27</v>
      </c>
      <c r="N306" t="b">
        <v>0</v>
      </c>
      <c r="O306" t="s">
        <v>28</v>
      </c>
      <c r="P306" t="b">
        <v>1</v>
      </c>
      <c r="Q306">
        <v>50</v>
      </c>
      <c r="R306">
        <v>2053</v>
      </c>
      <c r="S306">
        <v>294204</v>
      </c>
      <c r="T306">
        <v>11572</v>
      </c>
      <c r="U306">
        <v>5573</v>
      </c>
      <c r="V306">
        <v>0.15067889908256801</v>
      </c>
      <c r="W306">
        <v>0.26921059533175901</v>
      </c>
      <c r="X306">
        <v>0.19321443696767199</v>
      </c>
      <c r="Y306">
        <v>0.61568294928013301</v>
      </c>
    </row>
    <row r="307" spans="1:25" x14ac:dyDescent="0.3">
      <c r="A307">
        <v>5</v>
      </c>
      <c r="B307">
        <v>2013</v>
      </c>
      <c r="C307">
        <v>2014</v>
      </c>
      <c r="D307">
        <v>1</v>
      </c>
      <c r="E307">
        <v>12</v>
      </c>
      <c r="F307" t="s">
        <v>36</v>
      </c>
      <c r="G307">
        <v>2015</v>
      </c>
      <c r="H307">
        <v>1</v>
      </c>
      <c r="I307">
        <v>1</v>
      </c>
      <c r="J307" t="s">
        <v>4</v>
      </c>
      <c r="K307">
        <v>29</v>
      </c>
      <c r="L307" t="s">
        <v>32</v>
      </c>
      <c r="M307" t="s">
        <v>29</v>
      </c>
      <c r="N307" t="b">
        <v>0</v>
      </c>
      <c r="O307" t="s">
        <v>28</v>
      </c>
      <c r="P307" t="b">
        <v>1</v>
      </c>
      <c r="Q307">
        <v>50</v>
      </c>
      <c r="R307">
        <v>2333</v>
      </c>
      <c r="S307">
        <v>291530</v>
      </c>
      <c r="T307">
        <v>14246</v>
      </c>
      <c r="U307">
        <v>5293</v>
      </c>
      <c r="V307">
        <v>0.140720188189878</v>
      </c>
      <c r="W307">
        <v>0.30592709152897901</v>
      </c>
      <c r="X307">
        <v>0.19277008882462299</v>
      </c>
      <c r="Y307">
        <v>0.629668715561988</v>
      </c>
    </row>
    <row r="308" spans="1:25" x14ac:dyDescent="0.3">
      <c r="A308">
        <v>5</v>
      </c>
      <c r="B308">
        <v>2013</v>
      </c>
      <c r="C308">
        <v>2014</v>
      </c>
      <c r="D308">
        <v>1</v>
      </c>
      <c r="E308">
        <v>12</v>
      </c>
      <c r="F308" t="s">
        <v>36</v>
      </c>
      <c r="G308">
        <v>2015</v>
      </c>
      <c r="H308">
        <v>1</v>
      </c>
      <c r="I308">
        <v>1</v>
      </c>
      <c r="J308" t="s">
        <v>4</v>
      </c>
      <c r="K308">
        <v>29</v>
      </c>
      <c r="L308" t="s">
        <v>32</v>
      </c>
      <c r="M308" t="s">
        <v>29</v>
      </c>
      <c r="N308" t="b">
        <v>0</v>
      </c>
      <c r="O308" t="s">
        <v>28</v>
      </c>
      <c r="P308" t="b">
        <v>1</v>
      </c>
      <c r="Q308">
        <v>50</v>
      </c>
      <c r="R308">
        <v>2112</v>
      </c>
      <c r="S308">
        <v>292864</v>
      </c>
      <c r="T308">
        <v>12912</v>
      </c>
      <c r="U308">
        <v>5514</v>
      </c>
      <c r="V308">
        <v>0.140575079872204</v>
      </c>
      <c r="W308">
        <v>0.27694728560188803</v>
      </c>
      <c r="X308">
        <v>0.18649006622516501</v>
      </c>
      <c r="Y308">
        <v>0.61736014795504301</v>
      </c>
    </row>
    <row r="309" spans="1:25" x14ac:dyDescent="0.3">
      <c r="A309">
        <v>5</v>
      </c>
      <c r="B309">
        <v>2013</v>
      </c>
      <c r="C309">
        <v>2014</v>
      </c>
      <c r="D309">
        <v>1</v>
      </c>
      <c r="E309">
        <v>12</v>
      </c>
      <c r="F309" t="s">
        <v>36</v>
      </c>
      <c r="G309">
        <v>2015</v>
      </c>
      <c r="H309">
        <v>1</v>
      </c>
      <c r="I309">
        <v>1</v>
      </c>
      <c r="J309" t="s">
        <v>4</v>
      </c>
      <c r="K309">
        <v>29</v>
      </c>
      <c r="L309" t="s">
        <v>32</v>
      </c>
      <c r="M309" t="s">
        <v>29</v>
      </c>
      <c r="N309" t="b">
        <v>0</v>
      </c>
      <c r="O309" t="s">
        <v>28</v>
      </c>
      <c r="P309" t="b">
        <v>1</v>
      </c>
      <c r="Q309">
        <v>50</v>
      </c>
      <c r="R309">
        <v>4041</v>
      </c>
      <c r="S309">
        <v>294750</v>
      </c>
      <c r="T309">
        <v>11026</v>
      </c>
      <c r="U309">
        <v>3585</v>
      </c>
      <c r="V309">
        <v>0.26820203092851902</v>
      </c>
      <c r="W309">
        <v>0.52989771833202204</v>
      </c>
      <c r="X309">
        <v>0.35614506676067498</v>
      </c>
      <c r="Y309">
        <v>0.74691932120358095</v>
      </c>
    </row>
    <row r="310" spans="1:25" x14ac:dyDescent="0.3">
      <c r="A310">
        <v>5</v>
      </c>
      <c r="B310">
        <v>2013</v>
      </c>
      <c r="C310">
        <v>2014</v>
      </c>
      <c r="D310">
        <v>1</v>
      </c>
      <c r="E310">
        <v>12</v>
      </c>
      <c r="F310" t="s">
        <v>36</v>
      </c>
      <c r="G310">
        <v>2015</v>
      </c>
      <c r="H310">
        <v>1</v>
      </c>
      <c r="I310">
        <v>1</v>
      </c>
      <c r="J310" t="s">
        <v>4</v>
      </c>
      <c r="K310">
        <v>29</v>
      </c>
      <c r="L310" t="s">
        <v>32</v>
      </c>
      <c r="M310" t="s">
        <v>29</v>
      </c>
      <c r="N310" t="b">
        <v>0</v>
      </c>
      <c r="O310" t="s">
        <v>28</v>
      </c>
      <c r="P310" t="b">
        <v>1</v>
      </c>
      <c r="Q310">
        <v>50</v>
      </c>
      <c r="R310">
        <v>4532</v>
      </c>
      <c r="S310">
        <v>292693</v>
      </c>
      <c r="T310">
        <v>13083</v>
      </c>
      <c r="U310">
        <v>3094</v>
      </c>
      <c r="V310">
        <v>0.25728072665342</v>
      </c>
      <c r="W310">
        <v>0.594282717020718</v>
      </c>
      <c r="X310">
        <v>0.35909829246067898</v>
      </c>
      <c r="Y310">
        <v>0.77574824721320002</v>
      </c>
    </row>
    <row r="311" spans="1:25" x14ac:dyDescent="0.3">
      <c r="A311">
        <v>5</v>
      </c>
      <c r="B311">
        <v>2013</v>
      </c>
      <c r="C311">
        <v>2014</v>
      </c>
      <c r="D311">
        <v>1</v>
      </c>
      <c r="E311">
        <v>12</v>
      </c>
      <c r="F311" t="s">
        <v>36</v>
      </c>
      <c r="G311">
        <v>2015</v>
      </c>
      <c r="H311">
        <v>1</v>
      </c>
      <c r="I311">
        <v>1</v>
      </c>
      <c r="J311" t="s">
        <v>4</v>
      </c>
      <c r="K311">
        <v>29</v>
      </c>
      <c r="L311" t="s">
        <v>32</v>
      </c>
      <c r="M311" t="s">
        <v>29</v>
      </c>
      <c r="N311" t="b">
        <v>0</v>
      </c>
      <c r="O311" t="s">
        <v>28</v>
      </c>
      <c r="P311" t="b">
        <v>1</v>
      </c>
      <c r="Q311">
        <v>50</v>
      </c>
      <c r="R311">
        <v>1930</v>
      </c>
      <c r="S311">
        <v>296006</v>
      </c>
      <c r="T311">
        <v>9770</v>
      </c>
      <c r="U311">
        <v>5696</v>
      </c>
      <c r="V311">
        <v>0.16495726495726401</v>
      </c>
      <c r="W311">
        <v>0.253081563073695</v>
      </c>
      <c r="X311">
        <v>0.199730932422643</v>
      </c>
      <c r="Y311">
        <v>0.61056503458483002</v>
      </c>
    </row>
    <row r="312" spans="1:25" x14ac:dyDescent="0.3">
      <c r="A312">
        <v>6</v>
      </c>
      <c r="B312">
        <v>2013</v>
      </c>
      <c r="C312">
        <v>2014</v>
      </c>
      <c r="D312">
        <v>1</v>
      </c>
      <c r="E312">
        <v>12</v>
      </c>
      <c r="F312" t="s">
        <v>36</v>
      </c>
      <c r="G312">
        <v>2015</v>
      </c>
      <c r="H312">
        <v>1</v>
      </c>
      <c r="I312">
        <v>1</v>
      </c>
      <c r="J312" t="s">
        <v>4</v>
      </c>
      <c r="K312">
        <v>29</v>
      </c>
      <c r="L312" t="s">
        <v>32</v>
      </c>
      <c r="M312" t="s">
        <v>30</v>
      </c>
      <c r="N312" t="b">
        <v>0</v>
      </c>
      <c r="O312" t="s">
        <v>28</v>
      </c>
      <c r="P312" t="b">
        <v>1</v>
      </c>
      <c r="Q312">
        <v>50</v>
      </c>
      <c r="R312">
        <v>2016</v>
      </c>
      <c r="S312">
        <v>293992</v>
      </c>
      <c r="T312">
        <v>11784</v>
      </c>
      <c r="U312">
        <v>5610</v>
      </c>
      <c r="V312">
        <v>0.146086956521739</v>
      </c>
      <c r="W312">
        <v>0.26435877261998397</v>
      </c>
      <c r="X312">
        <v>0.18818258190982901</v>
      </c>
      <c r="Y312">
        <v>0.61291037893204203</v>
      </c>
    </row>
    <row r="313" spans="1:25" x14ac:dyDescent="0.3">
      <c r="A313">
        <v>6</v>
      </c>
      <c r="B313">
        <v>2013</v>
      </c>
      <c r="C313">
        <v>2014</v>
      </c>
      <c r="D313">
        <v>1</v>
      </c>
      <c r="E313">
        <v>12</v>
      </c>
      <c r="F313" t="s">
        <v>36</v>
      </c>
      <c r="G313">
        <v>2015</v>
      </c>
      <c r="H313">
        <v>1</v>
      </c>
      <c r="I313">
        <v>1</v>
      </c>
      <c r="J313" t="s">
        <v>4</v>
      </c>
      <c r="K313">
        <v>29</v>
      </c>
      <c r="L313" t="s">
        <v>32</v>
      </c>
      <c r="M313" t="s">
        <v>30</v>
      </c>
      <c r="N313" t="b">
        <v>0</v>
      </c>
      <c r="O313" t="s">
        <v>28</v>
      </c>
      <c r="P313" t="b">
        <v>1</v>
      </c>
      <c r="Q313">
        <v>50</v>
      </c>
      <c r="R313">
        <v>2045</v>
      </c>
      <c r="S313">
        <v>293384</v>
      </c>
      <c r="T313">
        <v>12392</v>
      </c>
      <c r="U313">
        <v>5581</v>
      </c>
      <c r="V313">
        <v>0.141649927270208</v>
      </c>
      <c r="W313">
        <v>0.26816155258326702</v>
      </c>
      <c r="X313">
        <v>0.18537823505416301</v>
      </c>
      <c r="Y313">
        <v>0.61381757708698703</v>
      </c>
    </row>
    <row r="314" spans="1:25" x14ac:dyDescent="0.3">
      <c r="A314">
        <v>6</v>
      </c>
      <c r="B314">
        <v>2013</v>
      </c>
      <c r="C314">
        <v>2014</v>
      </c>
      <c r="D314">
        <v>1</v>
      </c>
      <c r="E314">
        <v>12</v>
      </c>
      <c r="F314" t="s">
        <v>36</v>
      </c>
      <c r="G314">
        <v>2015</v>
      </c>
      <c r="H314">
        <v>1</v>
      </c>
      <c r="I314">
        <v>1</v>
      </c>
      <c r="J314" t="s">
        <v>4</v>
      </c>
      <c r="K314">
        <v>29</v>
      </c>
      <c r="L314" t="s">
        <v>32</v>
      </c>
      <c r="M314" t="s">
        <v>30</v>
      </c>
      <c r="N314" t="b">
        <v>0</v>
      </c>
      <c r="O314" t="s">
        <v>28</v>
      </c>
      <c r="P314" t="b">
        <v>1</v>
      </c>
      <c r="Q314">
        <v>50</v>
      </c>
      <c r="R314">
        <v>4207</v>
      </c>
      <c r="S314">
        <v>292948</v>
      </c>
      <c r="T314">
        <v>12828</v>
      </c>
      <c r="U314">
        <v>3419</v>
      </c>
      <c r="V314">
        <v>0.24696213677722301</v>
      </c>
      <c r="W314">
        <v>0.55166535536323003</v>
      </c>
      <c r="X314">
        <v>0.34118648878796398</v>
      </c>
      <c r="Y314">
        <v>0.75485653828545596</v>
      </c>
    </row>
    <row r="315" spans="1:25" x14ac:dyDescent="0.3">
      <c r="A315">
        <v>6</v>
      </c>
      <c r="B315">
        <v>2013</v>
      </c>
      <c r="C315">
        <v>2014</v>
      </c>
      <c r="D315">
        <v>1</v>
      </c>
      <c r="E315">
        <v>12</v>
      </c>
      <c r="F315" t="s">
        <v>36</v>
      </c>
      <c r="G315">
        <v>2015</v>
      </c>
      <c r="H315">
        <v>1</v>
      </c>
      <c r="I315">
        <v>1</v>
      </c>
      <c r="J315" t="s">
        <v>4</v>
      </c>
      <c r="K315">
        <v>29</v>
      </c>
      <c r="L315" t="s">
        <v>32</v>
      </c>
      <c r="M315" t="s">
        <v>30</v>
      </c>
      <c r="N315" t="b">
        <v>0</v>
      </c>
      <c r="O315" t="s">
        <v>28</v>
      </c>
      <c r="P315" t="b">
        <v>1</v>
      </c>
      <c r="Q315">
        <v>50</v>
      </c>
      <c r="R315">
        <v>4364</v>
      </c>
      <c r="S315">
        <v>292682</v>
      </c>
      <c r="T315">
        <v>13094</v>
      </c>
      <c r="U315">
        <v>3262</v>
      </c>
      <c r="V315">
        <v>0.24997135983503199</v>
      </c>
      <c r="W315">
        <v>0.57225281930238603</v>
      </c>
      <c r="X315">
        <v>0.347950885026311</v>
      </c>
      <c r="Y315">
        <v>0.76471531133085402</v>
      </c>
    </row>
    <row r="316" spans="1:25" x14ac:dyDescent="0.3">
      <c r="A316">
        <v>6</v>
      </c>
      <c r="B316">
        <v>2013</v>
      </c>
      <c r="C316">
        <v>2014</v>
      </c>
      <c r="D316">
        <v>1</v>
      </c>
      <c r="E316">
        <v>12</v>
      </c>
      <c r="F316" t="s">
        <v>36</v>
      </c>
      <c r="G316">
        <v>2015</v>
      </c>
      <c r="H316">
        <v>1</v>
      </c>
      <c r="I316">
        <v>1</v>
      </c>
      <c r="J316" t="s">
        <v>4</v>
      </c>
      <c r="K316">
        <v>29</v>
      </c>
      <c r="L316" t="s">
        <v>32</v>
      </c>
      <c r="M316" t="s">
        <v>30</v>
      </c>
      <c r="N316" t="b">
        <v>0</v>
      </c>
      <c r="O316" t="s">
        <v>28</v>
      </c>
      <c r="P316" t="b">
        <v>1</v>
      </c>
      <c r="Q316">
        <v>50</v>
      </c>
      <c r="R316">
        <v>1912</v>
      </c>
      <c r="S316">
        <v>294699</v>
      </c>
      <c r="T316">
        <v>11077</v>
      </c>
      <c r="U316">
        <v>5714</v>
      </c>
      <c r="V316">
        <v>0.147201478173839</v>
      </c>
      <c r="W316">
        <v>0.25072121688958798</v>
      </c>
      <c r="X316">
        <v>0.18549599805966499</v>
      </c>
      <c r="Y316">
        <v>0.60724767610216401</v>
      </c>
    </row>
    <row r="317" spans="1:25" x14ac:dyDescent="0.3">
      <c r="A317">
        <v>7</v>
      </c>
      <c r="B317">
        <v>2013</v>
      </c>
      <c r="C317">
        <v>2014</v>
      </c>
      <c r="D317">
        <v>1</v>
      </c>
      <c r="E317">
        <v>12</v>
      </c>
      <c r="F317" t="s">
        <v>36</v>
      </c>
      <c r="G317">
        <v>2015</v>
      </c>
      <c r="H317">
        <v>1</v>
      </c>
      <c r="I317">
        <v>1</v>
      </c>
      <c r="J317" t="s">
        <v>4</v>
      </c>
      <c r="K317">
        <v>29</v>
      </c>
      <c r="L317" t="s">
        <v>32</v>
      </c>
      <c r="M317" t="s">
        <v>31</v>
      </c>
      <c r="N317" t="b">
        <v>0</v>
      </c>
      <c r="O317" t="s">
        <v>28</v>
      </c>
      <c r="P317" t="b">
        <v>1</v>
      </c>
      <c r="Q317">
        <v>50</v>
      </c>
      <c r="R317">
        <v>4636</v>
      </c>
      <c r="S317">
        <v>292259</v>
      </c>
      <c r="T317">
        <v>13517</v>
      </c>
      <c r="U317">
        <v>2990</v>
      </c>
      <c r="V317">
        <v>0.25538478488404098</v>
      </c>
      <c r="W317">
        <v>0.60792027275111404</v>
      </c>
      <c r="X317">
        <v>0.35967260173009002</v>
      </c>
      <c r="Y317">
        <v>0.78185735525473599</v>
      </c>
    </row>
    <row r="318" spans="1:25" x14ac:dyDescent="0.3">
      <c r="A318">
        <v>7</v>
      </c>
      <c r="B318">
        <v>2013</v>
      </c>
      <c r="C318">
        <v>2014</v>
      </c>
      <c r="D318">
        <v>1</v>
      </c>
      <c r="E318">
        <v>12</v>
      </c>
      <c r="F318" t="s">
        <v>36</v>
      </c>
      <c r="G318">
        <v>2015</v>
      </c>
      <c r="H318">
        <v>1</v>
      </c>
      <c r="I318">
        <v>1</v>
      </c>
      <c r="J318" t="s">
        <v>4</v>
      </c>
      <c r="K318">
        <v>29</v>
      </c>
      <c r="L318" t="s">
        <v>32</v>
      </c>
      <c r="M318" t="s">
        <v>31</v>
      </c>
      <c r="N318" t="b">
        <v>0</v>
      </c>
      <c r="O318" t="s">
        <v>28</v>
      </c>
      <c r="P318" t="b">
        <v>1</v>
      </c>
      <c r="Q318">
        <v>50</v>
      </c>
      <c r="R318">
        <v>2071</v>
      </c>
      <c r="S318">
        <v>292356</v>
      </c>
      <c r="T318">
        <v>13420</v>
      </c>
      <c r="U318">
        <v>5555</v>
      </c>
      <c r="V318">
        <v>0.13369052998515199</v>
      </c>
      <c r="W318">
        <v>0.27157094151586603</v>
      </c>
      <c r="X318">
        <v>0.17917549855084999</v>
      </c>
      <c r="Y318">
        <v>0.61384130247788504</v>
      </c>
    </row>
    <row r="319" spans="1:25" x14ac:dyDescent="0.3">
      <c r="A319">
        <v>7</v>
      </c>
      <c r="B319">
        <v>2013</v>
      </c>
      <c r="C319">
        <v>2014</v>
      </c>
      <c r="D319">
        <v>1</v>
      </c>
      <c r="E319">
        <v>12</v>
      </c>
      <c r="F319" t="s">
        <v>36</v>
      </c>
      <c r="G319">
        <v>2015</v>
      </c>
      <c r="H319">
        <v>1</v>
      </c>
      <c r="I319">
        <v>1</v>
      </c>
      <c r="J319" t="s">
        <v>4</v>
      </c>
      <c r="K319">
        <v>29</v>
      </c>
      <c r="L319" t="s">
        <v>32</v>
      </c>
      <c r="M319" t="s">
        <v>31</v>
      </c>
      <c r="N319" t="b">
        <v>0</v>
      </c>
      <c r="O319" t="s">
        <v>28</v>
      </c>
      <c r="P319" t="b">
        <v>1</v>
      </c>
      <c r="Q319">
        <v>50</v>
      </c>
      <c r="R319">
        <v>2034</v>
      </c>
      <c r="S319">
        <v>294272</v>
      </c>
      <c r="T319">
        <v>11504</v>
      </c>
      <c r="U319">
        <v>5592</v>
      </c>
      <c r="V319">
        <v>0.15024375830994199</v>
      </c>
      <c r="W319">
        <v>0.26671911880409099</v>
      </c>
      <c r="X319">
        <v>0.192213192213192</v>
      </c>
      <c r="Y319">
        <v>0.61454840352323203</v>
      </c>
    </row>
    <row r="320" spans="1:25" x14ac:dyDescent="0.3">
      <c r="A320">
        <v>7</v>
      </c>
      <c r="B320">
        <v>2013</v>
      </c>
      <c r="C320">
        <v>2014</v>
      </c>
      <c r="D320">
        <v>1</v>
      </c>
      <c r="E320">
        <v>12</v>
      </c>
      <c r="F320" t="s">
        <v>36</v>
      </c>
      <c r="G320">
        <v>2015</v>
      </c>
      <c r="H320">
        <v>1</v>
      </c>
      <c r="I320">
        <v>1</v>
      </c>
      <c r="J320" t="s">
        <v>4</v>
      </c>
      <c r="K320">
        <v>29</v>
      </c>
      <c r="L320" t="s">
        <v>32</v>
      </c>
      <c r="M320" t="s">
        <v>31</v>
      </c>
      <c r="N320" t="b">
        <v>0</v>
      </c>
      <c r="O320" t="s">
        <v>28</v>
      </c>
      <c r="P320" t="b">
        <v>1</v>
      </c>
      <c r="Q320">
        <v>50</v>
      </c>
      <c r="R320">
        <v>4029</v>
      </c>
      <c r="S320">
        <v>292926</v>
      </c>
      <c r="T320">
        <v>12850</v>
      </c>
      <c r="U320">
        <v>3597</v>
      </c>
      <c r="V320">
        <v>0.238698975057764</v>
      </c>
      <c r="W320">
        <v>0.52832415420928303</v>
      </c>
      <c r="X320">
        <v>0.328830850846766</v>
      </c>
      <c r="Y320">
        <v>0.74314996366212205</v>
      </c>
    </row>
    <row r="321" spans="1:25" x14ac:dyDescent="0.3">
      <c r="A321">
        <v>7</v>
      </c>
      <c r="B321">
        <v>2013</v>
      </c>
      <c r="C321">
        <v>2014</v>
      </c>
      <c r="D321">
        <v>1</v>
      </c>
      <c r="E321">
        <v>12</v>
      </c>
      <c r="F321" t="s">
        <v>36</v>
      </c>
      <c r="G321">
        <v>2015</v>
      </c>
      <c r="H321">
        <v>1</v>
      </c>
      <c r="I321">
        <v>1</v>
      </c>
      <c r="J321" t="s">
        <v>4</v>
      </c>
      <c r="K321">
        <v>29</v>
      </c>
      <c r="L321" t="s">
        <v>32</v>
      </c>
      <c r="M321" t="s">
        <v>31</v>
      </c>
      <c r="N321" t="b">
        <v>0</v>
      </c>
      <c r="O321" t="s">
        <v>28</v>
      </c>
      <c r="P321" t="b">
        <v>1</v>
      </c>
      <c r="Q321">
        <v>50</v>
      </c>
      <c r="R321">
        <v>2138</v>
      </c>
      <c r="S321">
        <v>292767</v>
      </c>
      <c r="T321">
        <v>13009</v>
      </c>
      <c r="U321">
        <v>5488</v>
      </c>
      <c r="V321">
        <v>0.14115006271868999</v>
      </c>
      <c r="W321">
        <v>0.28035667453448698</v>
      </c>
      <c r="X321">
        <v>0.18776621437667401</v>
      </c>
      <c r="Y321">
        <v>0.61890622958057095</v>
      </c>
    </row>
    <row r="322" spans="1:25" x14ac:dyDescent="0.3">
      <c r="A322">
        <v>0</v>
      </c>
      <c r="B322">
        <v>2014</v>
      </c>
      <c r="C322">
        <v>2014</v>
      </c>
      <c r="D322">
        <v>1</v>
      </c>
      <c r="E322">
        <v>12</v>
      </c>
      <c r="F322" t="s">
        <v>26</v>
      </c>
      <c r="G322">
        <v>2015</v>
      </c>
      <c r="H322">
        <v>1</v>
      </c>
      <c r="I322">
        <v>1</v>
      </c>
      <c r="J322" t="s">
        <v>4</v>
      </c>
      <c r="K322">
        <v>31</v>
      </c>
      <c r="L322" t="s">
        <v>34</v>
      </c>
      <c r="M322" t="s">
        <v>27</v>
      </c>
      <c r="N322" t="b">
        <v>1</v>
      </c>
      <c r="O322" t="s">
        <v>28</v>
      </c>
      <c r="P322" t="b">
        <v>1</v>
      </c>
      <c r="Q322">
        <v>50</v>
      </c>
      <c r="R322">
        <v>1690</v>
      </c>
      <c r="S322">
        <v>284797</v>
      </c>
      <c r="T322">
        <v>20979</v>
      </c>
      <c r="U322">
        <v>5936</v>
      </c>
      <c r="V322">
        <v>7.4551148999999997E-2</v>
      </c>
      <c r="W322">
        <v>0.22161028099999999</v>
      </c>
      <c r="X322">
        <v>0.111569566</v>
      </c>
      <c r="Y322">
        <v>0.57650061699999999</v>
      </c>
    </row>
    <row r="323" spans="1:25" x14ac:dyDescent="0.3">
      <c r="A323">
        <v>0</v>
      </c>
      <c r="B323">
        <v>2014</v>
      </c>
      <c r="C323">
        <v>2014</v>
      </c>
      <c r="D323">
        <v>1</v>
      </c>
      <c r="E323">
        <v>12</v>
      </c>
      <c r="F323" t="s">
        <v>26</v>
      </c>
      <c r="G323">
        <v>2015</v>
      </c>
      <c r="H323">
        <v>1</v>
      </c>
      <c r="I323">
        <v>1</v>
      </c>
      <c r="J323" t="s">
        <v>4</v>
      </c>
      <c r="K323">
        <v>31</v>
      </c>
      <c r="L323" t="s">
        <v>34</v>
      </c>
      <c r="M323" t="s">
        <v>27</v>
      </c>
      <c r="N323" t="b">
        <v>1</v>
      </c>
      <c r="O323" t="s">
        <v>28</v>
      </c>
      <c r="P323" t="b">
        <v>1</v>
      </c>
      <c r="Q323">
        <v>50</v>
      </c>
      <c r="R323">
        <v>1302</v>
      </c>
      <c r="S323">
        <v>285467</v>
      </c>
      <c r="T323">
        <v>20309</v>
      </c>
      <c r="U323">
        <v>6324</v>
      </c>
      <c r="V323">
        <v>6.0247095999999903E-2</v>
      </c>
      <c r="W323">
        <v>0.17073170699999901</v>
      </c>
      <c r="X323">
        <v>8.9065225999999997E-2</v>
      </c>
      <c r="Y323">
        <v>0.55215690299999998</v>
      </c>
    </row>
    <row r="324" spans="1:25" x14ac:dyDescent="0.3">
      <c r="A324">
        <v>0</v>
      </c>
      <c r="B324">
        <v>2014</v>
      </c>
      <c r="C324">
        <v>2014</v>
      </c>
      <c r="D324">
        <v>1</v>
      </c>
      <c r="E324">
        <v>12</v>
      </c>
      <c r="F324" t="s">
        <v>26</v>
      </c>
      <c r="G324">
        <v>2015</v>
      </c>
      <c r="H324">
        <v>1</v>
      </c>
      <c r="I324">
        <v>1</v>
      </c>
      <c r="J324" t="s">
        <v>4</v>
      </c>
      <c r="K324">
        <v>31</v>
      </c>
      <c r="L324" t="s">
        <v>34</v>
      </c>
      <c r="M324" t="s">
        <v>27</v>
      </c>
      <c r="N324" t="b">
        <v>1</v>
      </c>
      <c r="O324" t="s">
        <v>28</v>
      </c>
      <c r="P324" t="b">
        <v>1</v>
      </c>
      <c r="Q324">
        <v>50</v>
      </c>
      <c r="R324">
        <v>1784</v>
      </c>
      <c r="S324">
        <v>280388</v>
      </c>
      <c r="T324">
        <v>25388</v>
      </c>
      <c r="U324">
        <v>5842</v>
      </c>
      <c r="V324">
        <v>6.5655822000000003E-2</v>
      </c>
      <c r="W324">
        <v>0.233936533</v>
      </c>
      <c r="X324">
        <v>0.102534628</v>
      </c>
      <c r="Y324">
        <v>0.57545421699999999</v>
      </c>
    </row>
    <row r="325" spans="1:25" x14ac:dyDescent="0.3">
      <c r="A325">
        <v>0</v>
      </c>
      <c r="B325">
        <v>2014</v>
      </c>
      <c r="C325">
        <v>2014</v>
      </c>
      <c r="D325">
        <v>1</v>
      </c>
      <c r="E325">
        <v>12</v>
      </c>
      <c r="F325" t="s">
        <v>26</v>
      </c>
      <c r="G325">
        <v>2015</v>
      </c>
      <c r="H325">
        <v>1</v>
      </c>
      <c r="I325">
        <v>1</v>
      </c>
      <c r="J325" t="s">
        <v>4</v>
      </c>
      <c r="K325">
        <v>31</v>
      </c>
      <c r="L325" t="s">
        <v>34</v>
      </c>
      <c r="M325" t="s">
        <v>27</v>
      </c>
      <c r="N325" t="b">
        <v>1</v>
      </c>
      <c r="O325" t="s">
        <v>28</v>
      </c>
      <c r="P325" t="b">
        <v>1</v>
      </c>
      <c r="Q325">
        <v>50</v>
      </c>
      <c r="R325">
        <v>1245</v>
      </c>
      <c r="S325">
        <v>290152</v>
      </c>
      <c r="T325">
        <v>15624</v>
      </c>
      <c r="U325">
        <v>6381</v>
      </c>
      <c r="V325">
        <v>7.3804018999999998E-2</v>
      </c>
      <c r="W325">
        <v>0.16325727800000001</v>
      </c>
      <c r="X325">
        <v>0.10165339900000001</v>
      </c>
      <c r="Y325">
        <v>0.55608052500000005</v>
      </c>
    </row>
    <row r="326" spans="1:25" x14ac:dyDescent="0.3">
      <c r="A326">
        <v>0</v>
      </c>
      <c r="B326">
        <v>2014</v>
      </c>
      <c r="C326">
        <v>2014</v>
      </c>
      <c r="D326">
        <v>1</v>
      </c>
      <c r="E326">
        <v>12</v>
      </c>
      <c r="F326" t="s">
        <v>26</v>
      </c>
      <c r="G326">
        <v>2015</v>
      </c>
      <c r="H326">
        <v>1</v>
      </c>
      <c r="I326">
        <v>1</v>
      </c>
      <c r="J326" t="s">
        <v>4</v>
      </c>
      <c r="K326">
        <v>31</v>
      </c>
      <c r="L326" t="s">
        <v>34</v>
      </c>
      <c r="M326" t="s">
        <v>27</v>
      </c>
      <c r="N326" t="b">
        <v>1</v>
      </c>
      <c r="O326" t="s">
        <v>28</v>
      </c>
      <c r="P326" t="b">
        <v>1</v>
      </c>
      <c r="Q326">
        <v>50</v>
      </c>
      <c r="R326">
        <v>1341</v>
      </c>
      <c r="S326">
        <v>287897</v>
      </c>
      <c r="T326">
        <v>17879</v>
      </c>
      <c r="U326">
        <v>6285</v>
      </c>
      <c r="V326">
        <v>6.9771072000000003E-2</v>
      </c>
      <c r="W326">
        <v>0.175845791</v>
      </c>
      <c r="X326">
        <v>9.9903150999999996E-2</v>
      </c>
      <c r="Y326">
        <v>0.55868744199999998</v>
      </c>
    </row>
    <row r="327" spans="1:25" x14ac:dyDescent="0.3">
      <c r="A327">
        <v>1</v>
      </c>
      <c r="B327">
        <v>2014</v>
      </c>
      <c r="C327">
        <v>2014</v>
      </c>
      <c r="D327">
        <v>1</v>
      </c>
      <c r="E327">
        <v>12</v>
      </c>
      <c r="F327" t="s">
        <v>26</v>
      </c>
      <c r="G327">
        <v>2015</v>
      </c>
      <c r="H327">
        <v>1</v>
      </c>
      <c r="I327">
        <v>1</v>
      </c>
      <c r="J327" t="s">
        <v>4</v>
      </c>
      <c r="K327">
        <v>31</v>
      </c>
      <c r="L327" t="s">
        <v>34</v>
      </c>
      <c r="M327" t="s">
        <v>29</v>
      </c>
      <c r="N327" t="b">
        <v>1</v>
      </c>
      <c r="O327" t="s">
        <v>28</v>
      </c>
      <c r="P327" t="b">
        <v>1</v>
      </c>
      <c r="Q327">
        <v>50</v>
      </c>
      <c r="R327">
        <v>1212</v>
      </c>
      <c r="S327">
        <v>284119</v>
      </c>
      <c r="T327">
        <v>21657</v>
      </c>
      <c r="U327">
        <v>6414</v>
      </c>
      <c r="V327">
        <v>5.2997507999999999E-2</v>
      </c>
      <c r="W327">
        <v>0.158929976</v>
      </c>
      <c r="X327">
        <v>7.9488440999999896E-2</v>
      </c>
      <c r="Y327">
        <v>0.54405181000000002</v>
      </c>
    </row>
    <row r="328" spans="1:25" x14ac:dyDescent="0.3">
      <c r="A328">
        <v>1</v>
      </c>
      <c r="B328">
        <v>2014</v>
      </c>
      <c r="C328">
        <v>2014</v>
      </c>
      <c r="D328">
        <v>1</v>
      </c>
      <c r="E328">
        <v>12</v>
      </c>
      <c r="F328" t="s">
        <v>26</v>
      </c>
      <c r="G328">
        <v>2015</v>
      </c>
      <c r="H328">
        <v>1</v>
      </c>
      <c r="I328">
        <v>1</v>
      </c>
      <c r="J328" t="s">
        <v>4</v>
      </c>
      <c r="K328">
        <v>31</v>
      </c>
      <c r="L328" t="s">
        <v>34</v>
      </c>
      <c r="M328" t="s">
        <v>29</v>
      </c>
      <c r="N328" t="b">
        <v>1</v>
      </c>
      <c r="O328" t="s">
        <v>28</v>
      </c>
      <c r="P328" t="b">
        <v>1</v>
      </c>
      <c r="Q328">
        <v>50</v>
      </c>
      <c r="R328">
        <v>1077</v>
      </c>
      <c r="S328">
        <v>292590</v>
      </c>
      <c r="T328">
        <v>13186</v>
      </c>
      <c r="U328">
        <v>6549</v>
      </c>
      <c r="V328">
        <v>7.5510060999999906E-2</v>
      </c>
      <c r="W328">
        <v>0.14122738000000001</v>
      </c>
      <c r="X328">
        <v>9.8405592E-2</v>
      </c>
      <c r="Y328">
        <v>0.54905215500000004</v>
      </c>
    </row>
    <row r="329" spans="1:25" x14ac:dyDescent="0.3">
      <c r="A329">
        <v>1</v>
      </c>
      <c r="B329">
        <v>2014</v>
      </c>
      <c r="C329">
        <v>2014</v>
      </c>
      <c r="D329">
        <v>1</v>
      </c>
      <c r="E329">
        <v>12</v>
      </c>
      <c r="F329" t="s">
        <v>26</v>
      </c>
      <c r="G329">
        <v>2015</v>
      </c>
      <c r="H329">
        <v>1</v>
      </c>
      <c r="I329">
        <v>1</v>
      </c>
      <c r="J329" t="s">
        <v>4</v>
      </c>
      <c r="K329">
        <v>31</v>
      </c>
      <c r="L329" t="s">
        <v>34</v>
      </c>
      <c r="M329" t="s">
        <v>29</v>
      </c>
      <c r="N329" t="b">
        <v>1</v>
      </c>
      <c r="O329" t="s">
        <v>28</v>
      </c>
      <c r="P329" t="b">
        <v>1</v>
      </c>
      <c r="Q329">
        <v>50</v>
      </c>
      <c r="R329">
        <v>1054</v>
      </c>
      <c r="S329">
        <v>289336</v>
      </c>
      <c r="T329">
        <v>16440</v>
      </c>
      <c r="U329">
        <v>6572</v>
      </c>
      <c r="V329">
        <v>6.0249228000000002E-2</v>
      </c>
      <c r="W329">
        <v>0.13821138199999999</v>
      </c>
      <c r="X329">
        <v>8.3917196999999999E-2</v>
      </c>
      <c r="Y329">
        <v>0.54222326700000001</v>
      </c>
    </row>
    <row r="330" spans="1:25" x14ac:dyDescent="0.3">
      <c r="A330">
        <v>1</v>
      </c>
      <c r="B330">
        <v>2014</v>
      </c>
      <c r="C330">
        <v>2014</v>
      </c>
      <c r="D330">
        <v>1</v>
      </c>
      <c r="E330">
        <v>12</v>
      </c>
      <c r="F330" t="s">
        <v>26</v>
      </c>
      <c r="G330">
        <v>2015</v>
      </c>
      <c r="H330">
        <v>1</v>
      </c>
      <c r="I330">
        <v>1</v>
      </c>
      <c r="J330" t="s">
        <v>4</v>
      </c>
      <c r="K330">
        <v>31</v>
      </c>
      <c r="L330" t="s">
        <v>34</v>
      </c>
      <c r="M330" t="s">
        <v>29</v>
      </c>
      <c r="N330" t="b">
        <v>1</v>
      </c>
      <c r="O330" t="s">
        <v>28</v>
      </c>
      <c r="P330" t="b">
        <v>1</v>
      </c>
      <c r="Q330">
        <v>50</v>
      </c>
      <c r="R330">
        <v>868</v>
      </c>
      <c r="S330">
        <v>287573</v>
      </c>
      <c r="T330">
        <v>18203</v>
      </c>
      <c r="U330">
        <v>6758</v>
      </c>
      <c r="V330">
        <v>4.5514130999999999E-2</v>
      </c>
      <c r="W330">
        <v>0.113821138</v>
      </c>
      <c r="X330">
        <v>6.5026032999999997E-2</v>
      </c>
      <c r="Y330">
        <v>0.52714531600000003</v>
      </c>
    </row>
    <row r="331" spans="1:25" x14ac:dyDescent="0.3">
      <c r="A331">
        <v>1</v>
      </c>
      <c r="B331">
        <v>2014</v>
      </c>
      <c r="C331">
        <v>2014</v>
      </c>
      <c r="D331">
        <v>1</v>
      </c>
      <c r="E331">
        <v>12</v>
      </c>
      <c r="F331" t="s">
        <v>26</v>
      </c>
      <c r="G331">
        <v>2015</v>
      </c>
      <c r="H331">
        <v>1</v>
      </c>
      <c r="I331">
        <v>1</v>
      </c>
      <c r="J331" t="s">
        <v>4</v>
      </c>
      <c r="K331">
        <v>31</v>
      </c>
      <c r="L331" t="s">
        <v>34</v>
      </c>
      <c r="M331" t="s">
        <v>29</v>
      </c>
      <c r="N331" t="b">
        <v>1</v>
      </c>
      <c r="O331" t="s">
        <v>28</v>
      </c>
      <c r="P331" t="b">
        <v>1</v>
      </c>
      <c r="Q331">
        <v>50</v>
      </c>
      <c r="R331">
        <v>992</v>
      </c>
      <c r="S331">
        <v>289814</v>
      </c>
      <c r="T331">
        <v>15962</v>
      </c>
      <c r="U331">
        <v>6634</v>
      </c>
      <c r="V331">
        <v>5.8511265999999999E-2</v>
      </c>
      <c r="W331">
        <v>0.13008130099999901</v>
      </c>
      <c r="X331">
        <v>8.0716028999999995E-2</v>
      </c>
      <c r="Y331">
        <v>0.53893984500000003</v>
      </c>
    </row>
    <row r="332" spans="1:25" x14ac:dyDescent="0.3">
      <c r="A332">
        <v>2</v>
      </c>
      <c r="B332">
        <v>2014</v>
      </c>
      <c r="C332">
        <v>2014</v>
      </c>
      <c r="D332">
        <v>1</v>
      </c>
      <c r="E332">
        <v>12</v>
      </c>
      <c r="F332" t="s">
        <v>26</v>
      </c>
      <c r="G332">
        <v>2015</v>
      </c>
      <c r="H332">
        <v>1</v>
      </c>
      <c r="I332">
        <v>1</v>
      </c>
      <c r="J332" t="s">
        <v>4</v>
      </c>
      <c r="K332">
        <v>31</v>
      </c>
      <c r="L332" t="s">
        <v>34</v>
      </c>
      <c r="M332" t="s">
        <v>30</v>
      </c>
      <c r="N332" t="b">
        <v>1</v>
      </c>
      <c r="O332" t="s">
        <v>28</v>
      </c>
      <c r="P332" t="b">
        <v>1</v>
      </c>
      <c r="Q332">
        <v>50</v>
      </c>
      <c r="R332">
        <v>1857</v>
      </c>
      <c r="S332">
        <v>284116</v>
      </c>
      <c r="T332">
        <v>21660</v>
      </c>
      <c r="U332">
        <v>5769</v>
      </c>
      <c r="V332">
        <v>7.8964153999999995E-2</v>
      </c>
      <c r="W332">
        <v>0.24350904800000001</v>
      </c>
      <c r="X332">
        <v>0.11925633400000001</v>
      </c>
      <c r="Y332">
        <v>0.58633643999999996</v>
      </c>
    </row>
    <row r="333" spans="1:25" x14ac:dyDescent="0.3">
      <c r="A333">
        <v>2</v>
      </c>
      <c r="B333">
        <v>2014</v>
      </c>
      <c r="C333">
        <v>2014</v>
      </c>
      <c r="D333">
        <v>1</v>
      </c>
      <c r="E333">
        <v>12</v>
      </c>
      <c r="F333" t="s">
        <v>26</v>
      </c>
      <c r="G333">
        <v>2015</v>
      </c>
      <c r="H333">
        <v>1</v>
      </c>
      <c r="I333">
        <v>1</v>
      </c>
      <c r="J333" t="s">
        <v>4</v>
      </c>
      <c r="K333">
        <v>31</v>
      </c>
      <c r="L333" t="s">
        <v>34</v>
      </c>
      <c r="M333" t="s">
        <v>30</v>
      </c>
      <c r="N333" t="b">
        <v>1</v>
      </c>
      <c r="O333" t="s">
        <v>28</v>
      </c>
      <c r="P333" t="b">
        <v>1</v>
      </c>
      <c r="Q333">
        <v>50</v>
      </c>
      <c r="R333">
        <v>1337</v>
      </c>
      <c r="S333">
        <v>288387</v>
      </c>
      <c r="T333">
        <v>17389</v>
      </c>
      <c r="U333">
        <v>6289</v>
      </c>
      <c r="V333">
        <v>7.1398056000000001E-2</v>
      </c>
      <c r="W333">
        <v>0.175321268999999</v>
      </c>
      <c r="X333">
        <v>0.101472374</v>
      </c>
      <c r="Y333">
        <v>0.55922642099999997</v>
      </c>
    </row>
    <row r="334" spans="1:25" x14ac:dyDescent="0.3">
      <c r="A334">
        <v>2</v>
      </c>
      <c r="B334">
        <v>2014</v>
      </c>
      <c r="C334">
        <v>2014</v>
      </c>
      <c r="D334">
        <v>1</v>
      </c>
      <c r="E334">
        <v>12</v>
      </c>
      <c r="F334" t="s">
        <v>26</v>
      </c>
      <c r="G334">
        <v>2015</v>
      </c>
      <c r="H334">
        <v>1</v>
      </c>
      <c r="I334">
        <v>1</v>
      </c>
      <c r="J334" t="s">
        <v>4</v>
      </c>
      <c r="K334">
        <v>31</v>
      </c>
      <c r="L334" t="s">
        <v>34</v>
      </c>
      <c r="M334" t="s">
        <v>30</v>
      </c>
      <c r="N334" t="b">
        <v>1</v>
      </c>
      <c r="O334" t="s">
        <v>28</v>
      </c>
      <c r="P334" t="b">
        <v>1</v>
      </c>
      <c r="Q334">
        <v>50</v>
      </c>
      <c r="R334">
        <v>1495</v>
      </c>
      <c r="S334">
        <v>282846</v>
      </c>
      <c r="T334">
        <v>22930</v>
      </c>
      <c r="U334">
        <v>6131</v>
      </c>
      <c r="V334">
        <v>6.1207778999999997E-2</v>
      </c>
      <c r="W334">
        <v>0.19603986400000001</v>
      </c>
      <c r="X334">
        <v>9.3288820999999994E-2</v>
      </c>
      <c r="Y334">
        <v>0.56052516399999996</v>
      </c>
    </row>
    <row r="335" spans="1:25" x14ac:dyDescent="0.3">
      <c r="A335">
        <v>2</v>
      </c>
      <c r="B335">
        <v>2014</v>
      </c>
      <c r="C335">
        <v>2014</v>
      </c>
      <c r="D335">
        <v>1</v>
      </c>
      <c r="E335">
        <v>12</v>
      </c>
      <c r="F335" t="s">
        <v>26</v>
      </c>
      <c r="G335">
        <v>2015</v>
      </c>
      <c r="H335">
        <v>1</v>
      </c>
      <c r="I335">
        <v>1</v>
      </c>
      <c r="J335" t="s">
        <v>4</v>
      </c>
      <c r="K335">
        <v>31</v>
      </c>
      <c r="L335" t="s">
        <v>34</v>
      </c>
      <c r="M335" t="s">
        <v>30</v>
      </c>
      <c r="N335" t="b">
        <v>1</v>
      </c>
      <c r="O335" t="s">
        <v>28</v>
      </c>
      <c r="P335" t="b">
        <v>1</v>
      </c>
      <c r="Q335">
        <v>50</v>
      </c>
      <c r="R335">
        <v>963</v>
      </c>
      <c r="S335">
        <v>289379</v>
      </c>
      <c r="T335">
        <v>16397</v>
      </c>
      <c r="U335">
        <v>6663</v>
      </c>
      <c r="V335">
        <v>5.5472349999999997E-2</v>
      </c>
      <c r="W335">
        <v>0.126278521</v>
      </c>
      <c r="X335">
        <v>7.7083166999999994E-2</v>
      </c>
      <c r="Y335">
        <v>0.53632714999999997</v>
      </c>
    </row>
    <row r="336" spans="1:25" x14ac:dyDescent="0.3">
      <c r="A336">
        <v>2</v>
      </c>
      <c r="B336">
        <v>2014</v>
      </c>
      <c r="C336">
        <v>2014</v>
      </c>
      <c r="D336">
        <v>1</v>
      </c>
      <c r="E336">
        <v>12</v>
      </c>
      <c r="F336" t="s">
        <v>26</v>
      </c>
      <c r="G336">
        <v>2015</v>
      </c>
      <c r="H336">
        <v>1</v>
      </c>
      <c r="I336">
        <v>1</v>
      </c>
      <c r="J336" t="s">
        <v>4</v>
      </c>
      <c r="K336">
        <v>31</v>
      </c>
      <c r="L336" t="s">
        <v>34</v>
      </c>
      <c r="M336" t="s">
        <v>30</v>
      </c>
      <c r="N336" t="b">
        <v>1</v>
      </c>
      <c r="O336" t="s">
        <v>28</v>
      </c>
      <c r="P336" t="b">
        <v>1</v>
      </c>
      <c r="Q336">
        <v>50</v>
      </c>
      <c r="R336">
        <v>1236</v>
      </c>
      <c r="S336">
        <v>292323</v>
      </c>
      <c r="T336">
        <v>13453</v>
      </c>
      <c r="U336">
        <v>6390</v>
      </c>
      <c r="V336">
        <v>8.4144598000000001E-2</v>
      </c>
      <c r="W336">
        <v>0.162077105</v>
      </c>
      <c r="X336">
        <v>0.110777504</v>
      </c>
      <c r="Y336">
        <v>0.55904042300000001</v>
      </c>
    </row>
    <row r="337" spans="1:25" x14ac:dyDescent="0.3">
      <c r="A337">
        <v>3</v>
      </c>
      <c r="B337">
        <v>2014</v>
      </c>
      <c r="C337">
        <v>2014</v>
      </c>
      <c r="D337">
        <v>1</v>
      </c>
      <c r="E337">
        <v>12</v>
      </c>
      <c r="F337" t="s">
        <v>26</v>
      </c>
      <c r="G337">
        <v>2015</v>
      </c>
      <c r="H337">
        <v>1</v>
      </c>
      <c r="I337">
        <v>1</v>
      </c>
      <c r="J337" t="s">
        <v>4</v>
      </c>
      <c r="K337">
        <v>31</v>
      </c>
      <c r="L337" t="s">
        <v>34</v>
      </c>
      <c r="M337" t="s">
        <v>31</v>
      </c>
      <c r="N337" t="b">
        <v>1</v>
      </c>
      <c r="O337" t="s">
        <v>28</v>
      </c>
      <c r="P337" t="b">
        <v>1</v>
      </c>
      <c r="Q337">
        <v>50</v>
      </c>
      <c r="R337">
        <v>1276</v>
      </c>
      <c r="S337">
        <v>284291</v>
      </c>
      <c r="T337">
        <v>21485</v>
      </c>
      <c r="U337">
        <v>6350</v>
      </c>
      <c r="V337">
        <v>5.6060805999999998E-2</v>
      </c>
      <c r="W337">
        <v>0.167322318</v>
      </c>
      <c r="X337">
        <v>8.3983281999999895E-2</v>
      </c>
      <c r="Y337">
        <v>0.548529233</v>
      </c>
    </row>
    <row r="338" spans="1:25" x14ac:dyDescent="0.3">
      <c r="A338">
        <v>3</v>
      </c>
      <c r="B338">
        <v>2014</v>
      </c>
      <c r="C338">
        <v>2014</v>
      </c>
      <c r="D338">
        <v>1</v>
      </c>
      <c r="E338">
        <v>12</v>
      </c>
      <c r="F338" t="s">
        <v>26</v>
      </c>
      <c r="G338">
        <v>2015</v>
      </c>
      <c r="H338">
        <v>1</v>
      </c>
      <c r="I338">
        <v>1</v>
      </c>
      <c r="J338" t="s">
        <v>4</v>
      </c>
      <c r="K338">
        <v>31</v>
      </c>
      <c r="L338" t="s">
        <v>34</v>
      </c>
      <c r="M338" t="s">
        <v>31</v>
      </c>
      <c r="N338" t="b">
        <v>1</v>
      </c>
      <c r="O338" t="s">
        <v>28</v>
      </c>
      <c r="P338" t="b">
        <v>1</v>
      </c>
      <c r="Q338">
        <v>50</v>
      </c>
      <c r="R338">
        <v>1079</v>
      </c>
      <c r="S338">
        <v>290323</v>
      </c>
      <c r="T338">
        <v>15453</v>
      </c>
      <c r="U338">
        <v>6547</v>
      </c>
      <c r="V338">
        <v>6.5267359999999996E-2</v>
      </c>
      <c r="W338">
        <v>0.141489641</v>
      </c>
      <c r="X338">
        <v>8.9328586999999904E-2</v>
      </c>
      <c r="Y338">
        <v>0.54547632299999904</v>
      </c>
    </row>
    <row r="339" spans="1:25" x14ac:dyDescent="0.3">
      <c r="A339">
        <v>3</v>
      </c>
      <c r="B339">
        <v>2014</v>
      </c>
      <c r="C339">
        <v>2014</v>
      </c>
      <c r="D339">
        <v>1</v>
      </c>
      <c r="E339">
        <v>12</v>
      </c>
      <c r="F339" t="s">
        <v>26</v>
      </c>
      <c r="G339">
        <v>2015</v>
      </c>
      <c r="H339">
        <v>1</v>
      </c>
      <c r="I339">
        <v>1</v>
      </c>
      <c r="J339" t="s">
        <v>4</v>
      </c>
      <c r="K339">
        <v>31</v>
      </c>
      <c r="L339" t="s">
        <v>34</v>
      </c>
      <c r="M339" t="s">
        <v>31</v>
      </c>
      <c r="N339" t="b">
        <v>1</v>
      </c>
      <c r="O339" t="s">
        <v>28</v>
      </c>
      <c r="P339" t="b">
        <v>1</v>
      </c>
      <c r="Q339">
        <v>50</v>
      </c>
      <c r="R339">
        <v>1152</v>
      </c>
      <c r="S339">
        <v>290338</v>
      </c>
      <c r="T339">
        <v>15438</v>
      </c>
      <c r="U339">
        <v>6474</v>
      </c>
      <c r="V339">
        <v>6.9439421000000001E-2</v>
      </c>
      <c r="W339">
        <v>0.151062156</v>
      </c>
      <c r="X339">
        <v>9.5143706999999994E-2</v>
      </c>
      <c r="Y339">
        <v>0.55028710800000002</v>
      </c>
    </row>
    <row r="340" spans="1:25" x14ac:dyDescent="0.3">
      <c r="A340">
        <v>3</v>
      </c>
      <c r="B340">
        <v>2014</v>
      </c>
      <c r="C340">
        <v>2014</v>
      </c>
      <c r="D340">
        <v>1</v>
      </c>
      <c r="E340">
        <v>12</v>
      </c>
      <c r="F340" t="s">
        <v>26</v>
      </c>
      <c r="G340">
        <v>2015</v>
      </c>
      <c r="H340">
        <v>1</v>
      </c>
      <c r="I340">
        <v>1</v>
      </c>
      <c r="J340" t="s">
        <v>4</v>
      </c>
      <c r="K340">
        <v>31</v>
      </c>
      <c r="L340" t="s">
        <v>34</v>
      </c>
      <c r="M340" t="s">
        <v>31</v>
      </c>
      <c r="N340" t="b">
        <v>1</v>
      </c>
      <c r="O340" t="s">
        <v>28</v>
      </c>
      <c r="P340" t="b">
        <v>1</v>
      </c>
      <c r="Q340">
        <v>50</v>
      </c>
      <c r="R340">
        <v>955</v>
      </c>
      <c r="S340">
        <v>290993</v>
      </c>
      <c r="T340">
        <v>14783</v>
      </c>
      <c r="U340">
        <v>6671</v>
      </c>
      <c r="V340">
        <v>6.0681154000000001E-2</v>
      </c>
      <c r="W340">
        <v>0.12522947800000001</v>
      </c>
      <c r="X340">
        <v>8.1749699999999995E-2</v>
      </c>
      <c r="Y340">
        <v>0.53844181499999999</v>
      </c>
    </row>
    <row r="341" spans="1:25" x14ac:dyDescent="0.3">
      <c r="A341">
        <v>3</v>
      </c>
      <c r="B341">
        <v>2014</v>
      </c>
      <c r="C341">
        <v>2014</v>
      </c>
      <c r="D341">
        <v>1</v>
      </c>
      <c r="E341">
        <v>12</v>
      </c>
      <c r="F341" t="s">
        <v>26</v>
      </c>
      <c r="G341">
        <v>2015</v>
      </c>
      <c r="H341">
        <v>1</v>
      </c>
      <c r="I341">
        <v>1</v>
      </c>
      <c r="J341" t="s">
        <v>4</v>
      </c>
      <c r="K341">
        <v>31</v>
      </c>
      <c r="L341" t="s">
        <v>34</v>
      </c>
      <c r="M341" t="s">
        <v>31</v>
      </c>
      <c r="N341" t="b">
        <v>1</v>
      </c>
      <c r="O341" t="s">
        <v>28</v>
      </c>
      <c r="P341" t="b">
        <v>1</v>
      </c>
      <c r="Q341">
        <v>50</v>
      </c>
      <c r="R341">
        <v>804</v>
      </c>
      <c r="S341">
        <v>290919</v>
      </c>
      <c r="T341">
        <v>14857</v>
      </c>
      <c r="U341">
        <v>6822</v>
      </c>
      <c r="V341">
        <v>5.1337717999999997E-2</v>
      </c>
      <c r="W341">
        <v>0.10542879600000001</v>
      </c>
      <c r="X341">
        <v>6.9051401999999998E-2</v>
      </c>
      <c r="Y341">
        <v>0.528420471</v>
      </c>
    </row>
    <row r="342" spans="1:25" x14ac:dyDescent="0.3">
      <c r="A342">
        <v>4</v>
      </c>
      <c r="B342">
        <v>2014</v>
      </c>
      <c r="C342">
        <v>2014</v>
      </c>
      <c r="D342">
        <v>1</v>
      </c>
      <c r="E342">
        <v>12</v>
      </c>
      <c r="F342" t="s">
        <v>26</v>
      </c>
      <c r="G342">
        <v>2015</v>
      </c>
      <c r="H342">
        <v>1</v>
      </c>
      <c r="I342">
        <v>1</v>
      </c>
      <c r="J342" t="s">
        <v>4</v>
      </c>
      <c r="K342">
        <v>31</v>
      </c>
      <c r="L342" t="s">
        <v>34</v>
      </c>
      <c r="M342" t="s">
        <v>27</v>
      </c>
      <c r="N342" t="b">
        <v>0</v>
      </c>
      <c r="O342" t="s">
        <v>28</v>
      </c>
      <c r="P342" t="b">
        <v>1</v>
      </c>
      <c r="Q342">
        <v>50</v>
      </c>
      <c r="R342">
        <v>1302</v>
      </c>
      <c r="S342">
        <v>285567</v>
      </c>
      <c r="T342">
        <v>20209</v>
      </c>
      <c r="U342">
        <v>6324</v>
      </c>
      <c r="V342">
        <v>6.0527171999999997E-2</v>
      </c>
      <c r="W342">
        <v>0.17073170699999901</v>
      </c>
      <c r="X342">
        <v>8.9370903000000002E-2</v>
      </c>
      <c r="Y342">
        <v>0.55232042199999998</v>
      </c>
    </row>
    <row r="343" spans="1:25" x14ac:dyDescent="0.3">
      <c r="A343">
        <v>4</v>
      </c>
      <c r="B343">
        <v>2014</v>
      </c>
      <c r="C343">
        <v>2014</v>
      </c>
      <c r="D343">
        <v>1</v>
      </c>
      <c r="E343">
        <v>12</v>
      </c>
      <c r="F343" t="s">
        <v>26</v>
      </c>
      <c r="G343">
        <v>2015</v>
      </c>
      <c r="H343">
        <v>1</v>
      </c>
      <c r="I343">
        <v>1</v>
      </c>
      <c r="J343" t="s">
        <v>4</v>
      </c>
      <c r="K343">
        <v>31</v>
      </c>
      <c r="L343" t="s">
        <v>34</v>
      </c>
      <c r="M343" t="s">
        <v>27</v>
      </c>
      <c r="N343" t="b">
        <v>0</v>
      </c>
      <c r="O343" t="s">
        <v>28</v>
      </c>
      <c r="P343" t="b">
        <v>1</v>
      </c>
      <c r="Q343">
        <v>50</v>
      </c>
      <c r="R343">
        <v>1363</v>
      </c>
      <c r="S343">
        <v>282411</v>
      </c>
      <c r="T343">
        <v>23365</v>
      </c>
      <c r="U343">
        <v>6263</v>
      </c>
      <c r="V343">
        <v>5.5119702E-2</v>
      </c>
      <c r="W343">
        <v>0.17873065799999999</v>
      </c>
      <c r="X343">
        <v>8.4255423999999995E-2</v>
      </c>
      <c r="Y343">
        <v>0.55115925700000001</v>
      </c>
    </row>
    <row r="344" spans="1:25" x14ac:dyDescent="0.3">
      <c r="A344">
        <v>4</v>
      </c>
      <c r="B344">
        <v>2014</v>
      </c>
      <c r="C344">
        <v>2014</v>
      </c>
      <c r="D344">
        <v>1</v>
      </c>
      <c r="E344">
        <v>12</v>
      </c>
      <c r="F344" t="s">
        <v>26</v>
      </c>
      <c r="G344">
        <v>2015</v>
      </c>
      <c r="H344">
        <v>1</v>
      </c>
      <c r="I344">
        <v>1</v>
      </c>
      <c r="J344" t="s">
        <v>4</v>
      </c>
      <c r="K344">
        <v>31</v>
      </c>
      <c r="L344" t="s">
        <v>34</v>
      </c>
      <c r="M344" t="s">
        <v>27</v>
      </c>
      <c r="N344" t="b">
        <v>0</v>
      </c>
      <c r="O344" t="s">
        <v>28</v>
      </c>
      <c r="P344" t="b">
        <v>1</v>
      </c>
      <c r="Q344">
        <v>50</v>
      </c>
      <c r="R344">
        <v>1227</v>
      </c>
      <c r="S344">
        <v>285455</v>
      </c>
      <c r="T344">
        <v>20321</v>
      </c>
      <c r="U344">
        <v>6399</v>
      </c>
      <c r="V344">
        <v>5.6942640000000003E-2</v>
      </c>
      <c r="W344">
        <v>0.16089693199999999</v>
      </c>
      <c r="X344">
        <v>8.4115993999999999E-2</v>
      </c>
      <c r="Y344">
        <v>0.54721989299999996</v>
      </c>
    </row>
    <row r="345" spans="1:25" x14ac:dyDescent="0.3">
      <c r="A345">
        <v>4</v>
      </c>
      <c r="B345">
        <v>2014</v>
      </c>
      <c r="C345">
        <v>2014</v>
      </c>
      <c r="D345">
        <v>1</v>
      </c>
      <c r="E345">
        <v>12</v>
      </c>
      <c r="F345" t="s">
        <v>26</v>
      </c>
      <c r="G345">
        <v>2015</v>
      </c>
      <c r="H345">
        <v>1</v>
      </c>
      <c r="I345">
        <v>1</v>
      </c>
      <c r="J345" t="s">
        <v>4</v>
      </c>
      <c r="K345">
        <v>31</v>
      </c>
      <c r="L345" t="s">
        <v>34</v>
      </c>
      <c r="M345" t="s">
        <v>27</v>
      </c>
      <c r="N345" t="b">
        <v>0</v>
      </c>
      <c r="O345" t="s">
        <v>28</v>
      </c>
      <c r="P345" t="b">
        <v>1</v>
      </c>
      <c r="Q345">
        <v>50</v>
      </c>
      <c r="R345">
        <v>1458</v>
      </c>
      <c r="S345">
        <v>276535</v>
      </c>
      <c r="T345">
        <v>29241</v>
      </c>
      <c r="U345">
        <v>6168</v>
      </c>
      <c r="V345">
        <v>4.7493404000000003E-2</v>
      </c>
      <c r="W345">
        <v>0.191188041</v>
      </c>
      <c r="X345">
        <v>7.6086106000000001E-2</v>
      </c>
      <c r="Y345">
        <v>0.54777960699999995</v>
      </c>
    </row>
    <row r="346" spans="1:25" x14ac:dyDescent="0.3">
      <c r="A346">
        <v>4</v>
      </c>
      <c r="B346">
        <v>2014</v>
      </c>
      <c r="C346">
        <v>2014</v>
      </c>
      <c r="D346">
        <v>1</v>
      </c>
      <c r="E346">
        <v>12</v>
      </c>
      <c r="F346" t="s">
        <v>26</v>
      </c>
      <c r="G346">
        <v>2015</v>
      </c>
      <c r="H346">
        <v>1</v>
      </c>
      <c r="I346">
        <v>1</v>
      </c>
      <c r="J346" t="s">
        <v>4</v>
      </c>
      <c r="K346">
        <v>31</v>
      </c>
      <c r="L346" t="s">
        <v>34</v>
      </c>
      <c r="M346" t="s">
        <v>27</v>
      </c>
      <c r="N346" t="b">
        <v>0</v>
      </c>
      <c r="O346" t="s">
        <v>28</v>
      </c>
      <c r="P346" t="b">
        <v>1</v>
      </c>
      <c r="Q346">
        <v>50</v>
      </c>
      <c r="R346">
        <v>1318</v>
      </c>
      <c r="S346">
        <v>283812</v>
      </c>
      <c r="T346">
        <v>21964</v>
      </c>
      <c r="U346">
        <v>6308</v>
      </c>
      <c r="V346">
        <v>5.6610256999999997E-2</v>
      </c>
      <c r="W346">
        <v>0.17282979300000001</v>
      </c>
      <c r="X346">
        <v>8.5285363000000003E-2</v>
      </c>
      <c r="Y346">
        <v>0.550499717</v>
      </c>
    </row>
    <row r="347" spans="1:25" x14ac:dyDescent="0.3">
      <c r="A347">
        <v>5</v>
      </c>
      <c r="B347">
        <v>2014</v>
      </c>
      <c r="C347">
        <v>2014</v>
      </c>
      <c r="D347">
        <v>1</v>
      </c>
      <c r="E347">
        <v>12</v>
      </c>
      <c r="F347" t="s">
        <v>26</v>
      </c>
      <c r="G347">
        <v>2015</v>
      </c>
      <c r="H347">
        <v>1</v>
      </c>
      <c r="I347">
        <v>1</v>
      </c>
      <c r="J347" t="s">
        <v>4</v>
      </c>
      <c r="K347">
        <v>31</v>
      </c>
      <c r="L347" t="s">
        <v>34</v>
      </c>
      <c r="M347" t="s">
        <v>29</v>
      </c>
      <c r="N347" t="b">
        <v>0</v>
      </c>
      <c r="O347" t="s">
        <v>28</v>
      </c>
      <c r="P347" t="b">
        <v>1</v>
      </c>
      <c r="Q347">
        <v>50</v>
      </c>
      <c r="R347">
        <v>1119</v>
      </c>
      <c r="S347">
        <v>290400</v>
      </c>
      <c r="T347">
        <v>15376</v>
      </c>
      <c r="U347">
        <v>6507</v>
      </c>
      <c r="V347">
        <v>6.7838738999999995E-2</v>
      </c>
      <c r="W347">
        <v>0.146734854</v>
      </c>
      <c r="X347">
        <v>9.2782222999999997E-2</v>
      </c>
      <c r="Y347">
        <v>0.54822483899999996</v>
      </c>
    </row>
    <row r="348" spans="1:25" x14ac:dyDescent="0.3">
      <c r="A348">
        <v>5</v>
      </c>
      <c r="B348">
        <v>2014</v>
      </c>
      <c r="C348">
        <v>2014</v>
      </c>
      <c r="D348">
        <v>1</v>
      </c>
      <c r="E348">
        <v>12</v>
      </c>
      <c r="F348" t="s">
        <v>26</v>
      </c>
      <c r="G348">
        <v>2015</v>
      </c>
      <c r="H348">
        <v>1</v>
      </c>
      <c r="I348">
        <v>1</v>
      </c>
      <c r="J348" t="s">
        <v>4</v>
      </c>
      <c r="K348">
        <v>31</v>
      </c>
      <c r="L348" t="s">
        <v>34</v>
      </c>
      <c r="M348" t="s">
        <v>29</v>
      </c>
      <c r="N348" t="b">
        <v>0</v>
      </c>
      <c r="O348" t="s">
        <v>28</v>
      </c>
      <c r="P348" t="b">
        <v>1</v>
      </c>
      <c r="Q348">
        <v>50</v>
      </c>
      <c r="R348">
        <v>1276</v>
      </c>
      <c r="S348">
        <v>290693</v>
      </c>
      <c r="T348">
        <v>15083</v>
      </c>
      <c r="U348">
        <v>6350</v>
      </c>
      <c r="V348">
        <v>7.7999877999999995E-2</v>
      </c>
      <c r="W348">
        <v>0.167322318</v>
      </c>
      <c r="X348">
        <v>0.106399833</v>
      </c>
      <c r="Y348">
        <v>0.55899768000000005</v>
      </c>
    </row>
    <row r="349" spans="1:25" x14ac:dyDescent="0.3">
      <c r="A349">
        <v>5</v>
      </c>
      <c r="B349">
        <v>2014</v>
      </c>
      <c r="C349">
        <v>2014</v>
      </c>
      <c r="D349">
        <v>1</v>
      </c>
      <c r="E349">
        <v>12</v>
      </c>
      <c r="F349" t="s">
        <v>26</v>
      </c>
      <c r="G349">
        <v>2015</v>
      </c>
      <c r="H349">
        <v>1</v>
      </c>
      <c r="I349">
        <v>1</v>
      </c>
      <c r="J349" t="s">
        <v>4</v>
      </c>
      <c r="K349">
        <v>31</v>
      </c>
      <c r="L349" t="s">
        <v>34</v>
      </c>
      <c r="M349" t="s">
        <v>29</v>
      </c>
      <c r="N349" t="b">
        <v>0</v>
      </c>
      <c r="O349" t="s">
        <v>28</v>
      </c>
      <c r="P349" t="b">
        <v>1</v>
      </c>
      <c r="Q349">
        <v>50</v>
      </c>
      <c r="R349">
        <v>1217</v>
      </c>
      <c r="S349">
        <v>286305</v>
      </c>
      <c r="T349">
        <v>19471</v>
      </c>
      <c r="U349">
        <v>6409</v>
      </c>
      <c r="V349">
        <v>5.8826373000000001E-2</v>
      </c>
      <c r="W349">
        <v>0.15958562800000001</v>
      </c>
      <c r="X349">
        <v>8.5964540999999894E-2</v>
      </c>
      <c r="Y349">
        <v>0.54795414799999997</v>
      </c>
    </row>
    <row r="350" spans="1:25" x14ac:dyDescent="0.3">
      <c r="A350">
        <v>5</v>
      </c>
      <c r="B350">
        <v>2014</v>
      </c>
      <c r="C350">
        <v>2014</v>
      </c>
      <c r="D350">
        <v>1</v>
      </c>
      <c r="E350">
        <v>12</v>
      </c>
      <c r="F350" t="s">
        <v>26</v>
      </c>
      <c r="G350">
        <v>2015</v>
      </c>
      <c r="H350">
        <v>1</v>
      </c>
      <c r="I350">
        <v>1</v>
      </c>
      <c r="J350" t="s">
        <v>4</v>
      </c>
      <c r="K350">
        <v>31</v>
      </c>
      <c r="L350" t="s">
        <v>34</v>
      </c>
      <c r="M350" t="s">
        <v>29</v>
      </c>
      <c r="N350" t="b">
        <v>0</v>
      </c>
      <c r="O350" t="s">
        <v>28</v>
      </c>
      <c r="P350" t="b">
        <v>1</v>
      </c>
      <c r="Q350">
        <v>50</v>
      </c>
      <c r="R350">
        <v>1196</v>
      </c>
      <c r="S350">
        <v>285710</v>
      </c>
      <c r="T350">
        <v>20066</v>
      </c>
      <c r="U350">
        <v>6430</v>
      </c>
      <c r="V350">
        <v>5.6250587999999997E-2</v>
      </c>
      <c r="W350">
        <v>0.156831891</v>
      </c>
      <c r="X350">
        <v>8.2802548000000004E-2</v>
      </c>
      <c r="Y350">
        <v>0.54560434499999999</v>
      </c>
    </row>
    <row r="351" spans="1:25" x14ac:dyDescent="0.3">
      <c r="A351">
        <v>5</v>
      </c>
      <c r="B351">
        <v>2014</v>
      </c>
      <c r="C351">
        <v>2014</v>
      </c>
      <c r="D351">
        <v>1</v>
      </c>
      <c r="E351">
        <v>12</v>
      </c>
      <c r="F351" t="s">
        <v>26</v>
      </c>
      <c r="G351">
        <v>2015</v>
      </c>
      <c r="H351">
        <v>1</v>
      </c>
      <c r="I351">
        <v>1</v>
      </c>
      <c r="J351" t="s">
        <v>4</v>
      </c>
      <c r="K351">
        <v>31</v>
      </c>
      <c r="L351" t="s">
        <v>34</v>
      </c>
      <c r="M351" t="s">
        <v>29</v>
      </c>
      <c r="N351" t="b">
        <v>0</v>
      </c>
      <c r="O351" t="s">
        <v>28</v>
      </c>
      <c r="P351" t="b">
        <v>1</v>
      </c>
      <c r="Q351">
        <v>50</v>
      </c>
      <c r="R351">
        <v>1121</v>
      </c>
      <c r="S351">
        <v>292146</v>
      </c>
      <c r="T351">
        <v>13630</v>
      </c>
      <c r="U351">
        <v>6505</v>
      </c>
      <c r="V351">
        <v>7.5994848000000004E-2</v>
      </c>
      <c r="W351">
        <v>0.14699711500000001</v>
      </c>
      <c r="X351">
        <v>0.100192162</v>
      </c>
      <c r="Y351">
        <v>0.55121100099999998</v>
      </c>
    </row>
    <row r="352" spans="1:25" x14ac:dyDescent="0.3">
      <c r="A352">
        <v>6</v>
      </c>
      <c r="B352">
        <v>2014</v>
      </c>
      <c r="C352">
        <v>2014</v>
      </c>
      <c r="D352">
        <v>1</v>
      </c>
      <c r="E352">
        <v>12</v>
      </c>
      <c r="F352" t="s">
        <v>26</v>
      </c>
      <c r="G352">
        <v>2015</v>
      </c>
      <c r="H352">
        <v>1</v>
      </c>
      <c r="I352">
        <v>1</v>
      </c>
      <c r="J352" t="s">
        <v>4</v>
      </c>
      <c r="K352">
        <v>31</v>
      </c>
      <c r="L352" t="s">
        <v>34</v>
      </c>
      <c r="M352" t="s">
        <v>30</v>
      </c>
      <c r="N352" t="b">
        <v>0</v>
      </c>
      <c r="O352" t="s">
        <v>28</v>
      </c>
      <c r="P352" t="b">
        <v>1</v>
      </c>
      <c r="Q352">
        <v>50</v>
      </c>
      <c r="R352">
        <v>1615</v>
      </c>
      <c r="S352">
        <v>283510</v>
      </c>
      <c r="T352">
        <v>22266</v>
      </c>
      <c r="U352">
        <v>6011</v>
      </c>
      <c r="V352">
        <v>6.7626984000000001E-2</v>
      </c>
      <c r="W352">
        <v>0.211775505</v>
      </c>
      <c r="X352">
        <v>0.10251690099999999</v>
      </c>
      <c r="Y352">
        <v>0.56947874700000001</v>
      </c>
    </row>
    <row r="353" spans="1:25" x14ac:dyDescent="0.3">
      <c r="A353">
        <v>6</v>
      </c>
      <c r="B353">
        <v>2014</v>
      </c>
      <c r="C353">
        <v>2014</v>
      </c>
      <c r="D353">
        <v>1</v>
      </c>
      <c r="E353">
        <v>12</v>
      </c>
      <c r="F353" t="s">
        <v>26</v>
      </c>
      <c r="G353">
        <v>2015</v>
      </c>
      <c r="H353">
        <v>1</v>
      </c>
      <c r="I353">
        <v>1</v>
      </c>
      <c r="J353" t="s">
        <v>4</v>
      </c>
      <c r="K353">
        <v>31</v>
      </c>
      <c r="L353" t="s">
        <v>34</v>
      </c>
      <c r="M353" t="s">
        <v>30</v>
      </c>
      <c r="N353" t="b">
        <v>0</v>
      </c>
      <c r="O353" t="s">
        <v>28</v>
      </c>
      <c r="P353" t="b">
        <v>1</v>
      </c>
      <c r="Q353">
        <v>50</v>
      </c>
      <c r="R353">
        <v>1319</v>
      </c>
      <c r="S353">
        <v>286609</v>
      </c>
      <c r="T353">
        <v>19167</v>
      </c>
      <c r="U353">
        <v>6307</v>
      </c>
      <c r="V353">
        <v>6.4385434000000005E-2</v>
      </c>
      <c r="W353">
        <v>0.17296092299999999</v>
      </c>
      <c r="X353">
        <v>9.3838930000000001E-2</v>
      </c>
      <c r="Y353">
        <v>0.55513889100000002</v>
      </c>
    </row>
    <row r="354" spans="1:25" x14ac:dyDescent="0.3">
      <c r="A354">
        <v>6</v>
      </c>
      <c r="B354">
        <v>2014</v>
      </c>
      <c r="C354">
        <v>2014</v>
      </c>
      <c r="D354">
        <v>1</v>
      </c>
      <c r="E354">
        <v>12</v>
      </c>
      <c r="F354" t="s">
        <v>26</v>
      </c>
      <c r="G354">
        <v>2015</v>
      </c>
      <c r="H354">
        <v>1</v>
      </c>
      <c r="I354">
        <v>1</v>
      </c>
      <c r="J354" t="s">
        <v>4</v>
      </c>
      <c r="K354">
        <v>31</v>
      </c>
      <c r="L354" t="s">
        <v>34</v>
      </c>
      <c r="M354" t="s">
        <v>30</v>
      </c>
      <c r="N354" t="b">
        <v>0</v>
      </c>
      <c r="O354" t="s">
        <v>28</v>
      </c>
      <c r="P354" t="b">
        <v>1</v>
      </c>
      <c r="Q354">
        <v>50</v>
      </c>
      <c r="R354">
        <v>1522</v>
      </c>
      <c r="S354">
        <v>286930</v>
      </c>
      <c r="T354">
        <v>18846</v>
      </c>
      <c r="U354">
        <v>6104</v>
      </c>
      <c r="V354">
        <v>7.4725058999999996E-2</v>
      </c>
      <c r="W354">
        <v>0.199580383</v>
      </c>
      <c r="X354">
        <v>0.108737587</v>
      </c>
      <c r="Y354">
        <v>0.56897351500000004</v>
      </c>
    </row>
    <row r="355" spans="1:25" x14ac:dyDescent="0.3">
      <c r="A355">
        <v>6</v>
      </c>
      <c r="B355">
        <v>2014</v>
      </c>
      <c r="C355">
        <v>2014</v>
      </c>
      <c r="D355">
        <v>1</v>
      </c>
      <c r="E355">
        <v>12</v>
      </c>
      <c r="F355" t="s">
        <v>26</v>
      </c>
      <c r="G355">
        <v>2015</v>
      </c>
      <c r="H355">
        <v>1</v>
      </c>
      <c r="I355">
        <v>1</v>
      </c>
      <c r="J355" t="s">
        <v>4</v>
      </c>
      <c r="K355">
        <v>31</v>
      </c>
      <c r="L355" t="s">
        <v>34</v>
      </c>
      <c r="M355" t="s">
        <v>30</v>
      </c>
      <c r="N355" t="b">
        <v>0</v>
      </c>
      <c r="O355" t="s">
        <v>28</v>
      </c>
      <c r="P355" t="b">
        <v>1</v>
      </c>
      <c r="Q355">
        <v>50</v>
      </c>
      <c r="R355">
        <v>1253</v>
      </c>
      <c r="S355">
        <v>282631</v>
      </c>
      <c r="T355">
        <v>23145</v>
      </c>
      <c r="U355">
        <v>6373</v>
      </c>
      <c r="V355">
        <v>5.1356669000000001E-2</v>
      </c>
      <c r="W355">
        <v>0.16430632000000001</v>
      </c>
      <c r="X355">
        <v>7.8253809999999993E-2</v>
      </c>
      <c r="Y355">
        <v>0.54430682799999996</v>
      </c>
    </row>
    <row r="356" spans="1:25" x14ac:dyDescent="0.3">
      <c r="A356">
        <v>6</v>
      </c>
      <c r="B356">
        <v>2014</v>
      </c>
      <c r="C356">
        <v>2014</v>
      </c>
      <c r="D356">
        <v>1</v>
      </c>
      <c r="E356">
        <v>12</v>
      </c>
      <c r="F356" t="s">
        <v>26</v>
      </c>
      <c r="G356">
        <v>2015</v>
      </c>
      <c r="H356">
        <v>1</v>
      </c>
      <c r="I356">
        <v>1</v>
      </c>
      <c r="J356" t="s">
        <v>4</v>
      </c>
      <c r="K356">
        <v>31</v>
      </c>
      <c r="L356" t="s">
        <v>34</v>
      </c>
      <c r="M356" t="s">
        <v>30</v>
      </c>
      <c r="N356" t="b">
        <v>0</v>
      </c>
      <c r="O356" t="s">
        <v>28</v>
      </c>
      <c r="P356" t="b">
        <v>1</v>
      </c>
      <c r="Q356">
        <v>50</v>
      </c>
      <c r="R356">
        <v>1399</v>
      </c>
      <c r="S356">
        <v>281103</v>
      </c>
      <c r="T356">
        <v>24673</v>
      </c>
      <c r="U356">
        <v>6227</v>
      </c>
      <c r="V356">
        <v>5.3659098000000002E-2</v>
      </c>
      <c r="W356">
        <v>0.18345135100000001</v>
      </c>
      <c r="X356">
        <v>8.3031633999999993E-2</v>
      </c>
      <c r="Y356">
        <v>0.55138078199999996</v>
      </c>
    </row>
    <row r="357" spans="1:25" x14ac:dyDescent="0.3">
      <c r="A357">
        <v>7</v>
      </c>
      <c r="B357">
        <v>2014</v>
      </c>
      <c r="C357">
        <v>2014</v>
      </c>
      <c r="D357">
        <v>1</v>
      </c>
      <c r="E357">
        <v>12</v>
      </c>
      <c r="F357" t="s">
        <v>26</v>
      </c>
      <c r="G357">
        <v>2015</v>
      </c>
      <c r="H357">
        <v>1</v>
      </c>
      <c r="I357">
        <v>1</v>
      </c>
      <c r="J357" t="s">
        <v>4</v>
      </c>
      <c r="K357">
        <v>31</v>
      </c>
      <c r="L357" t="s">
        <v>34</v>
      </c>
      <c r="M357" t="s">
        <v>31</v>
      </c>
      <c r="N357" t="b">
        <v>0</v>
      </c>
      <c r="O357" t="s">
        <v>28</v>
      </c>
      <c r="P357" t="b">
        <v>1</v>
      </c>
      <c r="Q357">
        <v>50</v>
      </c>
      <c r="R357">
        <v>1176</v>
      </c>
      <c r="S357">
        <v>290498</v>
      </c>
      <c r="T357">
        <v>15278</v>
      </c>
      <c r="U357">
        <v>6450</v>
      </c>
      <c r="V357">
        <v>7.1471982000000003E-2</v>
      </c>
      <c r="W357">
        <v>0.154209284</v>
      </c>
      <c r="X357">
        <v>9.7674418999999998E-2</v>
      </c>
      <c r="Y357">
        <v>0.55212230200000001</v>
      </c>
    </row>
    <row r="358" spans="1:25" x14ac:dyDescent="0.3">
      <c r="A358">
        <v>7</v>
      </c>
      <c r="B358">
        <v>2014</v>
      </c>
      <c r="C358">
        <v>2014</v>
      </c>
      <c r="D358">
        <v>1</v>
      </c>
      <c r="E358">
        <v>12</v>
      </c>
      <c r="F358" t="s">
        <v>26</v>
      </c>
      <c r="G358">
        <v>2015</v>
      </c>
      <c r="H358">
        <v>1</v>
      </c>
      <c r="I358">
        <v>1</v>
      </c>
      <c r="J358" t="s">
        <v>4</v>
      </c>
      <c r="K358">
        <v>31</v>
      </c>
      <c r="L358" t="s">
        <v>34</v>
      </c>
      <c r="M358" t="s">
        <v>31</v>
      </c>
      <c r="N358" t="b">
        <v>0</v>
      </c>
      <c r="O358" t="s">
        <v>28</v>
      </c>
      <c r="P358" t="b">
        <v>1</v>
      </c>
      <c r="Q358">
        <v>50</v>
      </c>
      <c r="R358">
        <v>1480</v>
      </c>
      <c r="S358">
        <v>286151</v>
      </c>
      <c r="T358">
        <v>19625</v>
      </c>
      <c r="U358">
        <v>6146</v>
      </c>
      <c r="V358">
        <v>7.0125563000000002E-2</v>
      </c>
      <c r="W358">
        <v>0.19407290799999999</v>
      </c>
      <c r="X358">
        <v>0.103024608</v>
      </c>
      <c r="Y358">
        <v>0.56494597000000002</v>
      </c>
    </row>
    <row r="359" spans="1:25" x14ac:dyDescent="0.3">
      <c r="A359">
        <v>7</v>
      </c>
      <c r="B359">
        <v>2014</v>
      </c>
      <c r="C359">
        <v>2014</v>
      </c>
      <c r="D359">
        <v>1</v>
      </c>
      <c r="E359">
        <v>12</v>
      </c>
      <c r="F359" t="s">
        <v>26</v>
      </c>
      <c r="G359">
        <v>2015</v>
      </c>
      <c r="H359">
        <v>1</v>
      </c>
      <c r="I359">
        <v>1</v>
      </c>
      <c r="J359" t="s">
        <v>4</v>
      </c>
      <c r="K359">
        <v>31</v>
      </c>
      <c r="L359" t="s">
        <v>34</v>
      </c>
      <c r="M359" t="s">
        <v>31</v>
      </c>
      <c r="N359" t="b">
        <v>0</v>
      </c>
      <c r="O359" t="s">
        <v>28</v>
      </c>
      <c r="P359" t="b">
        <v>1</v>
      </c>
      <c r="Q359">
        <v>50</v>
      </c>
      <c r="R359">
        <v>1167</v>
      </c>
      <c r="S359">
        <v>288354</v>
      </c>
      <c r="T359">
        <v>17422</v>
      </c>
      <c r="U359">
        <v>6459</v>
      </c>
      <c r="V359">
        <v>6.2779062999999996E-2</v>
      </c>
      <c r="W359">
        <v>0.153029111</v>
      </c>
      <c r="X359">
        <v>8.9032996000000003E-2</v>
      </c>
      <c r="Y359">
        <v>0.54802638100000001</v>
      </c>
    </row>
    <row r="360" spans="1:25" x14ac:dyDescent="0.3">
      <c r="A360">
        <v>7</v>
      </c>
      <c r="B360">
        <v>2014</v>
      </c>
      <c r="C360">
        <v>2014</v>
      </c>
      <c r="D360">
        <v>1</v>
      </c>
      <c r="E360">
        <v>12</v>
      </c>
      <c r="F360" t="s">
        <v>26</v>
      </c>
      <c r="G360">
        <v>2015</v>
      </c>
      <c r="H360">
        <v>1</v>
      </c>
      <c r="I360">
        <v>1</v>
      </c>
      <c r="J360" t="s">
        <v>4</v>
      </c>
      <c r="K360">
        <v>31</v>
      </c>
      <c r="L360" t="s">
        <v>34</v>
      </c>
      <c r="M360" t="s">
        <v>31</v>
      </c>
      <c r="N360" t="b">
        <v>0</v>
      </c>
      <c r="O360" t="s">
        <v>28</v>
      </c>
      <c r="P360" t="b">
        <v>1</v>
      </c>
      <c r="Q360">
        <v>50</v>
      </c>
      <c r="R360">
        <v>1223</v>
      </c>
      <c r="S360">
        <v>283165</v>
      </c>
      <c r="T360">
        <v>22611</v>
      </c>
      <c r="U360">
        <v>6403</v>
      </c>
      <c r="V360">
        <v>5.1313249999999998E-2</v>
      </c>
      <c r="W360">
        <v>0.16037240999999999</v>
      </c>
      <c r="X360">
        <v>7.7749523000000001E-2</v>
      </c>
      <c r="Y360">
        <v>0.543213061</v>
      </c>
    </row>
    <row r="361" spans="1:25" x14ac:dyDescent="0.3">
      <c r="A361">
        <v>7</v>
      </c>
      <c r="B361">
        <v>2014</v>
      </c>
      <c r="C361">
        <v>2014</v>
      </c>
      <c r="D361">
        <v>1</v>
      </c>
      <c r="E361">
        <v>12</v>
      </c>
      <c r="F361" t="s">
        <v>26</v>
      </c>
      <c r="G361">
        <v>2015</v>
      </c>
      <c r="H361">
        <v>1</v>
      </c>
      <c r="I361">
        <v>1</v>
      </c>
      <c r="J361" t="s">
        <v>4</v>
      </c>
      <c r="K361">
        <v>31</v>
      </c>
      <c r="L361" t="s">
        <v>34</v>
      </c>
      <c r="M361" t="s">
        <v>31</v>
      </c>
      <c r="N361" t="b">
        <v>0</v>
      </c>
      <c r="O361" t="s">
        <v>28</v>
      </c>
      <c r="P361" t="b">
        <v>1</v>
      </c>
      <c r="Q361">
        <v>50</v>
      </c>
      <c r="R361">
        <v>1231</v>
      </c>
      <c r="S361">
        <v>288956</v>
      </c>
      <c r="T361">
        <v>16820</v>
      </c>
      <c r="U361">
        <v>6395</v>
      </c>
      <c r="V361">
        <v>6.8195668000000001E-2</v>
      </c>
      <c r="W361">
        <v>0.16142145299999999</v>
      </c>
      <c r="X361">
        <v>9.5883474999999996E-2</v>
      </c>
      <c r="Y361">
        <v>0.55320693300000001</v>
      </c>
    </row>
    <row r="362" spans="1:25" x14ac:dyDescent="0.3">
      <c r="A362">
        <v>0</v>
      </c>
      <c r="B362">
        <v>2014</v>
      </c>
      <c r="C362">
        <v>2014</v>
      </c>
      <c r="D362">
        <v>1</v>
      </c>
      <c r="E362">
        <v>12</v>
      </c>
      <c r="F362" t="s">
        <v>26</v>
      </c>
      <c r="G362">
        <v>2015</v>
      </c>
      <c r="H362">
        <v>1</v>
      </c>
      <c r="I362">
        <v>1</v>
      </c>
      <c r="J362" t="s">
        <v>4</v>
      </c>
      <c r="K362">
        <v>27</v>
      </c>
      <c r="L362" t="s">
        <v>35</v>
      </c>
      <c r="M362" t="s">
        <v>27</v>
      </c>
      <c r="N362" t="b">
        <v>1</v>
      </c>
      <c r="O362" t="s">
        <v>28</v>
      </c>
      <c r="P362" t="b">
        <v>1</v>
      </c>
      <c r="Q362">
        <v>50</v>
      </c>
      <c r="R362">
        <v>1361</v>
      </c>
      <c r="S362">
        <v>287896</v>
      </c>
      <c r="T362">
        <v>17880</v>
      </c>
      <c r="U362">
        <v>6265</v>
      </c>
      <c r="V362">
        <v>7.0734369000000005E-2</v>
      </c>
      <c r="W362">
        <v>0.178468398</v>
      </c>
      <c r="X362">
        <v>0.101313879</v>
      </c>
      <c r="Y362">
        <v>0.55999710999999996</v>
      </c>
    </row>
    <row r="363" spans="1:25" x14ac:dyDescent="0.3">
      <c r="A363">
        <v>0</v>
      </c>
      <c r="B363">
        <v>2014</v>
      </c>
      <c r="C363">
        <v>2014</v>
      </c>
      <c r="D363">
        <v>1</v>
      </c>
      <c r="E363">
        <v>12</v>
      </c>
      <c r="F363" t="s">
        <v>26</v>
      </c>
      <c r="G363">
        <v>2015</v>
      </c>
      <c r="H363">
        <v>1</v>
      </c>
      <c r="I363">
        <v>1</v>
      </c>
      <c r="J363" t="s">
        <v>4</v>
      </c>
      <c r="K363">
        <v>27</v>
      </c>
      <c r="L363" t="s">
        <v>35</v>
      </c>
      <c r="M363" t="s">
        <v>27</v>
      </c>
      <c r="N363" t="b">
        <v>1</v>
      </c>
      <c r="O363" t="s">
        <v>28</v>
      </c>
      <c r="P363" t="b">
        <v>1</v>
      </c>
      <c r="Q363">
        <v>50</v>
      </c>
      <c r="R363">
        <v>2322</v>
      </c>
      <c r="S363">
        <v>270103</v>
      </c>
      <c r="T363">
        <v>35673</v>
      </c>
      <c r="U363">
        <v>5304</v>
      </c>
      <c r="V363">
        <v>6.1113304E-2</v>
      </c>
      <c r="W363">
        <v>0.30448465800000002</v>
      </c>
      <c r="X363">
        <v>0.101795226</v>
      </c>
      <c r="Y363">
        <v>0.59391041299999903</v>
      </c>
    </row>
    <row r="364" spans="1:25" x14ac:dyDescent="0.3">
      <c r="A364">
        <v>0</v>
      </c>
      <c r="B364">
        <v>2014</v>
      </c>
      <c r="C364">
        <v>2014</v>
      </c>
      <c r="D364">
        <v>1</v>
      </c>
      <c r="E364">
        <v>12</v>
      </c>
      <c r="F364" t="s">
        <v>26</v>
      </c>
      <c r="G364">
        <v>2015</v>
      </c>
      <c r="H364">
        <v>1</v>
      </c>
      <c r="I364">
        <v>1</v>
      </c>
      <c r="J364" t="s">
        <v>4</v>
      </c>
      <c r="K364">
        <v>27</v>
      </c>
      <c r="L364" t="s">
        <v>35</v>
      </c>
      <c r="M364" t="s">
        <v>27</v>
      </c>
      <c r="N364" t="b">
        <v>1</v>
      </c>
      <c r="O364" t="s">
        <v>28</v>
      </c>
      <c r="P364" t="b">
        <v>1</v>
      </c>
      <c r="Q364">
        <v>50</v>
      </c>
      <c r="R364">
        <v>1329</v>
      </c>
      <c r="S364">
        <v>288616</v>
      </c>
      <c r="T364">
        <v>17160</v>
      </c>
      <c r="U364">
        <v>6297</v>
      </c>
      <c r="V364">
        <v>7.1880578000000001E-2</v>
      </c>
      <c r="W364">
        <v>0.174272227</v>
      </c>
      <c r="X364">
        <v>0.10178058600000001</v>
      </c>
      <c r="Y364">
        <v>0.55907635700000002</v>
      </c>
    </row>
    <row r="365" spans="1:25" x14ac:dyDescent="0.3">
      <c r="A365">
        <v>0</v>
      </c>
      <c r="B365">
        <v>2014</v>
      </c>
      <c r="C365">
        <v>2014</v>
      </c>
      <c r="D365">
        <v>1</v>
      </c>
      <c r="E365">
        <v>12</v>
      </c>
      <c r="F365" t="s">
        <v>26</v>
      </c>
      <c r="G365">
        <v>2015</v>
      </c>
      <c r="H365">
        <v>1</v>
      </c>
      <c r="I365">
        <v>1</v>
      </c>
      <c r="J365" t="s">
        <v>4</v>
      </c>
      <c r="K365">
        <v>27</v>
      </c>
      <c r="L365" t="s">
        <v>35</v>
      </c>
      <c r="M365" t="s">
        <v>27</v>
      </c>
      <c r="N365" t="b">
        <v>1</v>
      </c>
      <c r="O365" t="s">
        <v>28</v>
      </c>
      <c r="P365" t="b">
        <v>1</v>
      </c>
      <c r="Q365">
        <v>50</v>
      </c>
      <c r="R365">
        <v>1150</v>
      </c>
      <c r="S365">
        <v>290865</v>
      </c>
      <c r="T365">
        <v>14911</v>
      </c>
      <c r="U365">
        <v>6476</v>
      </c>
      <c r="V365">
        <v>7.1602017000000004E-2</v>
      </c>
      <c r="W365">
        <v>0.15079989499999999</v>
      </c>
      <c r="X365">
        <v>9.7099674999999996E-2</v>
      </c>
      <c r="Y365">
        <v>0.55101772000000004</v>
      </c>
    </row>
    <row r="366" spans="1:25" x14ac:dyDescent="0.3">
      <c r="A366">
        <v>0</v>
      </c>
      <c r="B366">
        <v>2014</v>
      </c>
      <c r="C366">
        <v>2014</v>
      </c>
      <c r="D366">
        <v>1</v>
      </c>
      <c r="E366">
        <v>12</v>
      </c>
      <c r="F366" t="s">
        <v>26</v>
      </c>
      <c r="G366">
        <v>2015</v>
      </c>
      <c r="H366">
        <v>1</v>
      </c>
      <c r="I366">
        <v>1</v>
      </c>
      <c r="J366" t="s">
        <v>4</v>
      </c>
      <c r="K366">
        <v>27</v>
      </c>
      <c r="L366" t="s">
        <v>35</v>
      </c>
      <c r="M366" t="s">
        <v>27</v>
      </c>
      <c r="N366" t="b">
        <v>1</v>
      </c>
      <c r="O366" t="s">
        <v>28</v>
      </c>
      <c r="P366" t="b">
        <v>1</v>
      </c>
      <c r="Q366">
        <v>50</v>
      </c>
      <c r="R366">
        <v>1299</v>
      </c>
      <c r="S366">
        <v>289863</v>
      </c>
      <c r="T366">
        <v>15913</v>
      </c>
      <c r="U366">
        <v>6327</v>
      </c>
      <c r="V366">
        <v>7.5470601999999998E-2</v>
      </c>
      <c r="W366">
        <v>0.17033831599999999</v>
      </c>
      <c r="X366">
        <v>0.10459779399999999</v>
      </c>
      <c r="Y366">
        <v>0.55914847599999995</v>
      </c>
    </row>
    <row r="367" spans="1:25" x14ac:dyDescent="0.3">
      <c r="A367">
        <v>1</v>
      </c>
      <c r="B367">
        <v>2014</v>
      </c>
      <c r="C367">
        <v>2014</v>
      </c>
      <c r="D367">
        <v>1</v>
      </c>
      <c r="E367">
        <v>12</v>
      </c>
      <c r="F367" t="s">
        <v>26</v>
      </c>
      <c r="G367">
        <v>2015</v>
      </c>
      <c r="H367">
        <v>1</v>
      </c>
      <c r="I367">
        <v>1</v>
      </c>
      <c r="J367" t="s">
        <v>4</v>
      </c>
      <c r="K367">
        <v>27</v>
      </c>
      <c r="L367" t="s">
        <v>35</v>
      </c>
      <c r="M367" t="s">
        <v>29</v>
      </c>
      <c r="N367" t="b">
        <v>1</v>
      </c>
      <c r="O367" t="s">
        <v>28</v>
      </c>
      <c r="P367" t="b">
        <v>1</v>
      </c>
      <c r="Q367">
        <v>50</v>
      </c>
      <c r="R367">
        <v>841</v>
      </c>
      <c r="S367">
        <v>290346</v>
      </c>
      <c r="T367">
        <v>15430</v>
      </c>
      <c r="U367">
        <v>6785</v>
      </c>
      <c r="V367">
        <v>5.1687050999999998E-2</v>
      </c>
      <c r="W367">
        <v>0.110280619</v>
      </c>
      <c r="X367">
        <v>7.0385403999999999E-2</v>
      </c>
      <c r="Y367">
        <v>0.52990942100000005</v>
      </c>
    </row>
    <row r="368" spans="1:25" x14ac:dyDescent="0.3">
      <c r="A368">
        <v>1</v>
      </c>
      <c r="B368">
        <v>2014</v>
      </c>
      <c r="C368">
        <v>2014</v>
      </c>
      <c r="D368">
        <v>1</v>
      </c>
      <c r="E368">
        <v>12</v>
      </c>
      <c r="F368" t="s">
        <v>26</v>
      </c>
      <c r="G368">
        <v>2015</v>
      </c>
      <c r="H368">
        <v>1</v>
      </c>
      <c r="I368">
        <v>1</v>
      </c>
      <c r="J368" t="s">
        <v>4</v>
      </c>
      <c r="K368">
        <v>27</v>
      </c>
      <c r="L368" t="s">
        <v>35</v>
      </c>
      <c r="M368" t="s">
        <v>29</v>
      </c>
      <c r="N368" t="b">
        <v>1</v>
      </c>
      <c r="O368" t="s">
        <v>28</v>
      </c>
      <c r="P368" t="b">
        <v>1</v>
      </c>
      <c r="Q368">
        <v>50</v>
      </c>
      <c r="R368">
        <v>975</v>
      </c>
      <c r="S368">
        <v>288753</v>
      </c>
      <c r="T368">
        <v>17023</v>
      </c>
      <c r="U368">
        <v>6651</v>
      </c>
      <c r="V368">
        <v>5.4172685999999998E-2</v>
      </c>
      <c r="W368">
        <v>0.127852085</v>
      </c>
      <c r="X368">
        <v>7.6100530999999999E-2</v>
      </c>
      <c r="Y368">
        <v>0.53609030700000004</v>
      </c>
    </row>
    <row r="369" spans="1:25" x14ac:dyDescent="0.3">
      <c r="A369">
        <v>1</v>
      </c>
      <c r="B369">
        <v>2014</v>
      </c>
      <c r="C369">
        <v>2014</v>
      </c>
      <c r="D369">
        <v>1</v>
      </c>
      <c r="E369">
        <v>12</v>
      </c>
      <c r="F369" t="s">
        <v>26</v>
      </c>
      <c r="G369">
        <v>2015</v>
      </c>
      <c r="H369">
        <v>1</v>
      </c>
      <c r="I369">
        <v>1</v>
      </c>
      <c r="J369" t="s">
        <v>4</v>
      </c>
      <c r="K369">
        <v>27</v>
      </c>
      <c r="L369" t="s">
        <v>35</v>
      </c>
      <c r="M369" t="s">
        <v>29</v>
      </c>
      <c r="N369" t="b">
        <v>1</v>
      </c>
      <c r="O369" t="s">
        <v>28</v>
      </c>
      <c r="P369" t="b">
        <v>1</v>
      </c>
      <c r="Q369">
        <v>50</v>
      </c>
      <c r="R369">
        <v>896</v>
      </c>
      <c r="S369">
        <v>288721</v>
      </c>
      <c r="T369">
        <v>17055</v>
      </c>
      <c r="U369">
        <v>6730</v>
      </c>
      <c r="V369">
        <v>4.9913654000000002E-2</v>
      </c>
      <c r="W369">
        <v>0.117492788</v>
      </c>
      <c r="X369">
        <v>7.0062947E-2</v>
      </c>
      <c r="Y369">
        <v>0.53085833199999999</v>
      </c>
    </row>
    <row r="370" spans="1:25" x14ac:dyDescent="0.3">
      <c r="A370">
        <v>1</v>
      </c>
      <c r="B370">
        <v>2014</v>
      </c>
      <c r="C370">
        <v>2014</v>
      </c>
      <c r="D370">
        <v>1</v>
      </c>
      <c r="E370">
        <v>12</v>
      </c>
      <c r="F370" t="s">
        <v>26</v>
      </c>
      <c r="G370">
        <v>2015</v>
      </c>
      <c r="H370">
        <v>1</v>
      </c>
      <c r="I370">
        <v>1</v>
      </c>
      <c r="J370" t="s">
        <v>4</v>
      </c>
      <c r="K370">
        <v>27</v>
      </c>
      <c r="L370" t="s">
        <v>35</v>
      </c>
      <c r="M370" t="s">
        <v>29</v>
      </c>
      <c r="N370" t="b">
        <v>1</v>
      </c>
      <c r="O370" t="s">
        <v>28</v>
      </c>
      <c r="P370" t="b">
        <v>1</v>
      </c>
      <c r="Q370">
        <v>50</v>
      </c>
      <c r="R370">
        <v>996</v>
      </c>
      <c r="S370">
        <v>293140</v>
      </c>
      <c r="T370">
        <v>12636</v>
      </c>
      <c r="U370">
        <v>6630</v>
      </c>
      <c r="V370">
        <v>7.3063379999999997E-2</v>
      </c>
      <c r="W370">
        <v>0.13060582199999901</v>
      </c>
      <c r="X370">
        <v>9.3705898999999995E-2</v>
      </c>
      <c r="Y370">
        <v>0.54464072699999999</v>
      </c>
    </row>
    <row r="371" spans="1:25" x14ac:dyDescent="0.3">
      <c r="A371">
        <v>1</v>
      </c>
      <c r="B371">
        <v>2014</v>
      </c>
      <c r="C371">
        <v>2014</v>
      </c>
      <c r="D371">
        <v>1</v>
      </c>
      <c r="E371">
        <v>12</v>
      </c>
      <c r="F371" t="s">
        <v>26</v>
      </c>
      <c r="G371">
        <v>2015</v>
      </c>
      <c r="H371">
        <v>1</v>
      </c>
      <c r="I371">
        <v>1</v>
      </c>
      <c r="J371" t="s">
        <v>4</v>
      </c>
      <c r="K371">
        <v>27</v>
      </c>
      <c r="L371" t="s">
        <v>35</v>
      </c>
      <c r="M371" t="s">
        <v>29</v>
      </c>
      <c r="N371" t="b">
        <v>1</v>
      </c>
      <c r="O371" t="s">
        <v>28</v>
      </c>
      <c r="P371" t="b">
        <v>1</v>
      </c>
      <c r="Q371">
        <v>50</v>
      </c>
      <c r="R371">
        <v>1260</v>
      </c>
      <c r="S371">
        <v>283604</v>
      </c>
      <c r="T371">
        <v>22172</v>
      </c>
      <c r="U371">
        <v>6366</v>
      </c>
      <c r="V371">
        <v>5.3772619000000001E-2</v>
      </c>
      <c r="W371">
        <v>0.165224233</v>
      </c>
      <c r="X371">
        <v>8.1138514999999994E-2</v>
      </c>
      <c r="Y371">
        <v>0.54635681800000002</v>
      </c>
    </row>
    <row r="372" spans="1:25" x14ac:dyDescent="0.3">
      <c r="A372">
        <v>2</v>
      </c>
      <c r="B372">
        <v>2014</v>
      </c>
      <c r="C372">
        <v>2014</v>
      </c>
      <c r="D372">
        <v>1</v>
      </c>
      <c r="E372">
        <v>12</v>
      </c>
      <c r="F372" t="s">
        <v>26</v>
      </c>
      <c r="G372">
        <v>2015</v>
      </c>
      <c r="H372">
        <v>1</v>
      </c>
      <c r="I372">
        <v>1</v>
      </c>
      <c r="J372" t="s">
        <v>4</v>
      </c>
      <c r="K372">
        <v>27</v>
      </c>
      <c r="L372" t="s">
        <v>35</v>
      </c>
      <c r="M372" t="s">
        <v>30</v>
      </c>
      <c r="N372" t="b">
        <v>1</v>
      </c>
      <c r="O372" t="s">
        <v>28</v>
      </c>
      <c r="P372" t="b">
        <v>1</v>
      </c>
      <c r="Q372">
        <v>50</v>
      </c>
      <c r="R372">
        <v>1324</v>
      </c>
      <c r="S372">
        <v>288913</v>
      </c>
      <c r="T372">
        <v>16863</v>
      </c>
      <c r="U372">
        <v>6302</v>
      </c>
      <c r="V372">
        <v>7.2799251999999995E-2</v>
      </c>
      <c r="W372">
        <v>0.173616575</v>
      </c>
      <c r="X372">
        <v>0.102583969</v>
      </c>
      <c r="Y372">
        <v>0.559234181</v>
      </c>
    </row>
    <row r="373" spans="1:25" x14ac:dyDescent="0.3">
      <c r="A373">
        <v>2</v>
      </c>
      <c r="B373">
        <v>2014</v>
      </c>
      <c r="C373">
        <v>2014</v>
      </c>
      <c r="D373">
        <v>1</v>
      </c>
      <c r="E373">
        <v>12</v>
      </c>
      <c r="F373" t="s">
        <v>26</v>
      </c>
      <c r="G373">
        <v>2015</v>
      </c>
      <c r="H373">
        <v>1</v>
      </c>
      <c r="I373">
        <v>1</v>
      </c>
      <c r="J373" t="s">
        <v>4</v>
      </c>
      <c r="K373">
        <v>27</v>
      </c>
      <c r="L373" t="s">
        <v>35</v>
      </c>
      <c r="M373" t="s">
        <v>30</v>
      </c>
      <c r="N373" t="b">
        <v>1</v>
      </c>
      <c r="O373" t="s">
        <v>28</v>
      </c>
      <c r="P373" t="b">
        <v>1</v>
      </c>
      <c r="Q373">
        <v>50</v>
      </c>
      <c r="R373">
        <v>1713</v>
      </c>
      <c r="S373">
        <v>284283</v>
      </c>
      <c r="T373">
        <v>21493</v>
      </c>
      <c r="U373">
        <v>5913</v>
      </c>
      <c r="V373">
        <v>7.3817116000000002E-2</v>
      </c>
      <c r="W373">
        <v>0.22462627900000001</v>
      </c>
      <c r="X373">
        <v>0.11111831899999999</v>
      </c>
      <c r="Y373">
        <v>0.57716813099999997</v>
      </c>
    </row>
    <row r="374" spans="1:25" x14ac:dyDescent="0.3">
      <c r="A374">
        <v>2</v>
      </c>
      <c r="B374">
        <v>2014</v>
      </c>
      <c r="C374">
        <v>2014</v>
      </c>
      <c r="D374">
        <v>1</v>
      </c>
      <c r="E374">
        <v>12</v>
      </c>
      <c r="F374" t="s">
        <v>26</v>
      </c>
      <c r="G374">
        <v>2015</v>
      </c>
      <c r="H374">
        <v>1</v>
      </c>
      <c r="I374">
        <v>1</v>
      </c>
      <c r="J374" t="s">
        <v>4</v>
      </c>
      <c r="K374">
        <v>27</v>
      </c>
      <c r="L374" t="s">
        <v>35</v>
      </c>
      <c r="M374" t="s">
        <v>30</v>
      </c>
      <c r="N374" t="b">
        <v>1</v>
      </c>
      <c r="O374" t="s">
        <v>28</v>
      </c>
      <c r="P374" t="b">
        <v>1</v>
      </c>
      <c r="Q374">
        <v>50</v>
      </c>
      <c r="R374">
        <v>1474</v>
      </c>
      <c r="S374">
        <v>284866</v>
      </c>
      <c r="T374">
        <v>20910</v>
      </c>
      <c r="U374">
        <v>6152</v>
      </c>
      <c r="V374">
        <v>6.5850608000000005E-2</v>
      </c>
      <c r="W374">
        <v>0.193286126</v>
      </c>
      <c r="X374">
        <v>9.8233922000000001E-2</v>
      </c>
      <c r="Y374">
        <v>0.56245136699999998</v>
      </c>
    </row>
    <row r="375" spans="1:25" x14ac:dyDescent="0.3">
      <c r="A375">
        <v>2</v>
      </c>
      <c r="B375">
        <v>2014</v>
      </c>
      <c r="C375">
        <v>2014</v>
      </c>
      <c r="D375">
        <v>1</v>
      </c>
      <c r="E375">
        <v>12</v>
      </c>
      <c r="F375" t="s">
        <v>26</v>
      </c>
      <c r="G375">
        <v>2015</v>
      </c>
      <c r="H375">
        <v>1</v>
      </c>
      <c r="I375">
        <v>1</v>
      </c>
      <c r="J375" t="s">
        <v>4</v>
      </c>
      <c r="K375">
        <v>27</v>
      </c>
      <c r="L375" t="s">
        <v>35</v>
      </c>
      <c r="M375" t="s">
        <v>30</v>
      </c>
      <c r="N375" t="b">
        <v>1</v>
      </c>
      <c r="O375" t="s">
        <v>28</v>
      </c>
      <c r="P375" t="b">
        <v>1</v>
      </c>
      <c r="Q375">
        <v>50</v>
      </c>
      <c r="R375">
        <v>1440</v>
      </c>
      <c r="S375">
        <v>283109</v>
      </c>
      <c r="T375">
        <v>22667</v>
      </c>
      <c r="U375">
        <v>6186</v>
      </c>
      <c r="V375">
        <v>5.9733687000000001E-2</v>
      </c>
      <c r="W375">
        <v>0.18882769499999999</v>
      </c>
      <c r="X375">
        <v>9.0757255999999994E-2</v>
      </c>
      <c r="Y375">
        <v>0.557349133</v>
      </c>
    </row>
    <row r="376" spans="1:25" x14ac:dyDescent="0.3">
      <c r="A376">
        <v>2</v>
      </c>
      <c r="B376">
        <v>2014</v>
      </c>
      <c r="C376">
        <v>2014</v>
      </c>
      <c r="D376">
        <v>1</v>
      </c>
      <c r="E376">
        <v>12</v>
      </c>
      <c r="F376" t="s">
        <v>26</v>
      </c>
      <c r="G376">
        <v>2015</v>
      </c>
      <c r="H376">
        <v>1</v>
      </c>
      <c r="I376">
        <v>1</v>
      </c>
      <c r="J376" t="s">
        <v>4</v>
      </c>
      <c r="K376">
        <v>27</v>
      </c>
      <c r="L376" t="s">
        <v>35</v>
      </c>
      <c r="M376" t="s">
        <v>30</v>
      </c>
      <c r="N376" t="b">
        <v>1</v>
      </c>
      <c r="O376" t="s">
        <v>28</v>
      </c>
      <c r="P376" t="b">
        <v>1</v>
      </c>
      <c r="Q376">
        <v>50</v>
      </c>
      <c r="R376">
        <v>1416</v>
      </c>
      <c r="S376">
        <v>285598</v>
      </c>
      <c r="T376">
        <v>20178</v>
      </c>
      <c r="U376">
        <v>6210</v>
      </c>
      <c r="V376">
        <v>6.5573770000000003E-2</v>
      </c>
      <c r="W376">
        <v>0.18568056599999999</v>
      </c>
      <c r="X376">
        <v>9.6919917999999994E-2</v>
      </c>
      <c r="Y376">
        <v>0.55984554200000003</v>
      </c>
    </row>
    <row r="377" spans="1:25" x14ac:dyDescent="0.3">
      <c r="A377">
        <v>3</v>
      </c>
      <c r="B377">
        <v>2014</v>
      </c>
      <c r="C377">
        <v>2014</v>
      </c>
      <c r="D377">
        <v>1</v>
      </c>
      <c r="E377">
        <v>12</v>
      </c>
      <c r="F377" t="s">
        <v>26</v>
      </c>
      <c r="G377">
        <v>2015</v>
      </c>
      <c r="H377">
        <v>1</v>
      </c>
      <c r="I377">
        <v>1</v>
      </c>
      <c r="J377" t="s">
        <v>4</v>
      </c>
      <c r="K377">
        <v>27</v>
      </c>
      <c r="L377" t="s">
        <v>35</v>
      </c>
      <c r="M377" t="s">
        <v>31</v>
      </c>
      <c r="N377" t="b">
        <v>1</v>
      </c>
      <c r="O377" t="s">
        <v>28</v>
      </c>
      <c r="P377" t="b">
        <v>1</v>
      </c>
      <c r="Q377">
        <v>50</v>
      </c>
      <c r="R377">
        <v>825</v>
      </c>
      <c r="S377">
        <v>290667</v>
      </c>
      <c r="T377">
        <v>15109</v>
      </c>
      <c r="U377">
        <v>6801</v>
      </c>
      <c r="V377">
        <v>5.1776075999999997E-2</v>
      </c>
      <c r="W377">
        <v>0.108182533</v>
      </c>
      <c r="X377">
        <v>7.0033955999999994E-2</v>
      </c>
      <c r="Y377">
        <v>0.52938527299999905</v>
      </c>
    </row>
    <row r="378" spans="1:25" x14ac:dyDescent="0.3">
      <c r="A378">
        <v>3</v>
      </c>
      <c r="B378">
        <v>2014</v>
      </c>
      <c r="C378">
        <v>2014</v>
      </c>
      <c r="D378">
        <v>1</v>
      </c>
      <c r="E378">
        <v>12</v>
      </c>
      <c r="F378" t="s">
        <v>26</v>
      </c>
      <c r="G378">
        <v>2015</v>
      </c>
      <c r="H378">
        <v>1</v>
      </c>
      <c r="I378">
        <v>1</v>
      </c>
      <c r="J378" t="s">
        <v>4</v>
      </c>
      <c r="K378">
        <v>27</v>
      </c>
      <c r="L378" t="s">
        <v>35</v>
      </c>
      <c r="M378" t="s">
        <v>31</v>
      </c>
      <c r="N378" t="b">
        <v>1</v>
      </c>
      <c r="O378" t="s">
        <v>28</v>
      </c>
      <c r="P378" t="b">
        <v>1</v>
      </c>
      <c r="Q378">
        <v>50</v>
      </c>
      <c r="R378">
        <v>1252</v>
      </c>
      <c r="S378">
        <v>285308</v>
      </c>
      <c r="T378">
        <v>20468</v>
      </c>
      <c r="U378">
        <v>6374</v>
      </c>
      <c r="V378">
        <v>5.7642725999999998E-2</v>
      </c>
      <c r="W378">
        <v>0.16417519</v>
      </c>
      <c r="X378">
        <v>8.5326790999999999E-2</v>
      </c>
      <c r="Y378">
        <v>0.54861864999999999</v>
      </c>
    </row>
    <row r="379" spans="1:25" x14ac:dyDescent="0.3">
      <c r="A379">
        <v>3</v>
      </c>
      <c r="B379">
        <v>2014</v>
      </c>
      <c r="C379">
        <v>2014</v>
      </c>
      <c r="D379">
        <v>1</v>
      </c>
      <c r="E379">
        <v>12</v>
      </c>
      <c r="F379" t="s">
        <v>26</v>
      </c>
      <c r="G379">
        <v>2015</v>
      </c>
      <c r="H379">
        <v>1</v>
      </c>
      <c r="I379">
        <v>1</v>
      </c>
      <c r="J379" t="s">
        <v>4</v>
      </c>
      <c r="K379">
        <v>27</v>
      </c>
      <c r="L379" t="s">
        <v>35</v>
      </c>
      <c r="M379" t="s">
        <v>31</v>
      </c>
      <c r="N379" t="b">
        <v>1</v>
      </c>
      <c r="O379" t="s">
        <v>28</v>
      </c>
      <c r="P379" t="b">
        <v>1</v>
      </c>
      <c r="Q379">
        <v>50</v>
      </c>
      <c r="R379">
        <v>882</v>
      </c>
      <c r="S379">
        <v>290422</v>
      </c>
      <c r="T379">
        <v>15354</v>
      </c>
      <c r="U379">
        <v>6744</v>
      </c>
      <c r="V379">
        <v>5.4323725000000003E-2</v>
      </c>
      <c r="W379">
        <v>0.115656963</v>
      </c>
      <c r="X379">
        <v>7.3925068999999996E-2</v>
      </c>
      <c r="Y379">
        <v>0.53272186799999999</v>
      </c>
    </row>
    <row r="380" spans="1:25" x14ac:dyDescent="0.3">
      <c r="A380">
        <v>3</v>
      </c>
      <c r="B380">
        <v>2014</v>
      </c>
      <c r="C380">
        <v>2014</v>
      </c>
      <c r="D380">
        <v>1</v>
      </c>
      <c r="E380">
        <v>12</v>
      </c>
      <c r="F380" t="s">
        <v>26</v>
      </c>
      <c r="G380">
        <v>2015</v>
      </c>
      <c r="H380">
        <v>1</v>
      </c>
      <c r="I380">
        <v>1</v>
      </c>
      <c r="J380" t="s">
        <v>4</v>
      </c>
      <c r="K380">
        <v>27</v>
      </c>
      <c r="L380" t="s">
        <v>35</v>
      </c>
      <c r="M380" t="s">
        <v>31</v>
      </c>
      <c r="N380" t="b">
        <v>1</v>
      </c>
      <c r="O380" t="s">
        <v>28</v>
      </c>
      <c r="P380" t="b">
        <v>1</v>
      </c>
      <c r="Q380">
        <v>50</v>
      </c>
      <c r="R380">
        <v>1126</v>
      </c>
      <c r="S380">
        <v>290684</v>
      </c>
      <c r="T380">
        <v>15092</v>
      </c>
      <c r="U380">
        <v>6500</v>
      </c>
      <c r="V380">
        <v>6.9429029000000003E-2</v>
      </c>
      <c r="W380">
        <v>0.14765276699999999</v>
      </c>
      <c r="X380">
        <v>9.4447240000000002E-2</v>
      </c>
      <c r="Y380">
        <v>0.54914818799999998</v>
      </c>
    </row>
    <row r="381" spans="1:25" x14ac:dyDescent="0.3">
      <c r="A381">
        <v>3</v>
      </c>
      <c r="B381">
        <v>2014</v>
      </c>
      <c r="C381">
        <v>2014</v>
      </c>
      <c r="D381">
        <v>1</v>
      </c>
      <c r="E381">
        <v>12</v>
      </c>
      <c r="F381" t="s">
        <v>26</v>
      </c>
      <c r="G381">
        <v>2015</v>
      </c>
      <c r="H381">
        <v>1</v>
      </c>
      <c r="I381">
        <v>1</v>
      </c>
      <c r="J381" t="s">
        <v>4</v>
      </c>
      <c r="K381">
        <v>27</v>
      </c>
      <c r="L381" t="s">
        <v>35</v>
      </c>
      <c r="M381" t="s">
        <v>31</v>
      </c>
      <c r="N381" t="b">
        <v>1</v>
      </c>
      <c r="O381" t="s">
        <v>28</v>
      </c>
      <c r="P381" t="b">
        <v>1</v>
      </c>
      <c r="Q381">
        <v>50</v>
      </c>
      <c r="R381">
        <v>1145</v>
      </c>
      <c r="S381">
        <v>289730</v>
      </c>
      <c r="T381">
        <v>16046</v>
      </c>
      <c r="U381">
        <v>6481</v>
      </c>
      <c r="V381">
        <v>6.6604619000000004E-2</v>
      </c>
      <c r="W381">
        <v>0.15014424300000001</v>
      </c>
      <c r="X381">
        <v>9.2275456000000006E-2</v>
      </c>
      <c r="Y381">
        <v>0.54883395999999995</v>
      </c>
    </row>
    <row r="382" spans="1:25" x14ac:dyDescent="0.3">
      <c r="A382">
        <v>4</v>
      </c>
      <c r="B382">
        <v>2014</v>
      </c>
      <c r="C382">
        <v>2014</v>
      </c>
      <c r="D382">
        <v>1</v>
      </c>
      <c r="E382">
        <v>12</v>
      </c>
      <c r="F382" t="s">
        <v>26</v>
      </c>
      <c r="G382">
        <v>2015</v>
      </c>
      <c r="H382">
        <v>1</v>
      </c>
      <c r="I382">
        <v>1</v>
      </c>
      <c r="J382" t="s">
        <v>4</v>
      </c>
      <c r="K382">
        <v>27</v>
      </c>
      <c r="L382" t="s">
        <v>35</v>
      </c>
      <c r="M382" t="s">
        <v>27</v>
      </c>
      <c r="N382" t="b">
        <v>0</v>
      </c>
      <c r="O382" t="s">
        <v>28</v>
      </c>
      <c r="P382" t="b">
        <v>1</v>
      </c>
      <c r="Q382">
        <v>50</v>
      </c>
      <c r="R382">
        <v>1357</v>
      </c>
      <c r="S382">
        <v>278656</v>
      </c>
      <c r="T382">
        <v>27120</v>
      </c>
      <c r="U382">
        <v>6269</v>
      </c>
      <c r="V382">
        <v>4.7652490999999998E-2</v>
      </c>
      <c r="W382">
        <v>0.177943876</v>
      </c>
      <c r="X382">
        <v>7.5173807999999995E-2</v>
      </c>
      <c r="Y382">
        <v>0.54462575000000002</v>
      </c>
    </row>
    <row r="383" spans="1:25" x14ac:dyDescent="0.3">
      <c r="A383">
        <v>4</v>
      </c>
      <c r="B383">
        <v>2014</v>
      </c>
      <c r="C383">
        <v>2014</v>
      </c>
      <c r="D383">
        <v>1</v>
      </c>
      <c r="E383">
        <v>12</v>
      </c>
      <c r="F383" t="s">
        <v>26</v>
      </c>
      <c r="G383">
        <v>2015</v>
      </c>
      <c r="H383">
        <v>1</v>
      </c>
      <c r="I383">
        <v>1</v>
      </c>
      <c r="J383" t="s">
        <v>4</v>
      </c>
      <c r="K383">
        <v>27</v>
      </c>
      <c r="L383" t="s">
        <v>35</v>
      </c>
      <c r="M383" t="s">
        <v>27</v>
      </c>
      <c r="N383" t="b">
        <v>0</v>
      </c>
      <c r="O383" t="s">
        <v>28</v>
      </c>
      <c r="P383" t="b">
        <v>1</v>
      </c>
      <c r="Q383">
        <v>50</v>
      </c>
      <c r="R383">
        <v>1392</v>
      </c>
      <c r="S383">
        <v>284247</v>
      </c>
      <c r="T383">
        <v>21529</v>
      </c>
      <c r="U383">
        <v>6234</v>
      </c>
      <c r="V383">
        <v>6.0730335000000003E-2</v>
      </c>
      <c r="W383">
        <v>0.18253343799999999</v>
      </c>
      <c r="X383">
        <v>9.1138246000000006E-2</v>
      </c>
      <c r="Y383">
        <v>0.55606284399999995</v>
      </c>
    </row>
    <row r="384" spans="1:25" x14ac:dyDescent="0.3">
      <c r="A384">
        <v>4</v>
      </c>
      <c r="B384">
        <v>2014</v>
      </c>
      <c r="C384">
        <v>2014</v>
      </c>
      <c r="D384">
        <v>1</v>
      </c>
      <c r="E384">
        <v>12</v>
      </c>
      <c r="F384" t="s">
        <v>26</v>
      </c>
      <c r="G384">
        <v>2015</v>
      </c>
      <c r="H384">
        <v>1</v>
      </c>
      <c r="I384">
        <v>1</v>
      </c>
      <c r="J384" t="s">
        <v>4</v>
      </c>
      <c r="K384">
        <v>27</v>
      </c>
      <c r="L384" t="s">
        <v>35</v>
      </c>
      <c r="M384" t="s">
        <v>27</v>
      </c>
      <c r="N384" t="b">
        <v>0</v>
      </c>
      <c r="O384" t="s">
        <v>28</v>
      </c>
      <c r="P384" t="b">
        <v>1</v>
      </c>
      <c r="Q384">
        <v>50</v>
      </c>
      <c r="R384">
        <v>1147</v>
      </c>
      <c r="S384">
        <v>289015</v>
      </c>
      <c r="T384">
        <v>16761</v>
      </c>
      <c r="U384">
        <v>6479</v>
      </c>
      <c r="V384">
        <v>6.4049587000000005E-2</v>
      </c>
      <c r="W384">
        <v>0.150406504</v>
      </c>
      <c r="X384">
        <v>8.9840995999999895E-2</v>
      </c>
      <c r="Y384">
        <v>0.54779593400000004</v>
      </c>
    </row>
    <row r="385" spans="1:25" x14ac:dyDescent="0.3">
      <c r="A385">
        <v>4</v>
      </c>
      <c r="B385">
        <v>2014</v>
      </c>
      <c r="C385">
        <v>2014</v>
      </c>
      <c r="D385">
        <v>1</v>
      </c>
      <c r="E385">
        <v>12</v>
      </c>
      <c r="F385" t="s">
        <v>26</v>
      </c>
      <c r="G385">
        <v>2015</v>
      </c>
      <c r="H385">
        <v>1</v>
      </c>
      <c r="I385">
        <v>1</v>
      </c>
      <c r="J385" t="s">
        <v>4</v>
      </c>
      <c r="K385">
        <v>27</v>
      </c>
      <c r="L385" t="s">
        <v>35</v>
      </c>
      <c r="M385" t="s">
        <v>27</v>
      </c>
      <c r="N385" t="b">
        <v>0</v>
      </c>
      <c r="O385" t="s">
        <v>28</v>
      </c>
      <c r="P385" t="b">
        <v>1</v>
      </c>
      <c r="Q385">
        <v>50</v>
      </c>
      <c r="R385">
        <v>1191</v>
      </c>
      <c r="S385">
        <v>288655</v>
      </c>
      <c r="T385">
        <v>17121</v>
      </c>
      <c r="U385">
        <v>6435</v>
      </c>
      <c r="V385">
        <v>6.5039317999999999E-2</v>
      </c>
      <c r="W385">
        <v>0.15617623899999999</v>
      </c>
      <c r="X385">
        <v>9.1834373999999996E-2</v>
      </c>
      <c r="Y385">
        <v>0.55009213599999995</v>
      </c>
    </row>
    <row r="386" spans="1:25" x14ac:dyDescent="0.3">
      <c r="A386">
        <v>4</v>
      </c>
      <c r="B386">
        <v>2014</v>
      </c>
      <c r="C386">
        <v>2014</v>
      </c>
      <c r="D386">
        <v>1</v>
      </c>
      <c r="E386">
        <v>12</v>
      </c>
      <c r="F386" t="s">
        <v>26</v>
      </c>
      <c r="G386">
        <v>2015</v>
      </c>
      <c r="H386">
        <v>1</v>
      </c>
      <c r="I386">
        <v>1</v>
      </c>
      <c r="J386" t="s">
        <v>4</v>
      </c>
      <c r="K386">
        <v>27</v>
      </c>
      <c r="L386" t="s">
        <v>35</v>
      </c>
      <c r="M386" t="s">
        <v>27</v>
      </c>
      <c r="N386" t="b">
        <v>0</v>
      </c>
      <c r="O386" t="s">
        <v>28</v>
      </c>
      <c r="P386" t="b">
        <v>1</v>
      </c>
      <c r="Q386">
        <v>50</v>
      </c>
      <c r="R386">
        <v>1342</v>
      </c>
      <c r="S386">
        <v>281517</v>
      </c>
      <c r="T386">
        <v>24259</v>
      </c>
      <c r="U386">
        <v>6284</v>
      </c>
      <c r="V386">
        <v>5.2419827000000002E-2</v>
      </c>
      <c r="W386">
        <v>0.17597692100000001</v>
      </c>
      <c r="X386">
        <v>8.0777680999999907E-2</v>
      </c>
      <c r="Y386">
        <v>0.54832053400000003</v>
      </c>
    </row>
    <row r="387" spans="1:25" x14ac:dyDescent="0.3">
      <c r="A387">
        <v>5</v>
      </c>
      <c r="B387">
        <v>2014</v>
      </c>
      <c r="C387">
        <v>2014</v>
      </c>
      <c r="D387">
        <v>1</v>
      </c>
      <c r="E387">
        <v>12</v>
      </c>
      <c r="F387" t="s">
        <v>26</v>
      </c>
      <c r="G387">
        <v>2015</v>
      </c>
      <c r="H387">
        <v>1</v>
      </c>
      <c r="I387">
        <v>1</v>
      </c>
      <c r="J387" t="s">
        <v>4</v>
      </c>
      <c r="K387">
        <v>27</v>
      </c>
      <c r="L387" t="s">
        <v>35</v>
      </c>
      <c r="M387" t="s">
        <v>29</v>
      </c>
      <c r="N387" t="b">
        <v>0</v>
      </c>
      <c r="O387" t="s">
        <v>28</v>
      </c>
      <c r="P387" t="b">
        <v>1</v>
      </c>
      <c r="Q387">
        <v>50</v>
      </c>
      <c r="R387">
        <v>1286</v>
      </c>
      <c r="S387">
        <v>286099</v>
      </c>
      <c r="T387">
        <v>19677</v>
      </c>
      <c r="U387">
        <v>6340</v>
      </c>
      <c r="V387">
        <v>6.1346181E-2</v>
      </c>
      <c r="W387">
        <v>0.16863362199999901</v>
      </c>
      <c r="X387">
        <v>8.9964671999999996E-2</v>
      </c>
      <c r="Y387">
        <v>0.55214129700000003</v>
      </c>
    </row>
    <row r="388" spans="1:25" x14ac:dyDescent="0.3">
      <c r="A388">
        <v>5</v>
      </c>
      <c r="B388">
        <v>2014</v>
      </c>
      <c r="C388">
        <v>2014</v>
      </c>
      <c r="D388">
        <v>1</v>
      </c>
      <c r="E388">
        <v>12</v>
      </c>
      <c r="F388" t="s">
        <v>26</v>
      </c>
      <c r="G388">
        <v>2015</v>
      </c>
      <c r="H388">
        <v>1</v>
      </c>
      <c r="I388">
        <v>1</v>
      </c>
      <c r="J388" t="s">
        <v>4</v>
      </c>
      <c r="K388">
        <v>27</v>
      </c>
      <c r="L388" t="s">
        <v>35</v>
      </c>
      <c r="M388" t="s">
        <v>29</v>
      </c>
      <c r="N388" t="b">
        <v>0</v>
      </c>
      <c r="O388" t="s">
        <v>28</v>
      </c>
      <c r="P388" t="b">
        <v>1</v>
      </c>
      <c r="Q388">
        <v>50</v>
      </c>
      <c r="R388">
        <v>1060</v>
      </c>
      <c r="S388">
        <v>281957</v>
      </c>
      <c r="T388">
        <v>23819</v>
      </c>
      <c r="U388">
        <v>6566</v>
      </c>
      <c r="V388">
        <v>4.2606214000000003E-2</v>
      </c>
      <c r="W388">
        <v>0.13899816400000001</v>
      </c>
      <c r="X388">
        <v>6.5220735000000002E-2</v>
      </c>
      <c r="Y388">
        <v>0.53055063599999996</v>
      </c>
    </row>
    <row r="389" spans="1:25" x14ac:dyDescent="0.3">
      <c r="A389">
        <v>5</v>
      </c>
      <c r="B389">
        <v>2014</v>
      </c>
      <c r="C389">
        <v>2014</v>
      </c>
      <c r="D389">
        <v>1</v>
      </c>
      <c r="E389">
        <v>12</v>
      </c>
      <c r="F389" t="s">
        <v>26</v>
      </c>
      <c r="G389">
        <v>2015</v>
      </c>
      <c r="H389">
        <v>1</v>
      </c>
      <c r="I389">
        <v>1</v>
      </c>
      <c r="J389" t="s">
        <v>4</v>
      </c>
      <c r="K389">
        <v>27</v>
      </c>
      <c r="L389" t="s">
        <v>35</v>
      </c>
      <c r="M389" t="s">
        <v>29</v>
      </c>
      <c r="N389" t="b">
        <v>0</v>
      </c>
      <c r="O389" t="s">
        <v>28</v>
      </c>
      <c r="P389" t="b">
        <v>1</v>
      </c>
      <c r="Q389">
        <v>50</v>
      </c>
      <c r="R389">
        <v>1299</v>
      </c>
      <c r="S389">
        <v>283817</v>
      </c>
      <c r="T389">
        <v>21959</v>
      </c>
      <c r="U389">
        <v>6327</v>
      </c>
      <c r="V389">
        <v>5.5851749999999999E-2</v>
      </c>
      <c r="W389">
        <v>0.17033831599999999</v>
      </c>
      <c r="X389">
        <v>8.4121228000000006E-2</v>
      </c>
      <c r="Y389">
        <v>0.549262154</v>
      </c>
    </row>
    <row r="390" spans="1:25" x14ac:dyDescent="0.3">
      <c r="A390">
        <v>5</v>
      </c>
      <c r="B390">
        <v>2014</v>
      </c>
      <c r="C390">
        <v>2014</v>
      </c>
      <c r="D390">
        <v>1</v>
      </c>
      <c r="E390">
        <v>12</v>
      </c>
      <c r="F390" t="s">
        <v>26</v>
      </c>
      <c r="G390">
        <v>2015</v>
      </c>
      <c r="H390">
        <v>1</v>
      </c>
      <c r="I390">
        <v>1</v>
      </c>
      <c r="J390" t="s">
        <v>4</v>
      </c>
      <c r="K390">
        <v>27</v>
      </c>
      <c r="L390" t="s">
        <v>35</v>
      </c>
      <c r="M390" t="s">
        <v>29</v>
      </c>
      <c r="N390" t="b">
        <v>0</v>
      </c>
      <c r="O390" t="s">
        <v>28</v>
      </c>
      <c r="P390" t="b">
        <v>1</v>
      </c>
      <c r="Q390">
        <v>50</v>
      </c>
      <c r="R390">
        <v>1333</v>
      </c>
      <c r="S390">
        <v>287668</v>
      </c>
      <c r="T390">
        <v>18108</v>
      </c>
      <c r="U390">
        <v>6293</v>
      </c>
      <c r="V390">
        <v>6.8566431999999997E-2</v>
      </c>
      <c r="W390">
        <v>0.174796748</v>
      </c>
      <c r="X390">
        <v>9.8496323999999996E-2</v>
      </c>
      <c r="Y390">
        <v>0.55778846299999996</v>
      </c>
    </row>
    <row r="391" spans="1:25" x14ac:dyDescent="0.3">
      <c r="A391">
        <v>5</v>
      </c>
      <c r="B391">
        <v>2014</v>
      </c>
      <c r="C391">
        <v>2014</v>
      </c>
      <c r="D391">
        <v>1</v>
      </c>
      <c r="E391">
        <v>12</v>
      </c>
      <c r="F391" t="s">
        <v>26</v>
      </c>
      <c r="G391">
        <v>2015</v>
      </c>
      <c r="H391">
        <v>1</v>
      </c>
      <c r="I391">
        <v>1</v>
      </c>
      <c r="J391" t="s">
        <v>4</v>
      </c>
      <c r="K391">
        <v>27</v>
      </c>
      <c r="L391" t="s">
        <v>35</v>
      </c>
      <c r="M391" t="s">
        <v>29</v>
      </c>
      <c r="N391" t="b">
        <v>0</v>
      </c>
      <c r="O391" t="s">
        <v>28</v>
      </c>
      <c r="P391" t="b">
        <v>1</v>
      </c>
      <c r="Q391">
        <v>50</v>
      </c>
      <c r="R391">
        <v>1305</v>
      </c>
      <c r="S391">
        <v>286851</v>
      </c>
      <c r="T391">
        <v>18925</v>
      </c>
      <c r="U391">
        <v>6321</v>
      </c>
      <c r="V391">
        <v>6.4508155999999997E-2</v>
      </c>
      <c r="W391">
        <v>0.171125098</v>
      </c>
      <c r="X391">
        <v>9.3696152000000005E-2</v>
      </c>
      <c r="Y391">
        <v>0.55461669299999905</v>
      </c>
    </row>
    <row r="392" spans="1:25" x14ac:dyDescent="0.3">
      <c r="A392">
        <v>6</v>
      </c>
      <c r="B392">
        <v>2014</v>
      </c>
      <c r="C392">
        <v>2014</v>
      </c>
      <c r="D392">
        <v>1</v>
      </c>
      <c r="E392">
        <v>12</v>
      </c>
      <c r="F392" t="s">
        <v>26</v>
      </c>
      <c r="G392">
        <v>2015</v>
      </c>
      <c r="H392">
        <v>1</v>
      </c>
      <c r="I392">
        <v>1</v>
      </c>
      <c r="J392" t="s">
        <v>4</v>
      </c>
      <c r="K392">
        <v>27</v>
      </c>
      <c r="L392" t="s">
        <v>35</v>
      </c>
      <c r="M392" t="s">
        <v>30</v>
      </c>
      <c r="N392" t="b">
        <v>0</v>
      </c>
      <c r="O392" t="s">
        <v>28</v>
      </c>
      <c r="P392" t="b">
        <v>1</v>
      </c>
      <c r="Q392">
        <v>50</v>
      </c>
      <c r="R392">
        <v>1387</v>
      </c>
      <c r="S392">
        <v>287628</v>
      </c>
      <c r="T392">
        <v>18148</v>
      </c>
      <c r="U392">
        <v>6239</v>
      </c>
      <c r="V392">
        <v>7.1000767999999895E-2</v>
      </c>
      <c r="W392">
        <v>0.18187778700000001</v>
      </c>
      <c r="X392">
        <v>0.102131733</v>
      </c>
      <c r="Y392">
        <v>0.56126357500000001</v>
      </c>
    </row>
    <row r="393" spans="1:25" x14ac:dyDescent="0.3">
      <c r="A393">
        <v>6</v>
      </c>
      <c r="B393">
        <v>2014</v>
      </c>
      <c r="C393">
        <v>2014</v>
      </c>
      <c r="D393">
        <v>1</v>
      </c>
      <c r="E393">
        <v>12</v>
      </c>
      <c r="F393" t="s">
        <v>26</v>
      </c>
      <c r="G393">
        <v>2015</v>
      </c>
      <c r="H393">
        <v>1</v>
      </c>
      <c r="I393">
        <v>1</v>
      </c>
      <c r="J393" t="s">
        <v>4</v>
      </c>
      <c r="K393">
        <v>27</v>
      </c>
      <c r="L393" t="s">
        <v>35</v>
      </c>
      <c r="M393" t="s">
        <v>30</v>
      </c>
      <c r="N393" t="b">
        <v>0</v>
      </c>
      <c r="O393" t="s">
        <v>28</v>
      </c>
      <c r="P393" t="b">
        <v>1</v>
      </c>
      <c r="Q393">
        <v>50</v>
      </c>
      <c r="R393">
        <v>1428</v>
      </c>
      <c r="S393">
        <v>286659</v>
      </c>
      <c r="T393">
        <v>19117</v>
      </c>
      <c r="U393">
        <v>6198</v>
      </c>
      <c r="V393">
        <v>6.9505963000000004E-2</v>
      </c>
      <c r="W393">
        <v>0.18725413099999999</v>
      </c>
      <c r="X393">
        <v>0.10138085300000001</v>
      </c>
      <c r="Y393">
        <v>0.56236725399999998</v>
      </c>
    </row>
    <row r="394" spans="1:25" x14ac:dyDescent="0.3">
      <c r="A394">
        <v>6</v>
      </c>
      <c r="B394">
        <v>2014</v>
      </c>
      <c r="C394">
        <v>2014</v>
      </c>
      <c r="D394">
        <v>1</v>
      </c>
      <c r="E394">
        <v>12</v>
      </c>
      <c r="F394" t="s">
        <v>26</v>
      </c>
      <c r="G394">
        <v>2015</v>
      </c>
      <c r="H394">
        <v>1</v>
      </c>
      <c r="I394">
        <v>1</v>
      </c>
      <c r="J394" t="s">
        <v>4</v>
      </c>
      <c r="K394">
        <v>27</v>
      </c>
      <c r="L394" t="s">
        <v>35</v>
      </c>
      <c r="M394" t="s">
        <v>30</v>
      </c>
      <c r="N394" t="b">
        <v>0</v>
      </c>
      <c r="O394" t="s">
        <v>28</v>
      </c>
      <c r="P394" t="b">
        <v>1</v>
      </c>
      <c r="Q394">
        <v>50</v>
      </c>
      <c r="R394">
        <v>1718</v>
      </c>
      <c r="S394">
        <v>281162</v>
      </c>
      <c r="T394">
        <v>24614</v>
      </c>
      <c r="U394">
        <v>5908</v>
      </c>
      <c r="V394">
        <v>6.5243809999999999E-2</v>
      </c>
      <c r="W394">
        <v>0.22528192999999999</v>
      </c>
      <c r="X394">
        <v>0.101183815</v>
      </c>
      <c r="Y394">
        <v>0.57239254799999995</v>
      </c>
    </row>
    <row r="395" spans="1:25" x14ac:dyDescent="0.3">
      <c r="A395">
        <v>6</v>
      </c>
      <c r="B395">
        <v>2014</v>
      </c>
      <c r="C395">
        <v>2014</v>
      </c>
      <c r="D395">
        <v>1</v>
      </c>
      <c r="E395">
        <v>12</v>
      </c>
      <c r="F395" t="s">
        <v>26</v>
      </c>
      <c r="G395">
        <v>2015</v>
      </c>
      <c r="H395">
        <v>1</v>
      </c>
      <c r="I395">
        <v>1</v>
      </c>
      <c r="J395" t="s">
        <v>4</v>
      </c>
      <c r="K395">
        <v>27</v>
      </c>
      <c r="L395" t="s">
        <v>35</v>
      </c>
      <c r="M395" t="s">
        <v>30</v>
      </c>
      <c r="N395" t="b">
        <v>0</v>
      </c>
      <c r="O395" t="s">
        <v>28</v>
      </c>
      <c r="P395" t="b">
        <v>1</v>
      </c>
      <c r="Q395">
        <v>50</v>
      </c>
      <c r="R395">
        <v>1363</v>
      </c>
      <c r="S395">
        <v>284825</v>
      </c>
      <c r="T395">
        <v>20951</v>
      </c>
      <c r="U395">
        <v>6263</v>
      </c>
      <c r="V395">
        <v>6.1082728000000003E-2</v>
      </c>
      <c r="W395">
        <v>0.17873065799999999</v>
      </c>
      <c r="X395">
        <v>9.1048764000000004E-2</v>
      </c>
      <c r="Y395">
        <v>0.55510659100000004</v>
      </c>
    </row>
    <row r="396" spans="1:25" x14ac:dyDescent="0.3">
      <c r="A396">
        <v>6</v>
      </c>
      <c r="B396">
        <v>2014</v>
      </c>
      <c r="C396">
        <v>2014</v>
      </c>
      <c r="D396">
        <v>1</v>
      </c>
      <c r="E396">
        <v>12</v>
      </c>
      <c r="F396" t="s">
        <v>26</v>
      </c>
      <c r="G396">
        <v>2015</v>
      </c>
      <c r="H396">
        <v>1</v>
      </c>
      <c r="I396">
        <v>1</v>
      </c>
      <c r="J396" t="s">
        <v>4</v>
      </c>
      <c r="K396">
        <v>27</v>
      </c>
      <c r="L396" t="s">
        <v>35</v>
      </c>
      <c r="M396" t="s">
        <v>30</v>
      </c>
      <c r="N396" t="b">
        <v>0</v>
      </c>
      <c r="O396" t="s">
        <v>28</v>
      </c>
      <c r="P396" t="b">
        <v>1</v>
      </c>
      <c r="Q396">
        <v>50</v>
      </c>
      <c r="R396">
        <v>1300</v>
      </c>
      <c r="S396">
        <v>282044</v>
      </c>
      <c r="T396">
        <v>23732</v>
      </c>
      <c r="U396">
        <v>6326</v>
      </c>
      <c r="V396">
        <v>5.1933525000000001E-2</v>
      </c>
      <c r="W396">
        <v>0.170469447</v>
      </c>
      <c r="X396">
        <v>7.9612958999999997E-2</v>
      </c>
      <c r="Y396">
        <v>0.54642853800000002</v>
      </c>
    </row>
    <row r="397" spans="1:25" x14ac:dyDescent="0.3">
      <c r="A397">
        <v>7</v>
      </c>
      <c r="B397">
        <v>2014</v>
      </c>
      <c r="C397">
        <v>2014</v>
      </c>
      <c r="D397">
        <v>1</v>
      </c>
      <c r="E397">
        <v>12</v>
      </c>
      <c r="F397" t="s">
        <v>26</v>
      </c>
      <c r="G397">
        <v>2015</v>
      </c>
      <c r="H397">
        <v>1</v>
      </c>
      <c r="I397">
        <v>1</v>
      </c>
      <c r="J397" t="s">
        <v>4</v>
      </c>
      <c r="K397">
        <v>27</v>
      </c>
      <c r="L397" t="s">
        <v>35</v>
      </c>
      <c r="M397" t="s">
        <v>31</v>
      </c>
      <c r="N397" t="b">
        <v>0</v>
      </c>
      <c r="O397" t="s">
        <v>28</v>
      </c>
      <c r="P397" t="b">
        <v>1</v>
      </c>
      <c r="Q397">
        <v>50</v>
      </c>
      <c r="R397">
        <v>1234</v>
      </c>
      <c r="S397">
        <v>287764</v>
      </c>
      <c r="T397">
        <v>18012</v>
      </c>
      <c r="U397">
        <v>6392</v>
      </c>
      <c r="V397">
        <v>6.4117219000000003E-2</v>
      </c>
      <c r="W397">
        <v>0.16181484400000001</v>
      </c>
      <c r="X397">
        <v>9.1842809999999997E-2</v>
      </c>
      <c r="Y397">
        <v>0.55145448899999905</v>
      </c>
    </row>
    <row r="398" spans="1:25" x14ac:dyDescent="0.3">
      <c r="A398">
        <v>7</v>
      </c>
      <c r="B398">
        <v>2014</v>
      </c>
      <c r="C398">
        <v>2014</v>
      </c>
      <c r="D398">
        <v>1</v>
      </c>
      <c r="E398">
        <v>12</v>
      </c>
      <c r="F398" t="s">
        <v>26</v>
      </c>
      <c r="G398">
        <v>2015</v>
      </c>
      <c r="H398">
        <v>1</v>
      </c>
      <c r="I398">
        <v>1</v>
      </c>
      <c r="J398" t="s">
        <v>4</v>
      </c>
      <c r="K398">
        <v>27</v>
      </c>
      <c r="L398" t="s">
        <v>35</v>
      </c>
      <c r="M398" t="s">
        <v>31</v>
      </c>
      <c r="N398" t="b">
        <v>0</v>
      </c>
      <c r="O398" t="s">
        <v>28</v>
      </c>
      <c r="P398" t="b">
        <v>1</v>
      </c>
      <c r="Q398">
        <v>50</v>
      </c>
      <c r="R398">
        <v>1331</v>
      </c>
      <c r="S398">
        <v>281180</v>
      </c>
      <c r="T398">
        <v>24596</v>
      </c>
      <c r="U398">
        <v>6295</v>
      </c>
      <c r="V398">
        <v>5.1336445000000001E-2</v>
      </c>
      <c r="W398">
        <v>0.17453448699999999</v>
      </c>
      <c r="X398">
        <v>7.9337168E-2</v>
      </c>
      <c r="Y398">
        <v>0.54704825999999995</v>
      </c>
    </row>
    <row r="399" spans="1:25" x14ac:dyDescent="0.3">
      <c r="A399">
        <v>7</v>
      </c>
      <c r="B399">
        <v>2014</v>
      </c>
      <c r="C399">
        <v>2014</v>
      </c>
      <c r="D399">
        <v>1</v>
      </c>
      <c r="E399">
        <v>12</v>
      </c>
      <c r="F399" t="s">
        <v>26</v>
      </c>
      <c r="G399">
        <v>2015</v>
      </c>
      <c r="H399">
        <v>1</v>
      </c>
      <c r="I399">
        <v>1</v>
      </c>
      <c r="J399" t="s">
        <v>4</v>
      </c>
      <c r="K399">
        <v>27</v>
      </c>
      <c r="L399" t="s">
        <v>35</v>
      </c>
      <c r="M399" t="s">
        <v>31</v>
      </c>
      <c r="N399" t="b">
        <v>0</v>
      </c>
      <c r="O399" t="s">
        <v>28</v>
      </c>
      <c r="P399" t="b">
        <v>1</v>
      </c>
      <c r="Q399">
        <v>50</v>
      </c>
      <c r="R399">
        <v>1209</v>
      </c>
      <c r="S399">
        <v>288987</v>
      </c>
      <c r="T399">
        <v>16789</v>
      </c>
      <c r="U399">
        <v>6417</v>
      </c>
      <c r="V399">
        <v>6.7174129999999999E-2</v>
      </c>
      <c r="W399">
        <v>0.15853658500000001</v>
      </c>
      <c r="X399">
        <v>9.4364658000000004E-2</v>
      </c>
      <c r="Y399">
        <v>0.55181519000000001</v>
      </c>
    </row>
    <row r="400" spans="1:25" x14ac:dyDescent="0.3">
      <c r="A400">
        <v>7</v>
      </c>
      <c r="B400">
        <v>2014</v>
      </c>
      <c r="C400">
        <v>2014</v>
      </c>
      <c r="D400">
        <v>1</v>
      </c>
      <c r="E400">
        <v>12</v>
      </c>
      <c r="F400" t="s">
        <v>26</v>
      </c>
      <c r="G400">
        <v>2015</v>
      </c>
      <c r="H400">
        <v>1</v>
      </c>
      <c r="I400">
        <v>1</v>
      </c>
      <c r="J400" t="s">
        <v>4</v>
      </c>
      <c r="K400">
        <v>27</v>
      </c>
      <c r="L400" t="s">
        <v>35</v>
      </c>
      <c r="M400" t="s">
        <v>31</v>
      </c>
      <c r="N400" t="b">
        <v>0</v>
      </c>
      <c r="O400" t="s">
        <v>28</v>
      </c>
      <c r="P400" t="b">
        <v>1</v>
      </c>
      <c r="Q400">
        <v>50</v>
      </c>
      <c r="R400">
        <v>1232</v>
      </c>
      <c r="S400">
        <v>285957</v>
      </c>
      <c r="T400">
        <v>19819</v>
      </c>
      <c r="U400">
        <v>6394</v>
      </c>
      <c r="V400">
        <v>5.8524536000000002E-2</v>
      </c>
      <c r="W400">
        <v>0.161552583</v>
      </c>
      <c r="X400">
        <v>8.5922515999999893E-2</v>
      </c>
      <c r="Y400">
        <v>0.54836858099999997</v>
      </c>
    </row>
    <row r="401" spans="1:25" x14ac:dyDescent="0.3">
      <c r="A401">
        <v>7</v>
      </c>
      <c r="B401">
        <v>2014</v>
      </c>
      <c r="C401">
        <v>2014</v>
      </c>
      <c r="D401">
        <v>1</v>
      </c>
      <c r="E401">
        <v>12</v>
      </c>
      <c r="F401" t="s">
        <v>26</v>
      </c>
      <c r="G401">
        <v>2015</v>
      </c>
      <c r="H401">
        <v>1</v>
      </c>
      <c r="I401">
        <v>1</v>
      </c>
      <c r="J401" t="s">
        <v>4</v>
      </c>
      <c r="K401">
        <v>27</v>
      </c>
      <c r="L401" t="s">
        <v>35</v>
      </c>
      <c r="M401" t="s">
        <v>31</v>
      </c>
      <c r="N401" t="b">
        <v>0</v>
      </c>
      <c r="O401" t="s">
        <v>28</v>
      </c>
      <c r="P401" t="b">
        <v>1</v>
      </c>
      <c r="Q401">
        <v>50</v>
      </c>
      <c r="R401">
        <v>1098</v>
      </c>
      <c r="S401">
        <v>282044</v>
      </c>
      <c r="T401">
        <v>23732</v>
      </c>
      <c r="U401">
        <v>6528</v>
      </c>
      <c r="V401">
        <v>4.4220701000000001E-2</v>
      </c>
      <c r="W401">
        <v>0.14398111699999999</v>
      </c>
      <c r="X401">
        <v>6.7660833000000004E-2</v>
      </c>
      <c r="Y401">
        <v>0.53318437399999996</v>
      </c>
    </row>
    <row r="402" spans="1:25" x14ac:dyDescent="0.3">
      <c r="A402">
        <v>0</v>
      </c>
      <c r="B402">
        <v>2014</v>
      </c>
      <c r="C402">
        <v>2014</v>
      </c>
      <c r="D402">
        <v>1</v>
      </c>
      <c r="E402">
        <v>12</v>
      </c>
      <c r="F402" t="s">
        <v>26</v>
      </c>
      <c r="G402">
        <v>2015</v>
      </c>
      <c r="H402">
        <v>1</v>
      </c>
      <c r="I402">
        <v>1</v>
      </c>
      <c r="J402" t="s">
        <v>4</v>
      </c>
      <c r="K402">
        <v>33</v>
      </c>
      <c r="L402" t="s">
        <v>27</v>
      </c>
      <c r="M402" t="s">
        <v>27</v>
      </c>
      <c r="N402" t="b">
        <v>1</v>
      </c>
      <c r="O402" t="s">
        <v>28</v>
      </c>
      <c r="P402" t="b">
        <v>1</v>
      </c>
      <c r="Q402">
        <v>50</v>
      </c>
      <c r="R402">
        <v>3514</v>
      </c>
      <c r="S402">
        <v>299634</v>
      </c>
      <c r="T402">
        <v>6142</v>
      </c>
      <c r="U402">
        <v>4112</v>
      </c>
      <c r="V402">
        <v>0.36391880700000001</v>
      </c>
      <c r="W402">
        <v>0.46079202699999999</v>
      </c>
      <c r="X402">
        <v>0.406665895</v>
      </c>
      <c r="Y402">
        <v>0.72035271400000001</v>
      </c>
    </row>
    <row r="403" spans="1:25" x14ac:dyDescent="0.3">
      <c r="A403">
        <v>0</v>
      </c>
      <c r="B403">
        <v>2014</v>
      </c>
      <c r="C403">
        <v>2014</v>
      </c>
      <c r="D403">
        <v>1</v>
      </c>
      <c r="E403">
        <v>12</v>
      </c>
      <c r="F403" t="s">
        <v>26</v>
      </c>
      <c r="G403">
        <v>2015</v>
      </c>
      <c r="H403">
        <v>1</v>
      </c>
      <c r="I403">
        <v>1</v>
      </c>
      <c r="J403" t="s">
        <v>4</v>
      </c>
      <c r="K403">
        <v>33</v>
      </c>
      <c r="L403" t="s">
        <v>27</v>
      </c>
      <c r="M403" t="s">
        <v>27</v>
      </c>
      <c r="N403" t="b">
        <v>1</v>
      </c>
      <c r="O403" t="s">
        <v>28</v>
      </c>
      <c r="P403" t="b">
        <v>1</v>
      </c>
      <c r="Q403">
        <v>50</v>
      </c>
      <c r="R403">
        <v>3687</v>
      </c>
      <c r="S403">
        <v>295783</v>
      </c>
      <c r="T403">
        <v>9993</v>
      </c>
      <c r="U403">
        <v>3939</v>
      </c>
      <c r="V403">
        <v>0.269517544</v>
      </c>
      <c r="W403">
        <v>0.48347757699999999</v>
      </c>
      <c r="X403">
        <v>0.34609969000000002</v>
      </c>
      <c r="Y403">
        <v>0.72539839500000003</v>
      </c>
    </row>
    <row r="404" spans="1:25" x14ac:dyDescent="0.3">
      <c r="A404">
        <v>0</v>
      </c>
      <c r="B404">
        <v>2014</v>
      </c>
      <c r="C404">
        <v>2014</v>
      </c>
      <c r="D404">
        <v>1</v>
      </c>
      <c r="E404">
        <v>12</v>
      </c>
      <c r="F404" t="s">
        <v>26</v>
      </c>
      <c r="G404">
        <v>2015</v>
      </c>
      <c r="H404">
        <v>1</v>
      </c>
      <c r="I404">
        <v>1</v>
      </c>
      <c r="J404" t="s">
        <v>4</v>
      </c>
      <c r="K404">
        <v>33</v>
      </c>
      <c r="L404" t="s">
        <v>27</v>
      </c>
      <c r="M404" t="s">
        <v>27</v>
      </c>
      <c r="N404" t="b">
        <v>1</v>
      </c>
      <c r="O404" t="s">
        <v>28</v>
      </c>
      <c r="P404" t="b">
        <v>1</v>
      </c>
      <c r="Q404">
        <v>50</v>
      </c>
      <c r="R404">
        <v>3546</v>
      </c>
      <c r="S404">
        <v>297586</v>
      </c>
      <c r="T404">
        <v>8190</v>
      </c>
      <c r="U404">
        <v>4080</v>
      </c>
      <c r="V404">
        <v>0.30214723900000001</v>
      </c>
      <c r="W404">
        <v>0.46498819800000002</v>
      </c>
      <c r="X404">
        <v>0.366284475</v>
      </c>
      <c r="Y404">
        <v>0.71910194299999997</v>
      </c>
    </row>
    <row r="405" spans="1:25" x14ac:dyDescent="0.3">
      <c r="A405">
        <v>0</v>
      </c>
      <c r="B405">
        <v>2014</v>
      </c>
      <c r="C405">
        <v>2014</v>
      </c>
      <c r="D405">
        <v>1</v>
      </c>
      <c r="E405">
        <v>12</v>
      </c>
      <c r="F405" t="s">
        <v>26</v>
      </c>
      <c r="G405">
        <v>2015</v>
      </c>
      <c r="H405">
        <v>1</v>
      </c>
      <c r="I405">
        <v>1</v>
      </c>
      <c r="J405" t="s">
        <v>4</v>
      </c>
      <c r="K405">
        <v>33</v>
      </c>
      <c r="L405" t="s">
        <v>27</v>
      </c>
      <c r="M405" t="s">
        <v>27</v>
      </c>
      <c r="N405" t="b">
        <v>1</v>
      </c>
      <c r="O405" t="s">
        <v>28</v>
      </c>
      <c r="P405" t="b">
        <v>1</v>
      </c>
      <c r="Q405">
        <v>50</v>
      </c>
      <c r="R405">
        <v>1471</v>
      </c>
      <c r="S405">
        <v>297518</v>
      </c>
      <c r="T405">
        <v>8258</v>
      </c>
      <c r="U405">
        <v>6155</v>
      </c>
      <c r="V405">
        <v>0.15119745099999901</v>
      </c>
      <c r="W405">
        <v>0.19289273500000001</v>
      </c>
      <c r="X405">
        <v>0.16951887099999999</v>
      </c>
      <c r="Y405">
        <v>0.58294301900000001</v>
      </c>
    </row>
    <row r="406" spans="1:25" x14ac:dyDescent="0.3">
      <c r="A406">
        <v>0</v>
      </c>
      <c r="B406">
        <v>2014</v>
      </c>
      <c r="C406">
        <v>2014</v>
      </c>
      <c r="D406">
        <v>1</v>
      </c>
      <c r="E406">
        <v>12</v>
      </c>
      <c r="F406" t="s">
        <v>26</v>
      </c>
      <c r="G406">
        <v>2015</v>
      </c>
      <c r="H406">
        <v>1</v>
      </c>
      <c r="I406">
        <v>1</v>
      </c>
      <c r="J406" t="s">
        <v>4</v>
      </c>
      <c r="K406">
        <v>33</v>
      </c>
      <c r="L406" t="s">
        <v>27</v>
      </c>
      <c r="M406" t="s">
        <v>27</v>
      </c>
      <c r="N406" t="b">
        <v>1</v>
      </c>
      <c r="O406" t="s">
        <v>28</v>
      </c>
      <c r="P406" t="b">
        <v>1</v>
      </c>
      <c r="Q406">
        <v>50</v>
      </c>
      <c r="R406">
        <v>1345</v>
      </c>
      <c r="S406">
        <v>295793</v>
      </c>
      <c r="T406">
        <v>9983</v>
      </c>
      <c r="U406">
        <v>6281</v>
      </c>
      <c r="V406">
        <v>0.118732345</v>
      </c>
      <c r="W406">
        <v>0.176370312</v>
      </c>
      <c r="X406">
        <v>0.14192254900000001</v>
      </c>
      <c r="Y406">
        <v>0.57186111500000003</v>
      </c>
    </row>
    <row r="407" spans="1:25" x14ac:dyDescent="0.3">
      <c r="A407">
        <v>1</v>
      </c>
      <c r="B407">
        <v>2014</v>
      </c>
      <c r="C407">
        <v>2014</v>
      </c>
      <c r="D407">
        <v>1</v>
      </c>
      <c r="E407">
        <v>12</v>
      </c>
      <c r="F407" t="s">
        <v>26</v>
      </c>
      <c r="G407">
        <v>2015</v>
      </c>
      <c r="H407">
        <v>1</v>
      </c>
      <c r="I407">
        <v>1</v>
      </c>
      <c r="J407" t="s">
        <v>4</v>
      </c>
      <c r="K407">
        <v>33</v>
      </c>
      <c r="L407" t="s">
        <v>27</v>
      </c>
      <c r="M407" t="s">
        <v>29</v>
      </c>
      <c r="N407" t="b">
        <v>1</v>
      </c>
      <c r="O407" t="s">
        <v>28</v>
      </c>
      <c r="P407" t="b">
        <v>1</v>
      </c>
      <c r="Q407">
        <v>50</v>
      </c>
      <c r="R407">
        <v>1420</v>
      </c>
      <c r="S407">
        <v>298088</v>
      </c>
      <c r="T407">
        <v>7688</v>
      </c>
      <c r="U407">
        <v>6206</v>
      </c>
      <c r="V407">
        <v>0.15590689499999999</v>
      </c>
      <c r="W407">
        <v>0.18620508799999999</v>
      </c>
      <c r="X407">
        <v>0.16971435399999901</v>
      </c>
      <c r="Y407">
        <v>0.58053125000000005</v>
      </c>
    </row>
    <row r="408" spans="1:25" x14ac:dyDescent="0.3">
      <c r="A408">
        <v>1</v>
      </c>
      <c r="B408">
        <v>2014</v>
      </c>
      <c r="C408">
        <v>2014</v>
      </c>
      <c r="D408">
        <v>1</v>
      </c>
      <c r="E408">
        <v>12</v>
      </c>
      <c r="F408" t="s">
        <v>26</v>
      </c>
      <c r="G408">
        <v>2015</v>
      </c>
      <c r="H408">
        <v>1</v>
      </c>
      <c r="I408">
        <v>1</v>
      </c>
      <c r="J408" t="s">
        <v>4</v>
      </c>
      <c r="K408">
        <v>33</v>
      </c>
      <c r="L408" t="s">
        <v>27</v>
      </c>
      <c r="M408" t="s">
        <v>29</v>
      </c>
      <c r="N408" t="b">
        <v>1</v>
      </c>
      <c r="O408" t="s">
        <v>28</v>
      </c>
      <c r="P408" t="b">
        <v>1</v>
      </c>
      <c r="Q408">
        <v>50</v>
      </c>
      <c r="R408">
        <v>3773</v>
      </c>
      <c r="S408">
        <v>297969</v>
      </c>
      <c r="T408">
        <v>7807</v>
      </c>
      <c r="U408">
        <v>3853</v>
      </c>
      <c r="V408">
        <v>0.32582038000000002</v>
      </c>
      <c r="W408">
        <v>0.494754786</v>
      </c>
      <c r="X408">
        <v>0.39289805300000002</v>
      </c>
      <c r="Y408">
        <v>0.73461151199999997</v>
      </c>
    </row>
    <row r="409" spans="1:25" x14ac:dyDescent="0.3">
      <c r="A409">
        <v>1</v>
      </c>
      <c r="B409">
        <v>2014</v>
      </c>
      <c r="C409">
        <v>2014</v>
      </c>
      <c r="D409">
        <v>1</v>
      </c>
      <c r="E409">
        <v>12</v>
      </c>
      <c r="F409" t="s">
        <v>26</v>
      </c>
      <c r="G409">
        <v>2015</v>
      </c>
      <c r="H409">
        <v>1</v>
      </c>
      <c r="I409">
        <v>1</v>
      </c>
      <c r="J409" t="s">
        <v>4</v>
      </c>
      <c r="K409">
        <v>33</v>
      </c>
      <c r="L409" t="s">
        <v>27</v>
      </c>
      <c r="M409" t="s">
        <v>29</v>
      </c>
      <c r="N409" t="b">
        <v>1</v>
      </c>
      <c r="O409" t="s">
        <v>28</v>
      </c>
      <c r="P409" t="b">
        <v>1</v>
      </c>
      <c r="Q409">
        <v>50</v>
      </c>
      <c r="R409">
        <v>1633</v>
      </c>
      <c r="S409">
        <v>297843</v>
      </c>
      <c r="T409">
        <v>7933</v>
      </c>
      <c r="U409">
        <v>5993</v>
      </c>
      <c r="V409">
        <v>0.17070875999999999</v>
      </c>
      <c r="W409">
        <v>0.21413585099999999</v>
      </c>
      <c r="X409">
        <v>0.18997207999999999</v>
      </c>
      <c r="Y409">
        <v>0.59409601099999998</v>
      </c>
    </row>
    <row r="410" spans="1:25" x14ac:dyDescent="0.3">
      <c r="A410">
        <v>1</v>
      </c>
      <c r="B410">
        <v>2014</v>
      </c>
      <c r="C410">
        <v>2014</v>
      </c>
      <c r="D410">
        <v>1</v>
      </c>
      <c r="E410">
        <v>12</v>
      </c>
      <c r="F410" t="s">
        <v>26</v>
      </c>
      <c r="G410">
        <v>2015</v>
      </c>
      <c r="H410">
        <v>1</v>
      </c>
      <c r="I410">
        <v>1</v>
      </c>
      <c r="J410" t="s">
        <v>4</v>
      </c>
      <c r="K410">
        <v>33</v>
      </c>
      <c r="L410" t="s">
        <v>27</v>
      </c>
      <c r="M410" t="s">
        <v>29</v>
      </c>
      <c r="N410" t="b">
        <v>1</v>
      </c>
      <c r="O410" t="s">
        <v>28</v>
      </c>
      <c r="P410" t="b">
        <v>1</v>
      </c>
      <c r="Q410">
        <v>50</v>
      </c>
      <c r="R410">
        <v>3697</v>
      </c>
      <c r="S410">
        <v>299353</v>
      </c>
      <c r="T410">
        <v>6423</v>
      </c>
      <c r="U410">
        <v>3929</v>
      </c>
      <c r="V410">
        <v>0.36531620599999998</v>
      </c>
      <c r="W410">
        <v>0.48478887999999998</v>
      </c>
      <c r="X410">
        <v>0.41665727499999999</v>
      </c>
      <c r="Y410">
        <v>0.731891654</v>
      </c>
    </row>
    <row r="411" spans="1:25" x14ac:dyDescent="0.3">
      <c r="A411">
        <v>1</v>
      </c>
      <c r="B411">
        <v>2014</v>
      </c>
      <c r="C411">
        <v>2014</v>
      </c>
      <c r="D411">
        <v>1</v>
      </c>
      <c r="E411">
        <v>12</v>
      </c>
      <c r="F411" t="s">
        <v>26</v>
      </c>
      <c r="G411">
        <v>2015</v>
      </c>
      <c r="H411">
        <v>1</v>
      </c>
      <c r="I411">
        <v>1</v>
      </c>
      <c r="J411" t="s">
        <v>4</v>
      </c>
      <c r="K411">
        <v>33</v>
      </c>
      <c r="L411" t="s">
        <v>27</v>
      </c>
      <c r="M411" t="s">
        <v>29</v>
      </c>
      <c r="N411" t="b">
        <v>1</v>
      </c>
      <c r="O411" t="s">
        <v>28</v>
      </c>
      <c r="P411" t="b">
        <v>1</v>
      </c>
      <c r="Q411">
        <v>50</v>
      </c>
      <c r="R411">
        <v>1395</v>
      </c>
      <c r="S411">
        <v>299012</v>
      </c>
      <c r="T411">
        <v>6764</v>
      </c>
      <c r="U411">
        <v>6231</v>
      </c>
      <c r="V411">
        <v>0.17097683499999999</v>
      </c>
      <c r="W411">
        <v>0.18292682900000001</v>
      </c>
      <c r="X411">
        <v>0.17675007899999901</v>
      </c>
      <c r="Y411">
        <v>0.58040303100000001</v>
      </c>
    </row>
    <row r="412" spans="1:25" x14ac:dyDescent="0.3">
      <c r="A412">
        <v>2</v>
      </c>
      <c r="B412">
        <v>2014</v>
      </c>
      <c r="C412">
        <v>2014</v>
      </c>
      <c r="D412">
        <v>1</v>
      </c>
      <c r="E412">
        <v>12</v>
      </c>
      <c r="F412" t="s">
        <v>26</v>
      </c>
      <c r="G412">
        <v>2015</v>
      </c>
      <c r="H412">
        <v>1</v>
      </c>
      <c r="I412">
        <v>1</v>
      </c>
      <c r="J412" t="s">
        <v>4</v>
      </c>
      <c r="K412">
        <v>33</v>
      </c>
      <c r="L412" t="s">
        <v>27</v>
      </c>
      <c r="M412" t="s">
        <v>30</v>
      </c>
      <c r="N412" t="b">
        <v>1</v>
      </c>
      <c r="O412" t="s">
        <v>28</v>
      </c>
      <c r="P412" t="b">
        <v>1</v>
      </c>
      <c r="Q412">
        <v>50</v>
      </c>
      <c r="R412">
        <v>1590</v>
      </c>
      <c r="S412">
        <v>298560</v>
      </c>
      <c r="T412">
        <v>7216</v>
      </c>
      <c r="U412">
        <v>6036</v>
      </c>
      <c r="V412">
        <v>0.18055871000000001</v>
      </c>
      <c r="W412">
        <v>0.208497246</v>
      </c>
      <c r="X412">
        <v>0.19352483000000001</v>
      </c>
      <c r="Y412">
        <v>0.59244913600000004</v>
      </c>
    </row>
    <row r="413" spans="1:25" x14ac:dyDescent="0.3">
      <c r="A413">
        <v>2</v>
      </c>
      <c r="B413">
        <v>2014</v>
      </c>
      <c r="C413">
        <v>2014</v>
      </c>
      <c r="D413">
        <v>1</v>
      </c>
      <c r="E413">
        <v>12</v>
      </c>
      <c r="F413" t="s">
        <v>26</v>
      </c>
      <c r="G413">
        <v>2015</v>
      </c>
      <c r="H413">
        <v>1</v>
      </c>
      <c r="I413">
        <v>1</v>
      </c>
      <c r="J413" t="s">
        <v>4</v>
      </c>
      <c r="K413">
        <v>33</v>
      </c>
      <c r="L413" t="s">
        <v>27</v>
      </c>
      <c r="M413" t="s">
        <v>30</v>
      </c>
      <c r="N413" t="b">
        <v>1</v>
      </c>
      <c r="O413" t="s">
        <v>28</v>
      </c>
      <c r="P413" t="b">
        <v>1</v>
      </c>
      <c r="Q413">
        <v>50</v>
      </c>
      <c r="R413">
        <v>3608</v>
      </c>
      <c r="S413">
        <v>297607</v>
      </c>
      <c r="T413">
        <v>8169</v>
      </c>
      <c r="U413">
        <v>4018</v>
      </c>
      <c r="V413">
        <v>0.30635985399999999</v>
      </c>
      <c r="W413">
        <v>0.47311828</v>
      </c>
      <c r="X413">
        <v>0.37190125200000002</v>
      </c>
      <c r="Y413">
        <v>0.72320132199999998</v>
      </c>
    </row>
    <row r="414" spans="1:25" x14ac:dyDescent="0.3">
      <c r="A414">
        <v>2</v>
      </c>
      <c r="B414">
        <v>2014</v>
      </c>
      <c r="C414">
        <v>2014</v>
      </c>
      <c r="D414">
        <v>1</v>
      </c>
      <c r="E414">
        <v>12</v>
      </c>
      <c r="F414" t="s">
        <v>26</v>
      </c>
      <c r="G414">
        <v>2015</v>
      </c>
      <c r="H414">
        <v>1</v>
      </c>
      <c r="I414">
        <v>1</v>
      </c>
      <c r="J414" t="s">
        <v>4</v>
      </c>
      <c r="K414">
        <v>33</v>
      </c>
      <c r="L414" t="s">
        <v>27</v>
      </c>
      <c r="M414" t="s">
        <v>30</v>
      </c>
      <c r="N414" t="b">
        <v>1</v>
      </c>
      <c r="O414" t="s">
        <v>28</v>
      </c>
      <c r="P414" t="b">
        <v>1</v>
      </c>
      <c r="Q414">
        <v>50</v>
      </c>
      <c r="R414">
        <v>3761</v>
      </c>
      <c r="S414">
        <v>295785</v>
      </c>
      <c r="T414">
        <v>9991</v>
      </c>
      <c r="U414">
        <v>3865</v>
      </c>
      <c r="V414">
        <v>0.27348749300000003</v>
      </c>
      <c r="W414">
        <v>0.49318122199999997</v>
      </c>
      <c r="X414">
        <v>0.35185704899999998</v>
      </c>
      <c r="Y414">
        <v>0.73025348800000001</v>
      </c>
    </row>
    <row r="415" spans="1:25" x14ac:dyDescent="0.3">
      <c r="A415">
        <v>2</v>
      </c>
      <c r="B415">
        <v>2014</v>
      </c>
      <c r="C415">
        <v>2014</v>
      </c>
      <c r="D415">
        <v>1</v>
      </c>
      <c r="E415">
        <v>12</v>
      </c>
      <c r="F415" t="s">
        <v>26</v>
      </c>
      <c r="G415">
        <v>2015</v>
      </c>
      <c r="H415">
        <v>1</v>
      </c>
      <c r="I415">
        <v>1</v>
      </c>
      <c r="J415" t="s">
        <v>4</v>
      </c>
      <c r="K415">
        <v>33</v>
      </c>
      <c r="L415" t="s">
        <v>27</v>
      </c>
      <c r="M415" t="s">
        <v>30</v>
      </c>
      <c r="N415" t="b">
        <v>1</v>
      </c>
      <c r="O415" t="s">
        <v>28</v>
      </c>
      <c r="P415" t="b">
        <v>1</v>
      </c>
      <c r="Q415">
        <v>50</v>
      </c>
      <c r="R415">
        <v>3564</v>
      </c>
      <c r="S415">
        <v>294864</v>
      </c>
      <c r="T415">
        <v>10912</v>
      </c>
      <c r="U415">
        <v>4062</v>
      </c>
      <c r="V415">
        <v>0.24620060799999999</v>
      </c>
      <c r="W415">
        <v>0.46734854399999998</v>
      </c>
      <c r="X415">
        <v>0.32250475099999998</v>
      </c>
      <c r="Y415">
        <v>0.715831145</v>
      </c>
    </row>
    <row r="416" spans="1:25" x14ac:dyDescent="0.3">
      <c r="A416">
        <v>2</v>
      </c>
      <c r="B416">
        <v>2014</v>
      </c>
      <c r="C416">
        <v>2014</v>
      </c>
      <c r="D416">
        <v>1</v>
      </c>
      <c r="E416">
        <v>12</v>
      </c>
      <c r="F416" t="s">
        <v>26</v>
      </c>
      <c r="G416">
        <v>2015</v>
      </c>
      <c r="H416">
        <v>1</v>
      </c>
      <c r="I416">
        <v>1</v>
      </c>
      <c r="J416" t="s">
        <v>4</v>
      </c>
      <c r="K416">
        <v>33</v>
      </c>
      <c r="L416" t="s">
        <v>27</v>
      </c>
      <c r="M416" t="s">
        <v>30</v>
      </c>
      <c r="N416" t="b">
        <v>1</v>
      </c>
      <c r="O416" t="s">
        <v>28</v>
      </c>
      <c r="P416" t="b">
        <v>1</v>
      </c>
      <c r="Q416">
        <v>50</v>
      </c>
      <c r="R416">
        <v>4108</v>
      </c>
      <c r="S416">
        <v>293972</v>
      </c>
      <c r="T416">
        <v>11804</v>
      </c>
      <c r="U416">
        <v>3518</v>
      </c>
      <c r="V416">
        <v>0.25816993500000002</v>
      </c>
      <c r="W416">
        <v>0.53868345100000004</v>
      </c>
      <c r="X416">
        <v>0.34905259599999999</v>
      </c>
      <c r="Y416">
        <v>0.75004001499999995</v>
      </c>
    </row>
    <row r="417" spans="1:25" x14ac:dyDescent="0.3">
      <c r="A417">
        <v>3</v>
      </c>
      <c r="B417">
        <v>2014</v>
      </c>
      <c r="C417">
        <v>2014</v>
      </c>
      <c r="D417">
        <v>1</v>
      </c>
      <c r="E417">
        <v>12</v>
      </c>
      <c r="F417" t="s">
        <v>26</v>
      </c>
      <c r="G417">
        <v>2015</v>
      </c>
      <c r="H417">
        <v>1</v>
      </c>
      <c r="I417">
        <v>1</v>
      </c>
      <c r="J417" t="s">
        <v>4</v>
      </c>
      <c r="K417">
        <v>33</v>
      </c>
      <c r="L417" t="s">
        <v>27</v>
      </c>
      <c r="M417" t="s">
        <v>31</v>
      </c>
      <c r="N417" t="b">
        <v>1</v>
      </c>
      <c r="O417" t="s">
        <v>28</v>
      </c>
      <c r="P417" t="b">
        <v>1</v>
      </c>
      <c r="Q417">
        <v>50</v>
      </c>
      <c r="R417">
        <v>1389</v>
      </c>
      <c r="S417">
        <v>299290</v>
      </c>
      <c r="T417">
        <v>6486</v>
      </c>
      <c r="U417">
        <v>6237</v>
      </c>
      <c r="V417">
        <v>0.17638095199999901</v>
      </c>
      <c r="W417">
        <v>0.182140047</v>
      </c>
      <c r="X417">
        <v>0.17921424399999999</v>
      </c>
      <c r="Y417">
        <v>0.58046422099999995</v>
      </c>
    </row>
    <row r="418" spans="1:25" x14ac:dyDescent="0.3">
      <c r="A418">
        <v>3</v>
      </c>
      <c r="B418">
        <v>2014</v>
      </c>
      <c r="C418">
        <v>2014</v>
      </c>
      <c r="D418">
        <v>1</v>
      </c>
      <c r="E418">
        <v>12</v>
      </c>
      <c r="F418" t="s">
        <v>26</v>
      </c>
      <c r="G418">
        <v>2015</v>
      </c>
      <c r="H418">
        <v>1</v>
      </c>
      <c r="I418">
        <v>1</v>
      </c>
      <c r="J418" t="s">
        <v>4</v>
      </c>
      <c r="K418">
        <v>33</v>
      </c>
      <c r="L418" t="s">
        <v>27</v>
      </c>
      <c r="M418" t="s">
        <v>31</v>
      </c>
      <c r="N418" t="b">
        <v>1</v>
      </c>
      <c r="O418" t="s">
        <v>28</v>
      </c>
      <c r="P418" t="b">
        <v>1</v>
      </c>
      <c r="Q418">
        <v>50</v>
      </c>
      <c r="R418">
        <v>1615</v>
      </c>
      <c r="S418">
        <v>297873</v>
      </c>
      <c r="T418">
        <v>7903</v>
      </c>
      <c r="U418">
        <v>6011</v>
      </c>
      <c r="V418">
        <v>0.16967850399999901</v>
      </c>
      <c r="W418">
        <v>0.211775505</v>
      </c>
      <c r="X418">
        <v>0.18840410599999999</v>
      </c>
      <c r="Y418">
        <v>0.59296489399999996</v>
      </c>
    </row>
    <row r="419" spans="1:25" x14ac:dyDescent="0.3">
      <c r="A419">
        <v>3</v>
      </c>
      <c r="B419">
        <v>2014</v>
      </c>
      <c r="C419">
        <v>2014</v>
      </c>
      <c r="D419">
        <v>1</v>
      </c>
      <c r="E419">
        <v>12</v>
      </c>
      <c r="F419" t="s">
        <v>26</v>
      </c>
      <c r="G419">
        <v>2015</v>
      </c>
      <c r="H419">
        <v>1</v>
      </c>
      <c r="I419">
        <v>1</v>
      </c>
      <c r="J419" t="s">
        <v>4</v>
      </c>
      <c r="K419">
        <v>33</v>
      </c>
      <c r="L419" t="s">
        <v>27</v>
      </c>
      <c r="M419" t="s">
        <v>31</v>
      </c>
      <c r="N419" t="b">
        <v>1</v>
      </c>
      <c r="O419" t="s">
        <v>28</v>
      </c>
      <c r="P419" t="b">
        <v>1</v>
      </c>
      <c r="Q419">
        <v>50</v>
      </c>
      <c r="R419">
        <v>1600</v>
      </c>
      <c r="S419">
        <v>298520</v>
      </c>
      <c r="T419">
        <v>7256</v>
      </c>
      <c r="U419">
        <v>6026</v>
      </c>
      <c r="V419">
        <v>0.180668473</v>
      </c>
      <c r="W419">
        <v>0.20980855000000001</v>
      </c>
      <c r="X419">
        <v>0.194151195</v>
      </c>
      <c r="Y419">
        <v>0.59303938</v>
      </c>
    </row>
    <row r="420" spans="1:25" x14ac:dyDescent="0.3">
      <c r="A420">
        <v>3</v>
      </c>
      <c r="B420">
        <v>2014</v>
      </c>
      <c r="C420">
        <v>2014</v>
      </c>
      <c r="D420">
        <v>1</v>
      </c>
      <c r="E420">
        <v>12</v>
      </c>
      <c r="F420" t="s">
        <v>26</v>
      </c>
      <c r="G420">
        <v>2015</v>
      </c>
      <c r="H420">
        <v>1</v>
      </c>
      <c r="I420">
        <v>1</v>
      </c>
      <c r="J420" t="s">
        <v>4</v>
      </c>
      <c r="K420">
        <v>33</v>
      </c>
      <c r="L420" t="s">
        <v>27</v>
      </c>
      <c r="M420" t="s">
        <v>31</v>
      </c>
      <c r="N420" t="b">
        <v>1</v>
      </c>
      <c r="O420" t="s">
        <v>28</v>
      </c>
      <c r="P420" t="b">
        <v>1</v>
      </c>
      <c r="Q420">
        <v>50</v>
      </c>
      <c r="R420">
        <v>1675</v>
      </c>
      <c r="S420">
        <v>298047</v>
      </c>
      <c r="T420">
        <v>7729</v>
      </c>
      <c r="U420">
        <v>5951</v>
      </c>
      <c r="V420">
        <v>0.17811569499999999</v>
      </c>
      <c r="W420">
        <v>0.219643325</v>
      </c>
      <c r="X420">
        <v>0.196711685</v>
      </c>
      <c r="Y420">
        <v>0.59718332600000001</v>
      </c>
    </row>
    <row r="421" spans="1:25" x14ac:dyDescent="0.3">
      <c r="A421">
        <v>3</v>
      </c>
      <c r="B421">
        <v>2014</v>
      </c>
      <c r="C421">
        <v>2014</v>
      </c>
      <c r="D421">
        <v>1</v>
      </c>
      <c r="E421">
        <v>12</v>
      </c>
      <c r="F421" t="s">
        <v>26</v>
      </c>
      <c r="G421">
        <v>2015</v>
      </c>
      <c r="H421">
        <v>1</v>
      </c>
      <c r="I421">
        <v>1</v>
      </c>
      <c r="J421" t="s">
        <v>4</v>
      </c>
      <c r="K421">
        <v>33</v>
      </c>
      <c r="L421" t="s">
        <v>27</v>
      </c>
      <c r="M421" t="s">
        <v>31</v>
      </c>
      <c r="N421" t="b">
        <v>1</v>
      </c>
      <c r="O421" t="s">
        <v>28</v>
      </c>
      <c r="P421" t="b">
        <v>1</v>
      </c>
      <c r="Q421">
        <v>50</v>
      </c>
      <c r="R421">
        <v>1806</v>
      </c>
      <c r="S421">
        <v>295830</v>
      </c>
      <c r="T421">
        <v>9946</v>
      </c>
      <c r="U421">
        <v>5820</v>
      </c>
      <c r="V421">
        <v>0.15367597</v>
      </c>
      <c r="W421">
        <v>0.23682139999999999</v>
      </c>
      <c r="X421">
        <v>0.18639694500000001</v>
      </c>
      <c r="Y421">
        <v>0.60214716099999999</v>
      </c>
    </row>
    <row r="422" spans="1:25" x14ac:dyDescent="0.3">
      <c r="A422">
        <v>4</v>
      </c>
      <c r="B422">
        <v>2014</v>
      </c>
      <c r="C422">
        <v>2014</v>
      </c>
      <c r="D422">
        <v>1</v>
      </c>
      <c r="E422">
        <v>12</v>
      </c>
      <c r="F422" t="s">
        <v>26</v>
      </c>
      <c r="G422">
        <v>2015</v>
      </c>
      <c r="H422">
        <v>1</v>
      </c>
      <c r="I422">
        <v>1</v>
      </c>
      <c r="J422" t="s">
        <v>4</v>
      </c>
      <c r="K422">
        <v>33</v>
      </c>
      <c r="L422" t="s">
        <v>27</v>
      </c>
      <c r="M422" t="s">
        <v>27</v>
      </c>
      <c r="N422" t="b">
        <v>0</v>
      </c>
      <c r="O422" t="s">
        <v>28</v>
      </c>
      <c r="P422" t="b">
        <v>1</v>
      </c>
      <c r="Q422">
        <v>50</v>
      </c>
      <c r="R422">
        <v>4064</v>
      </c>
      <c r="S422">
        <v>291764</v>
      </c>
      <c r="T422">
        <v>14012</v>
      </c>
      <c r="U422">
        <v>3562</v>
      </c>
      <c r="V422">
        <v>0.22482850200000001</v>
      </c>
      <c r="W422">
        <v>0.53291371600000004</v>
      </c>
      <c r="X422">
        <v>0.316239981</v>
      </c>
      <c r="Y422">
        <v>0.74354466099999905</v>
      </c>
    </row>
    <row r="423" spans="1:25" x14ac:dyDescent="0.3">
      <c r="A423">
        <v>4</v>
      </c>
      <c r="B423">
        <v>2014</v>
      </c>
      <c r="C423">
        <v>2014</v>
      </c>
      <c r="D423">
        <v>1</v>
      </c>
      <c r="E423">
        <v>12</v>
      </c>
      <c r="F423" t="s">
        <v>26</v>
      </c>
      <c r="G423">
        <v>2015</v>
      </c>
      <c r="H423">
        <v>1</v>
      </c>
      <c r="I423">
        <v>1</v>
      </c>
      <c r="J423" t="s">
        <v>4</v>
      </c>
      <c r="K423">
        <v>33</v>
      </c>
      <c r="L423" t="s">
        <v>27</v>
      </c>
      <c r="M423" t="s">
        <v>27</v>
      </c>
      <c r="N423" t="b">
        <v>0</v>
      </c>
      <c r="O423" t="s">
        <v>28</v>
      </c>
      <c r="P423" t="b">
        <v>1</v>
      </c>
      <c r="Q423">
        <v>50</v>
      </c>
      <c r="R423">
        <v>3786</v>
      </c>
      <c r="S423">
        <v>296701</v>
      </c>
      <c r="T423">
        <v>9075</v>
      </c>
      <c r="U423">
        <v>3840</v>
      </c>
      <c r="V423">
        <v>0.29437835299999998</v>
      </c>
      <c r="W423">
        <v>0.49645948099999998</v>
      </c>
      <c r="X423">
        <v>0.36960023400000003</v>
      </c>
      <c r="Y423">
        <v>0.73339044599999903</v>
      </c>
    </row>
    <row r="424" spans="1:25" x14ac:dyDescent="0.3">
      <c r="A424">
        <v>4</v>
      </c>
      <c r="B424">
        <v>2014</v>
      </c>
      <c r="C424">
        <v>2014</v>
      </c>
      <c r="D424">
        <v>1</v>
      </c>
      <c r="E424">
        <v>12</v>
      </c>
      <c r="F424" t="s">
        <v>26</v>
      </c>
      <c r="G424">
        <v>2015</v>
      </c>
      <c r="H424">
        <v>1</v>
      </c>
      <c r="I424">
        <v>1</v>
      </c>
      <c r="J424" t="s">
        <v>4</v>
      </c>
      <c r="K424">
        <v>33</v>
      </c>
      <c r="L424" t="s">
        <v>27</v>
      </c>
      <c r="M424" t="s">
        <v>27</v>
      </c>
      <c r="N424" t="b">
        <v>0</v>
      </c>
      <c r="O424" t="s">
        <v>28</v>
      </c>
      <c r="P424" t="b">
        <v>1</v>
      </c>
      <c r="Q424">
        <v>50</v>
      </c>
      <c r="R424">
        <v>3903</v>
      </c>
      <c r="S424">
        <v>293170</v>
      </c>
      <c r="T424">
        <v>12606</v>
      </c>
      <c r="U424">
        <v>3723</v>
      </c>
      <c r="V424">
        <v>0.2364165</v>
      </c>
      <c r="W424">
        <v>0.51180173100000004</v>
      </c>
      <c r="X424">
        <v>0.32343070200000001</v>
      </c>
      <c r="Y424">
        <v>0.73528773700000005</v>
      </c>
    </row>
    <row r="425" spans="1:25" x14ac:dyDescent="0.3">
      <c r="A425">
        <v>4</v>
      </c>
      <c r="B425">
        <v>2014</v>
      </c>
      <c r="C425">
        <v>2014</v>
      </c>
      <c r="D425">
        <v>1</v>
      </c>
      <c r="E425">
        <v>12</v>
      </c>
      <c r="F425" t="s">
        <v>26</v>
      </c>
      <c r="G425">
        <v>2015</v>
      </c>
      <c r="H425">
        <v>1</v>
      </c>
      <c r="I425">
        <v>1</v>
      </c>
      <c r="J425" t="s">
        <v>4</v>
      </c>
      <c r="K425">
        <v>33</v>
      </c>
      <c r="L425" t="s">
        <v>27</v>
      </c>
      <c r="M425" t="s">
        <v>27</v>
      </c>
      <c r="N425" t="b">
        <v>0</v>
      </c>
      <c r="O425" t="s">
        <v>28</v>
      </c>
      <c r="P425" t="b">
        <v>1</v>
      </c>
      <c r="Q425">
        <v>50</v>
      </c>
      <c r="R425">
        <v>4148</v>
      </c>
      <c r="S425">
        <v>294411</v>
      </c>
      <c r="T425">
        <v>11365</v>
      </c>
      <c r="U425">
        <v>3478</v>
      </c>
      <c r="V425">
        <v>0.26738864200000001</v>
      </c>
      <c r="W425">
        <v>0.54392866500000003</v>
      </c>
      <c r="X425">
        <v>0.35852889100000002</v>
      </c>
      <c r="Y425">
        <v>0.75338046700000005</v>
      </c>
    </row>
    <row r="426" spans="1:25" x14ac:dyDescent="0.3">
      <c r="A426">
        <v>4</v>
      </c>
      <c r="B426">
        <v>2014</v>
      </c>
      <c r="C426">
        <v>2014</v>
      </c>
      <c r="D426">
        <v>1</v>
      </c>
      <c r="E426">
        <v>12</v>
      </c>
      <c r="F426" t="s">
        <v>26</v>
      </c>
      <c r="G426">
        <v>2015</v>
      </c>
      <c r="H426">
        <v>1</v>
      </c>
      <c r="I426">
        <v>1</v>
      </c>
      <c r="J426" t="s">
        <v>4</v>
      </c>
      <c r="K426">
        <v>33</v>
      </c>
      <c r="L426" t="s">
        <v>27</v>
      </c>
      <c r="M426" t="s">
        <v>27</v>
      </c>
      <c r="N426" t="b">
        <v>0</v>
      </c>
      <c r="O426" t="s">
        <v>28</v>
      </c>
      <c r="P426" t="b">
        <v>1</v>
      </c>
      <c r="Q426">
        <v>50</v>
      </c>
      <c r="R426">
        <v>4165</v>
      </c>
      <c r="S426">
        <v>293109</v>
      </c>
      <c r="T426">
        <v>12667</v>
      </c>
      <c r="U426">
        <v>3461</v>
      </c>
      <c r="V426">
        <v>0.24744534200000001</v>
      </c>
      <c r="W426">
        <v>0.54615788099999996</v>
      </c>
      <c r="X426">
        <v>0.34058385800000002</v>
      </c>
      <c r="Y426">
        <v>0.752366065999999</v>
      </c>
    </row>
    <row r="427" spans="1:25" x14ac:dyDescent="0.3">
      <c r="A427">
        <v>5</v>
      </c>
      <c r="B427">
        <v>2014</v>
      </c>
      <c r="C427">
        <v>2014</v>
      </c>
      <c r="D427">
        <v>1</v>
      </c>
      <c r="E427">
        <v>12</v>
      </c>
      <c r="F427" t="s">
        <v>26</v>
      </c>
      <c r="G427">
        <v>2015</v>
      </c>
      <c r="H427">
        <v>1</v>
      </c>
      <c r="I427">
        <v>1</v>
      </c>
      <c r="J427" t="s">
        <v>4</v>
      </c>
      <c r="K427">
        <v>33</v>
      </c>
      <c r="L427" t="s">
        <v>27</v>
      </c>
      <c r="M427" t="s">
        <v>29</v>
      </c>
      <c r="N427" t="b">
        <v>0</v>
      </c>
      <c r="O427" t="s">
        <v>28</v>
      </c>
      <c r="P427" t="b">
        <v>1</v>
      </c>
      <c r="Q427">
        <v>50</v>
      </c>
      <c r="R427">
        <v>4171</v>
      </c>
      <c r="S427">
        <v>294915</v>
      </c>
      <c r="T427">
        <v>10861</v>
      </c>
      <c r="U427">
        <v>3455</v>
      </c>
      <c r="V427">
        <v>0.27747472099999998</v>
      </c>
      <c r="W427">
        <v>0.546944663</v>
      </c>
      <c r="X427">
        <v>0.36817018299999998</v>
      </c>
      <c r="Y427">
        <v>0.75571259899999998</v>
      </c>
    </row>
    <row r="428" spans="1:25" x14ac:dyDescent="0.3">
      <c r="A428">
        <v>5</v>
      </c>
      <c r="B428">
        <v>2014</v>
      </c>
      <c r="C428">
        <v>2014</v>
      </c>
      <c r="D428">
        <v>1</v>
      </c>
      <c r="E428">
        <v>12</v>
      </c>
      <c r="F428" t="s">
        <v>26</v>
      </c>
      <c r="G428">
        <v>2015</v>
      </c>
      <c r="H428">
        <v>1</v>
      </c>
      <c r="I428">
        <v>1</v>
      </c>
      <c r="J428" t="s">
        <v>4</v>
      </c>
      <c r="K428">
        <v>33</v>
      </c>
      <c r="L428" t="s">
        <v>27</v>
      </c>
      <c r="M428" t="s">
        <v>29</v>
      </c>
      <c r="N428" t="b">
        <v>0</v>
      </c>
      <c r="O428" t="s">
        <v>28</v>
      </c>
      <c r="P428" t="b">
        <v>1</v>
      </c>
      <c r="Q428">
        <v>50</v>
      </c>
      <c r="R428">
        <v>4011</v>
      </c>
      <c r="S428">
        <v>297000</v>
      </c>
      <c r="T428">
        <v>8776</v>
      </c>
      <c r="U428">
        <v>3615</v>
      </c>
      <c r="V428">
        <v>0.31367795399999998</v>
      </c>
      <c r="W428">
        <v>0.52596380799999998</v>
      </c>
      <c r="X428">
        <v>0.39298486300000002</v>
      </c>
      <c r="Y428">
        <v>0.74863153000000004</v>
      </c>
    </row>
    <row r="429" spans="1:25" x14ac:dyDescent="0.3">
      <c r="A429">
        <v>5</v>
      </c>
      <c r="B429">
        <v>2014</v>
      </c>
      <c r="C429">
        <v>2014</v>
      </c>
      <c r="D429">
        <v>1</v>
      </c>
      <c r="E429">
        <v>12</v>
      </c>
      <c r="F429" t="s">
        <v>26</v>
      </c>
      <c r="G429">
        <v>2015</v>
      </c>
      <c r="H429">
        <v>1</v>
      </c>
      <c r="I429">
        <v>1</v>
      </c>
      <c r="J429" t="s">
        <v>4</v>
      </c>
      <c r="K429">
        <v>33</v>
      </c>
      <c r="L429" t="s">
        <v>27</v>
      </c>
      <c r="M429" t="s">
        <v>29</v>
      </c>
      <c r="N429" t="b">
        <v>0</v>
      </c>
      <c r="O429" t="s">
        <v>28</v>
      </c>
      <c r="P429" t="b">
        <v>1</v>
      </c>
      <c r="Q429">
        <v>50</v>
      </c>
      <c r="R429">
        <v>4040</v>
      </c>
      <c r="S429">
        <v>295274</v>
      </c>
      <c r="T429">
        <v>10502</v>
      </c>
      <c r="U429">
        <v>3586</v>
      </c>
      <c r="V429">
        <v>0.27781598099999999</v>
      </c>
      <c r="W429">
        <v>0.52976658799999998</v>
      </c>
      <c r="X429">
        <v>0.36448935399999999</v>
      </c>
      <c r="Y429">
        <v>0.74771059200000001</v>
      </c>
    </row>
    <row r="430" spans="1:25" x14ac:dyDescent="0.3">
      <c r="A430">
        <v>5</v>
      </c>
      <c r="B430">
        <v>2014</v>
      </c>
      <c r="C430">
        <v>2014</v>
      </c>
      <c r="D430">
        <v>1</v>
      </c>
      <c r="E430">
        <v>12</v>
      </c>
      <c r="F430" t="s">
        <v>26</v>
      </c>
      <c r="G430">
        <v>2015</v>
      </c>
      <c r="H430">
        <v>1</v>
      </c>
      <c r="I430">
        <v>1</v>
      </c>
      <c r="J430" t="s">
        <v>4</v>
      </c>
      <c r="K430">
        <v>33</v>
      </c>
      <c r="L430" t="s">
        <v>27</v>
      </c>
      <c r="M430" t="s">
        <v>29</v>
      </c>
      <c r="N430" t="b">
        <v>0</v>
      </c>
      <c r="O430" t="s">
        <v>28</v>
      </c>
      <c r="P430" t="b">
        <v>1</v>
      </c>
      <c r="Q430">
        <v>50</v>
      </c>
      <c r="R430">
        <v>4102</v>
      </c>
      <c r="S430">
        <v>295257</v>
      </c>
      <c r="T430">
        <v>10519</v>
      </c>
      <c r="U430">
        <v>3524</v>
      </c>
      <c r="V430">
        <v>0.28055536599999997</v>
      </c>
      <c r="W430">
        <v>0.53789666899999999</v>
      </c>
      <c r="X430">
        <v>0.36876882300000002</v>
      </c>
      <c r="Y430">
        <v>0.75174783499999998</v>
      </c>
    </row>
    <row r="431" spans="1:25" x14ac:dyDescent="0.3">
      <c r="A431">
        <v>5</v>
      </c>
      <c r="B431">
        <v>2014</v>
      </c>
      <c r="C431">
        <v>2014</v>
      </c>
      <c r="D431">
        <v>1</v>
      </c>
      <c r="E431">
        <v>12</v>
      </c>
      <c r="F431" t="s">
        <v>26</v>
      </c>
      <c r="G431">
        <v>2015</v>
      </c>
      <c r="H431">
        <v>1</v>
      </c>
      <c r="I431">
        <v>1</v>
      </c>
      <c r="J431" t="s">
        <v>4</v>
      </c>
      <c r="K431">
        <v>33</v>
      </c>
      <c r="L431" t="s">
        <v>27</v>
      </c>
      <c r="M431" t="s">
        <v>29</v>
      </c>
      <c r="N431" t="b">
        <v>0</v>
      </c>
      <c r="O431" t="s">
        <v>28</v>
      </c>
      <c r="P431" t="b">
        <v>1</v>
      </c>
      <c r="Q431">
        <v>50</v>
      </c>
      <c r="R431">
        <v>3875</v>
      </c>
      <c r="S431">
        <v>292459</v>
      </c>
      <c r="T431">
        <v>13317</v>
      </c>
      <c r="U431">
        <v>3751</v>
      </c>
      <c r="V431">
        <v>0.22539553300000001</v>
      </c>
      <c r="W431">
        <v>0.50813008100000001</v>
      </c>
      <c r="X431">
        <v>0.31227335000000001</v>
      </c>
      <c r="Y431">
        <v>0.73228929599999903</v>
      </c>
    </row>
    <row r="432" spans="1:25" x14ac:dyDescent="0.3">
      <c r="A432">
        <v>6</v>
      </c>
      <c r="B432">
        <v>2014</v>
      </c>
      <c r="C432">
        <v>2014</v>
      </c>
      <c r="D432">
        <v>1</v>
      </c>
      <c r="E432">
        <v>12</v>
      </c>
      <c r="F432" t="s">
        <v>26</v>
      </c>
      <c r="G432">
        <v>2015</v>
      </c>
      <c r="H432">
        <v>1</v>
      </c>
      <c r="I432">
        <v>1</v>
      </c>
      <c r="J432" t="s">
        <v>4</v>
      </c>
      <c r="K432">
        <v>33</v>
      </c>
      <c r="L432" t="s">
        <v>27</v>
      </c>
      <c r="M432" t="s">
        <v>30</v>
      </c>
      <c r="N432" t="b">
        <v>0</v>
      </c>
      <c r="O432" t="s">
        <v>28</v>
      </c>
      <c r="P432" t="b">
        <v>1</v>
      </c>
      <c r="Q432">
        <v>50</v>
      </c>
      <c r="R432">
        <v>3646</v>
      </c>
      <c r="S432">
        <v>293063</v>
      </c>
      <c r="T432">
        <v>12713</v>
      </c>
      <c r="U432">
        <v>3980</v>
      </c>
      <c r="V432">
        <v>0.22287425899999999</v>
      </c>
      <c r="W432">
        <v>0.47810123300000001</v>
      </c>
      <c r="X432">
        <v>0.30402334800000003</v>
      </c>
      <c r="Y432">
        <v>0.71826252299999904</v>
      </c>
    </row>
    <row r="433" spans="1:25" x14ac:dyDescent="0.3">
      <c r="A433">
        <v>6</v>
      </c>
      <c r="B433">
        <v>2014</v>
      </c>
      <c r="C433">
        <v>2014</v>
      </c>
      <c r="D433">
        <v>1</v>
      </c>
      <c r="E433">
        <v>12</v>
      </c>
      <c r="F433" t="s">
        <v>26</v>
      </c>
      <c r="G433">
        <v>2015</v>
      </c>
      <c r="H433">
        <v>1</v>
      </c>
      <c r="I433">
        <v>1</v>
      </c>
      <c r="J433" t="s">
        <v>4</v>
      </c>
      <c r="K433">
        <v>33</v>
      </c>
      <c r="L433" t="s">
        <v>27</v>
      </c>
      <c r="M433" t="s">
        <v>30</v>
      </c>
      <c r="N433" t="b">
        <v>0</v>
      </c>
      <c r="O433" t="s">
        <v>28</v>
      </c>
      <c r="P433" t="b">
        <v>1</v>
      </c>
      <c r="Q433">
        <v>50</v>
      </c>
      <c r="R433">
        <v>3968</v>
      </c>
      <c r="S433">
        <v>294279</v>
      </c>
      <c r="T433">
        <v>11497</v>
      </c>
      <c r="U433">
        <v>3658</v>
      </c>
      <c r="V433">
        <v>0.256579373</v>
      </c>
      <c r="W433">
        <v>0.52032520299999996</v>
      </c>
      <c r="X433">
        <v>0.34368368599999999</v>
      </c>
      <c r="Y433">
        <v>0.74136289200000005</v>
      </c>
    </row>
    <row r="434" spans="1:25" x14ac:dyDescent="0.3">
      <c r="A434">
        <v>6</v>
      </c>
      <c r="B434">
        <v>2014</v>
      </c>
      <c r="C434">
        <v>2014</v>
      </c>
      <c r="D434">
        <v>1</v>
      </c>
      <c r="E434">
        <v>12</v>
      </c>
      <c r="F434" t="s">
        <v>26</v>
      </c>
      <c r="G434">
        <v>2015</v>
      </c>
      <c r="H434">
        <v>1</v>
      </c>
      <c r="I434">
        <v>1</v>
      </c>
      <c r="J434" t="s">
        <v>4</v>
      </c>
      <c r="K434">
        <v>33</v>
      </c>
      <c r="L434" t="s">
        <v>27</v>
      </c>
      <c r="M434" t="s">
        <v>30</v>
      </c>
      <c r="N434" t="b">
        <v>0</v>
      </c>
      <c r="O434" t="s">
        <v>28</v>
      </c>
      <c r="P434" t="b">
        <v>1</v>
      </c>
      <c r="Q434">
        <v>50</v>
      </c>
      <c r="R434">
        <v>4155</v>
      </c>
      <c r="S434">
        <v>293038</v>
      </c>
      <c r="T434">
        <v>12738</v>
      </c>
      <c r="U434">
        <v>3471</v>
      </c>
      <c r="V434">
        <v>0.245959865</v>
      </c>
      <c r="W434">
        <v>0.54484657700000005</v>
      </c>
      <c r="X434">
        <v>0.33892083699999997</v>
      </c>
      <c r="Y434">
        <v>0.75159431599999904</v>
      </c>
    </row>
    <row r="435" spans="1:25" x14ac:dyDescent="0.3">
      <c r="A435">
        <v>6</v>
      </c>
      <c r="B435">
        <v>2014</v>
      </c>
      <c r="C435">
        <v>2014</v>
      </c>
      <c r="D435">
        <v>1</v>
      </c>
      <c r="E435">
        <v>12</v>
      </c>
      <c r="F435" t="s">
        <v>26</v>
      </c>
      <c r="G435">
        <v>2015</v>
      </c>
      <c r="H435">
        <v>1</v>
      </c>
      <c r="I435">
        <v>1</v>
      </c>
      <c r="J435" t="s">
        <v>4</v>
      </c>
      <c r="K435">
        <v>33</v>
      </c>
      <c r="L435" t="s">
        <v>27</v>
      </c>
      <c r="M435" t="s">
        <v>30</v>
      </c>
      <c r="N435" t="b">
        <v>0</v>
      </c>
      <c r="O435" t="s">
        <v>28</v>
      </c>
      <c r="P435" t="b">
        <v>1</v>
      </c>
      <c r="Q435">
        <v>50</v>
      </c>
      <c r="R435">
        <v>4149</v>
      </c>
      <c r="S435">
        <v>293693</v>
      </c>
      <c r="T435">
        <v>12083</v>
      </c>
      <c r="U435">
        <v>3477</v>
      </c>
      <c r="V435">
        <v>0.25560621</v>
      </c>
      <c r="W435">
        <v>0.54405979500000001</v>
      </c>
      <c r="X435">
        <v>0.34780786299999999</v>
      </c>
      <c r="Y435">
        <v>0.75227197000000001</v>
      </c>
    </row>
    <row r="436" spans="1:25" x14ac:dyDescent="0.3">
      <c r="A436">
        <v>6</v>
      </c>
      <c r="B436">
        <v>2014</v>
      </c>
      <c r="C436">
        <v>2014</v>
      </c>
      <c r="D436">
        <v>1</v>
      </c>
      <c r="E436">
        <v>12</v>
      </c>
      <c r="F436" t="s">
        <v>26</v>
      </c>
      <c r="G436">
        <v>2015</v>
      </c>
      <c r="H436">
        <v>1</v>
      </c>
      <c r="I436">
        <v>1</v>
      </c>
      <c r="J436" t="s">
        <v>4</v>
      </c>
      <c r="K436">
        <v>33</v>
      </c>
      <c r="L436" t="s">
        <v>27</v>
      </c>
      <c r="M436" t="s">
        <v>30</v>
      </c>
      <c r="N436" t="b">
        <v>0</v>
      </c>
      <c r="O436" t="s">
        <v>28</v>
      </c>
      <c r="P436" t="b">
        <v>1</v>
      </c>
      <c r="Q436">
        <v>50</v>
      </c>
      <c r="R436">
        <v>3977</v>
      </c>
      <c r="S436">
        <v>293424</v>
      </c>
      <c r="T436">
        <v>12352</v>
      </c>
      <c r="U436">
        <v>3649</v>
      </c>
      <c r="V436">
        <v>0.243554412</v>
      </c>
      <c r="W436">
        <v>0.52150537600000002</v>
      </c>
      <c r="X436">
        <v>0.33203924000000001</v>
      </c>
      <c r="Y436">
        <v>0.74055489599999902</v>
      </c>
    </row>
    <row r="437" spans="1:25" x14ac:dyDescent="0.3">
      <c r="A437">
        <v>7</v>
      </c>
      <c r="B437">
        <v>2014</v>
      </c>
      <c r="C437">
        <v>2014</v>
      </c>
      <c r="D437">
        <v>1</v>
      </c>
      <c r="E437">
        <v>12</v>
      </c>
      <c r="F437" t="s">
        <v>26</v>
      </c>
      <c r="G437">
        <v>2015</v>
      </c>
      <c r="H437">
        <v>1</v>
      </c>
      <c r="I437">
        <v>1</v>
      </c>
      <c r="J437" t="s">
        <v>4</v>
      </c>
      <c r="K437">
        <v>33</v>
      </c>
      <c r="L437" t="s">
        <v>27</v>
      </c>
      <c r="M437" t="s">
        <v>31</v>
      </c>
      <c r="N437" t="b">
        <v>0</v>
      </c>
      <c r="O437" t="s">
        <v>28</v>
      </c>
      <c r="P437" t="b">
        <v>1</v>
      </c>
      <c r="Q437">
        <v>50</v>
      </c>
      <c r="R437">
        <v>4176</v>
      </c>
      <c r="S437">
        <v>294311</v>
      </c>
      <c r="T437">
        <v>11465</v>
      </c>
      <c r="U437">
        <v>3450</v>
      </c>
      <c r="V437">
        <v>0.26699060200000002</v>
      </c>
      <c r="W437">
        <v>0.54760031499999995</v>
      </c>
      <c r="X437">
        <v>0.35896333899999999</v>
      </c>
      <c r="Y437">
        <v>0.75505277400000004</v>
      </c>
    </row>
    <row r="438" spans="1:25" x14ac:dyDescent="0.3">
      <c r="A438">
        <v>7</v>
      </c>
      <c r="B438">
        <v>2014</v>
      </c>
      <c r="C438">
        <v>2014</v>
      </c>
      <c r="D438">
        <v>1</v>
      </c>
      <c r="E438">
        <v>12</v>
      </c>
      <c r="F438" t="s">
        <v>26</v>
      </c>
      <c r="G438">
        <v>2015</v>
      </c>
      <c r="H438">
        <v>1</v>
      </c>
      <c r="I438">
        <v>1</v>
      </c>
      <c r="J438" t="s">
        <v>4</v>
      </c>
      <c r="K438">
        <v>33</v>
      </c>
      <c r="L438" t="s">
        <v>27</v>
      </c>
      <c r="M438" t="s">
        <v>31</v>
      </c>
      <c r="N438" t="b">
        <v>0</v>
      </c>
      <c r="O438" t="s">
        <v>28</v>
      </c>
      <c r="P438" t="b">
        <v>1</v>
      </c>
      <c r="Q438">
        <v>50</v>
      </c>
      <c r="R438">
        <v>3962</v>
      </c>
      <c r="S438">
        <v>295496</v>
      </c>
      <c r="T438">
        <v>10280</v>
      </c>
      <c r="U438">
        <v>3664</v>
      </c>
      <c r="V438">
        <v>0.27819126500000002</v>
      </c>
      <c r="W438">
        <v>0.51953842100000003</v>
      </c>
      <c r="X438">
        <v>0.36235595399999998</v>
      </c>
      <c r="Y438">
        <v>0.74295951999999998</v>
      </c>
    </row>
    <row r="439" spans="1:25" x14ac:dyDescent="0.3">
      <c r="A439">
        <v>7</v>
      </c>
      <c r="B439">
        <v>2014</v>
      </c>
      <c r="C439">
        <v>2014</v>
      </c>
      <c r="D439">
        <v>1</v>
      </c>
      <c r="E439">
        <v>12</v>
      </c>
      <c r="F439" t="s">
        <v>26</v>
      </c>
      <c r="G439">
        <v>2015</v>
      </c>
      <c r="H439">
        <v>1</v>
      </c>
      <c r="I439">
        <v>1</v>
      </c>
      <c r="J439" t="s">
        <v>4</v>
      </c>
      <c r="K439">
        <v>33</v>
      </c>
      <c r="L439" t="s">
        <v>27</v>
      </c>
      <c r="M439" t="s">
        <v>31</v>
      </c>
      <c r="N439" t="b">
        <v>0</v>
      </c>
      <c r="O439" t="s">
        <v>28</v>
      </c>
      <c r="P439" t="b">
        <v>1</v>
      </c>
      <c r="Q439">
        <v>50</v>
      </c>
      <c r="R439">
        <v>4092</v>
      </c>
      <c r="S439">
        <v>294830</v>
      </c>
      <c r="T439">
        <v>10946</v>
      </c>
      <c r="U439">
        <v>3534</v>
      </c>
      <c r="V439">
        <v>0.27211065299999998</v>
      </c>
      <c r="W439">
        <v>0.53658536599999995</v>
      </c>
      <c r="X439">
        <v>0.36110130600000001</v>
      </c>
      <c r="Y439">
        <v>0.75039396000000003</v>
      </c>
    </row>
    <row r="440" spans="1:25" x14ac:dyDescent="0.3">
      <c r="A440">
        <v>7</v>
      </c>
      <c r="B440">
        <v>2014</v>
      </c>
      <c r="C440">
        <v>2014</v>
      </c>
      <c r="D440">
        <v>1</v>
      </c>
      <c r="E440">
        <v>12</v>
      </c>
      <c r="F440" t="s">
        <v>26</v>
      </c>
      <c r="G440">
        <v>2015</v>
      </c>
      <c r="H440">
        <v>1</v>
      </c>
      <c r="I440">
        <v>1</v>
      </c>
      <c r="J440" t="s">
        <v>4</v>
      </c>
      <c r="K440">
        <v>33</v>
      </c>
      <c r="L440" t="s">
        <v>27</v>
      </c>
      <c r="M440" t="s">
        <v>31</v>
      </c>
      <c r="N440" t="b">
        <v>0</v>
      </c>
      <c r="O440" t="s">
        <v>28</v>
      </c>
      <c r="P440" t="b">
        <v>1</v>
      </c>
      <c r="Q440">
        <v>50</v>
      </c>
      <c r="R440">
        <v>3772</v>
      </c>
      <c r="S440">
        <v>292974</v>
      </c>
      <c r="T440">
        <v>12802</v>
      </c>
      <c r="U440">
        <v>3854</v>
      </c>
      <c r="V440">
        <v>0.22758537500000001</v>
      </c>
      <c r="W440">
        <v>0.49462365600000002</v>
      </c>
      <c r="X440">
        <v>0.31173553700000001</v>
      </c>
      <c r="Y440">
        <v>0.726378203</v>
      </c>
    </row>
    <row r="441" spans="1:25" x14ac:dyDescent="0.3">
      <c r="A441">
        <v>7</v>
      </c>
      <c r="B441">
        <v>2014</v>
      </c>
      <c r="C441">
        <v>2014</v>
      </c>
      <c r="D441">
        <v>1</v>
      </c>
      <c r="E441">
        <v>12</v>
      </c>
      <c r="F441" t="s">
        <v>26</v>
      </c>
      <c r="G441">
        <v>2015</v>
      </c>
      <c r="H441">
        <v>1</v>
      </c>
      <c r="I441">
        <v>1</v>
      </c>
      <c r="J441" t="s">
        <v>4</v>
      </c>
      <c r="K441">
        <v>33</v>
      </c>
      <c r="L441" t="s">
        <v>27</v>
      </c>
      <c r="M441" t="s">
        <v>31</v>
      </c>
      <c r="N441" t="b">
        <v>0</v>
      </c>
      <c r="O441" t="s">
        <v>28</v>
      </c>
      <c r="P441" t="b">
        <v>1</v>
      </c>
      <c r="Q441">
        <v>50</v>
      </c>
      <c r="R441">
        <v>3879</v>
      </c>
      <c r="S441">
        <v>293550</v>
      </c>
      <c r="T441">
        <v>12226</v>
      </c>
      <c r="U441">
        <v>3747</v>
      </c>
      <c r="V441">
        <v>0.240856877</v>
      </c>
      <c r="W441">
        <v>0.50865460299999998</v>
      </c>
      <c r="X441">
        <v>0.32691416299999998</v>
      </c>
      <c r="Y441">
        <v>0.73433554299999904</v>
      </c>
    </row>
    <row r="442" spans="1:25" x14ac:dyDescent="0.3">
      <c r="A442">
        <v>0</v>
      </c>
      <c r="B442">
        <v>2014</v>
      </c>
      <c r="C442">
        <v>2014</v>
      </c>
      <c r="D442">
        <v>1</v>
      </c>
      <c r="E442">
        <v>12</v>
      </c>
      <c r="F442" t="s">
        <v>26</v>
      </c>
      <c r="G442">
        <v>2015</v>
      </c>
      <c r="H442">
        <v>1</v>
      </c>
      <c r="I442">
        <v>1</v>
      </c>
      <c r="J442" t="s">
        <v>4</v>
      </c>
      <c r="K442">
        <v>29</v>
      </c>
      <c r="L442" t="s">
        <v>32</v>
      </c>
      <c r="M442" t="s">
        <v>27</v>
      </c>
      <c r="N442" t="b">
        <v>1</v>
      </c>
      <c r="O442" t="s">
        <v>28</v>
      </c>
      <c r="P442" t="b">
        <v>1</v>
      </c>
      <c r="Q442">
        <v>50</v>
      </c>
      <c r="R442">
        <v>1551</v>
      </c>
      <c r="S442">
        <v>298956</v>
      </c>
      <c r="T442">
        <v>6820</v>
      </c>
      <c r="U442">
        <v>6075</v>
      </c>
      <c r="V442">
        <v>0.185282523</v>
      </c>
      <c r="W442">
        <v>0.20338316300000001</v>
      </c>
      <c r="X442">
        <v>0.19391135800000001</v>
      </c>
      <c r="Y442">
        <v>0.59053962699999996</v>
      </c>
    </row>
    <row r="443" spans="1:25" x14ac:dyDescent="0.3">
      <c r="A443">
        <v>0</v>
      </c>
      <c r="B443">
        <v>2014</v>
      </c>
      <c r="C443">
        <v>2014</v>
      </c>
      <c r="D443">
        <v>1</v>
      </c>
      <c r="E443">
        <v>12</v>
      </c>
      <c r="F443" t="s">
        <v>26</v>
      </c>
      <c r="G443">
        <v>2015</v>
      </c>
      <c r="H443">
        <v>1</v>
      </c>
      <c r="I443">
        <v>1</v>
      </c>
      <c r="J443" t="s">
        <v>4</v>
      </c>
      <c r="K443">
        <v>29</v>
      </c>
      <c r="L443" t="s">
        <v>32</v>
      </c>
      <c r="M443" t="s">
        <v>27</v>
      </c>
      <c r="N443" t="b">
        <v>1</v>
      </c>
      <c r="O443" t="s">
        <v>28</v>
      </c>
      <c r="P443" t="b">
        <v>1</v>
      </c>
      <c r="Q443">
        <v>50</v>
      </c>
      <c r="R443">
        <v>1480</v>
      </c>
      <c r="S443">
        <v>297057</v>
      </c>
      <c r="T443">
        <v>8719</v>
      </c>
      <c r="U443">
        <v>6146</v>
      </c>
      <c r="V443">
        <v>0.14511226599999999</v>
      </c>
      <c r="W443">
        <v>0.19407290799999999</v>
      </c>
      <c r="X443">
        <v>0.16605890600000001</v>
      </c>
      <c r="Y443">
        <v>0.58277928599999995</v>
      </c>
    </row>
    <row r="444" spans="1:25" x14ac:dyDescent="0.3">
      <c r="A444">
        <v>0</v>
      </c>
      <c r="B444">
        <v>2014</v>
      </c>
      <c r="C444">
        <v>2014</v>
      </c>
      <c r="D444">
        <v>1</v>
      </c>
      <c r="E444">
        <v>12</v>
      </c>
      <c r="F444" t="s">
        <v>26</v>
      </c>
      <c r="G444">
        <v>2015</v>
      </c>
      <c r="H444">
        <v>1</v>
      </c>
      <c r="I444">
        <v>1</v>
      </c>
      <c r="J444" t="s">
        <v>4</v>
      </c>
      <c r="K444">
        <v>29</v>
      </c>
      <c r="L444" t="s">
        <v>32</v>
      </c>
      <c r="M444" t="s">
        <v>27</v>
      </c>
      <c r="N444" t="b">
        <v>1</v>
      </c>
      <c r="O444" t="s">
        <v>28</v>
      </c>
      <c r="P444" t="b">
        <v>1</v>
      </c>
      <c r="Q444">
        <v>50</v>
      </c>
      <c r="R444">
        <v>1587</v>
      </c>
      <c r="S444">
        <v>298849</v>
      </c>
      <c r="T444">
        <v>6927</v>
      </c>
      <c r="U444">
        <v>6039</v>
      </c>
      <c r="V444">
        <v>0.18639887199999999</v>
      </c>
      <c r="W444">
        <v>0.208103855</v>
      </c>
      <c r="X444">
        <v>0.19665427499999999</v>
      </c>
      <c r="Y444">
        <v>0.59272500900000002</v>
      </c>
    </row>
    <row r="445" spans="1:25" x14ac:dyDescent="0.3">
      <c r="A445">
        <v>0</v>
      </c>
      <c r="B445">
        <v>2014</v>
      </c>
      <c r="C445">
        <v>2014</v>
      </c>
      <c r="D445">
        <v>1</v>
      </c>
      <c r="E445">
        <v>12</v>
      </c>
      <c r="F445" t="s">
        <v>26</v>
      </c>
      <c r="G445">
        <v>2015</v>
      </c>
      <c r="H445">
        <v>1</v>
      </c>
      <c r="I445">
        <v>1</v>
      </c>
      <c r="J445" t="s">
        <v>4</v>
      </c>
      <c r="K445">
        <v>29</v>
      </c>
      <c r="L445" t="s">
        <v>32</v>
      </c>
      <c r="M445" t="s">
        <v>27</v>
      </c>
      <c r="N445" t="b">
        <v>1</v>
      </c>
      <c r="O445" t="s">
        <v>28</v>
      </c>
      <c r="P445" t="b">
        <v>1</v>
      </c>
      <c r="Q445">
        <v>50</v>
      </c>
      <c r="R445">
        <v>1724</v>
      </c>
      <c r="S445">
        <v>296948</v>
      </c>
      <c r="T445">
        <v>8828</v>
      </c>
      <c r="U445">
        <v>5902</v>
      </c>
      <c r="V445">
        <v>0.16338135000000001</v>
      </c>
      <c r="W445">
        <v>0.226068712</v>
      </c>
      <c r="X445">
        <v>0.18967983299999999</v>
      </c>
      <c r="Y445">
        <v>0.59859895200000002</v>
      </c>
    </row>
    <row r="446" spans="1:25" x14ac:dyDescent="0.3">
      <c r="A446">
        <v>0</v>
      </c>
      <c r="B446">
        <v>2014</v>
      </c>
      <c r="C446">
        <v>2014</v>
      </c>
      <c r="D446">
        <v>1</v>
      </c>
      <c r="E446">
        <v>12</v>
      </c>
      <c r="F446" t="s">
        <v>26</v>
      </c>
      <c r="G446">
        <v>2015</v>
      </c>
      <c r="H446">
        <v>1</v>
      </c>
      <c r="I446">
        <v>1</v>
      </c>
      <c r="J446" t="s">
        <v>4</v>
      </c>
      <c r="K446">
        <v>29</v>
      </c>
      <c r="L446" t="s">
        <v>32</v>
      </c>
      <c r="M446" t="s">
        <v>27</v>
      </c>
      <c r="N446" t="b">
        <v>1</v>
      </c>
      <c r="O446" t="s">
        <v>28</v>
      </c>
      <c r="P446" t="b">
        <v>1</v>
      </c>
      <c r="Q446">
        <v>50</v>
      </c>
      <c r="R446">
        <v>3848</v>
      </c>
      <c r="S446">
        <v>294294</v>
      </c>
      <c r="T446">
        <v>11482</v>
      </c>
      <c r="U446">
        <v>3778</v>
      </c>
      <c r="V446">
        <v>0.25101108900000002</v>
      </c>
      <c r="W446">
        <v>0.50458956200000005</v>
      </c>
      <c r="X446">
        <v>0.33525004400000002</v>
      </c>
      <c r="Y446">
        <v>0.73351959899999997</v>
      </c>
    </row>
    <row r="447" spans="1:25" x14ac:dyDescent="0.3">
      <c r="A447">
        <v>1</v>
      </c>
      <c r="B447">
        <v>2014</v>
      </c>
      <c r="C447">
        <v>2014</v>
      </c>
      <c r="D447">
        <v>1</v>
      </c>
      <c r="E447">
        <v>12</v>
      </c>
      <c r="F447" t="s">
        <v>26</v>
      </c>
      <c r="G447">
        <v>2015</v>
      </c>
      <c r="H447">
        <v>1</v>
      </c>
      <c r="I447">
        <v>1</v>
      </c>
      <c r="J447" t="s">
        <v>4</v>
      </c>
      <c r="K447">
        <v>29</v>
      </c>
      <c r="L447" t="s">
        <v>32</v>
      </c>
      <c r="M447" t="s">
        <v>29</v>
      </c>
      <c r="N447" t="b">
        <v>1</v>
      </c>
      <c r="O447" t="s">
        <v>28</v>
      </c>
      <c r="P447" t="b">
        <v>1</v>
      </c>
      <c r="Q447">
        <v>50</v>
      </c>
      <c r="R447">
        <v>1563</v>
      </c>
      <c r="S447">
        <v>296755</v>
      </c>
      <c r="T447">
        <v>9021</v>
      </c>
      <c r="U447">
        <v>6063</v>
      </c>
      <c r="V447">
        <v>0.147675737</v>
      </c>
      <c r="W447">
        <v>0.20495672700000001</v>
      </c>
      <c r="X447">
        <v>0.171663921</v>
      </c>
      <c r="Y447">
        <v>0.587727369</v>
      </c>
    </row>
    <row r="448" spans="1:25" x14ac:dyDescent="0.3">
      <c r="A448">
        <v>1</v>
      </c>
      <c r="B448">
        <v>2014</v>
      </c>
      <c r="C448">
        <v>2014</v>
      </c>
      <c r="D448">
        <v>1</v>
      </c>
      <c r="E448">
        <v>12</v>
      </c>
      <c r="F448" t="s">
        <v>26</v>
      </c>
      <c r="G448">
        <v>2015</v>
      </c>
      <c r="H448">
        <v>1</v>
      </c>
      <c r="I448">
        <v>1</v>
      </c>
      <c r="J448" t="s">
        <v>4</v>
      </c>
      <c r="K448">
        <v>29</v>
      </c>
      <c r="L448" t="s">
        <v>32</v>
      </c>
      <c r="M448" t="s">
        <v>29</v>
      </c>
      <c r="N448" t="b">
        <v>1</v>
      </c>
      <c r="O448" t="s">
        <v>28</v>
      </c>
      <c r="P448" t="b">
        <v>1</v>
      </c>
      <c r="Q448">
        <v>50</v>
      </c>
      <c r="R448">
        <v>1568</v>
      </c>
      <c r="S448">
        <v>298685</v>
      </c>
      <c r="T448">
        <v>7091</v>
      </c>
      <c r="U448">
        <v>6058</v>
      </c>
      <c r="V448">
        <v>0.18108326599999999</v>
      </c>
      <c r="W448">
        <v>0.20561237900000001</v>
      </c>
      <c r="X448">
        <v>0.19256984999999999</v>
      </c>
      <c r="Y448">
        <v>0.59121109999999999</v>
      </c>
    </row>
    <row r="449" spans="1:25" x14ac:dyDescent="0.3">
      <c r="A449">
        <v>1</v>
      </c>
      <c r="B449">
        <v>2014</v>
      </c>
      <c r="C449">
        <v>2014</v>
      </c>
      <c r="D449">
        <v>1</v>
      </c>
      <c r="E449">
        <v>12</v>
      </c>
      <c r="F449" t="s">
        <v>26</v>
      </c>
      <c r="G449">
        <v>2015</v>
      </c>
      <c r="H449">
        <v>1</v>
      </c>
      <c r="I449">
        <v>1</v>
      </c>
      <c r="J449" t="s">
        <v>4</v>
      </c>
      <c r="K449">
        <v>29</v>
      </c>
      <c r="L449" t="s">
        <v>32</v>
      </c>
      <c r="M449" t="s">
        <v>29</v>
      </c>
      <c r="N449" t="b">
        <v>1</v>
      </c>
      <c r="O449" t="s">
        <v>28</v>
      </c>
      <c r="P449" t="b">
        <v>1</v>
      </c>
      <c r="Q449">
        <v>50</v>
      </c>
      <c r="R449">
        <v>1406</v>
      </c>
      <c r="S449">
        <v>298859</v>
      </c>
      <c r="T449">
        <v>6917</v>
      </c>
      <c r="U449">
        <v>6220</v>
      </c>
      <c r="V449">
        <v>0.168929473</v>
      </c>
      <c r="W449">
        <v>0.18436926300000001</v>
      </c>
      <c r="X449">
        <v>0.176311993999999</v>
      </c>
      <c r="Y449">
        <v>0.58087406399999997</v>
      </c>
    </row>
    <row r="450" spans="1:25" x14ac:dyDescent="0.3">
      <c r="A450">
        <v>1</v>
      </c>
      <c r="B450">
        <v>2014</v>
      </c>
      <c r="C450">
        <v>2014</v>
      </c>
      <c r="D450">
        <v>1</v>
      </c>
      <c r="E450">
        <v>12</v>
      </c>
      <c r="F450" t="s">
        <v>26</v>
      </c>
      <c r="G450">
        <v>2015</v>
      </c>
      <c r="H450">
        <v>1</v>
      </c>
      <c r="I450">
        <v>1</v>
      </c>
      <c r="J450" t="s">
        <v>4</v>
      </c>
      <c r="K450">
        <v>29</v>
      </c>
      <c r="L450" t="s">
        <v>32</v>
      </c>
      <c r="M450" t="s">
        <v>29</v>
      </c>
      <c r="N450" t="b">
        <v>1</v>
      </c>
      <c r="O450" t="s">
        <v>28</v>
      </c>
      <c r="P450" t="b">
        <v>1</v>
      </c>
      <c r="Q450">
        <v>50</v>
      </c>
      <c r="R450">
        <v>1613</v>
      </c>
      <c r="S450">
        <v>298326</v>
      </c>
      <c r="T450">
        <v>7450</v>
      </c>
      <c r="U450">
        <v>6013</v>
      </c>
      <c r="V450">
        <v>0.17797638800000001</v>
      </c>
      <c r="W450">
        <v>0.21151324399999999</v>
      </c>
      <c r="X450">
        <v>0.19330097700000001</v>
      </c>
      <c r="Y450">
        <v>0.59357450199999995</v>
      </c>
    </row>
    <row r="451" spans="1:25" x14ac:dyDescent="0.3">
      <c r="A451">
        <v>1</v>
      </c>
      <c r="B451">
        <v>2014</v>
      </c>
      <c r="C451">
        <v>2014</v>
      </c>
      <c r="D451">
        <v>1</v>
      </c>
      <c r="E451">
        <v>12</v>
      </c>
      <c r="F451" t="s">
        <v>26</v>
      </c>
      <c r="G451">
        <v>2015</v>
      </c>
      <c r="H451">
        <v>1</v>
      </c>
      <c r="I451">
        <v>1</v>
      </c>
      <c r="J451" t="s">
        <v>4</v>
      </c>
      <c r="K451">
        <v>29</v>
      </c>
      <c r="L451" t="s">
        <v>32</v>
      </c>
      <c r="M451" t="s">
        <v>29</v>
      </c>
      <c r="N451" t="b">
        <v>1</v>
      </c>
      <c r="O451" t="s">
        <v>28</v>
      </c>
      <c r="P451" t="b">
        <v>1</v>
      </c>
      <c r="Q451">
        <v>50</v>
      </c>
      <c r="R451">
        <v>3749</v>
      </c>
      <c r="S451">
        <v>295840</v>
      </c>
      <c r="T451">
        <v>9936</v>
      </c>
      <c r="U451">
        <v>3877</v>
      </c>
      <c r="V451">
        <v>0.27394958000000003</v>
      </c>
      <c r="W451">
        <v>0.491607658</v>
      </c>
      <c r="X451">
        <v>0.351837079</v>
      </c>
      <c r="Y451">
        <v>0.72955664200000003</v>
      </c>
    </row>
    <row r="452" spans="1:25" x14ac:dyDescent="0.3">
      <c r="A452">
        <v>2</v>
      </c>
      <c r="B452">
        <v>2014</v>
      </c>
      <c r="C452">
        <v>2014</v>
      </c>
      <c r="D452">
        <v>1</v>
      </c>
      <c r="E452">
        <v>12</v>
      </c>
      <c r="F452" t="s">
        <v>26</v>
      </c>
      <c r="G452">
        <v>2015</v>
      </c>
      <c r="H452">
        <v>1</v>
      </c>
      <c r="I452">
        <v>1</v>
      </c>
      <c r="J452" t="s">
        <v>4</v>
      </c>
      <c r="K452">
        <v>29</v>
      </c>
      <c r="L452" t="s">
        <v>32</v>
      </c>
      <c r="M452" t="s">
        <v>30</v>
      </c>
      <c r="N452" t="b">
        <v>1</v>
      </c>
      <c r="O452" t="s">
        <v>28</v>
      </c>
      <c r="P452" t="b">
        <v>1</v>
      </c>
      <c r="Q452">
        <v>50</v>
      </c>
      <c r="R452">
        <v>1441</v>
      </c>
      <c r="S452">
        <v>295211</v>
      </c>
      <c r="T452">
        <v>10565</v>
      </c>
      <c r="U452">
        <v>6185</v>
      </c>
      <c r="V452">
        <v>0.120023322</v>
      </c>
      <c r="W452">
        <v>0.188958825</v>
      </c>
      <c r="X452">
        <v>0.146801141</v>
      </c>
      <c r="Y452">
        <v>0.57720369399999905</v>
      </c>
    </row>
    <row r="453" spans="1:25" x14ac:dyDescent="0.3">
      <c r="A453">
        <v>2</v>
      </c>
      <c r="B453">
        <v>2014</v>
      </c>
      <c r="C453">
        <v>2014</v>
      </c>
      <c r="D453">
        <v>1</v>
      </c>
      <c r="E453">
        <v>12</v>
      </c>
      <c r="F453" t="s">
        <v>26</v>
      </c>
      <c r="G453">
        <v>2015</v>
      </c>
      <c r="H453">
        <v>1</v>
      </c>
      <c r="I453">
        <v>1</v>
      </c>
      <c r="J453" t="s">
        <v>4</v>
      </c>
      <c r="K453">
        <v>29</v>
      </c>
      <c r="L453" t="s">
        <v>32</v>
      </c>
      <c r="M453" t="s">
        <v>30</v>
      </c>
      <c r="N453" t="b">
        <v>1</v>
      </c>
      <c r="O453" t="s">
        <v>28</v>
      </c>
      <c r="P453" t="b">
        <v>1</v>
      </c>
      <c r="Q453">
        <v>50</v>
      </c>
      <c r="R453">
        <v>3647</v>
      </c>
      <c r="S453">
        <v>298227</v>
      </c>
      <c r="T453">
        <v>7549</v>
      </c>
      <c r="U453">
        <v>3979</v>
      </c>
      <c r="V453">
        <v>0.32574133599999999</v>
      </c>
      <c r="W453">
        <v>0.47823236299999999</v>
      </c>
      <c r="X453">
        <v>0.387525236</v>
      </c>
      <c r="Y453">
        <v>0.72677217799999905</v>
      </c>
    </row>
    <row r="454" spans="1:25" x14ac:dyDescent="0.3">
      <c r="A454">
        <v>2</v>
      </c>
      <c r="B454">
        <v>2014</v>
      </c>
      <c r="C454">
        <v>2014</v>
      </c>
      <c r="D454">
        <v>1</v>
      </c>
      <c r="E454">
        <v>12</v>
      </c>
      <c r="F454" t="s">
        <v>26</v>
      </c>
      <c r="G454">
        <v>2015</v>
      </c>
      <c r="H454">
        <v>1</v>
      </c>
      <c r="I454">
        <v>1</v>
      </c>
      <c r="J454" t="s">
        <v>4</v>
      </c>
      <c r="K454">
        <v>29</v>
      </c>
      <c r="L454" t="s">
        <v>32</v>
      </c>
      <c r="M454" t="s">
        <v>30</v>
      </c>
      <c r="N454" t="b">
        <v>1</v>
      </c>
      <c r="O454" t="s">
        <v>28</v>
      </c>
      <c r="P454" t="b">
        <v>1</v>
      </c>
      <c r="Q454">
        <v>50</v>
      </c>
      <c r="R454">
        <v>3881</v>
      </c>
      <c r="S454">
        <v>291330</v>
      </c>
      <c r="T454">
        <v>14446</v>
      </c>
      <c r="U454">
        <v>3745</v>
      </c>
      <c r="V454">
        <v>0.211764064</v>
      </c>
      <c r="W454">
        <v>0.50891686299999905</v>
      </c>
      <c r="X454">
        <v>0.29907910500000001</v>
      </c>
      <c r="Y454">
        <v>0.73083656500000005</v>
      </c>
    </row>
    <row r="455" spans="1:25" x14ac:dyDescent="0.3">
      <c r="A455">
        <v>2</v>
      </c>
      <c r="B455">
        <v>2014</v>
      </c>
      <c r="C455">
        <v>2014</v>
      </c>
      <c r="D455">
        <v>1</v>
      </c>
      <c r="E455">
        <v>12</v>
      </c>
      <c r="F455" t="s">
        <v>26</v>
      </c>
      <c r="G455">
        <v>2015</v>
      </c>
      <c r="H455">
        <v>1</v>
      </c>
      <c r="I455">
        <v>1</v>
      </c>
      <c r="J455" t="s">
        <v>4</v>
      </c>
      <c r="K455">
        <v>29</v>
      </c>
      <c r="L455" t="s">
        <v>32</v>
      </c>
      <c r="M455" t="s">
        <v>30</v>
      </c>
      <c r="N455" t="b">
        <v>1</v>
      </c>
      <c r="O455" t="s">
        <v>28</v>
      </c>
      <c r="P455" t="b">
        <v>1</v>
      </c>
      <c r="Q455">
        <v>50</v>
      </c>
      <c r="R455">
        <v>3741</v>
      </c>
      <c r="S455">
        <v>295621</v>
      </c>
      <c r="T455">
        <v>10155</v>
      </c>
      <c r="U455">
        <v>3885</v>
      </c>
      <c r="V455">
        <v>0.26921416199999998</v>
      </c>
      <c r="W455">
        <v>0.49055861499999998</v>
      </c>
      <c r="X455">
        <v>0.347644271</v>
      </c>
      <c r="Y455">
        <v>0.72867401499999995</v>
      </c>
    </row>
    <row r="456" spans="1:25" x14ac:dyDescent="0.3">
      <c r="A456">
        <v>2</v>
      </c>
      <c r="B456">
        <v>2014</v>
      </c>
      <c r="C456">
        <v>2014</v>
      </c>
      <c r="D456">
        <v>1</v>
      </c>
      <c r="E456">
        <v>12</v>
      </c>
      <c r="F456" t="s">
        <v>26</v>
      </c>
      <c r="G456">
        <v>2015</v>
      </c>
      <c r="H456">
        <v>1</v>
      </c>
      <c r="I456">
        <v>1</v>
      </c>
      <c r="J456" t="s">
        <v>4</v>
      </c>
      <c r="K456">
        <v>29</v>
      </c>
      <c r="L456" t="s">
        <v>32</v>
      </c>
      <c r="M456" t="s">
        <v>30</v>
      </c>
      <c r="N456" t="b">
        <v>1</v>
      </c>
      <c r="O456" t="s">
        <v>28</v>
      </c>
      <c r="P456" t="b">
        <v>1</v>
      </c>
      <c r="Q456">
        <v>50</v>
      </c>
      <c r="R456">
        <v>1673</v>
      </c>
      <c r="S456">
        <v>298416</v>
      </c>
      <c r="T456">
        <v>7360</v>
      </c>
      <c r="U456">
        <v>5953</v>
      </c>
      <c r="V456">
        <v>0.18520978599999999</v>
      </c>
      <c r="W456">
        <v>0.21938106499999999</v>
      </c>
      <c r="X456">
        <v>0.20085239199999999</v>
      </c>
      <c r="Y456">
        <v>0.59765557899999999</v>
      </c>
    </row>
    <row r="457" spans="1:25" x14ac:dyDescent="0.3">
      <c r="A457">
        <v>3</v>
      </c>
      <c r="B457">
        <v>2014</v>
      </c>
      <c r="C457">
        <v>2014</v>
      </c>
      <c r="D457">
        <v>1</v>
      </c>
      <c r="E457">
        <v>12</v>
      </c>
      <c r="F457" t="s">
        <v>26</v>
      </c>
      <c r="G457">
        <v>2015</v>
      </c>
      <c r="H457">
        <v>1</v>
      </c>
      <c r="I457">
        <v>1</v>
      </c>
      <c r="J457" t="s">
        <v>4</v>
      </c>
      <c r="K457">
        <v>29</v>
      </c>
      <c r="L457" t="s">
        <v>32</v>
      </c>
      <c r="M457" t="s">
        <v>31</v>
      </c>
      <c r="N457" t="b">
        <v>1</v>
      </c>
      <c r="O457" t="s">
        <v>28</v>
      </c>
      <c r="P457" t="b">
        <v>1</v>
      </c>
      <c r="Q457">
        <v>50</v>
      </c>
      <c r="R457">
        <v>1605</v>
      </c>
      <c r="S457">
        <v>299000</v>
      </c>
      <c r="T457">
        <v>6776</v>
      </c>
      <c r="U457">
        <v>6021</v>
      </c>
      <c r="V457">
        <v>0.191504594</v>
      </c>
      <c r="W457">
        <v>0.21046420099999999</v>
      </c>
      <c r="X457">
        <v>0.20053726499999999</v>
      </c>
      <c r="Y457">
        <v>0.59415209400000002</v>
      </c>
    </row>
    <row r="458" spans="1:25" x14ac:dyDescent="0.3">
      <c r="A458">
        <v>3</v>
      </c>
      <c r="B458">
        <v>2014</v>
      </c>
      <c r="C458">
        <v>2014</v>
      </c>
      <c r="D458">
        <v>1</v>
      </c>
      <c r="E458">
        <v>12</v>
      </c>
      <c r="F458" t="s">
        <v>26</v>
      </c>
      <c r="G458">
        <v>2015</v>
      </c>
      <c r="H458">
        <v>1</v>
      </c>
      <c r="I458">
        <v>1</v>
      </c>
      <c r="J458" t="s">
        <v>4</v>
      </c>
      <c r="K458">
        <v>29</v>
      </c>
      <c r="L458" t="s">
        <v>32</v>
      </c>
      <c r="M458" t="s">
        <v>31</v>
      </c>
      <c r="N458" t="b">
        <v>1</v>
      </c>
      <c r="O458" t="s">
        <v>28</v>
      </c>
      <c r="P458" t="b">
        <v>1</v>
      </c>
      <c r="Q458">
        <v>50</v>
      </c>
      <c r="R458">
        <v>3819</v>
      </c>
      <c r="S458">
        <v>297864</v>
      </c>
      <c r="T458">
        <v>7912</v>
      </c>
      <c r="U458">
        <v>3807</v>
      </c>
      <c r="V458">
        <v>0.325547694</v>
      </c>
      <c r="W458">
        <v>0.50078678200000004</v>
      </c>
      <c r="X458">
        <v>0.39458593800000002</v>
      </c>
      <c r="Y458">
        <v>0.73745581599999999</v>
      </c>
    </row>
    <row r="459" spans="1:25" x14ac:dyDescent="0.3">
      <c r="A459">
        <v>3</v>
      </c>
      <c r="B459">
        <v>2014</v>
      </c>
      <c r="C459">
        <v>2014</v>
      </c>
      <c r="D459">
        <v>1</v>
      </c>
      <c r="E459">
        <v>12</v>
      </c>
      <c r="F459" t="s">
        <v>26</v>
      </c>
      <c r="G459">
        <v>2015</v>
      </c>
      <c r="H459">
        <v>1</v>
      </c>
      <c r="I459">
        <v>1</v>
      </c>
      <c r="J459" t="s">
        <v>4</v>
      </c>
      <c r="K459">
        <v>29</v>
      </c>
      <c r="L459" t="s">
        <v>32</v>
      </c>
      <c r="M459" t="s">
        <v>31</v>
      </c>
      <c r="N459" t="b">
        <v>1</v>
      </c>
      <c r="O459" t="s">
        <v>28</v>
      </c>
      <c r="P459" t="b">
        <v>1</v>
      </c>
      <c r="Q459">
        <v>50</v>
      </c>
      <c r="R459">
        <v>1502</v>
      </c>
      <c r="S459">
        <v>299139</v>
      </c>
      <c r="T459">
        <v>6637</v>
      </c>
      <c r="U459">
        <v>6124</v>
      </c>
      <c r="V459">
        <v>0.184543556</v>
      </c>
      <c r="W459">
        <v>0.196957776</v>
      </c>
      <c r="X459">
        <v>0.190548684</v>
      </c>
      <c r="Y459">
        <v>0.587626172</v>
      </c>
    </row>
    <row r="460" spans="1:25" x14ac:dyDescent="0.3">
      <c r="A460">
        <v>3</v>
      </c>
      <c r="B460">
        <v>2014</v>
      </c>
      <c r="C460">
        <v>2014</v>
      </c>
      <c r="D460">
        <v>1</v>
      </c>
      <c r="E460">
        <v>12</v>
      </c>
      <c r="F460" t="s">
        <v>26</v>
      </c>
      <c r="G460">
        <v>2015</v>
      </c>
      <c r="H460">
        <v>1</v>
      </c>
      <c r="I460">
        <v>1</v>
      </c>
      <c r="J460" t="s">
        <v>4</v>
      </c>
      <c r="K460">
        <v>29</v>
      </c>
      <c r="L460" t="s">
        <v>32</v>
      </c>
      <c r="M460" t="s">
        <v>31</v>
      </c>
      <c r="N460" t="b">
        <v>1</v>
      </c>
      <c r="O460" t="s">
        <v>28</v>
      </c>
      <c r="P460" t="b">
        <v>1</v>
      </c>
      <c r="Q460">
        <v>50</v>
      </c>
      <c r="R460">
        <v>1442</v>
      </c>
      <c r="S460">
        <v>296930</v>
      </c>
      <c r="T460">
        <v>8846</v>
      </c>
      <c r="U460">
        <v>6184</v>
      </c>
      <c r="V460">
        <v>0.14016329699999999</v>
      </c>
      <c r="W460">
        <v>0.189089955</v>
      </c>
      <c r="X460">
        <v>0.16099140300000001</v>
      </c>
      <c r="Y460">
        <v>0.58008014100000005</v>
      </c>
    </row>
    <row r="461" spans="1:25" x14ac:dyDescent="0.3">
      <c r="A461">
        <v>3</v>
      </c>
      <c r="B461">
        <v>2014</v>
      </c>
      <c r="C461">
        <v>2014</v>
      </c>
      <c r="D461">
        <v>1</v>
      </c>
      <c r="E461">
        <v>12</v>
      </c>
      <c r="F461" t="s">
        <v>26</v>
      </c>
      <c r="G461">
        <v>2015</v>
      </c>
      <c r="H461">
        <v>1</v>
      </c>
      <c r="I461">
        <v>1</v>
      </c>
      <c r="J461" t="s">
        <v>4</v>
      </c>
      <c r="K461">
        <v>29</v>
      </c>
      <c r="L461" t="s">
        <v>32</v>
      </c>
      <c r="M461" t="s">
        <v>31</v>
      </c>
      <c r="N461" t="b">
        <v>1</v>
      </c>
      <c r="O461" t="s">
        <v>28</v>
      </c>
      <c r="P461" t="b">
        <v>1</v>
      </c>
      <c r="Q461">
        <v>50</v>
      </c>
      <c r="R461">
        <v>1555</v>
      </c>
      <c r="S461">
        <v>298232</v>
      </c>
      <c r="T461">
        <v>7544</v>
      </c>
      <c r="U461">
        <v>6071</v>
      </c>
      <c r="V461">
        <v>0.17089790099999999</v>
      </c>
      <c r="W461">
        <v>0.20390768400000001</v>
      </c>
      <c r="X461">
        <v>0.18594917799999999</v>
      </c>
      <c r="Y461">
        <v>0.589618015</v>
      </c>
    </row>
    <row r="462" spans="1:25" x14ac:dyDescent="0.3">
      <c r="A462">
        <v>4</v>
      </c>
      <c r="B462">
        <v>2014</v>
      </c>
      <c r="C462">
        <v>2014</v>
      </c>
      <c r="D462">
        <v>1</v>
      </c>
      <c r="E462">
        <v>12</v>
      </c>
      <c r="F462" t="s">
        <v>26</v>
      </c>
      <c r="G462">
        <v>2015</v>
      </c>
      <c r="H462">
        <v>1</v>
      </c>
      <c r="I462">
        <v>1</v>
      </c>
      <c r="J462" t="s">
        <v>4</v>
      </c>
      <c r="K462">
        <v>29</v>
      </c>
      <c r="L462" t="s">
        <v>32</v>
      </c>
      <c r="M462" t="s">
        <v>27</v>
      </c>
      <c r="N462" t="b">
        <v>0</v>
      </c>
      <c r="O462" t="s">
        <v>28</v>
      </c>
      <c r="P462" t="b">
        <v>1</v>
      </c>
      <c r="Q462">
        <v>50</v>
      </c>
      <c r="R462">
        <v>3670</v>
      </c>
      <c r="S462">
        <v>295455</v>
      </c>
      <c r="T462">
        <v>10321</v>
      </c>
      <c r="U462">
        <v>3956</v>
      </c>
      <c r="V462">
        <v>0.26231148599999998</v>
      </c>
      <c r="W462">
        <v>0.48124836100000001</v>
      </c>
      <c r="X462">
        <v>0.33954757800000002</v>
      </c>
      <c r="Y462">
        <v>0.72374744700000004</v>
      </c>
    </row>
    <row r="463" spans="1:25" x14ac:dyDescent="0.3">
      <c r="A463">
        <v>4</v>
      </c>
      <c r="B463">
        <v>2014</v>
      </c>
      <c r="C463">
        <v>2014</v>
      </c>
      <c r="D463">
        <v>1</v>
      </c>
      <c r="E463">
        <v>12</v>
      </c>
      <c r="F463" t="s">
        <v>26</v>
      </c>
      <c r="G463">
        <v>2015</v>
      </c>
      <c r="H463">
        <v>1</v>
      </c>
      <c r="I463">
        <v>1</v>
      </c>
      <c r="J463" t="s">
        <v>4</v>
      </c>
      <c r="K463">
        <v>29</v>
      </c>
      <c r="L463" t="s">
        <v>32</v>
      </c>
      <c r="M463" t="s">
        <v>27</v>
      </c>
      <c r="N463" t="b">
        <v>0</v>
      </c>
      <c r="O463" t="s">
        <v>28</v>
      </c>
      <c r="P463" t="b">
        <v>1</v>
      </c>
      <c r="Q463">
        <v>50</v>
      </c>
      <c r="R463">
        <v>4166</v>
      </c>
      <c r="S463">
        <v>292072</v>
      </c>
      <c r="T463">
        <v>13704</v>
      </c>
      <c r="U463">
        <v>3460</v>
      </c>
      <c r="V463">
        <v>0.23312814800000001</v>
      </c>
      <c r="W463">
        <v>0.54628901100000005</v>
      </c>
      <c r="X463">
        <v>0.32679636000000001</v>
      </c>
      <c r="Y463">
        <v>0.75073594499999996</v>
      </c>
    </row>
    <row r="464" spans="1:25" x14ac:dyDescent="0.3">
      <c r="A464">
        <v>4</v>
      </c>
      <c r="B464">
        <v>2014</v>
      </c>
      <c r="C464">
        <v>2014</v>
      </c>
      <c r="D464">
        <v>1</v>
      </c>
      <c r="E464">
        <v>12</v>
      </c>
      <c r="F464" t="s">
        <v>26</v>
      </c>
      <c r="G464">
        <v>2015</v>
      </c>
      <c r="H464">
        <v>1</v>
      </c>
      <c r="I464">
        <v>1</v>
      </c>
      <c r="J464" t="s">
        <v>4</v>
      </c>
      <c r="K464">
        <v>29</v>
      </c>
      <c r="L464" t="s">
        <v>32</v>
      </c>
      <c r="M464" t="s">
        <v>27</v>
      </c>
      <c r="N464" t="b">
        <v>0</v>
      </c>
      <c r="O464" t="s">
        <v>28</v>
      </c>
      <c r="P464" t="b">
        <v>1</v>
      </c>
      <c r="Q464">
        <v>50</v>
      </c>
      <c r="R464">
        <v>3793</v>
      </c>
      <c r="S464">
        <v>298413</v>
      </c>
      <c r="T464">
        <v>7363</v>
      </c>
      <c r="U464">
        <v>3833</v>
      </c>
      <c r="V464">
        <v>0.33999641400000002</v>
      </c>
      <c r="W464">
        <v>0.497377393</v>
      </c>
      <c r="X464">
        <v>0.40389734900000002</v>
      </c>
      <c r="Y464">
        <v>0.73664883699999995</v>
      </c>
    </row>
    <row r="465" spans="1:25" x14ac:dyDescent="0.3">
      <c r="A465">
        <v>4</v>
      </c>
      <c r="B465">
        <v>2014</v>
      </c>
      <c r="C465">
        <v>2014</v>
      </c>
      <c r="D465">
        <v>1</v>
      </c>
      <c r="E465">
        <v>12</v>
      </c>
      <c r="F465" t="s">
        <v>26</v>
      </c>
      <c r="G465">
        <v>2015</v>
      </c>
      <c r="H465">
        <v>1</v>
      </c>
      <c r="I465">
        <v>1</v>
      </c>
      <c r="J465" t="s">
        <v>4</v>
      </c>
      <c r="K465">
        <v>29</v>
      </c>
      <c r="L465" t="s">
        <v>32</v>
      </c>
      <c r="M465" t="s">
        <v>27</v>
      </c>
      <c r="N465" t="b">
        <v>0</v>
      </c>
      <c r="O465" t="s">
        <v>28</v>
      </c>
      <c r="P465" t="b">
        <v>1</v>
      </c>
      <c r="Q465">
        <v>50</v>
      </c>
      <c r="R465">
        <v>3974</v>
      </c>
      <c r="S465">
        <v>296096</v>
      </c>
      <c r="T465">
        <v>9680</v>
      </c>
      <c r="U465">
        <v>3652</v>
      </c>
      <c r="V465">
        <v>0.29105024200000001</v>
      </c>
      <c r="W465">
        <v>0.521111985</v>
      </c>
      <c r="X465">
        <v>0.37349624100000001</v>
      </c>
      <c r="Y465">
        <v>0.74472741200000003</v>
      </c>
    </row>
    <row r="466" spans="1:25" x14ac:dyDescent="0.3">
      <c r="A466">
        <v>4</v>
      </c>
      <c r="B466">
        <v>2014</v>
      </c>
      <c r="C466">
        <v>2014</v>
      </c>
      <c r="D466">
        <v>1</v>
      </c>
      <c r="E466">
        <v>12</v>
      </c>
      <c r="F466" t="s">
        <v>26</v>
      </c>
      <c r="G466">
        <v>2015</v>
      </c>
      <c r="H466">
        <v>1</v>
      </c>
      <c r="I466">
        <v>1</v>
      </c>
      <c r="J466" t="s">
        <v>4</v>
      </c>
      <c r="K466">
        <v>29</v>
      </c>
      <c r="L466" t="s">
        <v>32</v>
      </c>
      <c r="M466" t="s">
        <v>27</v>
      </c>
      <c r="N466" t="b">
        <v>0</v>
      </c>
      <c r="O466" t="s">
        <v>28</v>
      </c>
      <c r="P466" t="b">
        <v>1</v>
      </c>
      <c r="Q466">
        <v>50</v>
      </c>
      <c r="R466">
        <v>4087</v>
      </c>
      <c r="S466">
        <v>296500</v>
      </c>
      <c r="T466">
        <v>9276</v>
      </c>
      <c r="U466">
        <v>3539</v>
      </c>
      <c r="V466">
        <v>0.30584449600000002</v>
      </c>
      <c r="W466">
        <v>0.535929714</v>
      </c>
      <c r="X466">
        <v>0.38944208899999999</v>
      </c>
      <c r="Y466">
        <v>0.75279689099999902</v>
      </c>
    </row>
    <row r="467" spans="1:25" x14ac:dyDescent="0.3">
      <c r="A467">
        <v>5</v>
      </c>
      <c r="B467">
        <v>2014</v>
      </c>
      <c r="C467">
        <v>2014</v>
      </c>
      <c r="D467">
        <v>1</v>
      </c>
      <c r="E467">
        <v>12</v>
      </c>
      <c r="F467" t="s">
        <v>26</v>
      </c>
      <c r="G467">
        <v>2015</v>
      </c>
      <c r="H467">
        <v>1</v>
      </c>
      <c r="I467">
        <v>1</v>
      </c>
      <c r="J467" t="s">
        <v>4</v>
      </c>
      <c r="K467">
        <v>29</v>
      </c>
      <c r="L467" t="s">
        <v>32</v>
      </c>
      <c r="M467" t="s">
        <v>29</v>
      </c>
      <c r="N467" t="b">
        <v>0</v>
      </c>
      <c r="O467" t="s">
        <v>28</v>
      </c>
      <c r="P467" t="b">
        <v>1</v>
      </c>
      <c r="Q467">
        <v>50</v>
      </c>
      <c r="R467">
        <v>3999</v>
      </c>
      <c r="S467">
        <v>295598</v>
      </c>
      <c r="T467">
        <v>10178</v>
      </c>
      <c r="U467">
        <v>3627</v>
      </c>
      <c r="V467">
        <v>0.28207660299999998</v>
      </c>
      <c r="W467">
        <v>0.52439024400000001</v>
      </c>
      <c r="X467">
        <v>0.366830253</v>
      </c>
      <c r="Y467">
        <v>0.74555221999999999</v>
      </c>
    </row>
    <row r="468" spans="1:25" x14ac:dyDescent="0.3">
      <c r="A468">
        <v>5</v>
      </c>
      <c r="B468">
        <v>2014</v>
      </c>
      <c r="C468">
        <v>2014</v>
      </c>
      <c r="D468">
        <v>1</v>
      </c>
      <c r="E468">
        <v>12</v>
      </c>
      <c r="F468" t="s">
        <v>26</v>
      </c>
      <c r="G468">
        <v>2015</v>
      </c>
      <c r="H468">
        <v>1</v>
      </c>
      <c r="I468">
        <v>1</v>
      </c>
      <c r="J468" t="s">
        <v>4</v>
      </c>
      <c r="K468">
        <v>29</v>
      </c>
      <c r="L468" t="s">
        <v>32</v>
      </c>
      <c r="M468" t="s">
        <v>29</v>
      </c>
      <c r="N468" t="b">
        <v>0</v>
      </c>
      <c r="O468" t="s">
        <v>28</v>
      </c>
      <c r="P468" t="b">
        <v>1</v>
      </c>
      <c r="Q468">
        <v>50</v>
      </c>
      <c r="R468">
        <v>4080</v>
      </c>
      <c r="S468">
        <v>296102</v>
      </c>
      <c r="T468">
        <v>9674</v>
      </c>
      <c r="U468">
        <v>3546</v>
      </c>
      <c r="V468">
        <v>0.29664097699999997</v>
      </c>
      <c r="W468">
        <v>0.53501180199999998</v>
      </c>
      <c r="X468">
        <v>0.38166510799999998</v>
      </c>
      <c r="Y468">
        <v>0.75168713200000004</v>
      </c>
    </row>
    <row r="469" spans="1:25" x14ac:dyDescent="0.3">
      <c r="A469">
        <v>5</v>
      </c>
      <c r="B469">
        <v>2014</v>
      </c>
      <c r="C469">
        <v>2014</v>
      </c>
      <c r="D469">
        <v>1</v>
      </c>
      <c r="E469">
        <v>12</v>
      </c>
      <c r="F469" t="s">
        <v>26</v>
      </c>
      <c r="G469">
        <v>2015</v>
      </c>
      <c r="H469">
        <v>1</v>
      </c>
      <c r="I469">
        <v>1</v>
      </c>
      <c r="J469" t="s">
        <v>4</v>
      </c>
      <c r="K469">
        <v>29</v>
      </c>
      <c r="L469" t="s">
        <v>32</v>
      </c>
      <c r="M469" t="s">
        <v>29</v>
      </c>
      <c r="N469" t="b">
        <v>0</v>
      </c>
      <c r="O469" t="s">
        <v>28</v>
      </c>
      <c r="P469" t="b">
        <v>1</v>
      </c>
      <c r="Q469">
        <v>50</v>
      </c>
      <c r="R469">
        <v>3959</v>
      </c>
      <c r="S469">
        <v>297439</v>
      </c>
      <c r="T469">
        <v>8337</v>
      </c>
      <c r="U469">
        <v>3667</v>
      </c>
      <c r="V469">
        <v>0.32197462599999999</v>
      </c>
      <c r="W469">
        <v>0.51914503000000001</v>
      </c>
      <c r="X469">
        <v>0.39745005500000002</v>
      </c>
      <c r="Y469">
        <v>0.74593998699999997</v>
      </c>
    </row>
    <row r="470" spans="1:25" x14ac:dyDescent="0.3">
      <c r="A470">
        <v>5</v>
      </c>
      <c r="B470">
        <v>2014</v>
      </c>
      <c r="C470">
        <v>2014</v>
      </c>
      <c r="D470">
        <v>1</v>
      </c>
      <c r="E470">
        <v>12</v>
      </c>
      <c r="F470" t="s">
        <v>26</v>
      </c>
      <c r="G470">
        <v>2015</v>
      </c>
      <c r="H470">
        <v>1</v>
      </c>
      <c r="I470">
        <v>1</v>
      </c>
      <c r="J470" t="s">
        <v>4</v>
      </c>
      <c r="K470">
        <v>29</v>
      </c>
      <c r="L470" t="s">
        <v>32</v>
      </c>
      <c r="M470" t="s">
        <v>29</v>
      </c>
      <c r="N470" t="b">
        <v>0</v>
      </c>
      <c r="O470" t="s">
        <v>28</v>
      </c>
      <c r="P470" t="b">
        <v>1</v>
      </c>
      <c r="Q470">
        <v>50</v>
      </c>
      <c r="R470">
        <v>4021</v>
      </c>
      <c r="S470">
        <v>295440</v>
      </c>
      <c r="T470">
        <v>10336</v>
      </c>
      <c r="U470">
        <v>3605</v>
      </c>
      <c r="V470">
        <v>0.28007243900000001</v>
      </c>
      <c r="W470">
        <v>0.52727511100000002</v>
      </c>
      <c r="X470">
        <v>0.36582814000000002</v>
      </c>
      <c r="Y470">
        <v>0.74673629500000005</v>
      </c>
    </row>
    <row r="471" spans="1:25" x14ac:dyDescent="0.3">
      <c r="A471">
        <v>5</v>
      </c>
      <c r="B471">
        <v>2014</v>
      </c>
      <c r="C471">
        <v>2014</v>
      </c>
      <c r="D471">
        <v>1</v>
      </c>
      <c r="E471">
        <v>12</v>
      </c>
      <c r="F471" t="s">
        <v>26</v>
      </c>
      <c r="G471">
        <v>2015</v>
      </c>
      <c r="H471">
        <v>1</v>
      </c>
      <c r="I471">
        <v>1</v>
      </c>
      <c r="J471" t="s">
        <v>4</v>
      </c>
      <c r="K471">
        <v>29</v>
      </c>
      <c r="L471" t="s">
        <v>32</v>
      </c>
      <c r="M471" t="s">
        <v>29</v>
      </c>
      <c r="N471" t="b">
        <v>0</v>
      </c>
      <c r="O471" t="s">
        <v>28</v>
      </c>
      <c r="P471" t="b">
        <v>1</v>
      </c>
      <c r="Q471">
        <v>50</v>
      </c>
      <c r="R471">
        <v>2021</v>
      </c>
      <c r="S471">
        <v>296060</v>
      </c>
      <c r="T471">
        <v>9716</v>
      </c>
      <c r="U471">
        <v>5605</v>
      </c>
      <c r="V471">
        <v>0.17219050899999999</v>
      </c>
      <c r="W471">
        <v>0.26501442400000003</v>
      </c>
      <c r="X471">
        <v>0.20874864400000001</v>
      </c>
      <c r="Y471">
        <v>0.61661976500000004</v>
      </c>
    </row>
    <row r="472" spans="1:25" x14ac:dyDescent="0.3">
      <c r="A472">
        <v>6</v>
      </c>
      <c r="B472">
        <v>2014</v>
      </c>
      <c r="C472">
        <v>2014</v>
      </c>
      <c r="D472">
        <v>1</v>
      </c>
      <c r="E472">
        <v>12</v>
      </c>
      <c r="F472" t="s">
        <v>26</v>
      </c>
      <c r="G472">
        <v>2015</v>
      </c>
      <c r="H472">
        <v>1</v>
      </c>
      <c r="I472">
        <v>1</v>
      </c>
      <c r="J472" t="s">
        <v>4</v>
      </c>
      <c r="K472">
        <v>29</v>
      </c>
      <c r="L472" t="s">
        <v>32</v>
      </c>
      <c r="M472" t="s">
        <v>30</v>
      </c>
      <c r="N472" t="b">
        <v>0</v>
      </c>
      <c r="O472" t="s">
        <v>28</v>
      </c>
      <c r="P472" t="b">
        <v>1</v>
      </c>
      <c r="Q472">
        <v>50</v>
      </c>
      <c r="R472">
        <v>3876</v>
      </c>
      <c r="S472">
        <v>294455</v>
      </c>
      <c r="T472">
        <v>11321</v>
      </c>
      <c r="U472">
        <v>3750</v>
      </c>
      <c r="V472">
        <v>0.25505033900000001</v>
      </c>
      <c r="W472">
        <v>0.50826121199999996</v>
      </c>
      <c r="X472">
        <v>0.33965736299999999</v>
      </c>
      <c r="Y472">
        <v>0.73561868900000005</v>
      </c>
    </row>
    <row r="473" spans="1:25" x14ac:dyDescent="0.3">
      <c r="A473">
        <v>6</v>
      </c>
      <c r="B473">
        <v>2014</v>
      </c>
      <c r="C473">
        <v>2014</v>
      </c>
      <c r="D473">
        <v>1</v>
      </c>
      <c r="E473">
        <v>12</v>
      </c>
      <c r="F473" t="s">
        <v>26</v>
      </c>
      <c r="G473">
        <v>2015</v>
      </c>
      <c r="H473">
        <v>1</v>
      </c>
      <c r="I473">
        <v>1</v>
      </c>
      <c r="J473" t="s">
        <v>4</v>
      </c>
      <c r="K473">
        <v>29</v>
      </c>
      <c r="L473" t="s">
        <v>32</v>
      </c>
      <c r="M473" t="s">
        <v>30</v>
      </c>
      <c r="N473" t="b">
        <v>0</v>
      </c>
      <c r="O473" t="s">
        <v>28</v>
      </c>
      <c r="P473" t="b">
        <v>1</v>
      </c>
      <c r="Q473">
        <v>50</v>
      </c>
      <c r="R473">
        <v>3955</v>
      </c>
      <c r="S473">
        <v>296289</v>
      </c>
      <c r="T473">
        <v>9487</v>
      </c>
      <c r="U473">
        <v>3671</v>
      </c>
      <c r="V473">
        <v>0.29422704999999999</v>
      </c>
      <c r="W473">
        <v>0.51862050900000001</v>
      </c>
      <c r="X473">
        <v>0.37545092099999999</v>
      </c>
      <c r="Y473">
        <v>0.74379726400000001</v>
      </c>
    </row>
    <row r="474" spans="1:25" x14ac:dyDescent="0.3">
      <c r="A474">
        <v>6</v>
      </c>
      <c r="B474">
        <v>2014</v>
      </c>
      <c r="C474">
        <v>2014</v>
      </c>
      <c r="D474">
        <v>1</v>
      </c>
      <c r="E474">
        <v>12</v>
      </c>
      <c r="F474" t="s">
        <v>26</v>
      </c>
      <c r="G474">
        <v>2015</v>
      </c>
      <c r="H474">
        <v>1</v>
      </c>
      <c r="I474">
        <v>1</v>
      </c>
      <c r="J474" t="s">
        <v>4</v>
      </c>
      <c r="K474">
        <v>29</v>
      </c>
      <c r="L474" t="s">
        <v>32</v>
      </c>
      <c r="M474" t="s">
        <v>30</v>
      </c>
      <c r="N474" t="b">
        <v>0</v>
      </c>
      <c r="O474" t="s">
        <v>28</v>
      </c>
      <c r="P474" t="b">
        <v>1</v>
      </c>
      <c r="Q474">
        <v>50</v>
      </c>
      <c r="R474">
        <v>1924</v>
      </c>
      <c r="S474">
        <v>295951</v>
      </c>
      <c r="T474">
        <v>9825</v>
      </c>
      <c r="U474">
        <v>5702</v>
      </c>
      <c r="V474">
        <v>0.16375861799999999</v>
      </c>
      <c r="W474">
        <v>0.25229478100000002</v>
      </c>
      <c r="X474">
        <v>0.19860645199999999</v>
      </c>
      <c r="Y474">
        <v>0.61008170799999994</v>
      </c>
    </row>
    <row r="475" spans="1:25" x14ac:dyDescent="0.3">
      <c r="A475">
        <v>6</v>
      </c>
      <c r="B475">
        <v>2014</v>
      </c>
      <c r="C475">
        <v>2014</v>
      </c>
      <c r="D475">
        <v>1</v>
      </c>
      <c r="E475">
        <v>12</v>
      </c>
      <c r="F475" t="s">
        <v>26</v>
      </c>
      <c r="G475">
        <v>2015</v>
      </c>
      <c r="H475">
        <v>1</v>
      </c>
      <c r="I475">
        <v>1</v>
      </c>
      <c r="J475" t="s">
        <v>4</v>
      </c>
      <c r="K475">
        <v>29</v>
      </c>
      <c r="L475" t="s">
        <v>32</v>
      </c>
      <c r="M475" t="s">
        <v>30</v>
      </c>
      <c r="N475" t="b">
        <v>0</v>
      </c>
      <c r="O475" t="s">
        <v>28</v>
      </c>
      <c r="P475" t="b">
        <v>1</v>
      </c>
      <c r="Q475">
        <v>50</v>
      </c>
      <c r="R475">
        <v>4062</v>
      </c>
      <c r="S475">
        <v>294512</v>
      </c>
      <c r="T475">
        <v>11264</v>
      </c>
      <c r="U475">
        <v>3564</v>
      </c>
      <c r="V475">
        <v>0.26503980199999999</v>
      </c>
      <c r="W475">
        <v>0.53265145599999997</v>
      </c>
      <c r="X475">
        <v>0.35395608200000001</v>
      </c>
      <c r="Y475">
        <v>0.74790701599999998</v>
      </c>
    </row>
    <row r="476" spans="1:25" x14ac:dyDescent="0.3">
      <c r="A476">
        <v>6</v>
      </c>
      <c r="B476">
        <v>2014</v>
      </c>
      <c r="C476">
        <v>2014</v>
      </c>
      <c r="D476">
        <v>1</v>
      </c>
      <c r="E476">
        <v>12</v>
      </c>
      <c r="F476" t="s">
        <v>26</v>
      </c>
      <c r="G476">
        <v>2015</v>
      </c>
      <c r="H476">
        <v>1</v>
      </c>
      <c r="I476">
        <v>1</v>
      </c>
      <c r="J476" t="s">
        <v>4</v>
      </c>
      <c r="K476">
        <v>29</v>
      </c>
      <c r="L476" t="s">
        <v>32</v>
      </c>
      <c r="M476" t="s">
        <v>30</v>
      </c>
      <c r="N476" t="b">
        <v>0</v>
      </c>
      <c r="O476" t="s">
        <v>28</v>
      </c>
      <c r="P476" t="b">
        <v>1</v>
      </c>
      <c r="Q476">
        <v>50</v>
      </c>
      <c r="R476">
        <v>4135</v>
      </c>
      <c r="S476">
        <v>294587</v>
      </c>
      <c r="T476">
        <v>11189</v>
      </c>
      <c r="U476">
        <v>3491</v>
      </c>
      <c r="V476">
        <v>0.26983816199999999</v>
      </c>
      <c r="W476">
        <v>0.54222397099999997</v>
      </c>
      <c r="X476">
        <v>0.36034858400000003</v>
      </c>
      <c r="Y476">
        <v>0.75281591199999998</v>
      </c>
    </row>
    <row r="477" spans="1:25" x14ac:dyDescent="0.3">
      <c r="A477">
        <v>7</v>
      </c>
      <c r="B477">
        <v>2014</v>
      </c>
      <c r="C477">
        <v>2014</v>
      </c>
      <c r="D477">
        <v>1</v>
      </c>
      <c r="E477">
        <v>12</v>
      </c>
      <c r="F477" t="s">
        <v>26</v>
      </c>
      <c r="G477">
        <v>2015</v>
      </c>
      <c r="H477">
        <v>1</v>
      </c>
      <c r="I477">
        <v>1</v>
      </c>
      <c r="J477" t="s">
        <v>4</v>
      </c>
      <c r="K477">
        <v>29</v>
      </c>
      <c r="L477" t="s">
        <v>32</v>
      </c>
      <c r="M477" t="s">
        <v>31</v>
      </c>
      <c r="N477" t="b">
        <v>0</v>
      </c>
      <c r="O477" t="s">
        <v>28</v>
      </c>
      <c r="P477" t="b">
        <v>1</v>
      </c>
      <c r="Q477">
        <v>50</v>
      </c>
      <c r="R477">
        <v>4039</v>
      </c>
      <c r="S477">
        <v>293372</v>
      </c>
      <c r="T477">
        <v>12404</v>
      </c>
      <c r="U477">
        <v>3587</v>
      </c>
      <c r="V477">
        <v>0.24563644100000001</v>
      </c>
      <c r="W477">
        <v>0.529635458</v>
      </c>
      <c r="X477">
        <v>0.33561843000000002</v>
      </c>
      <c r="Y477">
        <v>0.74453490700000002</v>
      </c>
    </row>
    <row r="478" spans="1:25" x14ac:dyDescent="0.3">
      <c r="A478">
        <v>7</v>
      </c>
      <c r="B478">
        <v>2014</v>
      </c>
      <c r="C478">
        <v>2014</v>
      </c>
      <c r="D478">
        <v>1</v>
      </c>
      <c r="E478">
        <v>12</v>
      </c>
      <c r="F478" t="s">
        <v>26</v>
      </c>
      <c r="G478">
        <v>2015</v>
      </c>
      <c r="H478">
        <v>1</v>
      </c>
      <c r="I478">
        <v>1</v>
      </c>
      <c r="J478" t="s">
        <v>4</v>
      </c>
      <c r="K478">
        <v>29</v>
      </c>
      <c r="L478" t="s">
        <v>32</v>
      </c>
      <c r="M478" t="s">
        <v>31</v>
      </c>
      <c r="N478" t="b">
        <v>0</v>
      </c>
      <c r="O478" t="s">
        <v>28</v>
      </c>
      <c r="P478" t="b">
        <v>1</v>
      </c>
      <c r="Q478">
        <v>50</v>
      </c>
      <c r="R478">
        <v>1927</v>
      </c>
      <c r="S478">
        <v>296349</v>
      </c>
      <c r="T478">
        <v>9427</v>
      </c>
      <c r="U478">
        <v>5699</v>
      </c>
      <c r="V478">
        <v>0.169719922</v>
      </c>
      <c r="W478">
        <v>0.25268817199999999</v>
      </c>
      <c r="X478">
        <v>0.20305584800000001</v>
      </c>
      <c r="Y478">
        <v>0.61092920699999997</v>
      </c>
    </row>
    <row r="479" spans="1:25" x14ac:dyDescent="0.3">
      <c r="A479">
        <v>7</v>
      </c>
      <c r="B479">
        <v>2014</v>
      </c>
      <c r="C479">
        <v>2014</v>
      </c>
      <c r="D479">
        <v>1</v>
      </c>
      <c r="E479">
        <v>12</v>
      </c>
      <c r="F479" t="s">
        <v>26</v>
      </c>
      <c r="G479">
        <v>2015</v>
      </c>
      <c r="H479">
        <v>1</v>
      </c>
      <c r="I479">
        <v>1</v>
      </c>
      <c r="J479" t="s">
        <v>4</v>
      </c>
      <c r="K479">
        <v>29</v>
      </c>
      <c r="L479" t="s">
        <v>32</v>
      </c>
      <c r="M479" t="s">
        <v>31</v>
      </c>
      <c r="N479" t="b">
        <v>0</v>
      </c>
      <c r="O479" t="s">
        <v>28</v>
      </c>
      <c r="P479" t="b">
        <v>1</v>
      </c>
      <c r="Q479">
        <v>50</v>
      </c>
      <c r="R479">
        <v>4096</v>
      </c>
      <c r="S479">
        <v>293801</v>
      </c>
      <c r="T479">
        <v>11975</v>
      </c>
      <c r="U479">
        <v>3530</v>
      </c>
      <c r="V479">
        <v>0.25486901899999997</v>
      </c>
      <c r="W479">
        <v>0.53710988699999995</v>
      </c>
      <c r="X479">
        <v>0.34569776800000002</v>
      </c>
      <c r="Y479">
        <v>0.74897361599999901</v>
      </c>
    </row>
    <row r="480" spans="1:25" x14ac:dyDescent="0.3">
      <c r="A480">
        <v>7</v>
      </c>
      <c r="B480">
        <v>2014</v>
      </c>
      <c r="C480">
        <v>2014</v>
      </c>
      <c r="D480">
        <v>1</v>
      </c>
      <c r="E480">
        <v>12</v>
      </c>
      <c r="F480" t="s">
        <v>26</v>
      </c>
      <c r="G480">
        <v>2015</v>
      </c>
      <c r="H480">
        <v>1</v>
      </c>
      <c r="I480">
        <v>1</v>
      </c>
      <c r="J480" t="s">
        <v>4</v>
      </c>
      <c r="K480">
        <v>29</v>
      </c>
      <c r="L480" t="s">
        <v>32</v>
      </c>
      <c r="M480" t="s">
        <v>31</v>
      </c>
      <c r="N480" t="b">
        <v>0</v>
      </c>
      <c r="O480" t="s">
        <v>28</v>
      </c>
      <c r="P480" t="b">
        <v>1</v>
      </c>
      <c r="Q480">
        <v>50</v>
      </c>
      <c r="R480">
        <v>3977</v>
      </c>
      <c r="S480">
        <v>294829</v>
      </c>
      <c r="T480">
        <v>10947</v>
      </c>
      <c r="U480">
        <v>3649</v>
      </c>
      <c r="V480">
        <v>0.26648351599999998</v>
      </c>
      <c r="W480">
        <v>0.52150537600000002</v>
      </c>
      <c r="X480">
        <v>0.35272727299999901</v>
      </c>
      <c r="Y480">
        <v>0.74285232999999995</v>
      </c>
    </row>
    <row r="481" spans="1:25" x14ac:dyDescent="0.3">
      <c r="A481">
        <v>7</v>
      </c>
      <c r="B481">
        <v>2014</v>
      </c>
      <c r="C481">
        <v>2014</v>
      </c>
      <c r="D481">
        <v>1</v>
      </c>
      <c r="E481">
        <v>12</v>
      </c>
      <c r="F481" t="s">
        <v>26</v>
      </c>
      <c r="G481">
        <v>2015</v>
      </c>
      <c r="H481">
        <v>1</v>
      </c>
      <c r="I481">
        <v>1</v>
      </c>
      <c r="J481" t="s">
        <v>4</v>
      </c>
      <c r="K481">
        <v>29</v>
      </c>
      <c r="L481" t="s">
        <v>32</v>
      </c>
      <c r="M481" t="s">
        <v>31</v>
      </c>
      <c r="N481" t="b">
        <v>0</v>
      </c>
      <c r="O481" t="s">
        <v>28</v>
      </c>
      <c r="P481" t="b">
        <v>1</v>
      </c>
      <c r="Q481">
        <v>50</v>
      </c>
      <c r="R481">
        <v>4135</v>
      </c>
      <c r="S481">
        <v>292631</v>
      </c>
      <c r="T481">
        <v>13145</v>
      </c>
      <c r="U481">
        <v>3491</v>
      </c>
      <c r="V481">
        <v>0.23929398099999999</v>
      </c>
      <c r="W481">
        <v>0.54222397099999997</v>
      </c>
      <c r="X481">
        <v>0.33204850200000002</v>
      </c>
      <c r="Y481">
        <v>0.74961749300000002</v>
      </c>
    </row>
    <row r="482" spans="1:25" x14ac:dyDescent="0.3">
      <c r="A482">
        <v>0</v>
      </c>
      <c r="B482">
        <v>2014</v>
      </c>
      <c r="C482">
        <v>2014</v>
      </c>
      <c r="D482">
        <v>7</v>
      </c>
      <c r="E482">
        <v>12</v>
      </c>
      <c r="F482" t="s">
        <v>33</v>
      </c>
      <c r="G482">
        <v>2015</v>
      </c>
      <c r="H482">
        <v>1</v>
      </c>
      <c r="I482">
        <v>1</v>
      </c>
      <c r="J482" t="s">
        <v>4</v>
      </c>
      <c r="K482">
        <v>31</v>
      </c>
      <c r="L482" t="s">
        <v>34</v>
      </c>
      <c r="M482" t="s">
        <v>27</v>
      </c>
      <c r="N482" t="b">
        <v>1</v>
      </c>
      <c r="O482" t="s">
        <v>28</v>
      </c>
      <c r="P482" t="b">
        <v>1</v>
      </c>
      <c r="Q482">
        <v>50</v>
      </c>
      <c r="R482">
        <v>1115</v>
      </c>
      <c r="S482">
        <v>288774</v>
      </c>
      <c r="T482">
        <v>17002</v>
      </c>
      <c r="U482">
        <v>6511</v>
      </c>
      <c r="V482">
        <v>6.15444058067008E-2</v>
      </c>
      <c r="W482">
        <v>0.14621033307107201</v>
      </c>
      <c r="X482">
        <v>8.6625490424581397E-2</v>
      </c>
      <c r="Y482">
        <v>0.54530376943438996</v>
      </c>
    </row>
    <row r="483" spans="1:25" x14ac:dyDescent="0.3">
      <c r="A483">
        <v>0</v>
      </c>
      <c r="B483">
        <v>2014</v>
      </c>
      <c r="C483">
        <v>2014</v>
      </c>
      <c r="D483">
        <v>7</v>
      </c>
      <c r="E483">
        <v>12</v>
      </c>
      <c r="F483" t="s">
        <v>33</v>
      </c>
      <c r="G483">
        <v>2015</v>
      </c>
      <c r="H483">
        <v>1</v>
      </c>
      <c r="I483">
        <v>1</v>
      </c>
      <c r="J483" t="s">
        <v>4</v>
      </c>
      <c r="K483">
        <v>31</v>
      </c>
      <c r="L483" t="s">
        <v>34</v>
      </c>
      <c r="M483" t="s">
        <v>27</v>
      </c>
      <c r="N483" t="b">
        <v>1</v>
      </c>
      <c r="O483" t="s">
        <v>28</v>
      </c>
      <c r="P483" t="b">
        <v>1</v>
      </c>
      <c r="Q483">
        <v>50</v>
      </c>
      <c r="R483">
        <v>1243</v>
      </c>
      <c r="S483">
        <v>290313</v>
      </c>
      <c r="T483">
        <v>15463</v>
      </c>
      <c r="U483">
        <v>6383</v>
      </c>
      <c r="V483">
        <v>7.4404405602777404E-2</v>
      </c>
      <c r="W483">
        <v>0.162995017046944</v>
      </c>
      <c r="X483">
        <v>0.102169981916817</v>
      </c>
      <c r="Y483">
        <v>0.55621265948365195</v>
      </c>
    </row>
    <row r="484" spans="1:25" x14ac:dyDescent="0.3">
      <c r="A484">
        <v>0</v>
      </c>
      <c r="B484">
        <v>2014</v>
      </c>
      <c r="C484">
        <v>2014</v>
      </c>
      <c r="D484">
        <v>7</v>
      </c>
      <c r="E484">
        <v>12</v>
      </c>
      <c r="F484" t="s">
        <v>33</v>
      </c>
      <c r="G484">
        <v>2015</v>
      </c>
      <c r="H484">
        <v>1</v>
      </c>
      <c r="I484">
        <v>1</v>
      </c>
      <c r="J484" t="s">
        <v>4</v>
      </c>
      <c r="K484">
        <v>31</v>
      </c>
      <c r="L484" t="s">
        <v>34</v>
      </c>
      <c r="M484" t="s">
        <v>27</v>
      </c>
      <c r="N484" t="b">
        <v>1</v>
      </c>
      <c r="O484" t="s">
        <v>28</v>
      </c>
      <c r="P484" t="b">
        <v>1</v>
      </c>
      <c r="Q484">
        <v>50</v>
      </c>
      <c r="R484">
        <v>1082</v>
      </c>
      <c r="S484">
        <v>287984</v>
      </c>
      <c r="T484">
        <v>17792</v>
      </c>
      <c r="U484">
        <v>6544</v>
      </c>
      <c r="V484">
        <v>5.7327540531948697E-2</v>
      </c>
      <c r="W484">
        <v>0.141883031733543</v>
      </c>
      <c r="X484">
        <v>8.1660377358490494E-2</v>
      </c>
      <c r="Y484">
        <v>0.54184832346448997</v>
      </c>
    </row>
    <row r="485" spans="1:25" x14ac:dyDescent="0.3">
      <c r="A485">
        <v>0</v>
      </c>
      <c r="B485">
        <v>2014</v>
      </c>
      <c r="C485">
        <v>2014</v>
      </c>
      <c r="D485">
        <v>7</v>
      </c>
      <c r="E485">
        <v>12</v>
      </c>
      <c r="F485" t="s">
        <v>33</v>
      </c>
      <c r="G485">
        <v>2015</v>
      </c>
      <c r="H485">
        <v>1</v>
      </c>
      <c r="I485">
        <v>1</v>
      </c>
      <c r="J485" t="s">
        <v>4</v>
      </c>
      <c r="K485">
        <v>31</v>
      </c>
      <c r="L485" t="s">
        <v>34</v>
      </c>
      <c r="M485" t="s">
        <v>27</v>
      </c>
      <c r="N485" t="b">
        <v>1</v>
      </c>
      <c r="O485" t="s">
        <v>28</v>
      </c>
      <c r="P485" t="b">
        <v>1</v>
      </c>
      <c r="Q485">
        <v>50</v>
      </c>
      <c r="R485">
        <v>1184</v>
      </c>
      <c r="S485">
        <v>290476</v>
      </c>
      <c r="T485">
        <v>15300</v>
      </c>
      <c r="U485">
        <v>6442</v>
      </c>
      <c r="V485">
        <v>7.1827226401358898E-2</v>
      </c>
      <c r="W485">
        <v>0.155258326776816</v>
      </c>
      <c r="X485">
        <v>9.8216507673164602E-2</v>
      </c>
      <c r="Y485">
        <v>0.55261084932844196</v>
      </c>
    </row>
    <row r="486" spans="1:25" x14ac:dyDescent="0.3">
      <c r="A486">
        <v>0</v>
      </c>
      <c r="B486">
        <v>2014</v>
      </c>
      <c r="C486">
        <v>2014</v>
      </c>
      <c r="D486">
        <v>7</v>
      </c>
      <c r="E486">
        <v>12</v>
      </c>
      <c r="F486" t="s">
        <v>33</v>
      </c>
      <c r="G486">
        <v>2015</v>
      </c>
      <c r="H486">
        <v>1</v>
      </c>
      <c r="I486">
        <v>1</v>
      </c>
      <c r="J486" t="s">
        <v>4</v>
      </c>
      <c r="K486">
        <v>31</v>
      </c>
      <c r="L486" t="s">
        <v>34</v>
      </c>
      <c r="M486" t="s">
        <v>27</v>
      </c>
      <c r="N486" t="b">
        <v>1</v>
      </c>
      <c r="O486" t="s">
        <v>28</v>
      </c>
      <c r="P486" t="b">
        <v>1</v>
      </c>
      <c r="Q486">
        <v>50</v>
      </c>
      <c r="R486">
        <v>940</v>
      </c>
      <c r="S486">
        <v>289872</v>
      </c>
      <c r="T486">
        <v>15904</v>
      </c>
      <c r="U486">
        <v>6686</v>
      </c>
      <c r="V486">
        <v>5.5806221800047497E-2</v>
      </c>
      <c r="W486">
        <v>0.12326252294781</v>
      </c>
      <c r="X486">
        <v>7.6828769922353907E-2</v>
      </c>
      <c r="Y486">
        <v>0.53562529632294398</v>
      </c>
    </row>
    <row r="487" spans="1:25" x14ac:dyDescent="0.3">
      <c r="A487">
        <v>1</v>
      </c>
      <c r="B487">
        <v>2014</v>
      </c>
      <c r="C487">
        <v>2014</v>
      </c>
      <c r="D487">
        <v>7</v>
      </c>
      <c r="E487">
        <v>12</v>
      </c>
      <c r="F487" t="s">
        <v>33</v>
      </c>
      <c r="G487">
        <v>2015</v>
      </c>
      <c r="H487">
        <v>1</v>
      </c>
      <c r="I487">
        <v>1</v>
      </c>
      <c r="J487" t="s">
        <v>4</v>
      </c>
      <c r="K487">
        <v>31</v>
      </c>
      <c r="L487" t="s">
        <v>34</v>
      </c>
      <c r="M487" t="s">
        <v>29</v>
      </c>
      <c r="N487" t="b">
        <v>1</v>
      </c>
      <c r="O487" t="s">
        <v>28</v>
      </c>
      <c r="P487" t="b">
        <v>1</v>
      </c>
      <c r="Q487">
        <v>50</v>
      </c>
      <c r="R487">
        <v>1166</v>
      </c>
      <c r="S487">
        <v>289834</v>
      </c>
      <c r="T487">
        <v>15942</v>
      </c>
      <c r="U487">
        <v>6460</v>
      </c>
      <c r="V487">
        <v>6.8155249006312799E-2</v>
      </c>
      <c r="W487">
        <v>0.15289798059270901</v>
      </c>
      <c r="X487">
        <v>9.4283172960297507E-2</v>
      </c>
      <c r="Y487">
        <v>0.55038088815622499</v>
      </c>
    </row>
    <row r="488" spans="1:25" x14ac:dyDescent="0.3">
      <c r="A488">
        <v>1</v>
      </c>
      <c r="B488">
        <v>2014</v>
      </c>
      <c r="C488">
        <v>2014</v>
      </c>
      <c r="D488">
        <v>7</v>
      </c>
      <c r="E488">
        <v>12</v>
      </c>
      <c r="F488" t="s">
        <v>33</v>
      </c>
      <c r="G488">
        <v>2015</v>
      </c>
      <c r="H488">
        <v>1</v>
      </c>
      <c r="I488">
        <v>1</v>
      </c>
      <c r="J488" t="s">
        <v>4</v>
      </c>
      <c r="K488">
        <v>31</v>
      </c>
      <c r="L488" t="s">
        <v>34</v>
      </c>
      <c r="M488" t="s">
        <v>29</v>
      </c>
      <c r="N488" t="b">
        <v>1</v>
      </c>
      <c r="O488" t="s">
        <v>28</v>
      </c>
      <c r="P488" t="b">
        <v>1</v>
      </c>
      <c r="Q488">
        <v>50</v>
      </c>
      <c r="R488">
        <v>791</v>
      </c>
      <c r="S488">
        <v>289196</v>
      </c>
      <c r="T488">
        <v>16580</v>
      </c>
      <c r="U488">
        <v>6835</v>
      </c>
      <c r="V488">
        <v>4.5535662886419803E-2</v>
      </c>
      <c r="W488">
        <v>0.103724101757146</v>
      </c>
      <c r="X488">
        <v>6.3287594511341305E-2</v>
      </c>
      <c r="Y488">
        <v>0.52475070139398305</v>
      </c>
    </row>
    <row r="489" spans="1:25" x14ac:dyDescent="0.3">
      <c r="A489">
        <v>1</v>
      </c>
      <c r="B489">
        <v>2014</v>
      </c>
      <c r="C489">
        <v>2014</v>
      </c>
      <c r="D489">
        <v>7</v>
      </c>
      <c r="E489">
        <v>12</v>
      </c>
      <c r="F489" t="s">
        <v>33</v>
      </c>
      <c r="G489">
        <v>2015</v>
      </c>
      <c r="H489">
        <v>1</v>
      </c>
      <c r="I489">
        <v>1</v>
      </c>
      <c r="J489" t="s">
        <v>4</v>
      </c>
      <c r="K489">
        <v>31</v>
      </c>
      <c r="L489" t="s">
        <v>34</v>
      </c>
      <c r="M489" t="s">
        <v>29</v>
      </c>
      <c r="N489" t="b">
        <v>1</v>
      </c>
      <c r="O489" t="s">
        <v>28</v>
      </c>
      <c r="P489" t="b">
        <v>1</v>
      </c>
      <c r="Q489">
        <v>50</v>
      </c>
      <c r="R489">
        <v>834</v>
      </c>
      <c r="S489">
        <v>287347</v>
      </c>
      <c r="T489">
        <v>18429</v>
      </c>
      <c r="U489">
        <v>6792</v>
      </c>
      <c r="V489">
        <v>4.3295436847842997E-2</v>
      </c>
      <c r="W489">
        <v>0.109362706530291</v>
      </c>
      <c r="X489">
        <v>6.20328015173491E-2</v>
      </c>
      <c r="Y489">
        <v>0.52454654870232797</v>
      </c>
    </row>
    <row r="490" spans="1:25" x14ac:dyDescent="0.3">
      <c r="A490">
        <v>1</v>
      </c>
      <c r="B490">
        <v>2014</v>
      </c>
      <c r="C490">
        <v>2014</v>
      </c>
      <c r="D490">
        <v>7</v>
      </c>
      <c r="E490">
        <v>12</v>
      </c>
      <c r="F490" t="s">
        <v>33</v>
      </c>
      <c r="G490">
        <v>2015</v>
      </c>
      <c r="H490">
        <v>1</v>
      </c>
      <c r="I490">
        <v>1</v>
      </c>
      <c r="J490" t="s">
        <v>4</v>
      </c>
      <c r="K490">
        <v>31</v>
      </c>
      <c r="L490" t="s">
        <v>34</v>
      </c>
      <c r="M490" t="s">
        <v>29</v>
      </c>
      <c r="N490" t="b">
        <v>1</v>
      </c>
      <c r="O490" t="s">
        <v>28</v>
      </c>
      <c r="P490" t="b">
        <v>1</v>
      </c>
      <c r="Q490">
        <v>50</v>
      </c>
      <c r="R490">
        <v>1174</v>
      </c>
      <c r="S490">
        <v>288814</v>
      </c>
      <c r="T490">
        <v>16962</v>
      </c>
      <c r="U490">
        <v>6452</v>
      </c>
      <c r="V490">
        <v>6.4733127481252706E-2</v>
      </c>
      <c r="W490">
        <v>0.153947023341201</v>
      </c>
      <c r="X490">
        <v>9.1141992081360104E-2</v>
      </c>
      <c r="Y490">
        <v>0.54923752192647401</v>
      </c>
    </row>
    <row r="491" spans="1:25" x14ac:dyDescent="0.3">
      <c r="A491">
        <v>1</v>
      </c>
      <c r="B491">
        <v>2014</v>
      </c>
      <c r="C491">
        <v>2014</v>
      </c>
      <c r="D491">
        <v>7</v>
      </c>
      <c r="E491">
        <v>12</v>
      </c>
      <c r="F491" t="s">
        <v>33</v>
      </c>
      <c r="G491">
        <v>2015</v>
      </c>
      <c r="H491">
        <v>1</v>
      </c>
      <c r="I491">
        <v>1</v>
      </c>
      <c r="J491" t="s">
        <v>4</v>
      </c>
      <c r="K491">
        <v>31</v>
      </c>
      <c r="L491" t="s">
        <v>34</v>
      </c>
      <c r="M491" t="s">
        <v>29</v>
      </c>
      <c r="N491" t="b">
        <v>1</v>
      </c>
      <c r="O491" t="s">
        <v>28</v>
      </c>
      <c r="P491" t="b">
        <v>1</v>
      </c>
      <c r="Q491">
        <v>50</v>
      </c>
      <c r="R491">
        <v>1094</v>
      </c>
      <c r="S491">
        <v>291806</v>
      </c>
      <c r="T491">
        <v>13970</v>
      </c>
      <c r="U491">
        <v>6532</v>
      </c>
      <c r="V491">
        <v>7.2623473181093995E-2</v>
      </c>
      <c r="W491">
        <v>0.14345659585628101</v>
      </c>
      <c r="X491">
        <v>9.6430145438519105E-2</v>
      </c>
      <c r="Y491">
        <v>0.54888477848907402</v>
      </c>
    </row>
    <row r="492" spans="1:25" x14ac:dyDescent="0.3">
      <c r="A492">
        <v>2</v>
      </c>
      <c r="B492">
        <v>2014</v>
      </c>
      <c r="C492">
        <v>2014</v>
      </c>
      <c r="D492">
        <v>7</v>
      </c>
      <c r="E492">
        <v>12</v>
      </c>
      <c r="F492" t="s">
        <v>33</v>
      </c>
      <c r="G492">
        <v>2015</v>
      </c>
      <c r="H492">
        <v>1</v>
      </c>
      <c r="I492">
        <v>1</v>
      </c>
      <c r="J492" t="s">
        <v>4</v>
      </c>
      <c r="K492">
        <v>31</v>
      </c>
      <c r="L492" t="s">
        <v>34</v>
      </c>
      <c r="M492" t="s">
        <v>30</v>
      </c>
      <c r="N492" t="b">
        <v>1</v>
      </c>
      <c r="O492" t="s">
        <v>28</v>
      </c>
      <c r="P492" t="b">
        <v>1</v>
      </c>
      <c r="Q492">
        <v>50</v>
      </c>
      <c r="R492">
        <v>1084</v>
      </c>
      <c r="S492">
        <v>288986</v>
      </c>
      <c r="T492">
        <v>16790</v>
      </c>
      <c r="U492">
        <v>6542</v>
      </c>
      <c r="V492">
        <v>6.0646749468501703E-2</v>
      </c>
      <c r="W492">
        <v>0.14214529242066601</v>
      </c>
      <c r="X492">
        <v>8.5019607843137196E-2</v>
      </c>
      <c r="Y492">
        <v>0.54361790810138999</v>
      </c>
    </row>
    <row r="493" spans="1:25" x14ac:dyDescent="0.3">
      <c r="A493">
        <v>2</v>
      </c>
      <c r="B493">
        <v>2014</v>
      </c>
      <c r="C493">
        <v>2014</v>
      </c>
      <c r="D493">
        <v>7</v>
      </c>
      <c r="E493">
        <v>12</v>
      </c>
      <c r="F493" t="s">
        <v>33</v>
      </c>
      <c r="G493">
        <v>2015</v>
      </c>
      <c r="H493">
        <v>1</v>
      </c>
      <c r="I493">
        <v>1</v>
      </c>
      <c r="J493" t="s">
        <v>4</v>
      </c>
      <c r="K493">
        <v>31</v>
      </c>
      <c r="L493" t="s">
        <v>34</v>
      </c>
      <c r="M493" t="s">
        <v>30</v>
      </c>
      <c r="N493" t="b">
        <v>1</v>
      </c>
      <c r="O493" t="s">
        <v>28</v>
      </c>
      <c r="P493" t="b">
        <v>1</v>
      </c>
      <c r="Q493">
        <v>50</v>
      </c>
      <c r="R493">
        <v>1214</v>
      </c>
      <c r="S493">
        <v>290122</v>
      </c>
      <c r="T493">
        <v>15654</v>
      </c>
      <c r="U493">
        <v>6412</v>
      </c>
      <c r="V493">
        <v>7.1970595209864804E-2</v>
      </c>
      <c r="W493">
        <v>0.15919223708366101</v>
      </c>
      <c r="X493">
        <v>9.9126316648975199E-2</v>
      </c>
      <c r="Y493">
        <v>0.55399894937224203</v>
      </c>
    </row>
    <row r="494" spans="1:25" x14ac:dyDescent="0.3">
      <c r="A494">
        <v>2</v>
      </c>
      <c r="B494">
        <v>2014</v>
      </c>
      <c r="C494">
        <v>2014</v>
      </c>
      <c r="D494">
        <v>7</v>
      </c>
      <c r="E494">
        <v>12</v>
      </c>
      <c r="F494" t="s">
        <v>33</v>
      </c>
      <c r="G494">
        <v>2015</v>
      </c>
      <c r="H494">
        <v>1</v>
      </c>
      <c r="I494">
        <v>1</v>
      </c>
      <c r="J494" t="s">
        <v>4</v>
      </c>
      <c r="K494">
        <v>31</v>
      </c>
      <c r="L494" t="s">
        <v>34</v>
      </c>
      <c r="M494" t="s">
        <v>30</v>
      </c>
      <c r="N494" t="b">
        <v>1</v>
      </c>
      <c r="O494" t="s">
        <v>28</v>
      </c>
      <c r="P494" t="b">
        <v>1</v>
      </c>
      <c r="Q494">
        <v>50</v>
      </c>
      <c r="R494">
        <v>1227</v>
      </c>
      <c r="S494">
        <v>289850</v>
      </c>
      <c r="T494">
        <v>15926</v>
      </c>
      <c r="U494">
        <v>6399</v>
      </c>
      <c r="V494">
        <v>7.1532676499737602E-2</v>
      </c>
      <c r="W494">
        <v>0.16089693154995999</v>
      </c>
      <c r="X494">
        <v>9.9035473586504705E-2</v>
      </c>
      <c r="Y494">
        <v>0.55440652657765899</v>
      </c>
    </row>
    <row r="495" spans="1:25" x14ac:dyDescent="0.3">
      <c r="A495">
        <v>2</v>
      </c>
      <c r="B495">
        <v>2014</v>
      </c>
      <c r="C495">
        <v>2014</v>
      </c>
      <c r="D495">
        <v>7</v>
      </c>
      <c r="E495">
        <v>12</v>
      </c>
      <c r="F495" t="s">
        <v>33</v>
      </c>
      <c r="G495">
        <v>2015</v>
      </c>
      <c r="H495">
        <v>1</v>
      </c>
      <c r="I495">
        <v>1</v>
      </c>
      <c r="J495" t="s">
        <v>4</v>
      </c>
      <c r="K495">
        <v>31</v>
      </c>
      <c r="L495" t="s">
        <v>34</v>
      </c>
      <c r="M495" t="s">
        <v>30</v>
      </c>
      <c r="N495" t="b">
        <v>1</v>
      </c>
      <c r="O495" t="s">
        <v>28</v>
      </c>
      <c r="P495" t="b">
        <v>1</v>
      </c>
      <c r="Q495">
        <v>50</v>
      </c>
      <c r="R495">
        <v>1130</v>
      </c>
      <c r="S495">
        <v>289530</v>
      </c>
      <c r="T495">
        <v>16246</v>
      </c>
      <c r="U495">
        <v>6496</v>
      </c>
      <c r="V495">
        <v>6.5032228360957595E-2</v>
      </c>
      <c r="W495">
        <v>0.148177288224495</v>
      </c>
      <c r="X495">
        <v>9.0392768578513694E-2</v>
      </c>
      <c r="Y495">
        <v>0.54752344605877001</v>
      </c>
    </row>
    <row r="496" spans="1:25" x14ac:dyDescent="0.3">
      <c r="A496">
        <v>2</v>
      </c>
      <c r="B496">
        <v>2014</v>
      </c>
      <c r="C496">
        <v>2014</v>
      </c>
      <c r="D496">
        <v>7</v>
      </c>
      <c r="E496">
        <v>12</v>
      </c>
      <c r="F496" t="s">
        <v>33</v>
      </c>
      <c r="G496">
        <v>2015</v>
      </c>
      <c r="H496">
        <v>1</v>
      </c>
      <c r="I496">
        <v>1</v>
      </c>
      <c r="J496" t="s">
        <v>4</v>
      </c>
      <c r="K496">
        <v>31</v>
      </c>
      <c r="L496" t="s">
        <v>34</v>
      </c>
      <c r="M496" t="s">
        <v>30</v>
      </c>
      <c r="N496" t="b">
        <v>1</v>
      </c>
      <c r="O496" t="s">
        <v>28</v>
      </c>
      <c r="P496" t="b">
        <v>1</v>
      </c>
      <c r="Q496">
        <v>50</v>
      </c>
      <c r="R496">
        <v>1293</v>
      </c>
      <c r="S496">
        <v>287618</v>
      </c>
      <c r="T496">
        <v>18158</v>
      </c>
      <c r="U496">
        <v>6333</v>
      </c>
      <c r="V496">
        <v>6.6474731376278795E-2</v>
      </c>
      <c r="W496">
        <v>0.16955153422501901</v>
      </c>
      <c r="X496">
        <v>9.5505410495992898E-2</v>
      </c>
      <c r="Y496">
        <v>0.55508409739349895</v>
      </c>
    </row>
    <row r="497" spans="1:25" x14ac:dyDescent="0.3">
      <c r="A497">
        <v>3</v>
      </c>
      <c r="B497">
        <v>2014</v>
      </c>
      <c r="C497">
        <v>2014</v>
      </c>
      <c r="D497">
        <v>7</v>
      </c>
      <c r="E497">
        <v>12</v>
      </c>
      <c r="F497" t="s">
        <v>33</v>
      </c>
      <c r="G497">
        <v>2015</v>
      </c>
      <c r="H497">
        <v>1</v>
      </c>
      <c r="I497">
        <v>1</v>
      </c>
      <c r="J497" t="s">
        <v>4</v>
      </c>
      <c r="K497">
        <v>31</v>
      </c>
      <c r="L497" t="s">
        <v>34</v>
      </c>
      <c r="M497" t="s">
        <v>31</v>
      </c>
      <c r="N497" t="b">
        <v>1</v>
      </c>
      <c r="O497" t="s">
        <v>28</v>
      </c>
      <c r="P497" t="b">
        <v>1</v>
      </c>
      <c r="Q497">
        <v>50</v>
      </c>
      <c r="R497">
        <v>1151</v>
      </c>
      <c r="S497">
        <v>290018</v>
      </c>
      <c r="T497">
        <v>15758</v>
      </c>
      <c r="U497">
        <v>6475</v>
      </c>
      <c r="V497">
        <v>6.8070258442249607E-2</v>
      </c>
      <c r="W497">
        <v>0.15093102543928599</v>
      </c>
      <c r="X497">
        <v>9.3825147748114901E-2</v>
      </c>
      <c r="Y497">
        <v>0.54969828442180402</v>
      </c>
    </row>
    <row r="498" spans="1:25" x14ac:dyDescent="0.3">
      <c r="A498">
        <v>3</v>
      </c>
      <c r="B498">
        <v>2014</v>
      </c>
      <c r="C498">
        <v>2014</v>
      </c>
      <c r="D498">
        <v>7</v>
      </c>
      <c r="E498">
        <v>12</v>
      </c>
      <c r="F498" t="s">
        <v>33</v>
      </c>
      <c r="G498">
        <v>2015</v>
      </c>
      <c r="H498">
        <v>1</v>
      </c>
      <c r="I498">
        <v>1</v>
      </c>
      <c r="J498" t="s">
        <v>4</v>
      </c>
      <c r="K498">
        <v>31</v>
      </c>
      <c r="L498" t="s">
        <v>34</v>
      </c>
      <c r="M498" t="s">
        <v>31</v>
      </c>
      <c r="N498" t="b">
        <v>1</v>
      </c>
      <c r="O498" t="s">
        <v>28</v>
      </c>
      <c r="P498" t="b">
        <v>1</v>
      </c>
      <c r="Q498">
        <v>50</v>
      </c>
      <c r="R498">
        <v>769</v>
      </c>
      <c r="S498">
        <v>290866</v>
      </c>
      <c r="T498">
        <v>14910</v>
      </c>
      <c r="U498">
        <v>6857</v>
      </c>
      <c r="V498">
        <v>4.9046495312200997E-2</v>
      </c>
      <c r="W498">
        <v>0.100839234198793</v>
      </c>
      <c r="X498">
        <v>6.5994421797897398E-2</v>
      </c>
      <c r="Y498">
        <v>0.52603902477037101</v>
      </c>
    </row>
    <row r="499" spans="1:25" x14ac:dyDescent="0.3">
      <c r="A499">
        <v>3</v>
      </c>
      <c r="B499">
        <v>2014</v>
      </c>
      <c r="C499">
        <v>2014</v>
      </c>
      <c r="D499">
        <v>7</v>
      </c>
      <c r="E499">
        <v>12</v>
      </c>
      <c r="F499" t="s">
        <v>33</v>
      </c>
      <c r="G499">
        <v>2015</v>
      </c>
      <c r="H499">
        <v>1</v>
      </c>
      <c r="I499">
        <v>1</v>
      </c>
      <c r="J499" t="s">
        <v>4</v>
      </c>
      <c r="K499">
        <v>31</v>
      </c>
      <c r="L499" t="s">
        <v>34</v>
      </c>
      <c r="M499" t="s">
        <v>31</v>
      </c>
      <c r="N499" t="b">
        <v>1</v>
      </c>
      <c r="O499" t="s">
        <v>28</v>
      </c>
      <c r="P499" t="b">
        <v>1</v>
      </c>
      <c r="Q499">
        <v>50</v>
      </c>
      <c r="R499">
        <v>817</v>
      </c>
      <c r="S499">
        <v>290050</v>
      </c>
      <c r="T499">
        <v>15726</v>
      </c>
      <c r="U499">
        <v>6809</v>
      </c>
      <c r="V499">
        <v>4.9386447440004803E-2</v>
      </c>
      <c r="W499">
        <v>0.107133490689745</v>
      </c>
      <c r="X499">
        <v>6.7607265505399403E-2</v>
      </c>
      <c r="Y499">
        <v>0.52785184293264897</v>
      </c>
    </row>
    <row r="500" spans="1:25" x14ac:dyDescent="0.3">
      <c r="A500">
        <v>3</v>
      </c>
      <c r="B500">
        <v>2014</v>
      </c>
      <c r="C500">
        <v>2014</v>
      </c>
      <c r="D500">
        <v>7</v>
      </c>
      <c r="E500">
        <v>12</v>
      </c>
      <c r="F500" t="s">
        <v>33</v>
      </c>
      <c r="G500">
        <v>2015</v>
      </c>
      <c r="H500">
        <v>1</v>
      </c>
      <c r="I500">
        <v>1</v>
      </c>
      <c r="J500" t="s">
        <v>4</v>
      </c>
      <c r="K500">
        <v>31</v>
      </c>
      <c r="L500" t="s">
        <v>34</v>
      </c>
      <c r="M500" t="s">
        <v>31</v>
      </c>
      <c r="N500" t="b">
        <v>1</v>
      </c>
      <c r="O500" t="s">
        <v>28</v>
      </c>
      <c r="P500" t="b">
        <v>1</v>
      </c>
      <c r="Q500">
        <v>50</v>
      </c>
      <c r="R500">
        <v>774</v>
      </c>
      <c r="S500">
        <v>291960</v>
      </c>
      <c r="T500">
        <v>13816</v>
      </c>
      <c r="U500">
        <v>6852</v>
      </c>
      <c r="V500">
        <v>5.3050034270047897E-2</v>
      </c>
      <c r="W500">
        <v>0.101494885916601</v>
      </c>
      <c r="X500">
        <v>6.9679510262873598E-2</v>
      </c>
      <c r="Y500">
        <v>0.52815574184375902</v>
      </c>
    </row>
    <row r="501" spans="1:25" x14ac:dyDescent="0.3">
      <c r="A501">
        <v>3</v>
      </c>
      <c r="B501">
        <v>2014</v>
      </c>
      <c r="C501">
        <v>2014</v>
      </c>
      <c r="D501">
        <v>7</v>
      </c>
      <c r="E501">
        <v>12</v>
      </c>
      <c r="F501" t="s">
        <v>33</v>
      </c>
      <c r="G501">
        <v>2015</v>
      </c>
      <c r="H501">
        <v>1</v>
      </c>
      <c r="I501">
        <v>1</v>
      </c>
      <c r="J501" t="s">
        <v>4</v>
      </c>
      <c r="K501">
        <v>31</v>
      </c>
      <c r="L501" t="s">
        <v>34</v>
      </c>
      <c r="M501" t="s">
        <v>31</v>
      </c>
      <c r="N501" t="b">
        <v>1</v>
      </c>
      <c r="O501" t="s">
        <v>28</v>
      </c>
      <c r="P501" t="b">
        <v>1</v>
      </c>
      <c r="Q501">
        <v>50</v>
      </c>
      <c r="R501">
        <v>1094</v>
      </c>
      <c r="S501">
        <v>291130</v>
      </c>
      <c r="T501">
        <v>14646</v>
      </c>
      <c r="U501">
        <v>6532</v>
      </c>
      <c r="V501">
        <v>6.95044472681067E-2</v>
      </c>
      <c r="W501">
        <v>0.14345659585628101</v>
      </c>
      <c r="X501">
        <v>9.3640332106479499E-2</v>
      </c>
      <c r="Y501">
        <v>0.54777939415544397</v>
      </c>
    </row>
    <row r="502" spans="1:25" x14ac:dyDescent="0.3">
      <c r="A502">
        <v>4</v>
      </c>
      <c r="B502">
        <v>2014</v>
      </c>
      <c r="C502">
        <v>2014</v>
      </c>
      <c r="D502">
        <v>7</v>
      </c>
      <c r="E502">
        <v>12</v>
      </c>
      <c r="F502" t="s">
        <v>33</v>
      </c>
      <c r="G502">
        <v>2015</v>
      </c>
      <c r="H502">
        <v>1</v>
      </c>
      <c r="I502">
        <v>1</v>
      </c>
      <c r="J502" t="s">
        <v>4</v>
      </c>
      <c r="K502">
        <v>31</v>
      </c>
      <c r="L502" t="s">
        <v>34</v>
      </c>
      <c r="M502" t="s">
        <v>27</v>
      </c>
      <c r="N502" t="b">
        <v>0</v>
      </c>
      <c r="O502" t="s">
        <v>28</v>
      </c>
      <c r="P502" t="b">
        <v>1</v>
      </c>
      <c r="Q502">
        <v>50</v>
      </c>
      <c r="R502">
        <v>1356</v>
      </c>
      <c r="S502">
        <v>283863</v>
      </c>
      <c r="T502">
        <v>21913</v>
      </c>
      <c r="U502">
        <v>6270</v>
      </c>
      <c r="V502">
        <v>5.8274958098757997E-2</v>
      </c>
      <c r="W502">
        <v>0.177812745869394</v>
      </c>
      <c r="X502">
        <v>8.7781194368020704E-2</v>
      </c>
      <c r="Y502">
        <v>0.553074587575479</v>
      </c>
    </row>
    <row r="503" spans="1:25" x14ac:dyDescent="0.3">
      <c r="A503">
        <v>4</v>
      </c>
      <c r="B503">
        <v>2014</v>
      </c>
      <c r="C503">
        <v>2014</v>
      </c>
      <c r="D503">
        <v>7</v>
      </c>
      <c r="E503">
        <v>12</v>
      </c>
      <c r="F503" t="s">
        <v>33</v>
      </c>
      <c r="G503">
        <v>2015</v>
      </c>
      <c r="H503">
        <v>1</v>
      </c>
      <c r="I503">
        <v>1</v>
      </c>
      <c r="J503" t="s">
        <v>4</v>
      </c>
      <c r="K503">
        <v>31</v>
      </c>
      <c r="L503" t="s">
        <v>34</v>
      </c>
      <c r="M503" t="s">
        <v>27</v>
      </c>
      <c r="N503" t="b">
        <v>0</v>
      </c>
      <c r="O503" t="s">
        <v>28</v>
      </c>
      <c r="P503" t="b">
        <v>1</v>
      </c>
      <c r="Q503">
        <v>50</v>
      </c>
      <c r="R503">
        <v>1360</v>
      </c>
      <c r="S503">
        <v>281923</v>
      </c>
      <c r="T503">
        <v>23853</v>
      </c>
      <c r="U503">
        <v>6266</v>
      </c>
      <c r="V503">
        <v>5.3940427557212497E-2</v>
      </c>
      <c r="W503">
        <v>0.17833726724363999</v>
      </c>
      <c r="X503">
        <v>8.2828344346660907E-2</v>
      </c>
      <c r="Y503">
        <v>0.55016459144715602</v>
      </c>
    </row>
    <row r="504" spans="1:25" x14ac:dyDescent="0.3">
      <c r="A504">
        <v>4</v>
      </c>
      <c r="B504">
        <v>2014</v>
      </c>
      <c r="C504">
        <v>2014</v>
      </c>
      <c r="D504">
        <v>7</v>
      </c>
      <c r="E504">
        <v>12</v>
      </c>
      <c r="F504" t="s">
        <v>33</v>
      </c>
      <c r="G504">
        <v>2015</v>
      </c>
      <c r="H504">
        <v>1</v>
      </c>
      <c r="I504">
        <v>1</v>
      </c>
      <c r="J504" t="s">
        <v>4</v>
      </c>
      <c r="K504">
        <v>31</v>
      </c>
      <c r="L504" t="s">
        <v>34</v>
      </c>
      <c r="M504" t="s">
        <v>27</v>
      </c>
      <c r="N504" t="b">
        <v>0</v>
      </c>
      <c r="O504" t="s">
        <v>28</v>
      </c>
      <c r="P504" t="b">
        <v>1</v>
      </c>
      <c r="Q504">
        <v>50</v>
      </c>
      <c r="R504">
        <v>1332</v>
      </c>
      <c r="S504">
        <v>285137</v>
      </c>
      <c r="T504">
        <v>20639</v>
      </c>
      <c r="U504">
        <v>6294</v>
      </c>
      <c r="V504">
        <v>6.0625369805652897E-2</v>
      </c>
      <c r="W504">
        <v>0.174665617623918</v>
      </c>
      <c r="X504">
        <v>9.0009122546203996E-2</v>
      </c>
      <c r="Y504">
        <v>0.55358424777381299</v>
      </c>
    </row>
    <row r="505" spans="1:25" x14ac:dyDescent="0.3">
      <c r="A505">
        <v>4</v>
      </c>
      <c r="B505">
        <v>2014</v>
      </c>
      <c r="C505">
        <v>2014</v>
      </c>
      <c r="D505">
        <v>7</v>
      </c>
      <c r="E505">
        <v>12</v>
      </c>
      <c r="F505" t="s">
        <v>33</v>
      </c>
      <c r="G505">
        <v>2015</v>
      </c>
      <c r="H505">
        <v>1</v>
      </c>
      <c r="I505">
        <v>1</v>
      </c>
      <c r="J505" t="s">
        <v>4</v>
      </c>
      <c r="K505">
        <v>31</v>
      </c>
      <c r="L505" t="s">
        <v>34</v>
      </c>
      <c r="M505" t="s">
        <v>27</v>
      </c>
      <c r="N505" t="b">
        <v>0</v>
      </c>
      <c r="O505" t="s">
        <v>28</v>
      </c>
      <c r="P505" t="b">
        <v>1</v>
      </c>
      <c r="Q505">
        <v>50</v>
      </c>
      <c r="R505">
        <v>1364</v>
      </c>
      <c r="S505">
        <v>282342</v>
      </c>
      <c r="T505">
        <v>23434</v>
      </c>
      <c r="U505">
        <v>6262</v>
      </c>
      <c r="V505">
        <v>5.5004435841600099E-2</v>
      </c>
      <c r="W505">
        <v>0.17886178861788599</v>
      </c>
      <c r="X505">
        <v>8.4135208487540095E-2</v>
      </c>
      <c r="Y505">
        <v>0.55111199419905799</v>
      </c>
    </row>
    <row r="506" spans="1:25" x14ac:dyDescent="0.3">
      <c r="A506">
        <v>4</v>
      </c>
      <c r="B506">
        <v>2014</v>
      </c>
      <c r="C506">
        <v>2014</v>
      </c>
      <c r="D506">
        <v>7</v>
      </c>
      <c r="E506">
        <v>12</v>
      </c>
      <c r="F506" t="s">
        <v>33</v>
      </c>
      <c r="G506">
        <v>2015</v>
      </c>
      <c r="H506">
        <v>1</v>
      </c>
      <c r="I506">
        <v>1</v>
      </c>
      <c r="J506" t="s">
        <v>4</v>
      </c>
      <c r="K506">
        <v>31</v>
      </c>
      <c r="L506" t="s">
        <v>34</v>
      </c>
      <c r="M506" t="s">
        <v>27</v>
      </c>
      <c r="N506" t="b">
        <v>0</v>
      </c>
      <c r="O506" t="s">
        <v>28</v>
      </c>
      <c r="P506" t="b">
        <v>1</v>
      </c>
      <c r="Q506">
        <v>50</v>
      </c>
      <c r="R506">
        <v>1242</v>
      </c>
      <c r="S506">
        <v>284570</v>
      </c>
      <c r="T506">
        <v>21206</v>
      </c>
      <c r="U506">
        <v>6384</v>
      </c>
      <c r="V506">
        <v>5.5327868852459001E-2</v>
      </c>
      <c r="W506">
        <v>0.162863886703383</v>
      </c>
      <c r="X506">
        <v>8.2596262552370805E-2</v>
      </c>
      <c r="Y506">
        <v>0.54675623302779397</v>
      </c>
    </row>
    <row r="507" spans="1:25" x14ac:dyDescent="0.3">
      <c r="A507">
        <v>5</v>
      </c>
      <c r="B507">
        <v>2014</v>
      </c>
      <c r="C507">
        <v>2014</v>
      </c>
      <c r="D507">
        <v>7</v>
      </c>
      <c r="E507">
        <v>12</v>
      </c>
      <c r="F507" t="s">
        <v>33</v>
      </c>
      <c r="G507">
        <v>2015</v>
      </c>
      <c r="H507">
        <v>1</v>
      </c>
      <c r="I507">
        <v>1</v>
      </c>
      <c r="J507" t="s">
        <v>4</v>
      </c>
      <c r="K507">
        <v>31</v>
      </c>
      <c r="L507" t="s">
        <v>34</v>
      </c>
      <c r="M507" t="s">
        <v>29</v>
      </c>
      <c r="N507" t="b">
        <v>0</v>
      </c>
      <c r="O507" t="s">
        <v>28</v>
      </c>
      <c r="P507" t="b">
        <v>1</v>
      </c>
      <c r="Q507">
        <v>50</v>
      </c>
      <c r="R507">
        <v>1225</v>
      </c>
      <c r="S507">
        <v>284754</v>
      </c>
      <c r="T507">
        <v>21022</v>
      </c>
      <c r="U507">
        <v>6401</v>
      </c>
      <c r="V507">
        <v>5.50636040814491E-2</v>
      </c>
      <c r="W507">
        <v>0.160634670862837</v>
      </c>
      <c r="X507">
        <v>8.2013858668362694E-2</v>
      </c>
      <c r="Y507">
        <v>0.54594249894981095</v>
      </c>
    </row>
    <row r="508" spans="1:25" x14ac:dyDescent="0.3">
      <c r="A508">
        <v>5</v>
      </c>
      <c r="B508">
        <v>2014</v>
      </c>
      <c r="C508">
        <v>2014</v>
      </c>
      <c r="D508">
        <v>7</v>
      </c>
      <c r="E508">
        <v>12</v>
      </c>
      <c r="F508" t="s">
        <v>33</v>
      </c>
      <c r="G508">
        <v>2015</v>
      </c>
      <c r="H508">
        <v>1</v>
      </c>
      <c r="I508">
        <v>1</v>
      </c>
      <c r="J508" t="s">
        <v>4</v>
      </c>
      <c r="K508">
        <v>31</v>
      </c>
      <c r="L508" t="s">
        <v>34</v>
      </c>
      <c r="M508" t="s">
        <v>29</v>
      </c>
      <c r="N508" t="b">
        <v>0</v>
      </c>
      <c r="O508" t="s">
        <v>28</v>
      </c>
      <c r="P508" t="b">
        <v>1</v>
      </c>
      <c r="Q508">
        <v>50</v>
      </c>
      <c r="R508">
        <v>1236</v>
      </c>
      <c r="S508">
        <v>285632</v>
      </c>
      <c r="T508">
        <v>20144</v>
      </c>
      <c r="U508">
        <v>6390</v>
      </c>
      <c r="V508">
        <v>5.7811038353601497E-2</v>
      </c>
      <c r="W508">
        <v>0.162077104642014</v>
      </c>
      <c r="X508">
        <v>8.52237468110046E-2</v>
      </c>
      <c r="Y508">
        <v>0.54809940732597795</v>
      </c>
    </row>
    <row r="509" spans="1:25" x14ac:dyDescent="0.3">
      <c r="A509">
        <v>5</v>
      </c>
      <c r="B509">
        <v>2014</v>
      </c>
      <c r="C509">
        <v>2014</v>
      </c>
      <c r="D509">
        <v>7</v>
      </c>
      <c r="E509">
        <v>12</v>
      </c>
      <c r="F509" t="s">
        <v>33</v>
      </c>
      <c r="G509">
        <v>2015</v>
      </c>
      <c r="H509">
        <v>1</v>
      </c>
      <c r="I509">
        <v>1</v>
      </c>
      <c r="J509" t="s">
        <v>4</v>
      </c>
      <c r="K509">
        <v>31</v>
      </c>
      <c r="L509" t="s">
        <v>34</v>
      </c>
      <c r="M509" t="s">
        <v>29</v>
      </c>
      <c r="N509" t="b">
        <v>0</v>
      </c>
      <c r="O509" t="s">
        <v>28</v>
      </c>
      <c r="P509" t="b">
        <v>1</v>
      </c>
      <c r="Q509">
        <v>50</v>
      </c>
      <c r="R509">
        <v>1284</v>
      </c>
      <c r="S509">
        <v>283433</v>
      </c>
      <c r="T509">
        <v>22343</v>
      </c>
      <c r="U509">
        <v>6342</v>
      </c>
      <c r="V509">
        <v>5.4344605747661499E-2</v>
      </c>
      <c r="W509">
        <v>0.168371361132966</v>
      </c>
      <c r="X509">
        <v>8.21681118612613E-2</v>
      </c>
      <c r="Y509">
        <v>0.54765076611930597</v>
      </c>
    </row>
    <row r="510" spans="1:25" x14ac:dyDescent="0.3">
      <c r="A510">
        <v>5</v>
      </c>
      <c r="B510">
        <v>2014</v>
      </c>
      <c r="C510">
        <v>2014</v>
      </c>
      <c r="D510">
        <v>7</v>
      </c>
      <c r="E510">
        <v>12</v>
      </c>
      <c r="F510" t="s">
        <v>33</v>
      </c>
      <c r="G510">
        <v>2015</v>
      </c>
      <c r="H510">
        <v>1</v>
      </c>
      <c r="I510">
        <v>1</v>
      </c>
      <c r="J510" t="s">
        <v>4</v>
      </c>
      <c r="K510">
        <v>31</v>
      </c>
      <c r="L510" t="s">
        <v>34</v>
      </c>
      <c r="M510" t="s">
        <v>29</v>
      </c>
      <c r="N510" t="b">
        <v>0</v>
      </c>
      <c r="O510" t="s">
        <v>28</v>
      </c>
      <c r="P510" t="b">
        <v>1</v>
      </c>
      <c r="Q510">
        <v>50</v>
      </c>
      <c r="R510">
        <v>1361</v>
      </c>
      <c r="S510">
        <v>283797</v>
      </c>
      <c r="T510">
        <v>21979</v>
      </c>
      <c r="U510">
        <v>6265</v>
      </c>
      <c r="V510">
        <v>5.83119108826049E-2</v>
      </c>
      <c r="W510">
        <v>0.17846839758720101</v>
      </c>
      <c r="X510">
        <v>8.7902861202609303E-2</v>
      </c>
      <c r="Y510">
        <v>0.55329449129530095</v>
      </c>
    </row>
    <row r="511" spans="1:25" x14ac:dyDescent="0.3">
      <c r="A511">
        <v>5</v>
      </c>
      <c r="B511">
        <v>2014</v>
      </c>
      <c r="C511">
        <v>2014</v>
      </c>
      <c r="D511">
        <v>7</v>
      </c>
      <c r="E511">
        <v>12</v>
      </c>
      <c r="F511" t="s">
        <v>33</v>
      </c>
      <c r="G511">
        <v>2015</v>
      </c>
      <c r="H511">
        <v>1</v>
      </c>
      <c r="I511">
        <v>1</v>
      </c>
      <c r="J511" t="s">
        <v>4</v>
      </c>
      <c r="K511">
        <v>31</v>
      </c>
      <c r="L511" t="s">
        <v>34</v>
      </c>
      <c r="M511" t="s">
        <v>29</v>
      </c>
      <c r="N511" t="b">
        <v>0</v>
      </c>
      <c r="O511" t="s">
        <v>28</v>
      </c>
      <c r="P511" t="b">
        <v>1</v>
      </c>
      <c r="Q511">
        <v>50</v>
      </c>
      <c r="R511">
        <v>1172</v>
      </c>
      <c r="S511">
        <v>281558</v>
      </c>
      <c r="T511">
        <v>24218</v>
      </c>
      <c r="U511">
        <v>6454</v>
      </c>
      <c r="V511">
        <v>4.6159905474596301E-2</v>
      </c>
      <c r="W511">
        <v>0.15368476265407799</v>
      </c>
      <c r="X511">
        <v>7.0995880785073906E-2</v>
      </c>
      <c r="Y511">
        <v>0.53724149701957202</v>
      </c>
    </row>
    <row r="512" spans="1:25" x14ac:dyDescent="0.3">
      <c r="A512">
        <v>6</v>
      </c>
      <c r="B512">
        <v>2014</v>
      </c>
      <c r="C512">
        <v>2014</v>
      </c>
      <c r="D512">
        <v>7</v>
      </c>
      <c r="E512">
        <v>12</v>
      </c>
      <c r="F512" t="s">
        <v>33</v>
      </c>
      <c r="G512">
        <v>2015</v>
      </c>
      <c r="H512">
        <v>1</v>
      </c>
      <c r="I512">
        <v>1</v>
      </c>
      <c r="J512" t="s">
        <v>4</v>
      </c>
      <c r="K512">
        <v>31</v>
      </c>
      <c r="L512" t="s">
        <v>34</v>
      </c>
      <c r="M512" t="s">
        <v>30</v>
      </c>
      <c r="N512" t="b">
        <v>0</v>
      </c>
      <c r="O512" t="s">
        <v>28</v>
      </c>
      <c r="P512" t="b">
        <v>1</v>
      </c>
      <c r="Q512">
        <v>50</v>
      </c>
      <c r="R512">
        <v>1331</v>
      </c>
      <c r="S512">
        <v>281652</v>
      </c>
      <c r="T512">
        <v>24124</v>
      </c>
      <c r="U512">
        <v>6295</v>
      </c>
      <c r="V512">
        <v>5.2288351993714399E-2</v>
      </c>
      <c r="W512">
        <v>0.174534487280356</v>
      </c>
      <c r="X512">
        <v>8.0469151476678394E-2</v>
      </c>
      <c r="Y512">
        <v>0.54782006662170701</v>
      </c>
    </row>
    <row r="513" spans="1:25" x14ac:dyDescent="0.3">
      <c r="A513">
        <v>6</v>
      </c>
      <c r="B513">
        <v>2014</v>
      </c>
      <c r="C513">
        <v>2014</v>
      </c>
      <c r="D513">
        <v>7</v>
      </c>
      <c r="E513">
        <v>12</v>
      </c>
      <c r="F513" t="s">
        <v>33</v>
      </c>
      <c r="G513">
        <v>2015</v>
      </c>
      <c r="H513">
        <v>1</v>
      </c>
      <c r="I513">
        <v>1</v>
      </c>
      <c r="J513" t="s">
        <v>4</v>
      </c>
      <c r="K513">
        <v>31</v>
      </c>
      <c r="L513" t="s">
        <v>34</v>
      </c>
      <c r="M513" t="s">
        <v>30</v>
      </c>
      <c r="N513" t="b">
        <v>0</v>
      </c>
      <c r="O513" t="s">
        <v>28</v>
      </c>
      <c r="P513" t="b">
        <v>1</v>
      </c>
      <c r="Q513">
        <v>50</v>
      </c>
      <c r="R513">
        <v>1256</v>
      </c>
      <c r="S513">
        <v>284065</v>
      </c>
      <c r="T513">
        <v>21711</v>
      </c>
      <c r="U513">
        <v>6370</v>
      </c>
      <c r="V513">
        <v>5.4687159838028403E-2</v>
      </c>
      <c r="W513">
        <v>0.164699711513244</v>
      </c>
      <c r="X513">
        <v>8.2110286666884497E-2</v>
      </c>
      <c r="Y513">
        <v>0.54684837755035298</v>
      </c>
    </row>
    <row r="514" spans="1:25" x14ac:dyDescent="0.3">
      <c r="A514">
        <v>6</v>
      </c>
      <c r="B514">
        <v>2014</v>
      </c>
      <c r="C514">
        <v>2014</v>
      </c>
      <c r="D514">
        <v>7</v>
      </c>
      <c r="E514">
        <v>12</v>
      </c>
      <c r="F514" t="s">
        <v>33</v>
      </c>
      <c r="G514">
        <v>2015</v>
      </c>
      <c r="H514">
        <v>1</v>
      </c>
      <c r="I514">
        <v>1</v>
      </c>
      <c r="J514" t="s">
        <v>4</v>
      </c>
      <c r="K514">
        <v>31</v>
      </c>
      <c r="L514" t="s">
        <v>34</v>
      </c>
      <c r="M514" t="s">
        <v>30</v>
      </c>
      <c r="N514" t="b">
        <v>0</v>
      </c>
      <c r="O514" t="s">
        <v>28</v>
      </c>
      <c r="P514" t="b">
        <v>1</v>
      </c>
      <c r="Q514">
        <v>50</v>
      </c>
      <c r="R514">
        <v>1237</v>
      </c>
      <c r="S514">
        <v>284253</v>
      </c>
      <c r="T514">
        <v>21523</v>
      </c>
      <c r="U514">
        <v>6389</v>
      </c>
      <c r="V514">
        <v>5.4349736379613302E-2</v>
      </c>
      <c r="W514">
        <v>0.16220823498557499</v>
      </c>
      <c r="X514">
        <v>8.1419074573816905E-2</v>
      </c>
      <c r="Y514">
        <v>0.54591005386450997</v>
      </c>
    </row>
    <row r="515" spans="1:25" x14ac:dyDescent="0.3">
      <c r="A515">
        <v>6</v>
      </c>
      <c r="B515">
        <v>2014</v>
      </c>
      <c r="C515">
        <v>2014</v>
      </c>
      <c r="D515">
        <v>7</v>
      </c>
      <c r="E515">
        <v>12</v>
      </c>
      <c r="F515" t="s">
        <v>33</v>
      </c>
      <c r="G515">
        <v>2015</v>
      </c>
      <c r="H515">
        <v>1</v>
      </c>
      <c r="I515">
        <v>1</v>
      </c>
      <c r="J515" t="s">
        <v>4</v>
      </c>
      <c r="K515">
        <v>31</v>
      </c>
      <c r="L515" t="s">
        <v>34</v>
      </c>
      <c r="M515" t="s">
        <v>30</v>
      </c>
      <c r="N515" t="b">
        <v>0</v>
      </c>
      <c r="O515" t="s">
        <v>28</v>
      </c>
      <c r="P515" t="b">
        <v>1</v>
      </c>
      <c r="Q515">
        <v>50</v>
      </c>
      <c r="R515">
        <v>1400</v>
      </c>
      <c r="S515">
        <v>282422</v>
      </c>
      <c r="T515">
        <v>23354</v>
      </c>
      <c r="U515">
        <v>6226</v>
      </c>
      <c r="V515">
        <v>5.6556516118607E-2</v>
      </c>
      <c r="W515">
        <v>0.1835824809861</v>
      </c>
      <c r="X515">
        <v>8.6473131562692998E-2</v>
      </c>
      <c r="Y515">
        <v>0.55360315509720404</v>
      </c>
    </row>
    <row r="516" spans="1:25" x14ac:dyDescent="0.3">
      <c r="A516">
        <v>6</v>
      </c>
      <c r="B516">
        <v>2014</v>
      </c>
      <c r="C516">
        <v>2014</v>
      </c>
      <c r="D516">
        <v>7</v>
      </c>
      <c r="E516">
        <v>12</v>
      </c>
      <c r="F516" t="s">
        <v>33</v>
      </c>
      <c r="G516">
        <v>2015</v>
      </c>
      <c r="H516">
        <v>1</v>
      </c>
      <c r="I516">
        <v>1</v>
      </c>
      <c r="J516" t="s">
        <v>4</v>
      </c>
      <c r="K516">
        <v>31</v>
      </c>
      <c r="L516" t="s">
        <v>34</v>
      </c>
      <c r="M516" t="s">
        <v>30</v>
      </c>
      <c r="N516" t="b">
        <v>0</v>
      </c>
      <c r="O516" t="s">
        <v>28</v>
      </c>
      <c r="P516" t="b">
        <v>1</v>
      </c>
      <c r="Q516">
        <v>50</v>
      </c>
      <c r="R516">
        <v>1090</v>
      </c>
      <c r="S516">
        <v>279126</v>
      </c>
      <c r="T516">
        <v>26650</v>
      </c>
      <c r="U516">
        <v>6536</v>
      </c>
      <c r="V516">
        <v>3.9293439077144901E-2</v>
      </c>
      <c r="W516">
        <v>0.14293207448203499</v>
      </c>
      <c r="X516">
        <v>6.16411242436238E-2</v>
      </c>
      <c r="Y516">
        <v>0.52788838562676399</v>
      </c>
    </row>
    <row r="517" spans="1:25" x14ac:dyDescent="0.3">
      <c r="A517">
        <v>7</v>
      </c>
      <c r="B517">
        <v>2014</v>
      </c>
      <c r="C517">
        <v>2014</v>
      </c>
      <c r="D517">
        <v>7</v>
      </c>
      <c r="E517">
        <v>12</v>
      </c>
      <c r="F517" t="s">
        <v>33</v>
      </c>
      <c r="G517">
        <v>2015</v>
      </c>
      <c r="H517">
        <v>1</v>
      </c>
      <c r="I517">
        <v>1</v>
      </c>
      <c r="J517" t="s">
        <v>4</v>
      </c>
      <c r="K517">
        <v>31</v>
      </c>
      <c r="L517" t="s">
        <v>34</v>
      </c>
      <c r="M517" t="s">
        <v>31</v>
      </c>
      <c r="N517" t="b">
        <v>0</v>
      </c>
      <c r="O517" t="s">
        <v>28</v>
      </c>
      <c r="P517" t="b">
        <v>1</v>
      </c>
      <c r="Q517">
        <v>50</v>
      </c>
      <c r="R517">
        <v>1433</v>
      </c>
      <c r="S517">
        <v>281649</v>
      </c>
      <c r="T517">
        <v>24127</v>
      </c>
      <c r="U517">
        <v>6193</v>
      </c>
      <c r="V517">
        <v>5.6064162754303599E-2</v>
      </c>
      <c r="W517">
        <v>0.18790978232362901</v>
      </c>
      <c r="X517">
        <v>8.6361718797083098E-2</v>
      </c>
      <c r="Y517">
        <v>0.55450280859156698</v>
      </c>
    </row>
    <row r="518" spans="1:25" x14ac:dyDescent="0.3">
      <c r="A518">
        <v>7</v>
      </c>
      <c r="B518">
        <v>2014</v>
      </c>
      <c r="C518">
        <v>2014</v>
      </c>
      <c r="D518">
        <v>7</v>
      </c>
      <c r="E518">
        <v>12</v>
      </c>
      <c r="F518" t="s">
        <v>33</v>
      </c>
      <c r="G518">
        <v>2015</v>
      </c>
      <c r="H518">
        <v>1</v>
      </c>
      <c r="I518">
        <v>1</v>
      </c>
      <c r="J518" t="s">
        <v>4</v>
      </c>
      <c r="K518">
        <v>31</v>
      </c>
      <c r="L518" t="s">
        <v>34</v>
      </c>
      <c r="M518" t="s">
        <v>31</v>
      </c>
      <c r="N518" t="b">
        <v>0</v>
      </c>
      <c r="O518" t="s">
        <v>28</v>
      </c>
      <c r="P518" t="b">
        <v>1</v>
      </c>
      <c r="Q518">
        <v>50</v>
      </c>
      <c r="R518">
        <v>1341</v>
      </c>
      <c r="S518">
        <v>282368</v>
      </c>
      <c r="T518">
        <v>23408</v>
      </c>
      <c r="U518">
        <v>6285</v>
      </c>
      <c r="V518">
        <v>5.4184007434643799E-2</v>
      </c>
      <c r="W518">
        <v>0.17584579071597101</v>
      </c>
      <c r="X518">
        <v>8.2841698841698799E-2</v>
      </c>
      <c r="Y518">
        <v>0.54964651003016396</v>
      </c>
    </row>
    <row r="519" spans="1:25" x14ac:dyDescent="0.3">
      <c r="A519">
        <v>7</v>
      </c>
      <c r="B519">
        <v>2014</v>
      </c>
      <c r="C519">
        <v>2014</v>
      </c>
      <c r="D519">
        <v>7</v>
      </c>
      <c r="E519">
        <v>12</v>
      </c>
      <c r="F519" t="s">
        <v>33</v>
      </c>
      <c r="G519">
        <v>2015</v>
      </c>
      <c r="H519">
        <v>1</v>
      </c>
      <c r="I519">
        <v>1</v>
      </c>
      <c r="J519" t="s">
        <v>4</v>
      </c>
      <c r="K519">
        <v>31</v>
      </c>
      <c r="L519" t="s">
        <v>34</v>
      </c>
      <c r="M519" t="s">
        <v>31</v>
      </c>
      <c r="N519" t="b">
        <v>0</v>
      </c>
      <c r="O519" t="s">
        <v>28</v>
      </c>
      <c r="P519" t="b">
        <v>1</v>
      </c>
      <c r="Q519">
        <v>50</v>
      </c>
      <c r="R519">
        <v>1251</v>
      </c>
      <c r="S519">
        <v>285383</v>
      </c>
      <c r="T519">
        <v>20393</v>
      </c>
      <c r="U519">
        <v>6375</v>
      </c>
      <c r="V519">
        <v>5.7798928109406698E-2</v>
      </c>
      <c r="W519">
        <v>0.16404405979543599</v>
      </c>
      <c r="X519">
        <v>8.5480013665869395E-2</v>
      </c>
      <c r="Y519">
        <v>0.54867572410524201</v>
      </c>
    </row>
    <row r="520" spans="1:25" x14ac:dyDescent="0.3">
      <c r="A520">
        <v>7</v>
      </c>
      <c r="B520">
        <v>2014</v>
      </c>
      <c r="C520">
        <v>2014</v>
      </c>
      <c r="D520">
        <v>7</v>
      </c>
      <c r="E520">
        <v>12</v>
      </c>
      <c r="F520" t="s">
        <v>33</v>
      </c>
      <c r="G520">
        <v>2015</v>
      </c>
      <c r="H520">
        <v>1</v>
      </c>
      <c r="I520">
        <v>1</v>
      </c>
      <c r="J520" t="s">
        <v>4</v>
      </c>
      <c r="K520">
        <v>31</v>
      </c>
      <c r="L520" t="s">
        <v>34</v>
      </c>
      <c r="M520" t="s">
        <v>31</v>
      </c>
      <c r="N520" t="b">
        <v>0</v>
      </c>
      <c r="O520" t="s">
        <v>28</v>
      </c>
      <c r="P520" t="b">
        <v>1</v>
      </c>
      <c r="Q520">
        <v>50</v>
      </c>
      <c r="R520">
        <v>1317</v>
      </c>
      <c r="S520">
        <v>282359</v>
      </c>
      <c r="T520">
        <v>23417</v>
      </c>
      <c r="U520">
        <v>6309</v>
      </c>
      <c r="V520">
        <v>5.3246543219859298E-2</v>
      </c>
      <c r="W520">
        <v>0.17269866247049501</v>
      </c>
      <c r="X520">
        <v>8.1396786155747802E-2</v>
      </c>
      <c r="Y520">
        <v>0.54805822925209602</v>
      </c>
    </row>
    <row r="521" spans="1:25" x14ac:dyDescent="0.3">
      <c r="A521">
        <v>7</v>
      </c>
      <c r="B521">
        <v>2014</v>
      </c>
      <c r="C521">
        <v>2014</v>
      </c>
      <c r="D521">
        <v>7</v>
      </c>
      <c r="E521">
        <v>12</v>
      </c>
      <c r="F521" t="s">
        <v>33</v>
      </c>
      <c r="G521">
        <v>2015</v>
      </c>
      <c r="H521">
        <v>1</v>
      </c>
      <c r="I521">
        <v>1</v>
      </c>
      <c r="J521" t="s">
        <v>4</v>
      </c>
      <c r="K521">
        <v>31</v>
      </c>
      <c r="L521" t="s">
        <v>34</v>
      </c>
      <c r="M521" t="s">
        <v>31</v>
      </c>
      <c r="N521" t="b">
        <v>0</v>
      </c>
      <c r="O521" t="s">
        <v>28</v>
      </c>
      <c r="P521" t="b">
        <v>1</v>
      </c>
      <c r="Q521">
        <v>50</v>
      </c>
      <c r="R521">
        <v>1022</v>
      </c>
      <c r="S521">
        <v>287438</v>
      </c>
      <c r="T521">
        <v>18338</v>
      </c>
      <c r="U521">
        <v>6604</v>
      </c>
      <c r="V521">
        <v>5.2789256198347102E-2</v>
      </c>
      <c r="W521">
        <v>0.13401521111985301</v>
      </c>
      <c r="X521">
        <v>7.5742977840361603E-2</v>
      </c>
      <c r="Y521">
        <v>0.53702160273432797</v>
      </c>
    </row>
    <row r="522" spans="1:25" x14ac:dyDescent="0.3">
      <c r="A522">
        <v>0</v>
      </c>
      <c r="B522">
        <v>2014</v>
      </c>
      <c r="C522">
        <v>2014</v>
      </c>
      <c r="D522">
        <v>7</v>
      </c>
      <c r="E522">
        <v>12</v>
      </c>
      <c r="F522" t="s">
        <v>33</v>
      </c>
      <c r="G522">
        <v>2015</v>
      </c>
      <c r="H522">
        <v>1</v>
      </c>
      <c r="I522">
        <v>1</v>
      </c>
      <c r="J522" t="s">
        <v>4</v>
      </c>
      <c r="K522">
        <v>27</v>
      </c>
      <c r="L522" t="s">
        <v>35</v>
      </c>
      <c r="M522" t="s">
        <v>27</v>
      </c>
      <c r="N522" t="b">
        <v>1</v>
      </c>
      <c r="O522" t="s">
        <v>28</v>
      </c>
      <c r="P522" t="b">
        <v>1</v>
      </c>
      <c r="Q522">
        <v>50</v>
      </c>
      <c r="R522">
        <v>1069</v>
      </c>
      <c r="S522">
        <v>288415</v>
      </c>
      <c r="T522">
        <v>17361</v>
      </c>
      <c r="U522">
        <v>6557</v>
      </c>
      <c r="V522">
        <v>5.8003255561584303E-2</v>
      </c>
      <c r="W522">
        <v>0.14017833726724299</v>
      </c>
      <c r="X522">
        <v>8.2054037457783197E-2</v>
      </c>
      <c r="Y522">
        <v>0.54170074050322503</v>
      </c>
    </row>
    <row r="523" spans="1:25" x14ac:dyDescent="0.3">
      <c r="A523">
        <v>0</v>
      </c>
      <c r="B523">
        <v>2014</v>
      </c>
      <c r="C523">
        <v>2014</v>
      </c>
      <c r="D523">
        <v>7</v>
      </c>
      <c r="E523">
        <v>12</v>
      </c>
      <c r="F523" t="s">
        <v>33</v>
      </c>
      <c r="G523">
        <v>2015</v>
      </c>
      <c r="H523">
        <v>1</v>
      </c>
      <c r="I523">
        <v>1</v>
      </c>
      <c r="J523" t="s">
        <v>4</v>
      </c>
      <c r="K523">
        <v>27</v>
      </c>
      <c r="L523" t="s">
        <v>35</v>
      </c>
      <c r="M523" t="s">
        <v>27</v>
      </c>
      <c r="N523" t="b">
        <v>1</v>
      </c>
      <c r="O523" t="s">
        <v>28</v>
      </c>
      <c r="P523" t="b">
        <v>1</v>
      </c>
      <c r="Q523">
        <v>50</v>
      </c>
      <c r="R523">
        <v>1047</v>
      </c>
      <c r="S523">
        <v>291921</v>
      </c>
      <c r="T523">
        <v>13855</v>
      </c>
      <c r="U523">
        <v>6579</v>
      </c>
      <c r="V523">
        <v>7.0259025634143005E-2</v>
      </c>
      <c r="W523">
        <v>0.13729346970889</v>
      </c>
      <c r="X523">
        <v>9.2950994318181795E-2</v>
      </c>
      <c r="Y523">
        <v>0.54599126156680899</v>
      </c>
    </row>
    <row r="524" spans="1:25" x14ac:dyDescent="0.3">
      <c r="A524">
        <v>0</v>
      </c>
      <c r="B524">
        <v>2014</v>
      </c>
      <c r="C524">
        <v>2014</v>
      </c>
      <c r="D524">
        <v>7</v>
      </c>
      <c r="E524">
        <v>12</v>
      </c>
      <c r="F524" t="s">
        <v>33</v>
      </c>
      <c r="G524">
        <v>2015</v>
      </c>
      <c r="H524">
        <v>1</v>
      </c>
      <c r="I524">
        <v>1</v>
      </c>
      <c r="J524" t="s">
        <v>4</v>
      </c>
      <c r="K524">
        <v>27</v>
      </c>
      <c r="L524" t="s">
        <v>35</v>
      </c>
      <c r="M524" t="s">
        <v>27</v>
      </c>
      <c r="N524" t="b">
        <v>1</v>
      </c>
      <c r="O524" t="s">
        <v>28</v>
      </c>
      <c r="P524" t="b">
        <v>1</v>
      </c>
      <c r="Q524">
        <v>50</v>
      </c>
      <c r="R524">
        <v>942</v>
      </c>
      <c r="S524">
        <v>289733</v>
      </c>
      <c r="T524">
        <v>16043</v>
      </c>
      <c r="U524">
        <v>6684</v>
      </c>
      <c r="V524">
        <v>5.5460700618192499E-2</v>
      </c>
      <c r="W524">
        <v>0.12352478363493299</v>
      </c>
      <c r="X524">
        <v>7.6551135671041395E-2</v>
      </c>
      <c r="Y524">
        <v>0.53552913610086295</v>
      </c>
    </row>
    <row r="525" spans="1:25" x14ac:dyDescent="0.3">
      <c r="A525">
        <v>0</v>
      </c>
      <c r="B525">
        <v>2014</v>
      </c>
      <c r="C525">
        <v>2014</v>
      </c>
      <c r="D525">
        <v>7</v>
      </c>
      <c r="E525">
        <v>12</v>
      </c>
      <c r="F525" t="s">
        <v>33</v>
      </c>
      <c r="G525">
        <v>2015</v>
      </c>
      <c r="H525">
        <v>1</v>
      </c>
      <c r="I525">
        <v>1</v>
      </c>
      <c r="J525" t="s">
        <v>4</v>
      </c>
      <c r="K525">
        <v>27</v>
      </c>
      <c r="L525" t="s">
        <v>35</v>
      </c>
      <c r="M525" t="s">
        <v>27</v>
      </c>
      <c r="N525" t="b">
        <v>1</v>
      </c>
      <c r="O525" t="s">
        <v>28</v>
      </c>
      <c r="P525" t="b">
        <v>1</v>
      </c>
      <c r="Q525">
        <v>50</v>
      </c>
      <c r="R525">
        <v>1283</v>
      </c>
      <c r="S525">
        <v>284446</v>
      </c>
      <c r="T525">
        <v>21330</v>
      </c>
      <c r="U525">
        <v>6343</v>
      </c>
      <c r="V525">
        <v>5.6737275018794497E-2</v>
      </c>
      <c r="W525">
        <v>0.168240230789404</v>
      </c>
      <c r="X525">
        <v>8.4857303482258006E-2</v>
      </c>
      <c r="Y525">
        <v>0.54924164226404404</v>
      </c>
    </row>
    <row r="526" spans="1:25" x14ac:dyDescent="0.3">
      <c r="A526">
        <v>0</v>
      </c>
      <c r="B526">
        <v>2014</v>
      </c>
      <c r="C526">
        <v>2014</v>
      </c>
      <c r="D526">
        <v>7</v>
      </c>
      <c r="E526">
        <v>12</v>
      </c>
      <c r="F526" t="s">
        <v>33</v>
      </c>
      <c r="G526">
        <v>2015</v>
      </c>
      <c r="H526">
        <v>1</v>
      </c>
      <c r="I526">
        <v>1</v>
      </c>
      <c r="J526" t="s">
        <v>4</v>
      </c>
      <c r="K526">
        <v>27</v>
      </c>
      <c r="L526" t="s">
        <v>35</v>
      </c>
      <c r="M526" t="s">
        <v>27</v>
      </c>
      <c r="N526" t="b">
        <v>1</v>
      </c>
      <c r="O526" t="s">
        <v>28</v>
      </c>
      <c r="P526" t="b">
        <v>1</v>
      </c>
      <c r="Q526">
        <v>50</v>
      </c>
      <c r="R526">
        <v>1277</v>
      </c>
      <c r="S526">
        <v>286340</v>
      </c>
      <c r="T526">
        <v>19436</v>
      </c>
      <c r="U526">
        <v>6349</v>
      </c>
      <c r="V526">
        <v>6.1652102544295803E-2</v>
      </c>
      <c r="W526">
        <v>0.167453448728035</v>
      </c>
      <c r="X526">
        <v>9.0123151840220198E-2</v>
      </c>
      <c r="Y526">
        <v>0.55194528958823397</v>
      </c>
    </row>
    <row r="527" spans="1:25" x14ac:dyDescent="0.3">
      <c r="A527">
        <v>1</v>
      </c>
      <c r="B527">
        <v>2014</v>
      </c>
      <c r="C527">
        <v>2014</v>
      </c>
      <c r="D527">
        <v>7</v>
      </c>
      <c r="E527">
        <v>12</v>
      </c>
      <c r="F527" t="s">
        <v>33</v>
      </c>
      <c r="G527">
        <v>2015</v>
      </c>
      <c r="H527">
        <v>1</v>
      </c>
      <c r="I527">
        <v>1</v>
      </c>
      <c r="J527" t="s">
        <v>4</v>
      </c>
      <c r="K527">
        <v>27</v>
      </c>
      <c r="L527" t="s">
        <v>35</v>
      </c>
      <c r="M527" t="s">
        <v>29</v>
      </c>
      <c r="N527" t="b">
        <v>1</v>
      </c>
      <c r="O527" t="s">
        <v>28</v>
      </c>
      <c r="P527" t="b">
        <v>1</v>
      </c>
      <c r="Q527">
        <v>50</v>
      </c>
      <c r="R527">
        <v>953</v>
      </c>
      <c r="S527">
        <v>288973</v>
      </c>
      <c r="T527">
        <v>16803</v>
      </c>
      <c r="U527">
        <v>6673</v>
      </c>
      <c r="V527">
        <v>5.3671998197792198E-2</v>
      </c>
      <c r="W527">
        <v>0.124967217414109</v>
      </c>
      <c r="X527">
        <v>7.5092585296666903E-2</v>
      </c>
      <c r="Y527">
        <v>0.53500761320708101</v>
      </c>
    </row>
    <row r="528" spans="1:25" x14ac:dyDescent="0.3">
      <c r="A528">
        <v>1</v>
      </c>
      <c r="B528">
        <v>2014</v>
      </c>
      <c r="C528">
        <v>2014</v>
      </c>
      <c r="D528">
        <v>7</v>
      </c>
      <c r="E528">
        <v>12</v>
      </c>
      <c r="F528" t="s">
        <v>33</v>
      </c>
      <c r="G528">
        <v>2015</v>
      </c>
      <c r="H528">
        <v>1</v>
      </c>
      <c r="I528">
        <v>1</v>
      </c>
      <c r="J528" t="s">
        <v>4</v>
      </c>
      <c r="K528">
        <v>27</v>
      </c>
      <c r="L528" t="s">
        <v>35</v>
      </c>
      <c r="M528" t="s">
        <v>29</v>
      </c>
      <c r="N528" t="b">
        <v>1</v>
      </c>
      <c r="O528" t="s">
        <v>28</v>
      </c>
      <c r="P528" t="b">
        <v>1</v>
      </c>
      <c r="Q528">
        <v>50</v>
      </c>
      <c r="R528">
        <v>1082</v>
      </c>
      <c r="S528">
        <v>291157</v>
      </c>
      <c r="T528">
        <v>14619</v>
      </c>
      <c r="U528">
        <v>6544</v>
      </c>
      <c r="V528">
        <v>6.8912808101394801E-2</v>
      </c>
      <c r="W528">
        <v>0.141883031733543</v>
      </c>
      <c r="X528">
        <v>9.2768037038624698E-2</v>
      </c>
      <c r="Y528">
        <v>0.54703676206006302</v>
      </c>
    </row>
    <row r="529" spans="1:25" x14ac:dyDescent="0.3">
      <c r="A529">
        <v>1</v>
      </c>
      <c r="B529">
        <v>2014</v>
      </c>
      <c r="C529">
        <v>2014</v>
      </c>
      <c r="D529">
        <v>7</v>
      </c>
      <c r="E529">
        <v>12</v>
      </c>
      <c r="F529" t="s">
        <v>33</v>
      </c>
      <c r="G529">
        <v>2015</v>
      </c>
      <c r="H529">
        <v>1</v>
      </c>
      <c r="I529">
        <v>1</v>
      </c>
      <c r="J529" t="s">
        <v>4</v>
      </c>
      <c r="K529">
        <v>27</v>
      </c>
      <c r="L529" t="s">
        <v>35</v>
      </c>
      <c r="M529" t="s">
        <v>29</v>
      </c>
      <c r="N529" t="b">
        <v>1</v>
      </c>
      <c r="O529" t="s">
        <v>28</v>
      </c>
      <c r="P529" t="b">
        <v>1</v>
      </c>
      <c r="Q529">
        <v>50</v>
      </c>
      <c r="R529">
        <v>990</v>
      </c>
      <c r="S529">
        <v>289534</v>
      </c>
      <c r="T529">
        <v>16242</v>
      </c>
      <c r="U529">
        <v>6636</v>
      </c>
      <c r="V529">
        <v>5.7451253481894102E-2</v>
      </c>
      <c r="W529">
        <v>0.12981904012588499</v>
      </c>
      <c r="X529">
        <v>7.9652425778421396E-2</v>
      </c>
      <c r="Y529">
        <v>0.53835086274516697</v>
      </c>
    </row>
    <row r="530" spans="1:25" x14ac:dyDescent="0.3">
      <c r="A530">
        <v>1</v>
      </c>
      <c r="B530">
        <v>2014</v>
      </c>
      <c r="C530">
        <v>2014</v>
      </c>
      <c r="D530">
        <v>7</v>
      </c>
      <c r="E530">
        <v>12</v>
      </c>
      <c r="F530" t="s">
        <v>33</v>
      </c>
      <c r="G530">
        <v>2015</v>
      </c>
      <c r="H530">
        <v>1</v>
      </c>
      <c r="I530">
        <v>1</v>
      </c>
      <c r="J530" t="s">
        <v>4</v>
      </c>
      <c r="K530">
        <v>27</v>
      </c>
      <c r="L530" t="s">
        <v>35</v>
      </c>
      <c r="M530" t="s">
        <v>29</v>
      </c>
      <c r="N530" t="b">
        <v>1</v>
      </c>
      <c r="O530" t="s">
        <v>28</v>
      </c>
      <c r="P530" t="b">
        <v>1</v>
      </c>
      <c r="Q530">
        <v>50</v>
      </c>
      <c r="R530">
        <v>1150</v>
      </c>
      <c r="S530">
        <v>288206</v>
      </c>
      <c r="T530">
        <v>17570</v>
      </c>
      <c r="U530">
        <v>6476</v>
      </c>
      <c r="V530">
        <v>6.1431623931623901E-2</v>
      </c>
      <c r="W530">
        <v>0.150799895095725</v>
      </c>
      <c r="X530">
        <v>8.7299779852729006E-2</v>
      </c>
      <c r="Y530">
        <v>0.54666976597703898</v>
      </c>
    </row>
    <row r="531" spans="1:25" x14ac:dyDescent="0.3">
      <c r="A531">
        <v>1</v>
      </c>
      <c r="B531">
        <v>2014</v>
      </c>
      <c r="C531">
        <v>2014</v>
      </c>
      <c r="D531">
        <v>7</v>
      </c>
      <c r="E531">
        <v>12</v>
      </c>
      <c r="F531" t="s">
        <v>33</v>
      </c>
      <c r="G531">
        <v>2015</v>
      </c>
      <c r="H531">
        <v>1</v>
      </c>
      <c r="I531">
        <v>1</v>
      </c>
      <c r="J531" t="s">
        <v>4</v>
      </c>
      <c r="K531">
        <v>27</v>
      </c>
      <c r="L531" t="s">
        <v>35</v>
      </c>
      <c r="M531" t="s">
        <v>29</v>
      </c>
      <c r="N531" t="b">
        <v>1</v>
      </c>
      <c r="O531" t="s">
        <v>28</v>
      </c>
      <c r="P531" t="b">
        <v>1</v>
      </c>
      <c r="Q531">
        <v>50</v>
      </c>
      <c r="R531">
        <v>835</v>
      </c>
      <c r="S531">
        <v>288790</v>
      </c>
      <c r="T531">
        <v>16986</v>
      </c>
      <c r="U531">
        <v>6791</v>
      </c>
      <c r="V531">
        <v>4.6854834184389203E-2</v>
      </c>
      <c r="W531">
        <v>0.109493836873852</v>
      </c>
      <c r="X531">
        <v>6.56265964553778E-2</v>
      </c>
      <c r="Y531">
        <v>0.52697168427858798</v>
      </c>
    </row>
    <row r="532" spans="1:25" x14ac:dyDescent="0.3">
      <c r="A532">
        <v>2</v>
      </c>
      <c r="B532">
        <v>2014</v>
      </c>
      <c r="C532">
        <v>2014</v>
      </c>
      <c r="D532">
        <v>7</v>
      </c>
      <c r="E532">
        <v>12</v>
      </c>
      <c r="F532" t="s">
        <v>33</v>
      </c>
      <c r="G532">
        <v>2015</v>
      </c>
      <c r="H532">
        <v>1</v>
      </c>
      <c r="I532">
        <v>1</v>
      </c>
      <c r="J532" t="s">
        <v>4</v>
      </c>
      <c r="K532">
        <v>27</v>
      </c>
      <c r="L532" t="s">
        <v>35</v>
      </c>
      <c r="M532" t="s">
        <v>30</v>
      </c>
      <c r="N532" t="b">
        <v>1</v>
      </c>
      <c r="O532" t="s">
        <v>28</v>
      </c>
      <c r="P532" t="b">
        <v>1</v>
      </c>
      <c r="Q532">
        <v>50</v>
      </c>
      <c r="R532">
        <v>843</v>
      </c>
      <c r="S532">
        <v>294287</v>
      </c>
      <c r="T532">
        <v>11489</v>
      </c>
      <c r="U532">
        <v>6783</v>
      </c>
      <c r="V532">
        <v>6.8358741485565894E-2</v>
      </c>
      <c r="W532">
        <v>0.11054287962234401</v>
      </c>
      <c r="X532">
        <v>8.4477402545345207E-2</v>
      </c>
      <c r="Y532">
        <v>0.53648481169124096</v>
      </c>
    </row>
    <row r="533" spans="1:25" x14ac:dyDescent="0.3">
      <c r="A533">
        <v>2</v>
      </c>
      <c r="B533">
        <v>2014</v>
      </c>
      <c r="C533">
        <v>2014</v>
      </c>
      <c r="D533">
        <v>7</v>
      </c>
      <c r="E533">
        <v>12</v>
      </c>
      <c r="F533" t="s">
        <v>33</v>
      </c>
      <c r="G533">
        <v>2015</v>
      </c>
      <c r="H533">
        <v>1</v>
      </c>
      <c r="I533">
        <v>1</v>
      </c>
      <c r="J533" t="s">
        <v>4</v>
      </c>
      <c r="K533">
        <v>27</v>
      </c>
      <c r="L533" t="s">
        <v>35</v>
      </c>
      <c r="M533" t="s">
        <v>30</v>
      </c>
      <c r="N533" t="b">
        <v>1</v>
      </c>
      <c r="O533" t="s">
        <v>28</v>
      </c>
      <c r="P533" t="b">
        <v>1</v>
      </c>
      <c r="Q533">
        <v>50</v>
      </c>
      <c r="R533">
        <v>927</v>
      </c>
      <c r="S533">
        <v>289109</v>
      </c>
      <c r="T533">
        <v>16667</v>
      </c>
      <c r="U533">
        <v>6699</v>
      </c>
      <c r="V533">
        <v>5.2688416505626903E-2</v>
      </c>
      <c r="W533">
        <v>0.12155782848151001</v>
      </c>
      <c r="X533">
        <v>7.3513084853291E-2</v>
      </c>
      <c r="Y533">
        <v>0.53352530375464702</v>
      </c>
    </row>
    <row r="534" spans="1:25" x14ac:dyDescent="0.3">
      <c r="A534">
        <v>2</v>
      </c>
      <c r="B534">
        <v>2014</v>
      </c>
      <c r="C534">
        <v>2014</v>
      </c>
      <c r="D534">
        <v>7</v>
      </c>
      <c r="E534">
        <v>12</v>
      </c>
      <c r="F534" t="s">
        <v>33</v>
      </c>
      <c r="G534">
        <v>2015</v>
      </c>
      <c r="H534">
        <v>1</v>
      </c>
      <c r="I534">
        <v>1</v>
      </c>
      <c r="J534" t="s">
        <v>4</v>
      </c>
      <c r="K534">
        <v>27</v>
      </c>
      <c r="L534" t="s">
        <v>35</v>
      </c>
      <c r="M534" t="s">
        <v>30</v>
      </c>
      <c r="N534" t="b">
        <v>1</v>
      </c>
      <c r="O534" t="s">
        <v>28</v>
      </c>
      <c r="P534" t="b">
        <v>1</v>
      </c>
      <c r="Q534">
        <v>50</v>
      </c>
      <c r="R534">
        <v>1254</v>
      </c>
      <c r="S534">
        <v>286438</v>
      </c>
      <c r="T534">
        <v>19338</v>
      </c>
      <c r="U534">
        <v>6372</v>
      </c>
      <c r="V534">
        <v>6.0897435897435903E-2</v>
      </c>
      <c r="W534">
        <v>0.16443745082612099</v>
      </c>
      <c r="X534">
        <v>8.8879438656176896E-2</v>
      </c>
      <c r="Y534">
        <v>0.55059753866197403</v>
      </c>
    </row>
    <row r="535" spans="1:25" x14ac:dyDescent="0.3">
      <c r="A535">
        <v>2</v>
      </c>
      <c r="B535">
        <v>2014</v>
      </c>
      <c r="C535">
        <v>2014</v>
      </c>
      <c r="D535">
        <v>7</v>
      </c>
      <c r="E535">
        <v>12</v>
      </c>
      <c r="F535" t="s">
        <v>33</v>
      </c>
      <c r="G535">
        <v>2015</v>
      </c>
      <c r="H535">
        <v>1</v>
      </c>
      <c r="I535">
        <v>1</v>
      </c>
      <c r="J535" t="s">
        <v>4</v>
      </c>
      <c r="K535">
        <v>27</v>
      </c>
      <c r="L535" t="s">
        <v>35</v>
      </c>
      <c r="M535" t="s">
        <v>30</v>
      </c>
      <c r="N535" t="b">
        <v>1</v>
      </c>
      <c r="O535" t="s">
        <v>28</v>
      </c>
      <c r="P535" t="b">
        <v>1</v>
      </c>
      <c r="Q535">
        <v>50</v>
      </c>
      <c r="R535">
        <v>1263</v>
      </c>
      <c r="S535">
        <v>288676</v>
      </c>
      <c r="T535">
        <v>17100</v>
      </c>
      <c r="U535">
        <v>6363</v>
      </c>
      <c r="V535">
        <v>6.8779611174644595E-2</v>
      </c>
      <c r="W535">
        <v>0.165617623918174</v>
      </c>
      <c r="X535">
        <v>9.7194967101465995E-2</v>
      </c>
      <c r="Y535">
        <v>0.55484716683324298</v>
      </c>
    </row>
    <row r="536" spans="1:25" x14ac:dyDescent="0.3">
      <c r="A536">
        <v>2</v>
      </c>
      <c r="B536">
        <v>2014</v>
      </c>
      <c r="C536">
        <v>2014</v>
      </c>
      <c r="D536">
        <v>7</v>
      </c>
      <c r="E536">
        <v>12</v>
      </c>
      <c r="F536" t="s">
        <v>33</v>
      </c>
      <c r="G536">
        <v>2015</v>
      </c>
      <c r="H536">
        <v>1</v>
      </c>
      <c r="I536">
        <v>1</v>
      </c>
      <c r="J536" t="s">
        <v>4</v>
      </c>
      <c r="K536">
        <v>27</v>
      </c>
      <c r="L536" t="s">
        <v>35</v>
      </c>
      <c r="M536" t="s">
        <v>30</v>
      </c>
      <c r="N536" t="b">
        <v>1</v>
      </c>
      <c r="O536" t="s">
        <v>28</v>
      </c>
      <c r="P536" t="b">
        <v>1</v>
      </c>
      <c r="Q536">
        <v>50</v>
      </c>
      <c r="R536">
        <v>1123</v>
      </c>
      <c r="S536">
        <v>288239</v>
      </c>
      <c r="T536">
        <v>17537</v>
      </c>
      <c r="U536">
        <v>6503</v>
      </c>
      <c r="V536">
        <v>6.0182207931403997E-2</v>
      </c>
      <c r="W536">
        <v>0.147259375819564</v>
      </c>
      <c r="X536">
        <v>8.5444723426919195E-2</v>
      </c>
      <c r="Y536">
        <v>0.54495346740850004</v>
      </c>
    </row>
    <row r="537" spans="1:25" x14ac:dyDescent="0.3">
      <c r="A537">
        <v>3</v>
      </c>
      <c r="B537">
        <v>2014</v>
      </c>
      <c r="C537">
        <v>2014</v>
      </c>
      <c r="D537">
        <v>7</v>
      </c>
      <c r="E537">
        <v>12</v>
      </c>
      <c r="F537" t="s">
        <v>33</v>
      </c>
      <c r="G537">
        <v>2015</v>
      </c>
      <c r="H537">
        <v>1</v>
      </c>
      <c r="I537">
        <v>1</v>
      </c>
      <c r="J537" t="s">
        <v>4</v>
      </c>
      <c r="K537">
        <v>27</v>
      </c>
      <c r="L537" t="s">
        <v>35</v>
      </c>
      <c r="M537" t="s">
        <v>31</v>
      </c>
      <c r="N537" t="b">
        <v>1</v>
      </c>
      <c r="O537" t="s">
        <v>28</v>
      </c>
      <c r="P537" t="b">
        <v>1</v>
      </c>
      <c r="Q537">
        <v>50</v>
      </c>
      <c r="R537">
        <v>809</v>
      </c>
      <c r="S537">
        <v>288226</v>
      </c>
      <c r="T537">
        <v>17550</v>
      </c>
      <c r="U537">
        <v>6817</v>
      </c>
      <c r="V537">
        <v>4.4065580913993103E-2</v>
      </c>
      <c r="W537">
        <v>0.106084447941253</v>
      </c>
      <c r="X537">
        <v>6.2266692322493697E-2</v>
      </c>
      <c r="Y537">
        <v>0.52434474607831305</v>
      </c>
    </row>
    <row r="538" spans="1:25" x14ac:dyDescent="0.3">
      <c r="A538">
        <v>3</v>
      </c>
      <c r="B538">
        <v>2014</v>
      </c>
      <c r="C538">
        <v>2014</v>
      </c>
      <c r="D538">
        <v>7</v>
      </c>
      <c r="E538">
        <v>12</v>
      </c>
      <c r="F538" t="s">
        <v>33</v>
      </c>
      <c r="G538">
        <v>2015</v>
      </c>
      <c r="H538">
        <v>1</v>
      </c>
      <c r="I538">
        <v>1</v>
      </c>
      <c r="J538" t="s">
        <v>4</v>
      </c>
      <c r="K538">
        <v>27</v>
      </c>
      <c r="L538" t="s">
        <v>35</v>
      </c>
      <c r="M538" t="s">
        <v>31</v>
      </c>
      <c r="N538" t="b">
        <v>1</v>
      </c>
      <c r="O538" t="s">
        <v>28</v>
      </c>
      <c r="P538" t="b">
        <v>1</v>
      </c>
      <c r="Q538">
        <v>50</v>
      </c>
      <c r="R538">
        <v>1155</v>
      </c>
      <c r="S538">
        <v>287950</v>
      </c>
      <c r="T538">
        <v>17826</v>
      </c>
      <c r="U538">
        <v>6471</v>
      </c>
      <c r="V538">
        <v>6.0850324008218701E-2</v>
      </c>
      <c r="W538">
        <v>0.15145554681353199</v>
      </c>
      <c r="X538">
        <v>8.6819258089976301E-2</v>
      </c>
      <c r="Y538">
        <v>0.54657898475101796</v>
      </c>
    </row>
    <row r="539" spans="1:25" x14ac:dyDescent="0.3">
      <c r="A539">
        <v>3</v>
      </c>
      <c r="B539">
        <v>2014</v>
      </c>
      <c r="C539">
        <v>2014</v>
      </c>
      <c r="D539">
        <v>7</v>
      </c>
      <c r="E539">
        <v>12</v>
      </c>
      <c r="F539" t="s">
        <v>33</v>
      </c>
      <c r="G539">
        <v>2015</v>
      </c>
      <c r="H539">
        <v>1</v>
      </c>
      <c r="I539">
        <v>1</v>
      </c>
      <c r="J539" t="s">
        <v>4</v>
      </c>
      <c r="K539">
        <v>27</v>
      </c>
      <c r="L539" t="s">
        <v>35</v>
      </c>
      <c r="M539" t="s">
        <v>31</v>
      </c>
      <c r="N539" t="b">
        <v>1</v>
      </c>
      <c r="O539" t="s">
        <v>28</v>
      </c>
      <c r="P539" t="b">
        <v>1</v>
      </c>
      <c r="Q539">
        <v>50</v>
      </c>
      <c r="R539">
        <v>1101</v>
      </c>
      <c r="S539">
        <v>290720</v>
      </c>
      <c r="T539">
        <v>15056</v>
      </c>
      <c r="U539">
        <v>6525</v>
      </c>
      <c r="V539">
        <v>6.81438385838955E-2</v>
      </c>
      <c r="W539">
        <v>0.14437450826121101</v>
      </c>
      <c r="X539">
        <v>9.2587142076272902E-2</v>
      </c>
      <c r="Y539">
        <v>0.54756792494845896</v>
      </c>
    </row>
    <row r="540" spans="1:25" x14ac:dyDescent="0.3">
      <c r="A540">
        <v>3</v>
      </c>
      <c r="B540">
        <v>2014</v>
      </c>
      <c r="C540">
        <v>2014</v>
      </c>
      <c r="D540">
        <v>7</v>
      </c>
      <c r="E540">
        <v>12</v>
      </c>
      <c r="F540" t="s">
        <v>33</v>
      </c>
      <c r="G540">
        <v>2015</v>
      </c>
      <c r="H540">
        <v>1</v>
      </c>
      <c r="I540">
        <v>1</v>
      </c>
      <c r="J540" t="s">
        <v>4</v>
      </c>
      <c r="K540">
        <v>27</v>
      </c>
      <c r="L540" t="s">
        <v>35</v>
      </c>
      <c r="M540" t="s">
        <v>31</v>
      </c>
      <c r="N540" t="b">
        <v>1</v>
      </c>
      <c r="O540" t="s">
        <v>28</v>
      </c>
      <c r="P540" t="b">
        <v>1</v>
      </c>
      <c r="Q540">
        <v>50</v>
      </c>
      <c r="R540">
        <v>832</v>
      </c>
      <c r="S540">
        <v>289844</v>
      </c>
      <c r="T540">
        <v>15932</v>
      </c>
      <c r="U540">
        <v>6794</v>
      </c>
      <c r="V540">
        <v>4.9630159866380301E-2</v>
      </c>
      <c r="W540">
        <v>0.109100445843168</v>
      </c>
      <c r="X540">
        <v>6.8224682246822405E-2</v>
      </c>
      <c r="Y540">
        <v>0.52849847262071004</v>
      </c>
    </row>
    <row r="541" spans="1:25" x14ac:dyDescent="0.3">
      <c r="A541">
        <v>3</v>
      </c>
      <c r="B541">
        <v>2014</v>
      </c>
      <c r="C541">
        <v>2014</v>
      </c>
      <c r="D541">
        <v>7</v>
      </c>
      <c r="E541">
        <v>12</v>
      </c>
      <c r="F541" t="s">
        <v>33</v>
      </c>
      <c r="G541">
        <v>2015</v>
      </c>
      <c r="H541">
        <v>1</v>
      </c>
      <c r="I541">
        <v>1</v>
      </c>
      <c r="J541" t="s">
        <v>4</v>
      </c>
      <c r="K541">
        <v>27</v>
      </c>
      <c r="L541" t="s">
        <v>35</v>
      </c>
      <c r="M541" t="s">
        <v>31</v>
      </c>
      <c r="N541" t="b">
        <v>1</v>
      </c>
      <c r="O541" t="s">
        <v>28</v>
      </c>
      <c r="P541" t="b">
        <v>1</v>
      </c>
      <c r="Q541">
        <v>50</v>
      </c>
      <c r="R541">
        <v>1140</v>
      </c>
      <c r="S541">
        <v>291085</v>
      </c>
      <c r="T541">
        <v>14691</v>
      </c>
      <c r="U541">
        <v>6486</v>
      </c>
      <c r="V541">
        <v>7.2010612090202694E-2</v>
      </c>
      <c r="W541">
        <v>0.14948859166011</v>
      </c>
      <c r="X541">
        <v>9.7199130323570707E-2</v>
      </c>
      <c r="Y541">
        <v>0.55072180878071098</v>
      </c>
    </row>
    <row r="542" spans="1:25" x14ac:dyDescent="0.3">
      <c r="A542">
        <v>4</v>
      </c>
      <c r="B542">
        <v>2014</v>
      </c>
      <c r="C542">
        <v>2014</v>
      </c>
      <c r="D542">
        <v>7</v>
      </c>
      <c r="E542">
        <v>12</v>
      </c>
      <c r="F542" t="s">
        <v>33</v>
      </c>
      <c r="G542">
        <v>2015</v>
      </c>
      <c r="H542">
        <v>1</v>
      </c>
      <c r="I542">
        <v>1</v>
      </c>
      <c r="J542" t="s">
        <v>4</v>
      </c>
      <c r="K542">
        <v>27</v>
      </c>
      <c r="L542" t="s">
        <v>35</v>
      </c>
      <c r="M542" t="s">
        <v>27</v>
      </c>
      <c r="N542" t="b">
        <v>0</v>
      </c>
      <c r="O542" t="s">
        <v>28</v>
      </c>
      <c r="P542" t="b">
        <v>1</v>
      </c>
      <c r="Q542">
        <v>50</v>
      </c>
      <c r="R542">
        <v>1373</v>
      </c>
      <c r="S542">
        <v>280277</v>
      </c>
      <c r="T542">
        <v>25499</v>
      </c>
      <c r="U542">
        <v>6253</v>
      </c>
      <c r="V542">
        <v>5.1094075617743297E-2</v>
      </c>
      <c r="W542">
        <v>0.180041961709939</v>
      </c>
      <c r="X542">
        <v>7.9598817322743307E-2</v>
      </c>
      <c r="Y542">
        <v>0.54832542593895295</v>
      </c>
    </row>
    <row r="543" spans="1:25" x14ac:dyDescent="0.3">
      <c r="A543">
        <v>4</v>
      </c>
      <c r="B543">
        <v>2014</v>
      </c>
      <c r="C543">
        <v>2014</v>
      </c>
      <c r="D543">
        <v>7</v>
      </c>
      <c r="E543">
        <v>12</v>
      </c>
      <c r="F543" t="s">
        <v>33</v>
      </c>
      <c r="G543">
        <v>2015</v>
      </c>
      <c r="H543">
        <v>1</v>
      </c>
      <c r="I543">
        <v>1</v>
      </c>
      <c r="J543" t="s">
        <v>4</v>
      </c>
      <c r="K543">
        <v>27</v>
      </c>
      <c r="L543" t="s">
        <v>35</v>
      </c>
      <c r="M543" t="s">
        <v>27</v>
      </c>
      <c r="N543" t="b">
        <v>0</v>
      </c>
      <c r="O543" t="s">
        <v>28</v>
      </c>
      <c r="P543" t="b">
        <v>1</v>
      </c>
      <c r="Q543">
        <v>50</v>
      </c>
      <c r="R543">
        <v>1207</v>
      </c>
      <c r="S543">
        <v>286705</v>
      </c>
      <c r="T543">
        <v>19071</v>
      </c>
      <c r="U543">
        <v>6419</v>
      </c>
      <c r="V543">
        <v>5.9522635368379498E-2</v>
      </c>
      <c r="W543">
        <v>0.15827432467873001</v>
      </c>
      <c r="X543">
        <v>8.6510894495412799E-2</v>
      </c>
      <c r="Y543">
        <v>0.54795256969638395</v>
      </c>
    </row>
    <row r="544" spans="1:25" x14ac:dyDescent="0.3">
      <c r="A544">
        <v>4</v>
      </c>
      <c r="B544">
        <v>2014</v>
      </c>
      <c r="C544">
        <v>2014</v>
      </c>
      <c r="D544">
        <v>7</v>
      </c>
      <c r="E544">
        <v>12</v>
      </c>
      <c r="F544" t="s">
        <v>33</v>
      </c>
      <c r="G544">
        <v>2015</v>
      </c>
      <c r="H544">
        <v>1</v>
      </c>
      <c r="I544">
        <v>1</v>
      </c>
      <c r="J544" t="s">
        <v>4</v>
      </c>
      <c r="K544">
        <v>27</v>
      </c>
      <c r="L544" t="s">
        <v>35</v>
      </c>
      <c r="M544" t="s">
        <v>27</v>
      </c>
      <c r="N544" t="b">
        <v>0</v>
      </c>
      <c r="O544" t="s">
        <v>28</v>
      </c>
      <c r="P544" t="b">
        <v>1</v>
      </c>
      <c r="Q544">
        <v>50</v>
      </c>
      <c r="R544">
        <v>1511</v>
      </c>
      <c r="S544">
        <v>285232</v>
      </c>
      <c r="T544">
        <v>20544</v>
      </c>
      <c r="U544">
        <v>6115</v>
      </c>
      <c r="V544">
        <v>6.8510541827249999E-2</v>
      </c>
      <c r="W544">
        <v>0.19813794912142599</v>
      </c>
      <c r="X544">
        <v>0.101815976550655</v>
      </c>
      <c r="Y544">
        <v>0.56547575599548905</v>
      </c>
    </row>
    <row r="545" spans="1:25" x14ac:dyDescent="0.3">
      <c r="A545">
        <v>4</v>
      </c>
      <c r="B545">
        <v>2014</v>
      </c>
      <c r="C545">
        <v>2014</v>
      </c>
      <c r="D545">
        <v>7</v>
      </c>
      <c r="E545">
        <v>12</v>
      </c>
      <c r="F545" t="s">
        <v>33</v>
      </c>
      <c r="G545">
        <v>2015</v>
      </c>
      <c r="H545">
        <v>1</v>
      </c>
      <c r="I545">
        <v>1</v>
      </c>
      <c r="J545" t="s">
        <v>4</v>
      </c>
      <c r="K545">
        <v>27</v>
      </c>
      <c r="L545" t="s">
        <v>35</v>
      </c>
      <c r="M545" t="s">
        <v>27</v>
      </c>
      <c r="N545" t="b">
        <v>0</v>
      </c>
      <c r="O545" t="s">
        <v>28</v>
      </c>
      <c r="P545" t="b">
        <v>1</v>
      </c>
      <c r="Q545">
        <v>50</v>
      </c>
      <c r="R545">
        <v>1318</v>
      </c>
      <c r="S545">
        <v>284692</v>
      </c>
      <c r="T545">
        <v>21084</v>
      </c>
      <c r="U545">
        <v>6308</v>
      </c>
      <c r="V545">
        <v>5.8834032675653902E-2</v>
      </c>
      <c r="W545">
        <v>0.172829792814057</v>
      </c>
      <c r="X545">
        <v>8.7784734248035096E-2</v>
      </c>
      <c r="Y545">
        <v>0.55193867852204004</v>
      </c>
    </row>
    <row r="546" spans="1:25" x14ac:dyDescent="0.3">
      <c r="A546">
        <v>4</v>
      </c>
      <c r="B546">
        <v>2014</v>
      </c>
      <c r="C546">
        <v>2014</v>
      </c>
      <c r="D546">
        <v>7</v>
      </c>
      <c r="E546">
        <v>12</v>
      </c>
      <c r="F546" t="s">
        <v>33</v>
      </c>
      <c r="G546">
        <v>2015</v>
      </c>
      <c r="H546">
        <v>1</v>
      </c>
      <c r="I546">
        <v>1</v>
      </c>
      <c r="J546" t="s">
        <v>4</v>
      </c>
      <c r="K546">
        <v>27</v>
      </c>
      <c r="L546" t="s">
        <v>35</v>
      </c>
      <c r="M546" t="s">
        <v>27</v>
      </c>
      <c r="N546" t="b">
        <v>0</v>
      </c>
      <c r="O546" t="s">
        <v>28</v>
      </c>
      <c r="P546" t="b">
        <v>1</v>
      </c>
      <c r="Q546">
        <v>50</v>
      </c>
      <c r="R546">
        <v>1195</v>
      </c>
      <c r="S546">
        <v>285839</v>
      </c>
      <c r="T546">
        <v>19937</v>
      </c>
      <c r="U546">
        <v>6431</v>
      </c>
      <c r="V546">
        <v>5.6549309104675302E-2</v>
      </c>
      <c r="W546">
        <v>0.156700760555992</v>
      </c>
      <c r="X546">
        <v>8.3107309270463794E-2</v>
      </c>
      <c r="Y546">
        <v>0.54574971835554298</v>
      </c>
    </row>
    <row r="547" spans="1:25" x14ac:dyDescent="0.3">
      <c r="A547">
        <v>5</v>
      </c>
      <c r="B547">
        <v>2014</v>
      </c>
      <c r="C547">
        <v>2014</v>
      </c>
      <c r="D547">
        <v>7</v>
      </c>
      <c r="E547">
        <v>12</v>
      </c>
      <c r="F547" t="s">
        <v>33</v>
      </c>
      <c r="G547">
        <v>2015</v>
      </c>
      <c r="H547">
        <v>1</v>
      </c>
      <c r="I547">
        <v>1</v>
      </c>
      <c r="J547" t="s">
        <v>4</v>
      </c>
      <c r="K547">
        <v>27</v>
      </c>
      <c r="L547" t="s">
        <v>35</v>
      </c>
      <c r="M547" t="s">
        <v>29</v>
      </c>
      <c r="N547" t="b">
        <v>0</v>
      </c>
      <c r="O547" t="s">
        <v>28</v>
      </c>
      <c r="P547" t="b">
        <v>1</v>
      </c>
      <c r="Q547">
        <v>50</v>
      </c>
      <c r="R547">
        <v>1245</v>
      </c>
      <c r="S547">
        <v>284489</v>
      </c>
      <c r="T547">
        <v>21287</v>
      </c>
      <c r="U547">
        <v>6381</v>
      </c>
      <c r="V547">
        <v>5.5254748801704202E-2</v>
      </c>
      <c r="W547">
        <v>0.16325727773406701</v>
      </c>
      <c r="X547">
        <v>8.2565156840639295E-2</v>
      </c>
      <c r="Y547">
        <v>0.54682047864517203</v>
      </c>
    </row>
    <row r="548" spans="1:25" x14ac:dyDescent="0.3">
      <c r="A548">
        <v>5</v>
      </c>
      <c r="B548">
        <v>2014</v>
      </c>
      <c r="C548">
        <v>2014</v>
      </c>
      <c r="D548">
        <v>7</v>
      </c>
      <c r="E548">
        <v>12</v>
      </c>
      <c r="F548" t="s">
        <v>33</v>
      </c>
      <c r="G548">
        <v>2015</v>
      </c>
      <c r="H548">
        <v>1</v>
      </c>
      <c r="I548">
        <v>1</v>
      </c>
      <c r="J548" t="s">
        <v>4</v>
      </c>
      <c r="K548">
        <v>27</v>
      </c>
      <c r="L548" t="s">
        <v>35</v>
      </c>
      <c r="M548" t="s">
        <v>29</v>
      </c>
      <c r="N548" t="b">
        <v>0</v>
      </c>
      <c r="O548" t="s">
        <v>28</v>
      </c>
      <c r="P548" t="b">
        <v>1</v>
      </c>
      <c r="Q548">
        <v>50</v>
      </c>
      <c r="R548">
        <v>1388</v>
      </c>
      <c r="S548">
        <v>282060</v>
      </c>
      <c r="T548">
        <v>23716</v>
      </c>
      <c r="U548">
        <v>6238</v>
      </c>
      <c r="V548">
        <v>5.5289993626513698E-2</v>
      </c>
      <c r="W548">
        <v>0.18200891686336201</v>
      </c>
      <c r="X548">
        <v>8.48151542926978E-2</v>
      </c>
      <c r="Y548">
        <v>0.55222443645480901</v>
      </c>
    </row>
    <row r="549" spans="1:25" x14ac:dyDescent="0.3">
      <c r="A549">
        <v>5</v>
      </c>
      <c r="B549">
        <v>2014</v>
      </c>
      <c r="C549">
        <v>2014</v>
      </c>
      <c r="D549">
        <v>7</v>
      </c>
      <c r="E549">
        <v>12</v>
      </c>
      <c r="F549" t="s">
        <v>33</v>
      </c>
      <c r="G549">
        <v>2015</v>
      </c>
      <c r="H549">
        <v>1</v>
      </c>
      <c r="I549">
        <v>1</v>
      </c>
      <c r="J549" t="s">
        <v>4</v>
      </c>
      <c r="K549">
        <v>27</v>
      </c>
      <c r="L549" t="s">
        <v>35</v>
      </c>
      <c r="M549" t="s">
        <v>29</v>
      </c>
      <c r="N549" t="b">
        <v>0</v>
      </c>
      <c r="O549" t="s">
        <v>28</v>
      </c>
      <c r="P549" t="b">
        <v>1</v>
      </c>
      <c r="Q549">
        <v>50</v>
      </c>
      <c r="R549">
        <v>1329</v>
      </c>
      <c r="S549">
        <v>285084</v>
      </c>
      <c r="T549">
        <v>20692</v>
      </c>
      <c r="U549">
        <v>6297</v>
      </c>
      <c r="V549">
        <v>6.0351482675627802E-2</v>
      </c>
      <c r="W549">
        <v>0.17427222659323299</v>
      </c>
      <c r="X549">
        <v>8.9654939791547206E-2</v>
      </c>
      <c r="Y549">
        <v>0.55330088751041995</v>
      </c>
    </row>
    <row r="550" spans="1:25" x14ac:dyDescent="0.3">
      <c r="A550">
        <v>5</v>
      </c>
      <c r="B550">
        <v>2014</v>
      </c>
      <c r="C550">
        <v>2014</v>
      </c>
      <c r="D550">
        <v>7</v>
      </c>
      <c r="E550">
        <v>12</v>
      </c>
      <c r="F550" t="s">
        <v>33</v>
      </c>
      <c r="G550">
        <v>2015</v>
      </c>
      <c r="H550">
        <v>1</v>
      </c>
      <c r="I550">
        <v>1</v>
      </c>
      <c r="J550" t="s">
        <v>4</v>
      </c>
      <c r="K550">
        <v>27</v>
      </c>
      <c r="L550" t="s">
        <v>35</v>
      </c>
      <c r="M550" t="s">
        <v>29</v>
      </c>
      <c r="N550" t="b">
        <v>0</v>
      </c>
      <c r="O550" t="s">
        <v>28</v>
      </c>
      <c r="P550" t="b">
        <v>1</v>
      </c>
      <c r="Q550">
        <v>50</v>
      </c>
      <c r="R550">
        <v>1220</v>
      </c>
      <c r="S550">
        <v>288433</v>
      </c>
      <c r="T550">
        <v>17343</v>
      </c>
      <c r="U550">
        <v>6406</v>
      </c>
      <c r="V550">
        <v>6.5722135430695397E-2</v>
      </c>
      <c r="W550">
        <v>0.15997901914502999</v>
      </c>
      <c r="X550">
        <v>9.3168887700943101E-2</v>
      </c>
      <c r="Y550">
        <v>0.55163051475277702</v>
      </c>
    </row>
    <row r="551" spans="1:25" x14ac:dyDescent="0.3">
      <c r="A551">
        <v>5</v>
      </c>
      <c r="B551">
        <v>2014</v>
      </c>
      <c r="C551">
        <v>2014</v>
      </c>
      <c r="D551">
        <v>7</v>
      </c>
      <c r="E551">
        <v>12</v>
      </c>
      <c r="F551" t="s">
        <v>33</v>
      </c>
      <c r="G551">
        <v>2015</v>
      </c>
      <c r="H551">
        <v>1</v>
      </c>
      <c r="I551">
        <v>1</v>
      </c>
      <c r="J551" t="s">
        <v>4</v>
      </c>
      <c r="K551">
        <v>27</v>
      </c>
      <c r="L551" t="s">
        <v>35</v>
      </c>
      <c r="M551" t="s">
        <v>29</v>
      </c>
      <c r="N551" t="b">
        <v>0</v>
      </c>
      <c r="O551" t="s">
        <v>28</v>
      </c>
      <c r="P551" t="b">
        <v>1</v>
      </c>
      <c r="Q551">
        <v>50</v>
      </c>
      <c r="R551">
        <v>1037</v>
      </c>
      <c r="S551">
        <v>283793</v>
      </c>
      <c r="T551">
        <v>21983</v>
      </c>
      <c r="U551">
        <v>6589</v>
      </c>
      <c r="V551">
        <v>4.5047784535186701E-2</v>
      </c>
      <c r="W551">
        <v>0.135982166273275</v>
      </c>
      <c r="X551">
        <v>6.76760425504144E-2</v>
      </c>
      <c r="Y551">
        <v>0.53204483490263599</v>
      </c>
    </row>
    <row r="552" spans="1:25" x14ac:dyDescent="0.3">
      <c r="A552">
        <v>6</v>
      </c>
      <c r="B552">
        <v>2014</v>
      </c>
      <c r="C552">
        <v>2014</v>
      </c>
      <c r="D552">
        <v>7</v>
      </c>
      <c r="E552">
        <v>12</v>
      </c>
      <c r="F552" t="s">
        <v>33</v>
      </c>
      <c r="G552">
        <v>2015</v>
      </c>
      <c r="H552">
        <v>1</v>
      </c>
      <c r="I552">
        <v>1</v>
      </c>
      <c r="J552" t="s">
        <v>4</v>
      </c>
      <c r="K552">
        <v>27</v>
      </c>
      <c r="L552" t="s">
        <v>35</v>
      </c>
      <c r="M552" t="s">
        <v>30</v>
      </c>
      <c r="N552" t="b">
        <v>0</v>
      </c>
      <c r="O552" t="s">
        <v>28</v>
      </c>
      <c r="P552" t="b">
        <v>1</v>
      </c>
      <c r="Q552">
        <v>50</v>
      </c>
      <c r="R552">
        <v>1329</v>
      </c>
      <c r="S552">
        <v>281339</v>
      </c>
      <c r="T552">
        <v>24437</v>
      </c>
      <c r="U552">
        <v>6297</v>
      </c>
      <c r="V552">
        <v>5.1579601024606E-2</v>
      </c>
      <c r="W552">
        <v>0.17427222659323299</v>
      </c>
      <c r="X552">
        <v>7.9599904168663096E-2</v>
      </c>
      <c r="Y552">
        <v>0.54717712370946803</v>
      </c>
    </row>
    <row r="553" spans="1:25" x14ac:dyDescent="0.3">
      <c r="A553">
        <v>6</v>
      </c>
      <c r="B553">
        <v>2014</v>
      </c>
      <c r="C553">
        <v>2014</v>
      </c>
      <c r="D553">
        <v>7</v>
      </c>
      <c r="E553">
        <v>12</v>
      </c>
      <c r="F553" t="s">
        <v>33</v>
      </c>
      <c r="G553">
        <v>2015</v>
      </c>
      <c r="H553">
        <v>1</v>
      </c>
      <c r="I553">
        <v>1</v>
      </c>
      <c r="J553" t="s">
        <v>4</v>
      </c>
      <c r="K553">
        <v>27</v>
      </c>
      <c r="L553" t="s">
        <v>35</v>
      </c>
      <c r="M553" t="s">
        <v>30</v>
      </c>
      <c r="N553" t="b">
        <v>0</v>
      </c>
      <c r="O553" t="s">
        <v>28</v>
      </c>
      <c r="P553" t="b">
        <v>1</v>
      </c>
      <c r="Q553">
        <v>50</v>
      </c>
      <c r="R553">
        <v>1192</v>
      </c>
      <c r="S553">
        <v>284369</v>
      </c>
      <c r="T553">
        <v>21407</v>
      </c>
      <c r="U553">
        <v>6434</v>
      </c>
      <c r="V553">
        <v>5.2745696712243897E-2</v>
      </c>
      <c r="W553">
        <v>0.15630736952530799</v>
      </c>
      <c r="X553">
        <v>7.8875103391232396E-2</v>
      </c>
      <c r="Y553">
        <v>0.54314930246973303</v>
      </c>
    </row>
    <row r="554" spans="1:25" x14ac:dyDescent="0.3">
      <c r="A554">
        <v>6</v>
      </c>
      <c r="B554">
        <v>2014</v>
      </c>
      <c r="C554">
        <v>2014</v>
      </c>
      <c r="D554">
        <v>7</v>
      </c>
      <c r="E554">
        <v>12</v>
      </c>
      <c r="F554" t="s">
        <v>33</v>
      </c>
      <c r="G554">
        <v>2015</v>
      </c>
      <c r="H554">
        <v>1</v>
      </c>
      <c r="I554">
        <v>1</v>
      </c>
      <c r="J554" t="s">
        <v>4</v>
      </c>
      <c r="K554">
        <v>27</v>
      </c>
      <c r="L554" t="s">
        <v>35</v>
      </c>
      <c r="M554" t="s">
        <v>30</v>
      </c>
      <c r="N554" t="b">
        <v>0</v>
      </c>
      <c r="O554" t="s">
        <v>28</v>
      </c>
      <c r="P554" t="b">
        <v>1</v>
      </c>
      <c r="Q554">
        <v>50</v>
      </c>
      <c r="R554">
        <v>1324</v>
      </c>
      <c r="S554">
        <v>281886</v>
      </c>
      <c r="T554">
        <v>23890</v>
      </c>
      <c r="U554">
        <v>6302</v>
      </c>
      <c r="V554">
        <v>5.2510510034107998E-2</v>
      </c>
      <c r="W554">
        <v>0.17361657487542601</v>
      </c>
      <c r="X554">
        <v>8.0633373934226496E-2</v>
      </c>
      <c r="Y554">
        <v>0.54774374345780596</v>
      </c>
    </row>
    <row r="555" spans="1:25" x14ac:dyDescent="0.3">
      <c r="A555">
        <v>6</v>
      </c>
      <c r="B555">
        <v>2014</v>
      </c>
      <c r="C555">
        <v>2014</v>
      </c>
      <c r="D555">
        <v>7</v>
      </c>
      <c r="E555">
        <v>12</v>
      </c>
      <c r="F555" t="s">
        <v>33</v>
      </c>
      <c r="G555">
        <v>2015</v>
      </c>
      <c r="H555">
        <v>1</v>
      </c>
      <c r="I555">
        <v>1</v>
      </c>
      <c r="J555" t="s">
        <v>4</v>
      </c>
      <c r="K555">
        <v>27</v>
      </c>
      <c r="L555" t="s">
        <v>35</v>
      </c>
      <c r="M555" t="s">
        <v>30</v>
      </c>
      <c r="N555" t="b">
        <v>0</v>
      </c>
      <c r="O555" t="s">
        <v>28</v>
      </c>
      <c r="P555" t="b">
        <v>1</v>
      </c>
      <c r="Q555">
        <v>50</v>
      </c>
      <c r="R555">
        <v>1345</v>
      </c>
      <c r="S555">
        <v>282083</v>
      </c>
      <c r="T555">
        <v>23693</v>
      </c>
      <c r="U555">
        <v>6281</v>
      </c>
      <c r="V555">
        <v>5.3718348110871401E-2</v>
      </c>
      <c r="W555">
        <v>0.176370312090217</v>
      </c>
      <c r="X555">
        <v>8.2353661523389604E-2</v>
      </c>
      <c r="Y555">
        <v>0.54944274329852205</v>
      </c>
    </row>
    <row r="556" spans="1:25" x14ac:dyDescent="0.3">
      <c r="A556">
        <v>6</v>
      </c>
      <c r="B556">
        <v>2014</v>
      </c>
      <c r="C556">
        <v>2014</v>
      </c>
      <c r="D556">
        <v>7</v>
      </c>
      <c r="E556">
        <v>12</v>
      </c>
      <c r="F556" t="s">
        <v>33</v>
      </c>
      <c r="G556">
        <v>2015</v>
      </c>
      <c r="H556">
        <v>1</v>
      </c>
      <c r="I556">
        <v>1</v>
      </c>
      <c r="J556" t="s">
        <v>4</v>
      </c>
      <c r="K556">
        <v>27</v>
      </c>
      <c r="L556" t="s">
        <v>35</v>
      </c>
      <c r="M556" t="s">
        <v>30</v>
      </c>
      <c r="N556" t="b">
        <v>0</v>
      </c>
      <c r="O556" t="s">
        <v>28</v>
      </c>
      <c r="P556" t="b">
        <v>1</v>
      </c>
      <c r="Q556">
        <v>50</v>
      </c>
      <c r="R556">
        <v>1521</v>
      </c>
      <c r="S556">
        <v>281953</v>
      </c>
      <c r="T556">
        <v>23823</v>
      </c>
      <c r="U556">
        <v>6105</v>
      </c>
      <c r="V556">
        <v>6.0014204545454503E-2</v>
      </c>
      <c r="W556">
        <v>0.19944925255704099</v>
      </c>
      <c r="X556">
        <v>9.2265696087352106E-2</v>
      </c>
      <c r="Y556">
        <v>0.56076963962162096</v>
      </c>
    </row>
    <row r="557" spans="1:25" x14ac:dyDescent="0.3">
      <c r="A557">
        <v>7</v>
      </c>
      <c r="B557">
        <v>2014</v>
      </c>
      <c r="C557">
        <v>2014</v>
      </c>
      <c r="D557">
        <v>7</v>
      </c>
      <c r="E557">
        <v>12</v>
      </c>
      <c r="F557" t="s">
        <v>33</v>
      </c>
      <c r="G557">
        <v>2015</v>
      </c>
      <c r="H557">
        <v>1</v>
      </c>
      <c r="I557">
        <v>1</v>
      </c>
      <c r="J557" t="s">
        <v>4</v>
      </c>
      <c r="K557">
        <v>27</v>
      </c>
      <c r="L557" t="s">
        <v>35</v>
      </c>
      <c r="M557" t="s">
        <v>31</v>
      </c>
      <c r="N557" t="b">
        <v>0</v>
      </c>
      <c r="O557" t="s">
        <v>28</v>
      </c>
      <c r="P557" t="b">
        <v>1</v>
      </c>
      <c r="Q557">
        <v>50</v>
      </c>
      <c r="R557">
        <v>1266</v>
      </c>
      <c r="S557">
        <v>284366</v>
      </c>
      <c r="T557">
        <v>21410</v>
      </c>
      <c r="U557">
        <v>6360</v>
      </c>
      <c r="V557">
        <v>5.5829952372552401E-2</v>
      </c>
      <c r="W557">
        <v>0.166011014948859</v>
      </c>
      <c r="X557">
        <v>8.3558841000594006E-2</v>
      </c>
      <c r="Y557">
        <v>0.547996219629732</v>
      </c>
    </row>
    <row r="558" spans="1:25" x14ac:dyDescent="0.3">
      <c r="A558">
        <v>7</v>
      </c>
      <c r="B558">
        <v>2014</v>
      </c>
      <c r="C558">
        <v>2014</v>
      </c>
      <c r="D558">
        <v>7</v>
      </c>
      <c r="E558">
        <v>12</v>
      </c>
      <c r="F558" t="s">
        <v>33</v>
      </c>
      <c r="G558">
        <v>2015</v>
      </c>
      <c r="H558">
        <v>1</v>
      </c>
      <c r="I558">
        <v>1</v>
      </c>
      <c r="J558" t="s">
        <v>4</v>
      </c>
      <c r="K558">
        <v>27</v>
      </c>
      <c r="L558" t="s">
        <v>35</v>
      </c>
      <c r="M558" t="s">
        <v>31</v>
      </c>
      <c r="N558" t="b">
        <v>0</v>
      </c>
      <c r="O558" t="s">
        <v>28</v>
      </c>
      <c r="P558" t="b">
        <v>1</v>
      </c>
      <c r="Q558">
        <v>50</v>
      </c>
      <c r="R558">
        <v>1214</v>
      </c>
      <c r="S558">
        <v>285422</v>
      </c>
      <c r="T558">
        <v>20354</v>
      </c>
      <c r="U558">
        <v>6412</v>
      </c>
      <c r="V558">
        <v>5.6287091988130498E-2</v>
      </c>
      <c r="W558">
        <v>0.15919223708366101</v>
      </c>
      <c r="X558">
        <v>8.3167774200178096E-2</v>
      </c>
      <c r="Y558">
        <v>0.54631358492244897</v>
      </c>
    </row>
    <row r="559" spans="1:25" x14ac:dyDescent="0.3">
      <c r="A559">
        <v>7</v>
      </c>
      <c r="B559">
        <v>2014</v>
      </c>
      <c r="C559">
        <v>2014</v>
      </c>
      <c r="D559">
        <v>7</v>
      </c>
      <c r="E559">
        <v>12</v>
      </c>
      <c r="F559" t="s">
        <v>33</v>
      </c>
      <c r="G559">
        <v>2015</v>
      </c>
      <c r="H559">
        <v>1</v>
      </c>
      <c r="I559">
        <v>1</v>
      </c>
      <c r="J559" t="s">
        <v>4</v>
      </c>
      <c r="K559">
        <v>27</v>
      </c>
      <c r="L559" t="s">
        <v>35</v>
      </c>
      <c r="M559" t="s">
        <v>31</v>
      </c>
      <c r="N559" t="b">
        <v>0</v>
      </c>
      <c r="O559" t="s">
        <v>28</v>
      </c>
      <c r="P559" t="b">
        <v>1</v>
      </c>
      <c r="Q559">
        <v>50</v>
      </c>
      <c r="R559">
        <v>1304</v>
      </c>
      <c r="S559">
        <v>281511</v>
      </c>
      <c r="T559">
        <v>24265</v>
      </c>
      <c r="U559">
        <v>6322</v>
      </c>
      <c r="V559">
        <v>5.0999256912667601E-2</v>
      </c>
      <c r="W559">
        <v>0.170993968004196</v>
      </c>
      <c r="X559">
        <v>7.8566049103780594E-2</v>
      </c>
      <c r="Y559">
        <v>0.54581924605013299</v>
      </c>
    </row>
    <row r="560" spans="1:25" x14ac:dyDescent="0.3">
      <c r="A560">
        <v>7</v>
      </c>
      <c r="B560">
        <v>2014</v>
      </c>
      <c r="C560">
        <v>2014</v>
      </c>
      <c r="D560">
        <v>7</v>
      </c>
      <c r="E560">
        <v>12</v>
      </c>
      <c r="F560" t="s">
        <v>33</v>
      </c>
      <c r="G560">
        <v>2015</v>
      </c>
      <c r="H560">
        <v>1</v>
      </c>
      <c r="I560">
        <v>1</v>
      </c>
      <c r="J560" t="s">
        <v>4</v>
      </c>
      <c r="K560">
        <v>27</v>
      </c>
      <c r="L560" t="s">
        <v>35</v>
      </c>
      <c r="M560" t="s">
        <v>31</v>
      </c>
      <c r="N560" t="b">
        <v>0</v>
      </c>
      <c r="O560" t="s">
        <v>28</v>
      </c>
      <c r="P560" t="b">
        <v>1</v>
      </c>
      <c r="Q560">
        <v>50</v>
      </c>
      <c r="R560">
        <v>1110</v>
      </c>
      <c r="S560">
        <v>281628</v>
      </c>
      <c r="T560">
        <v>24148</v>
      </c>
      <c r="U560">
        <v>6516</v>
      </c>
      <c r="V560">
        <v>4.3946472404782597E-2</v>
      </c>
      <c r="W560">
        <v>0.14555468135326499</v>
      </c>
      <c r="X560">
        <v>6.7510035275513899E-2</v>
      </c>
      <c r="Y560">
        <v>0.533290919243949</v>
      </c>
    </row>
    <row r="561" spans="1:25" x14ac:dyDescent="0.3">
      <c r="A561">
        <v>7</v>
      </c>
      <c r="B561">
        <v>2014</v>
      </c>
      <c r="C561">
        <v>2014</v>
      </c>
      <c r="D561">
        <v>7</v>
      </c>
      <c r="E561">
        <v>12</v>
      </c>
      <c r="F561" t="s">
        <v>33</v>
      </c>
      <c r="G561">
        <v>2015</v>
      </c>
      <c r="H561">
        <v>1</v>
      </c>
      <c r="I561">
        <v>1</v>
      </c>
      <c r="J561" t="s">
        <v>4</v>
      </c>
      <c r="K561">
        <v>27</v>
      </c>
      <c r="L561" t="s">
        <v>35</v>
      </c>
      <c r="M561" t="s">
        <v>31</v>
      </c>
      <c r="N561" t="b">
        <v>0</v>
      </c>
      <c r="O561" t="s">
        <v>28</v>
      </c>
      <c r="P561" t="b">
        <v>1</v>
      </c>
      <c r="Q561">
        <v>50</v>
      </c>
      <c r="R561">
        <v>1474</v>
      </c>
      <c r="S561">
        <v>281412</v>
      </c>
      <c r="T561">
        <v>24364</v>
      </c>
      <c r="U561">
        <v>6152</v>
      </c>
      <c r="V561">
        <v>5.7047759114482503E-2</v>
      </c>
      <c r="W561">
        <v>0.19328612640965101</v>
      </c>
      <c r="X561">
        <v>8.80946688979201E-2</v>
      </c>
      <c r="Y561">
        <v>0.55680344204423704</v>
      </c>
    </row>
    <row r="562" spans="1:25" x14ac:dyDescent="0.3">
      <c r="A562">
        <v>0</v>
      </c>
      <c r="B562">
        <v>2014</v>
      </c>
      <c r="C562">
        <v>2014</v>
      </c>
      <c r="D562">
        <v>7</v>
      </c>
      <c r="E562">
        <v>12</v>
      </c>
      <c r="F562" t="s">
        <v>33</v>
      </c>
      <c r="G562">
        <v>2015</v>
      </c>
      <c r="H562">
        <v>1</v>
      </c>
      <c r="I562">
        <v>1</v>
      </c>
      <c r="J562" t="s">
        <v>4</v>
      </c>
      <c r="K562">
        <v>33</v>
      </c>
      <c r="L562" t="s">
        <v>27</v>
      </c>
      <c r="M562" t="s">
        <v>27</v>
      </c>
      <c r="N562" t="b">
        <v>1</v>
      </c>
      <c r="O562" t="s">
        <v>28</v>
      </c>
      <c r="P562" t="b">
        <v>1</v>
      </c>
      <c r="Q562">
        <v>50</v>
      </c>
      <c r="R562">
        <v>3337</v>
      </c>
      <c r="S562">
        <v>298182</v>
      </c>
      <c r="T562">
        <v>7594</v>
      </c>
      <c r="U562">
        <v>4289</v>
      </c>
      <c r="V562">
        <v>0.30527856554752503</v>
      </c>
      <c r="W562">
        <v>0.43758195646472497</v>
      </c>
      <c r="X562">
        <v>0.35964865010508101</v>
      </c>
      <c r="Y562">
        <v>0.70637339150220702</v>
      </c>
    </row>
    <row r="563" spans="1:25" x14ac:dyDescent="0.3">
      <c r="A563">
        <v>0</v>
      </c>
      <c r="B563">
        <v>2014</v>
      </c>
      <c r="C563">
        <v>2014</v>
      </c>
      <c r="D563">
        <v>7</v>
      </c>
      <c r="E563">
        <v>12</v>
      </c>
      <c r="F563" t="s">
        <v>33</v>
      </c>
      <c r="G563">
        <v>2015</v>
      </c>
      <c r="H563">
        <v>1</v>
      </c>
      <c r="I563">
        <v>1</v>
      </c>
      <c r="J563" t="s">
        <v>4</v>
      </c>
      <c r="K563">
        <v>33</v>
      </c>
      <c r="L563" t="s">
        <v>27</v>
      </c>
      <c r="M563" t="s">
        <v>27</v>
      </c>
      <c r="N563" t="b">
        <v>1</v>
      </c>
      <c r="O563" t="s">
        <v>28</v>
      </c>
      <c r="P563" t="b">
        <v>1</v>
      </c>
      <c r="Q563">
        <v>50</v>
      </c>
      <c r="R563">
        <v>1155</v>
      </c>
      <c r="S563">
        <v>297546</v>
      </c>
      <c r="T563">
        <v>8230</v>
      </c>
      <c r="U563">
        <v>6471</v>
      </c>
      <c r="V563">
        <v>0.123068726691529</v>
      </c>
      <c r="W563">
        <v>0.15145554681353199</v>
      </c>
      <c r="X563">
        <v>0.13579448592087401</v>
      </c>
      <c r="Y563">
        <v>0.56227020969999997</v>
      </c>
    </row>
    <row r="564" spans="1:25" x14ac:dyDescent="0.3">
      <c r="A564">
        <v>0</v>
      </c>
      <c r="B564">
        <v>2014</v>
      </c>
      <c r="C564">
        <v>2014</v>
      </c>
      <c r="D564">
        <v>7</v>
      </c>
      <c r="E564">
        <v>12</v>
      </c>
      <c r="F564" t="s">
        <v>33</v>
      </c>
      <c r="G564">
        <v>2015</v>
      </c>
      <c r="H564">
        <v>1</v>
      </c>
      <c r="I564">
        <v>1</v>
      </c>
      <c r="J564" t="s">
        <v>4</v>
      </c>
      <c r="K564">
        <v>33</v>
      </c>
      <c r="L564" t="s">
        <v>27</v>
      </c>
      <c r="M564" t="s">
        <v>27</v>
      </c>
      <c r="N564" t="b">
        <v>1</v>
      </c>
      <c r="O564" t="s">
        <v>28</v>
      </c>
      <c r="P564" t="b">
        <v>1</v>
      </c>
      <c r="Q564">
        <v>50</v>
      </c>
      <c r="R564">
        <v>3184</v>
      </c>
      <c r="S564">
        <v>299674</v>
      </c>
      <c r="T564">
        <v>6102</v>
      </c>
      <c r="U564">
        <v>4442</v>
      </c>
      <c r="V564">
        <v>0.34288175748438499</v>
      </c>
      <c r="W564">
        <v>0.41751901389981599</v>
      </c>
      <c r="X564">
        <v>0.37653736991485298</v>
      </c>
      <c r="Y564">
        <v>0.69878161463657995</v>
      </c>
    </row>
    <row r="565" spans="1:25" x14ac:dyDescent="0.3">
      <c r="A565">
        <v>0</v>
      </c>
      <c r="B565">
        <v>2014</v>
      </c>
      <c r="C565">
        <v>2014</v>
      </c>
      <c r="D565">
        <v>7</v>
      </c>
      <c r="E565">
        <v>12</v>
      </c>
      <c r="F565" t="s">
        <v>33</v>
      </c>
      <c r="G565">
        <v>2015</v>
      </c>
      <c r="H565">
        <v>1</v>
      </c>
      <c r="I565">
        <v>1</v>
      </c>
      <c r="J565" t="s">
        <v>4</v>
      </c>
      <c r="K565">
        <v>33</v>
      </c>
      <c r="L565" t="s">
        <v>27</v>
      </c>
      <c r="M565" t="s">
        <v>27</v>
      </c>
      <c r="N565" t="b">
        <v>1</v>
      </c>
      <c r="O565" t="s">
        <v>28</v>
      </c>
      <c r="P565" t="b">
        <v>1</v>
      </c>
      <c r="Q565">
        <v>50</v>
      </c>
      <c r="R565">
        <v>3822</v>
      </c>
      <c r="S565">
        <v>293824</v>
      </c>
      <c r="T565">
        <v>11952</v>
      </c>
      <c r="U565">
        <v>3804</v>
      </c>
      <c r="V565">
        <v>0.24229745150247201</v>
      </c>
      <c r="W565">
        <v>0.50118017309205298</v>
      </c>
      <c r="X565">
        <v>0.32666666666666599</v>
      </c>
      <c r="Y565">
        <v>0.73104636826859404</v>
      </c>
    </row>
    <row r="566" spans="1:25" x14ac:dyDescent="0.3">
      <c r="A566">
        <v>0</v>
      </c>
      <c r="B566">
        <v>2014</v>
      </c>
      <c r="C566">
        <v>2014</v>
      </c>
      <c r="D566">
        <v>7</v>
      </c>
      <c r="E566">
        <v>12</v>
      </c>
      <c r="F566" t="s">
        <v>33</v>
      </c>
      <c r="G566">
        <v>2015</v>
      </c>
      <c r="H566">
        <v>1</v>
      </c>
      <c r="I566">
        <v>1</v>
      </c>
      <c r="J566" t="s">
        <v>4</v>
      </c>
      <c r="K566">
        <v>33</v>
      </c>
      <c r="L566" t="s">
        <v>27</v>
      </c>
      <c r="M566" t="s">
        <v>27</v>
      </c>
      <c r="N566" t="b">
        <v>1</v>
      </c>
      <c r="O566" t="s">
        <v>28</v>
      </c>
      <c r="P566" t="b">
        <v>1</v>
      </c>
      <c r="Q566">
        <v>50</v>
      </c>
      <c r="R566">
        <v>3129</v>
      </c>
      <c r="S566">
        <v>299745</v>
      </c>
      <c r="T566">
        <v>6031</v>
      </c>
      <c r="U566">
        <v>4497</v>
      </c>
      <c r="V566">
        <v>0.34159388646288202</v>
      </c>
      <c r="W566">
        <v>0.410306845003933</v>
      </c>
      <c r="X566">
        <v>0.37281067556296799</v>
      </c>
      <c r="Y566">
        <v>0.69529162824734903</v>
      </c>
    </row>
    <row r="567" spans="1:25" x14ac:dyDescent="0.3">
      <c r="A567">
        <v>1</v>
      </c>
      <c r="B567">
        <v>2014</v>
      </c>
      <c r="C567">
        <v>2014</v>
      </c>
      <c r="D567">
        <v>7</v>
      </c>
      <c r="E567">
        <v>12</v>
      </c>
      <c r="F567" t="s">
        <v>33</v>
      </c>
      <c r="G567">
        <v>2015</v>
      </c>
      <c r="H567">
        <v>1</v>
      </c>
      <c r="I567">
        <v>1</v>
      </c>
      <c r="J567" t="s">
        <v>4</v>
      </c>
      <c r="K567">
        <v>33</v>
      </c>
      <c r="L567" t="s">
        <v>27</v>
      </c>
      <c r="M567" t="s">
        <v>29</v>
      </c>
      <c r="N567" t="b">
        <v>1</v>
      </c>
      <c r="O567" t="s">
        <v>28</v>
      </c>
      <c r="P567" t="b">
        <v>1</v>
      </c>
      <c r="Q567">
        <v>50</v>
      </c>
      <c r="R567">
        <v>1465</v>
      </c>
      <c r="S567">
        <v>298443</v>
      </c>
      <c r="T567">
        <v>7333</v>
      </c>
      <c r="U567">
        <v>6161</v>
      </c>
      <c r="V567">
        <v>0.16651511707206099</v>
      </c>
      <c r="W567">
        <v>0.192105953317597</v>
      </c>
      <c r="X567">
        <v>0.17839746712128501</v>
      </c>
      <c r="Y567">
        <v>0.58406217293319496</v>
      </c>
    </row>
    <row r="568" spans="1:25" x14ac:dyDescent="0.3">
      <c r="A568">
        <v>1</v>
      </c>
      <c r="B568">
        <v>2014</v>
      </c>
      <c r="C568">
        <v>2014</v>
      </c>
      <c r="D568">
        <v>7</v>
      </c>
      <c r="E568">
        <v>12</v>
      </c>
      <c r="F568" t="s">
        <v>33</v>
      </c>
      <c r="G568">
        <v>2015</v>
      </c>
      <c r="H568">
        <v>1</v>
      </c>
      <c r="I568">
        <v>1</v>
      </c>
      <c r="J568" t="s">
        <v>4</v>
      </c>
      <c r="K568">
        <v>33</v>
      </c>
      <c r="L568" t="s">
        <v>27</v>
      </c>
      <c r="M568" t="s">
        <v>29</v>
      </c>
      <c r="N568" t="b">
        <v>1</v>
      </c>
      <c r="O568" t="s">
        <v>28</v>
      </c>
      <c r="P568" t="b">
        <v>1</v>
      </c>
      <c r="Q568">
        <v>50</v>
      </c>
      <c r="R568">
        <v>1358</v>
      </c>
      <c r="S568">
        <v>299113</v>
      </c>
      <c r="T568">
        <v>6663</v>
      </c>
      <c r="U568">
        <v>6268</v>
      </c>
      <c r="V568">
        <v>0.16930557287121301</v>
      </c>
      <c r="W568">
        <v>0.17807500655651701</v>
      </c>
      <c r="X568">
        <v>0.17357959992330699</v>
      </c>
      <c r="Y568">
        <v>0.578142272782732</v>
      </c>
    </row>
    <row r="569" spans="1:25" x14ac:dyDescent="0.3">
      <c r="A569">
        <v>1</v>
      </c>
      <c r="B569">
        <v>2014</v>
      </c>
      <c r="C569">
        <v>2014</v>
      </c>
      <c r="D569">
        <v>7</v>
      </c>
      <c r="E569">
        <v>12</v>
      </c>
      <c r="F569" t="s">
        <v>33</v>
      </c>
      <c r="G569">
        <v>2015</v>
      </c>
      <c r="H569">
        <v>1</v>
      </c>
      <c r="I569">
        <v>1</v>
      </c>
      <c r="J569" t="s">
        <v>4</v>
      </c>
      <c r="K569">
        <v>33</v>
      </c>
      <c r="L569" t="s">
        <v>27</v>
      </c>
      <c r="M569" t="s">
        <v>29</v>
      </c>
      <c r="N569" t="b">
        <v>1</v>
      </c>
      <c r="O569" t="s">
        <v>28</v>
      </c>
      <c r="P569" t="b">
        <v>1</v>
      </c>
      <c r="Q569">
        <v>50</v>
      </c>
      <c r="R569">
        <v>3580</v>
      </c>
      <c r="S569">
        <v>298391</v>
      </c>
      <c r="T569">
        <v>7385</v>
      </c>
      <c r="U569">
        <v>4046</v>
      </c>
      <c r="V569">
        <v>0.32649338805289502</v>
      </c>
      <c r="W569">
        <v>0.46944662995017</v>
      </c>
      <c r="X569">
        <v>0.38513259103867398</v>
      </c>
      <c r="Y569">
        <v>0.72264748168535597</v>
      </c>
    </row>
    <row r="570" spans="1:25" x14ac:dyDescent="0.3">
      <c r="A570">
        <v>1</v>
      </c>
      <c r="B570">
        <v>2014</v>
      </c>
      <c r="C570">
        <v>2014</v>
      </c>
      <c r="D570">
        <v>7</v>
      </c>
      <c r="E570">
        <v>12</v>
      </c>
      <c r="F570" t="s">
        <v>33</v>
      </c>
      <c r="G570">
        <v>2015</v>
      </c>
      <c r="H570">
        <v>1</v>
      </c>
      <c r="I570">
        <v>1</v>
      </c>
      <c r="J570" t="s">
        <v>4</v>
      </c>
      <c r="K570">
        <v>33</v>
      </c>
      <c r="L570" t="s">
        <v>27</v>
      </c>
      <c r="M570" t="s">
        <v>29</v>
      </c>
      <c r="N570" t="b">
        <v>1</v>
      </c>
      <c r="O570" t="s">
        <v>28</v>
      </c>
      <c r="P570" t="b">
        <v>1</v>
      </c>
      <c r="Q570">
        <v>50</v>
      </c>
      <c r="R570">
        <v>1118</v>
      </c>
      <c r="S570">
        <v>299531</v>
      </c>
      <c r="T570">
        <v>6245</v>
      </c>
      <c r="U570">
        <v>6508</v>
      </c>
      <c r="V570">
        <v>0.151840282493548</v>
      </c>
      <c r="W570">
        <v>0.14660372410175701</v>
      </c>
      <c r="X570">
        <v>0.14917606244579301</v>
      </c>
      <c r="Y570">
        <v>0.56309013843620603</v>
      </c>
    </row>
    <row r="571" spans="1:25" x14ac:dyDescent="0.3">
      <c r="A571">
        <v>1</v>
      </c>
      <c r="B571">
        <v>2014</v>
      </c>
      <c r="C571">
        <v>2014</v>
      </c>
      <c r="D571">
        <v>7</v>
      </c>
      <c r="E571">
        <v>12</v>
      </c>
      <c r="F571" t="s">
        <v>33</v>
      </c>
      <c r="G571">
        <v>2015</v>
      </c>
      <c r="H571">
        <v>1</v>
      </c>
      <c r="I571">
        <v>1</v>
      </c>
      <c r="J571" t="s">
        <v>4</v>
      </c>
      <c r="K571">
        <v>33</v>
      </c>
      <c r="L571" t="s">
        <v>27</v>
      </c>
      <c r="M571" t="s">
        <v>29</v>
      </c>
      <c r="N571" t="b">
        <v>1</v>
      </c>
      <c r="O571" t="s">
        <v>28</v>
      </c>
      <c r="P571" t="b">
        <v>1</v>
      </c>
      <c r="Q571">
        <v>50</v>
      </c>
      <c r="R571">
        <v>1555</v>
      </c>
      <c r="S571">
        <v>298572</v>
      </c>
      <c r="T571">
        <v>7204</v>
      </c>
      <c r="U571">
        <v>6071</v>
      </c>
      <c r="V571">
        <v>0.177531681698824</v>
      </c>
      <c r="W571">
        <v>0.20390768423813199</v>
      </c>
      <c r="X571">
        <v>0.18980775099176</v>
      </c>
      <c r="Y571">
        <v>0.59017397711985098</v>
      </c>
    </row>
    <row r="572" spans="1:25" x14ac:dyDescent="0.3">
      <c r="A572">
        <v>2</v>
      </c>
      <c r="B572">
        <v>2014</v>
      </c>
      <c r="C572">
        <v>2014</v>
      </c>
      <c r="D572">
        <v>7</v>
      </c>
      <c r="E572">
        <v>12</v>
      </c>
      <c r="F572" t="s">
        <v>33</v>
      </c>
      <c r="G572">
        <v>2015</v>
      </c>
      <c r="H572">
        <v>1</v>
      </c>
      <c r="I572">
        <v>1</v>
      </c>
      <c r="J572" t="s">
        <v>4</v>
      </c>
      <c r="K572">
        <v>33</v>
      </c>
      <c r="L572" t="s">
        <v>27</v>
      </c>
      <c r="M572" t="s">
        <v>30</v>
      </c>
      <c r="N572" t="b">
        <v>1</v>
      </c>
      <c r="O572" t="s">
        <v>28</v>
      </c>
      <c r="P572" t="b">
        <v>1</v>
      </c>
      <c r="Q572">
        <v>50</v>
      </c>
      <c r="R572">
        <v>1329</v>
      </c>
      <c r="S572">
        <v>300104</v>
      </c>
      <c r="T572">
        <v>5672</v>
      </c>
      <c r="U572">
        <v>6297</v>
      </c>
      <c r="V572">
        <v>0.18983002428224499</v>
      </c>
      <c r="W572">
        <v>0.17427222659323299</v>
      </c>
      <c r="X572">
        <v>0.1817187393177</v>
      </c>
      <c r="Y572">
        <v>0.57786135007124895</v>
      </c>
    </row>
    <row r="573" spans="1:25" x14ac:dyDescent="0.3">
      <c r="A573">
        <v>2</v>
      </c>
      <c r="B573">
        <v>2014</v>
      </c>
      <c r="C573">
        <v>2014</v>
      </c>
      <c r="D573">
        <v>7</v>
      </c>
      <c r="E573">
        <v>12</v>
      </c>
      <c r="F573" t="s">
        <v>33</v>
      </c>
      <c r="G573">
        <v>2015</v>
      </c>
      <c r="H573">
        <v>1</v>
      </c>
      <c r="I573">
        <v>1</v>
      </c>
      <c r="J573" t="s">
        <v>4</v>
      </c>
      <c r="K573">
        <v>33</v>
      </c>
      <c r="L573" t="s">
        <v>27</v>
      </c>
      <c r="M573" t="s">
        <v>30</v>
      </c>
      <c r="N573" t="b">
        <v>1</v>
      </c>
      <c r="O573" t="s">
        <v>28</v>
      </c>
      <c r="P573" t="b">
        <v>1</v>
      </c>
      <c r="Q573">
        <v>50</v>
      </c>
      <c r="R573">
        <v>3660</v>
      </c>
      <c r="S573">
        <v>298486</v>
      </c>
      <c r="T573">
        <v>7290</v>
      </c>
      <c r="U573">
        <v>3966</v>
      </c>
      <c r="V573">
        <v>0.33424657534246499</v>
      </c>
      <c r="W573">
        <v>0.47993705743509002</v>
      </c>
      <c r="X573">
        <v>0.39405684754521902</v>
      </c>
      <c r="Y573">
        <v>0.72804803790073802</v>
      </c>
    </row>
    <row r="574" spans="1:25" x14ac:dyDescent="0.3">
      <c r="A574">
        <v>2</v>
      </c>
      <c r="B574">
        <v>2014</v>
      </c>
      <c r="C574">
        <v>2014</v>
      </c>
      <c r="D574">
        <v>7</v>
      </c>
      <c r="E574">
        <v>12</v>
      </c>
      <c r="F574" t="s">
        <v>33</v>
      </c>
      <c r="G574">
        <v>2015</v>
      </c>
      <c r="H574">
        <v>1</v>
      </c>
      <c r="I574">
        <v>1</v>
      </c>
      <c r="J574" t="s">
        <v>4</v>
      </c>
      <c r="K574">
        <v>33</v>
      </c>
      <c r="L574" t="s">
        <v>27</v>
      </c>
      <c r="M574" t="s">
        <v>30</v>
      </c>
      <c r="N574" t="b">
        <v>1</v>
      </c>
      <c r="O574" t="s">
        <v>28</v>
      </c>
      <c r="P574" t="b">
        <v>1</v>
      </c>
      <c r="Q574">
        <v>50</v>
      </c>
      <c r="R574">
        <v>1318</v>
      </c>
      <c r="S574">
        <v>299451</v>
      </c>
      <c r="T574">
        <v>6325</v>
      </c>
      <c r="U574">
        <v>6308</v>
      </c>
      <c r="V574">
        <v>0.172445374852806</v>
      </c>
      <c r="W574">
        <v>0.172829792814057</v>
      </c>
      <c r="X574">
        <v>0.172637369834304</v>
      </c>
      <c r="Y574">
        <v>0.57607235807831703</v>
      </c>
    </row>
    <row r="575" spans="1:25" x14ac:dyDescent="0.3">
      <c r="A575">
        <v>2</v>
      </c>
      <c r="B575">
        <v>2014</v>
      </c>
      <c r="C575">
        <v>2014</v>
      </c>
      <c r="D575">
        <v>7</v>
      </c>
      <c r="E575">
        <v>12</v>
      </c>
      <c r="F575" t="s">
        <v>33</v>
      </c>
      <c r="G575">
        <v>2015</v>
      </c>
      <c r="H575">
        <v>1</v>
      </c>
      <c r="I575">
        <v>1</v>
      </c>
      <c r="J575" t="s">
        <v>4</v>
      </c>
      <c r="K575">
        <v>33</v>
      </c>
      <c r="L575" t="s">
        <v>27</v>
      </c>
      <c r="M575" t="s">
        <v>30</v>
      </c>
      <c r="N575" t="b">
        <v>1</v>
      </c>
      <c r="O575" t="s">
        <v>28</v>
      </c>
      <c r="P575" t="b">
        <v>1</v>
      </c>
      <c r="Q575">
        <v>50</v>
      </c>
      <c r="R575">
        <v>1550</v>
      </c>
      <c r="S575">
        <v>298644</v>
      </c>
      <c r="T575">
        <v>7132</v>
      </c>
      <c r="U575">
        <v>6076</v>
      </c>
      <c r="V575">
        <v>0.17853029255931799</v>
      </c>
      <c r="W575">
        <v>0.203252032520325</v>
      </c>
      <c r="X575">
        <v>0.19009075300466</v>
      </c>
      <c r="Y575">
        <v>0.58996388450358195</v>
      </c>
    </row>
    <row r="576" spans="1:25" x14ac:dyDescent="0.3">
      <c r="A576">
        <v>2</v>
      </c>
      <c r="B576">
        <v>2014</v>
      </c>
      <c r="C576">
        <v>2014</v>
      </c>
      <c r="D576">
        <v>7</v>
      </c>
      <c r="E576">
        <v>12</v>
      </c>
      <c r="F576" t="s">
        <v>33</v>
      </c>
      <c r="G576">
        <v>2015</v>
      </c>
      <c r="H576">
        <v>1</v>
      </c>
      <c r="I576">
        <v>1</v>
      </c>
      <c r="J576" t="s">
        <v>4</v>
      </c>
      <c r="K576">
        <v>33</v>
      </c>
      <c r="L576" t="s">
        <v>27</v>
      </c>
      <c r="M576" t="s">
        <v>30</v>
      </c>
      <c r="N576" t="b">
        <v>1</v>
      </c>
      <c r="O576" t="s">
        <v>28</v>
      </c>
      <c r="P576" t="b">
        <v>1</v>
      </c>
      <c r="Q576">
        <v>50</v>
      </c>
      <c r="R576">
        <v>1369</v>
      </c>
      <c r="S576">
        <v>299755</v>
      </c>
      <c r="T576">
        <v>6021</v>
      </c>
      <c r="U576">
        <v>6257</v>
      </c>
      <c r="V576">
        <v>0.18525033829499299</v>
      </c>
      <c r="W576">
        <v>0.179517440335693</v>
      </c>
      <c r="X576">
        <v>0.18233883857218899</v>
      </c>
      <c r="Y576">
        <v>0.57991327775248303</v>
      </c>
    </row>
    <row r="577" spans="1:25" x14ac:dyDescent="0.3">
      <c r="A577">
        <v>3</v>
      </c>
      <c r="B577">
        <v>2014</v>
      </c>
      <c r="C577">
        <v>2014</v>
      </c>
      <c r="D577">
        <v>7</v>
      </c>
      <c r="E577">
        <v>12</v>
      </c>
      <c r="F577" t="s">
        <v>33</v>
      </c>
      <c r="G577">
        <v>2015</v>
      </c>
      <c r="H577">
        <v>1</v>
      </c>
      <c r="I577">
        <v>1</v>
      </c>
      <c r="J577" t="s">
        <v>4</v>
      </c>
      <c r="K577">
        <v>33</v>
      </c>
      <c r="L577" t="s">
        <v>27</v>
      </c>
      <c r="M577" t="s">
        <v>31</v>
      </c>
      <c r="N577" t="b">
        <v>1</v>
      </c>
      <c r="O577" t="s">
        <v>28</v>
      </c>
      <c r="P577" t="b">
        <v>1</v>
      </c>
      <c r="Q577">
        <v>50</v>
      </c>
      <c r="R577">
        <v>3595</v>
      </c>
      <c r="S577">
        <v>298407</v>
      </c>
      <c r="T577">
        <v>7369</v>
      </c>
      <c r="U577">
        <v>4031</v>
      </c>
      <c r="V577">
        <v>0.32789128055454198</v>
      </c>
      <c r="W577">
        <v>0.47141358510359299</v>
      </c>
      <c r="X577">
        <v>0.38676707907477098</v>
      </c>
      <c r="Y577">
        <v>0.72365712220487499</v>
      </c>
    </row>
    <row r="578" spans="1:25" x14ac:dyDescent="0.3">
      <c r="A578">
        <v>3</v>
      </c>
      <c r="B578">
        <v>2014</v>
      </c>
      <c r="C578">
        <v>2014</v>
      </c>
      <c r="D578">
        <v>7</v>
      </c>
      <c r="E578">
        <v>12</v>
      </c>
      <c r="F578" t="s">
        <v>33</v>
      </c>
      <c r="G578">
        <v>2015</v>
      </c>
      <c r="H578">
        <v>1</v>
      </c>
      <c r="I578">
        <v>1</v>
      </c>
      <c r="J578" t="s">
        <v>4</v>
      </c>
      <c r="K578">
        <v>33</v>
      </c>
      <c r="L578" t="s">
        <v>27</v>
      </c>
      <c r="M578" t="s">
        <v>31</v>
      </c>
      <c r="N578" t="b">
        <v>1</v>
      </c>
      <c r="O578" t="s">
        <v>28</v>
      </c>
      <c r="P578" t="b">
        <v>1</v>
      </c>
      <c r="Q578">
        <v>50</v>
      </c>
      <c r="R578">
        <v>1600</v>
      </c>
      <c r="S578">
        <v>298293</v>
      </c>
      <c r="T578">
        <v>7483</v>
      </c>
      <c r="U578">
        <v>6026</v>
      </c>
      <c r="V578">
        <v>0.176153253330397</v>
      </c>
      <c r="W578">
        <v>0.20980854969839999</v>
      </c>
      <c r="X578">
        <v>0.19151355556885499</v>
      </c>
      <c r="Y578">
        <v>0.59266819353477296</v>
      </c>
    </row>
    <row r="579" spans="1:25" x14ac:dyDescent="0.3">
      <c r="A579">
        <v>3</v>
      </c>
      <c r="B579">
        <v>2014</v>
      </c>
      <c r="C579">
        <v>2014</v>
      </c>
      <c r="D579">
        <v>7</v>
      </c>
      <c r="E579">
        <v>12</v>
      </c>
      <c r="F579" t="s">
        <v>33</v>
      </c>
      <c r="G579">
        <v>2015</v>
      </c>
      <c r="H579">
        <v>1</v>
      </c>
      <c r="I579">
        <v>1</v>
      </c>
      <c r="J579" t="s">
        <v>4</v>
      </c>
      <c r="K579">
        <v>33</v>
      </c>
      <c r="L579" t="s">
        <v>27</v>
      </c>
      <c r="M579" t="s">
        <v>31</v>
      </c>
      <c r="N579" t="b">
        <v>1</v>
      </c>
      <c r="O579" t="s">
        <v>28</v>
      </c>
      <c r="P579" t="b">
        <v>1</v>
      </c>
      <c r="Q579">
        <v>50</v>
      </c>
      <c r="R579">
        <v>3410</v>
      </c>
      <c r="S579">
        <v>298288</v>
      </c>
      <c r="T579">
        <v>7488</v>
      </c>
      <c r="U579">
        <v>4216</v>
      </c>
      <c r="V579">
        <v>0.312901449807304</v>
      </c>
      <c r="W579">
        <v>0.44715447154471499</v>
      </c>
      <c r="X579">
        <v>0.36817102137767199</v>
      </c>
      <c r="Y579">
        <v>0.71133297853830402</v>
      </c>
    </row>
    <row r="580" spans="1:25" x14ac:dyDescent="0.3">
      <c r="A580">
        <v>3</v>
      </c>
      <c r="B580">
        <v>2014</v>
      </c>
      <c r="C580">
        <v>2014</v>
      </c>
      <c r="D580">
        <v>7</v>
      </c>
      <c r="E580">
        <v>12</v>
      </c>
      <c r="F580" t="s">
        <v>33</v>
      </c>
      <c r="G580">
        <v>2015</v>
      </c>
      <c r="H580">
        <v>1</v>
      </c>
      <c r="I580">
        <v>1</v>
      </c>
      <c r="J580" t="s">
        <v>4</v>
      </c>
      <c r="K580">
        <v>33</v>
      </c>
      <c r="L580" t="s">
        <v>27</v>
      </c>
      <c r="M580" t="s">
        <v>31</v>
      </c>
      <c r="N580" t="b">
        <v>1</v>
      </c>
      <c r="O580" t="s">
        <v>28</v>
      </c>
      <c r="P580" t="b">
        <v>1</v>
      </c>
      <c r="Q580">
        <v>50</v>
      </c>
      <c r="R580">
        <v>1428</v>
      </c>
      <c r="S580">
        <v>298267</v>
      </c>
      <c r="T580">
        <v>7509</v>
      </c>
      <c r="U580">
        <v>6198</v>
      </c>
      <c r="V580">
        <v>0.15978516280631</v>
      </c>
      <c r="W580">
        <v>0.18725413060582199</v>
      </c>
      <c r="X580">
        <v>0.17243253033870601</v>
      </c>
      <c r="Y580">
        <v>0.58134846920642202</v>
      </c>
    </row>
    <row r="581" spans="1:25" x14ac:dyDescent="0.3">
      <c r="A581">
        <v>3</v>
      </c>
      <c r="B581">
        <v>2014</v>
      </c>
      <c r="C581">
        <v>2014</v>
      </c>
      <c r="D581">
        <v>7</v>
      </c>
      <c r="E581">
        <v>12</v>
      </c>
      <c r="F581" t="s">
        <v>33</v>
      </c>
      <c r="G581">
        <v>2015</v>
      </c>
      <c r="H581">
        <v>1</v>
      </c>
      <c r="I581">
        <v>1</v>
      </c>
      <c r="J581" t="s">
        <v>4</v>
      </c>
      <c r="K581">
        <v>33</v>
      </c>
      <c r="L581" t="s">
        <v>27</v>
      </c>
      <c r="M581" t="s">
        <v>31</v>
      </c>
      <c r="N581" t="b">
        <v>1</v>
      </c>
      <c r="O581" t="s">
        <v>28</v>
      </c>
      <c r="P581" t="b">
        <v>1</v>
      </c>
      <c r="Q581">
        <v>50</v>
      </c>
      <c r="R581">
        <v>1499</v>
      </c>
      <c r="S581">
        <v>299017</v>
      </c>
      <c r="T581">
        <v>6759</v>
      </c>
      <c r="U581">
        <v>6127</v>
      </c>
      <c r="V581">
        <v>0.181520949382417</v>
      </c>
      <c r="W581">
        <v>0.196564384998688</v>
      </c>
      <c r="X581">
        <v>0.188743389574414</v>
      </c>
      <c r="Y581">
        <v>0.58722998434697105</v>
      </c>
    </row>
    <row r="582" spans="1:25" x14ac:dyDescent="0.3">
      <c r="A582">
        <v>4</v>
      </c>
      <c r="B582">
        <v>2014</v>
      </c>
      <c r="C582">
        <v>2014</v>
      </c>
      <c r="D582">
        <v>7</v>
      </c>
      <c r="E582">
        <v>12</v>
      </c>
      <c r="F582" t="s">
        <v>33</v>
      </c>
      <c r="G582">
        <v>2015</v>
      </c>
      <c r="H582">
        <v>1</v>
      </c>
      <c r="I582">
        <v>1</v>
      </c>
      <c r="J582" t="s">
        <v>4</v>
      </c>
      <c r="K582">
        <v>33</v>
      </c>
      <c r="L582" t="s">
        <v>27</v>
      </c>
      <c r="M582" t="s">
        <v>27</v>
      </c>
      <c r="N582" t="b">
        <v>0</v>
      </c>
      <c r="O582" t="s">
        <v>28</v>
      </c>
      <c r="P582" t="b">
        <v>1</v>
      </c>
      <c r="Q582">
        <v>50</v>
      </c>
      <c r="R582">
        <v>3396</v>
      </c>
      <c r="S582">
        <v>298427</v>
      </c>
      <c r="T582">
        <v>7349</v>
      </c>
      <c r="U582">
        <v>4230</v>
      </c>
      <c r="V582">
        <v>0.31605397859469497</v>
      </c>
      <c r="W582">
        <v>0.445318646734854</v>
      </c>
      <c r="X582">
        <v>0.36971313483207202</v>
      </c>
      <c r="Y582">
        <v>0.71064235669901599</v>
      </c>
    </row>
    <row r="583" spans="1:25" x14ac:dyDescent="0.3">
      <c r="A583">
        <v>4</v>
      </c>
      <c r="B583">
        <v>2014</v>
      </c>
      <c r="C583">
        <v>2014</v>
      </c>
      <c r="D583">
        <v>7</v>
      </c>
      <c r="E583">
        <v>12</v>
      </c>
      <c r="F583" t="s">
        <v>33</v>
      </c>
      <c r="G583">
        <v>2015</v>
      </c>
      <c r="H583">
        <v>1</v>
      </c>
      <c r="I583">
        <v>1</v>
      </c>
      <c r="J583" t="s">
        <v>4</v>
      </c>
      <c r="K583">
        <v>33</v>
      </c>
      <c r="L583" t="s">
        <v>27</v>
      </c>
      <c r="M583" t="s">
        <v>27</v>
      </c>
      <c r="N583" t="b">
        <v>0</v>
      </c>
      <c r="O583" t="s">
        <v>28</v>
      </c>
      <c r="P583" t="b">
        <v>1</v>
      </c>
      <c r="Q583">
        <v>50</v>
      </c>
      <c r="R583">
        <v>3992</v>
      </c>
      <c r="S583">
        <v>296811</v>
      </c>
      <c r="T583">
        <v>8965</v>
      </c>
      <c r="U583">
        <v>3634</v>
      </c>
      <c r="V583">
        <v>0.30809600987883001</v>
      </c>
      <c r="W583">
        <v>0.52347233149750805</v>
      </c>
      <c r="X583">
        <v>0.38789292134285502</v>
      </c>
      <c r="Y583">
        <v>0.74707674185675399</v>
      </c>
    </row>
    <row r="584" spans="1:25" x14ac:dyDescent="0.3">
      <c r="A584">
        <v>4</v>
      </c>
      <c r="B584">
        <v>2014</v>
      </c>
      <c r="C584">
        <v>2014</v>
      </c>
      <c r="D584">
        <v>7</v>
      </c>
      <c r="E584">
        <v>12</v>
      </c>
      <c r="F584" t="s">
        <v>33</v>
      </c>
      <c r="G584">
        <v>2015</v>
      </c>
      <c r="H584">
        <v>1</v>
      </c>
      <c r="I584">
        <v>1</v>
      </c>
      <c r="J584" t="s">
        <v>4</v>
      </c>
      <c r="K584">
        <v>33</v>
      </c>
      <c r="L584" t="s">
        <v>27</v>
      </c>
      <c r="M584" t="s">
        <v>27</v>
      </c>
      <c r="N584" t="b">
        <v>0</v>
      </c>
      <c r="O584" t="s">
        <v>28</v>
      </c>
      <c r="P584" t="b">
        <v>1</v>
      </c>
      <c r="Q584">
        <v>50</v>
      </c>
      <c r="R584">
        <v>4076</v>
      </c>
      <c r="S584">
        <v>292657</v>
      </c>
      <c r="T584">
        <v>13119</v>
      </c>
      <c r="U584">
        <v>3550</v>
      </c>
      <c r="V584">
        <v>0.237045652806048</v>
      </c>
      <c r="W584">
        <v>0.53448728035667403</v>
      </c>
      <c r="X584">
        <v>0.32843157004149698</v>
      </c>
      <c r="Y584">
        <v>0.74579166225986004</v>
      </c>
    </row>
    <row r="585" spans="1:25" x14ac:dyDescent="0.3">
      <c r="A585">
        <v>4</v>
      </c>
      <c r="B585">
        <v>2014</v>
      </c>
      <c r="C585">
        <v>2014</v>
      </c>
      <c r="D585">
        <v>7</v>
      </c>
      <c r="E585">
        <v>12</v>
      </c>
      <c r="F585" t="s">
        <v>33</v>
      </c>
      <c r="G585">
        <v>2015</v>
      </c>
      <c r="H585">
        <v>1</v>
      </c>
      <c r="I585">
        <v>1</v>
      </c>
      <c r="J585" t="s">
        <v>4</v>
      </c>
      <c r="K585">
        <v>33</v>
      </c>
      <c r="L585" t="s">
        <v>27</v>
      </c>
      <c r="M585" t="s">
        <v>27</v>
      </c>
      <c r="N585" t="b">
        <v>0</v>
      </c>
      <c r="O585" t="s">
        <v>28</v>
      </c>
      <c r="P585" t="b">
        <v>1</v>
      </c>
      <c r="Q585">
        <v>50</v>
      </c>
      <c r="R585">
        <v>3955</v>
      </c>
      <c r="S585">
        <v>296473</v>
      </c>
      <c r="T585">
        <v>9303</v>
      </c>
      <c r="U585">
        <v>3671</v>
      </c>
      <c r="V585">
        <v>0.29831045406546902</v>
      </c>
      <c r="W585">
        <v>0.51862050878573296</v>
      </c>
      <c r="X585">
        <v>0.37875885845623403</v>
      </c>
      <c r="Y585">
        <v>0.74409813833405203</v>
      </c>
    </row>
    <row r="586" spans="1:25" x14ac:dyDescent="0.3">
      <c r="A586">
        <v>4</v>
      </c>
      <c r="B586">
        <v>2014</v>
      </c>
      <c r="C586">
        <v>2014</v>
      </c>
      <c r="D586">
        <v>7</v>
      </c>
      <c r="E586">
        <v>12</v>
      </c>
      <c r="F586" t="s">
        <v>33</v>
      </c>
      <c r="G586">
        <v>2015</v>
      </c>
      <c r="H586">
        <v>1</v>
      </c>
      <c r="I586">
        <v>1</v>
      </c>
      <c r="J586" t="s">
        <v>4</v>
      </c>
      <c r="K586">
        <v>33</v>
      </c>
      <c r="L586" t="s">
        <v>27</v>
      </c>
      <c r="M586" t="s">
        <v>27</v>
      </c>
      <c r="N586" t="b">
        <v>0</v>
      </c>
      <c r="O586" t="s">
        <v>28</v>
      </c>
      <c r="P586" t="b">
        <v>1</v>
      </c>
      <c r="Q586">
        <v>50</v>
      </c>
      <c r="R586">
        <v>4095</v>
      </c>
      <c r="S586">
        <v>295542</v>
      </c>
      <c r="T586">
        <v>10234</v>
      </c>
      <c r="U586">
        <v>3531</v>
      </c>
      <c r="V586">
        <v>0.28578407425500701</v>
      </c>
      <c r="W586">
        <v>0.53697875688434205</v>
      </c>
      <c r="X586">
        <v>0.37303575495331298</v>
      </c>
      <c r="Y586">
        <v>0.75175490614872797</v>
      </c>
    </row>
    <row r="587" spans="1:25" x14ac:dyDescent="0.3">
      <c r="A587">
        <v>5</v>
      </c>
      <c r="B587">
        <v>2014</v>
      </c>
      <c r="C587">
        <v>2014</v>
      </c>
      <c r="D587">
        <v>7</v>
      </c>
      <c r="E587">
        <v>12</v>
      </c>
      <c r="F587" t="s">
        <v>33</v>
      </c>
      <c r="G587">
        <v>2015</v>
      </c>
      <c r="H587">
        <v>1</v>
      </c>
      <c r="I587">
        <v>1</v>
      </c>
      <c r="J587" t="s">
        <v>4</v>
      </c>
      <c r="K587">
        <v>33</v>
      </c>
      <c r="L587" t="s">
        <v>27</v>
      </c>
      <c r="M587" t="s">
        <v>29</v>
      </c>
      <c r="N587" t="b">
        <v>0</v>
      </c>
      <c r="O587" t="s">
        <v>28</v>
      </c>
      <c r="P587" t="b">
        <v>1</v>
      </c>
      <c r="Q587">
        <v>50</v>
      </c>
      <c r="R587">
        <v>3856</v>
      </c>
      <c r="S587">
        <v>296637</v>
      </c>
      <c r="T587">
        <v>9139</v>
      </c>
      <c r="U587">
        <v>3770</v>
      </c>
      <c r="V587">
        <v>0.296729511350519</v>
      </c>
      <c r="W587">
        <v>0.50563860477314404</v>
      </c>
      <c r="X587">
        <v>0.37398768245962799</v>
      </c>
      <c r="Y587">
        <v>0.73787535649153702</v>
      </c>
    </row>
    <row r="588" spans="1:25" x14ac:dyDescent="0.3">
      <c r="A588">
        <v>5</v>
      </c>
      <c r="B588">
        <v>2014</v>
      </c>
      <c r="C588">
        <v>2014</v>
      </c>
      <c r="D588">
        <v>7</v>
      </c>
      <c r="E588">
        <v>12</v>
      </c>
      <c r="F588" t="s">
        <v>33</v>
      </c>
      <c r="G588">
        <v>2015</v>
      </c>
      <c r="H588">
        <v>1</v>
      </c>
      <c r="I588">
        <v>1</v>
      </c>
      <c r="J588" t="s">
        <v>4</v>
      </c>
      <c r="K588">
        <v>33</v>
      </c>
      <c r="L588" t="s">
        <v>27</v>
      </c>
      <c r="M588" t="s">
        <v>29</v>
      </c>
      <c r="N588" t="b">
        <v>0</v>
      </c>
      <c r="O588" t="s">
        <v>28</v>
      </c>
      <c r="P588" t="b">
        <v>1</v>
      </c>
      <c r="Q588">
        <v>50</v>
      </c>
      <c r="R588">
        <v>3800</v>
      </c>
      <c r="S588">
        <v>295313</v>
      </c>
      <c r="T588">
        <v>10463</v>
      </c>
      <c r="U588">
        <v>3826</v>
      </c>
      <c r="V588">
        <v>0.26642361354553701</v>
      </c>
      <c r="W588">
        <v>0.49829530553369999</v>
      </c>
      <c r="X588">
        <v>0.34720635935858102</v>
      </c>
      <c r="Y588">
        <v>0.73203872335446996</v>
      </c>
    </row>
    <row r="589" spans="1:25" x14ac:dyDescent="0.3">
      <c r="A589">
        <v>5</v>
      </c>
      <c r="B589">
        <v>2014</v>
      </c>
      <c r="C589">
        <v>2014</v>
      </c>
      <c r="D589">
        <v>7</v>
      </c>
      <c r="E589">
        <v>12</v>
      </c>
      <c r="F589" t="s">
        <v>33</v>
      </c>
      <c r="G589">
        <v>2015</v>
      </c>
      <c r="H589">
        <v>1</v>
      </c>
      <c r="I589">
        <v>1</v>
      </c>
      <c r="J589" t="s">
        <v>4</v>
      </c>
      <c r="K589">
        <v>33</v>
      </c>
      <c r="L589" t="s">
        <v>27</v>
      </c>
      <c r="M589" t="s">
        <v>29</v>
      </c>
      <c r="N589" t="b">
        <v>0</v>
      </c>
      <c r="O589" t="s">
        <v>28</v>
      </c>
      <c r="P589" t="b">
        <v>1</v>
      </c>
      <c r="Q589">
        <v>50</v>
      </c>
      <c r="R589">
        <v>4098</v>
      </c>
      <c r="S589">
        <v>295723</v>
      </c>
      <c r="T589">
        <v>10053</v>
      </c>
      <c r="U589">
        <v>3528</v>
      </c>
      <c r="V589">
        <v>0.28959084163663301</v>
      </c>
      <c r="W589">
        <v>0.53737214791502697</v>
      </c>
      <c r="X589">
        <v>0.37636038021766</v>
      </c>
      <c r="Y589">
        <v>0.75224756995458297</v>
      </c>
    </row>
    <row r="590" spans="1:25" x14ac:dyDescent="0.3">
      <c r="A590">
        <v>5</v>
      </c>
      <c r="B590">
        <v>2014</v>
      </c>
      <c r="C590">
        <v>2014</v>
      </c>
      <c r="D590">
        <v>7</v>
      </c>
      <c r="E590">
        <v>12</v>
      </c>
      <c r="F590" t="s">
        <v>33</v>
      </c>
      <c r="G590">
        <v>2015</v>
      </c>
      <c r="H590">
        <v>1</v>
      </c>
      <c r="I590">
        <v>1</v>
      </c>
      <c r="J590" t="s">
        <v>4</v>
      </c>
      <c r="K590">
        <v>33</v>
      </c>
      <c r="L590" t="s">
        <v>27</v>
      </c>
      <c r="M590" t="s">
        <v>29</v>
      </c>
      <c r="N590" t="b">
        <v>0</v>
      </c>
      <c r="O590" t="s">
        <v>28</v>
      </c>
      <c r="P590" t="b">
        <v>1</v>
      </c>
      <c r="Q590">
        <v>50</v>
      </c>
      <c r="R590">
        <v>3771</v>
      </c>
      <c r="S590">
        <v>296622</v>
      </c>
      <c r="T590">
        <v>9154</v>
      </c>
      <c r="U590">
        <v>3855</v>
      </c>
      <c r="V590">
        <v>0.29176015473887801</v>
      </c>
      <c r="W590">
        <v>0.49449252557041701</v>
      </c>
      <c r="X590">
        <v>0.36698944090311902</v>
      </c>
      <c r="Y590">
        <v>0.73227778913129105</v>
      </c>
    </row>
    <row r="591" spans="1:25" x14ac:dyDescent="0.3">
      <c r="A591">
        <v>5</v>
      </c>
      <c r="B591">
        <v>2014</v>
      </c>
      <c r="C591">
        <v>2014</v>
      </c>
      <c r="D591">
        <v>7</v>
      </c>
      <c r="E591">
        <v>12</v>
      </c>
      <c r="F591" t="s">
        <v>33</v>
      </c>
      <c r="G591">
        <v>2015</v>
      </c>
      <c r="H591">
        <v>1</v>
      </c>
      <c r="I591">
        <v>1</v>
      </c>
      <c r="J591" t="s">
        <v>4</v>
      </c>
      <c r="K591">
        <v>33</v>
      </c>
      <c r="L591" t="s">
        <v>27</v>
      </c>
      <c r="M591" t="s">
        <v>29</v>
      </c>
      <c r="N591" t="b">
        <v>0</v>
      </c>
      <c r="O591" t="s">
        <v>28</v>
      </c>
      <c r="P591" t="b">
        <v>1</v>
      </c>
      <c r="Q591">
        <v>50</v>
      </c>
      <c r="R591">
        <v>1884</v>
      </c>
      <c r="S591">
        <v>296676</v>
      </c>
      <c r="T591">
        <v>9100</v>
      </c>
      <c r="U591">
        <v>5742</v>
      </c>
      <c r="V591">
        <v>0.171522214129643</v>
      </c>
      <c r="W591">
        <v>0.24704956726986599</v>
      </c>
      <c r="X591">
        <v>0.20247178936055801</v>
      </c>
      <c r="Y591">
        <v>0.60864460991299196</v>
      </c>
    </row>
    <row r="592" spans="1:25" x14ac:dyDescent="0.3">
      <c r="A592">
        <v>6</v>
      </c>
      <c r="B592">
        <v>2014</v>
      </c>
      <c r="C592">
        <v>2014</v>
      </c>
      <c r="D592">
        <v>7</v>
      </c>
      <c r="E592">
        <v>12</v>
      </c>
      <c r="F592" t="s">
        <v>33</v>
      </c>
      <c r="G592">
        <v>2015</v>
      </c>
      <c r="H592">
        <v>1</v>
      </c>
      <c r="I592">
        <v>1</v>
      </c>
      <c r="J592" t="s">
        <v>4</v>
      </c>
      <c r="K592">
        <v>33</v>
      </c>
      <c r="L592" t="s">
        <v>27</v>
      </c>
      <c r="M592" t="s">
        <v>30</v>
      </c>
      <c r="N592" t="b">
        <v>0</v>
      </c>
      <c r="O592" t="s">
        <v>28</v>
      </c>
      <c r="P592" t="b">
        <v>1</v>
      </c>
      <c r="Q592">
        <v>50</v>
      </c>
      <c r="R592">
        <v>3821</v>
      </c>
      <c r="S592">
        <v>294860</v>
      </c>
      <c r="T592">
        <v>10916</v>
      </c>
      <c r="U592">
        <v>3805</v>
      </c>
      <c r="V592">
        <v>0.25927936486394698</v>
      </c>
      <c r="W592">
        <v>0.50104904274849105</v>
      </c>
      <c r="X592">
        <v>0.341725171041452</v>
      </c>
      <c r="Y592">
        <v>0.73267485364361895</v>
      </c>
    </row>
    <row r="593" spans="1:25" x14ac:dyDescent="0.3">
      <c r="A593">
        <v>6</v>
      </c>
      <c r="B593">
        <v>2014</v>
      </c>
      <c r="C593">
        <v>2014</v>
      </c>
      <c r="D593">
        <v>7</v>
      </c>
      <c r="E593">
        <v>12</v>
      </c>
      <c r="F593" t="s">
        <v>33</v>
      </c>
      <c r="G593">
        <v>2015</v>
      </c>
      <c r="H593">
        <v>1</v>
      </c>
      <c r="I593">
        <v>1</v>
      </c>
      <c r="J593" t="s">
        <v>4</v>
      </c>
      <c r="K593">
        <v>33</v>
      </c>
      <c r="L593" t="s">
        <v>27</v>
      </c>
      <c r="M593" t="s">
        <v>30</v>
      </c>
      <c r="N593" t="b">
        <v>0</v>
      </c>
      <c r="O593" t="s">
        <v>28</v>
      </c>
      <c r="P593" t="b">
        <v>1</v>
      </c>
      <c r="Q593">
        <v>50</v>
      </c>
      <c r="R593">
        <v>4107</v>
      </c>
      <c r="S593">
        <v>293481</v>
      </c>
      <c r="T593">
        <v>12295</v>
      </c>
      <c r="U593">
        <v>3519</v>
      </c>
      <c r="V593">
        <v>0.25039629313498302</v>
      </c>
      <c r="W593">
        <v>0.53855232100708095</v>
      </c>
      <c r="X593">
        <v>0.341851173630764</v>
      </c>
      <c r="Y593">
        <v>0.74917157413966595</v>
      </c>
    </row>
    <row r="594" spans="1:25" x14ac:dyDescent="0.3">
      <c r="A594">
        <v>6</v>
      </c>
      <c r="B594">
        <v>2014</v>
      </c>
      <c r="C594">
        <v>2014</v>
      </c>
      <c r="D594">
        <v>7</v>
      </c>
      <c r="E594">
        <v>12</v>
      </c>
      <c r="F594" t="s">
        <v>33</v>
      </c>
      <c r="G594">
        <v>2015</v>
      </c>
      <c r="H594">
        <v>1</v>
      </c>
      <c r="I594">
        <v>1</v>
      </c>
      <c r="J594" t="s">
        <v>4</v>
      </c>
      <c r="K594">
        <v>33</v>
      </c>
      <c r="L594" t="s">
        <v>27</v>
      </c>
      <c r="M594" t="s">
        <v>30</v>
      </c>
      <c r="N594" t="b">
        <v>0</v>
      </c>
      <c r="O594" t="s">
        <v>28</v>
      </c>
      <c r="P594" t="b">
        <v>1</v>
      </c>
      <c r="Q594">
        <v>50</v>
      </c>
      <c r="R594">
        <v>3978</v>
      </c>
      <c r="S594">
        <v>296182</v>
      </c>
      <c r="T594">
        <v>9594</v>
      </c>
      <c r="U594">
        <v>3648</v>
      </c>
      <c r="V594">
        <v>0.29310344827586199</v>
      </c>
      <c r="W594">
        <v>0.52163650668764705</v>
      </c>
      <c r="X594">
        <v>0.37531842626662798</v>
      </c>
      <c r="Y594">
        <v>0.74513029876269199</v>
      </c>
    </row>
    <row r="595" spans="1:25" x14ac:dyDescent="0.3">
      <c r="A595">
        <v>6</v>
      </c>
      <c r="B595">
        <v>2014</v>
      </c>
      <c r="C595">
        <v>2014</v>
      </c>
      <c r="D595">
        <v>7</v>
      </c>
      <c r="E595">
        <v>12</v>
      </c>
      <c r="F595" t="s">
        <v>33</v>
      </c>
      <c r="G595">
        <v>2015</v>
      </c>
      <c r="H595">
        <v>1</v>
      </c>
      <c r="I595">
        <v>1</v>
      </c>
      <c r="J595" t="s">
        <v>4</v>
      </c>
      <c r="K595">
        <v>33</v>
      </c>
      <c r="L595" t="s">
        <v>27</v>
      </c>
      <c r="M595" t="s">
        <v>30</v>
      </c>
      <c r="N595" t="b">
        <v>0</v>
      </c>
      <c r="O595" t="s">
        <v>28</v>
      </c>
      <c r="P595" t="b">
        <v>1</v>
      </c>
      <c r="Q595">
        <v>50</v>
      </c>
      <c r="R595">
        <v>3830</v>
      </c>
      <c r="S595">
        <v>297650</v>
      </c>
      <c r="T595">
        <v>8126</v>
      </c>
      <c r="U595">
        <v>3796</v>
      </c>
      <c r="V595">
        <v>0.3203412512546</v>
      </c>
      <c r="W595">
        <v>0.50222921584054503</v>
      </c>
      <c r="X595">
        <v>0.39117556940046899</v>
      </c>
      <c r="Y595">
        <v>0.73782710334175705</v>
      </c>
    </row>
    <row r="596" spans="1:25" x14ac:dyDescent="0.3">
      <c r="A596">
        <v>6</v>
      </c>
      <c r="B596">
        <v>2014</v>
      </c>
      <c r="C596">
        <v>2014</v>
      </c>
      <c r="D596">
        <v>7</v>
      </c>
      <c r="E596">
        <v>12</v>
      </c>
      <c r="F596" t="s">
        <v>33</v>
      </c>
      <c r="G596">
        <v>2015</v>
      </c>
      <c r="H596">
        <v>1</v>
      </c>
      <c r="I596">
        <v>1</v>
      </c>
      <c r="J596" t="s">
        <v>4</v>
      </c>
      <c r="K596">
        <v>33</v>
      </c>
      <c r="L596" t="s">
        <v>27</v>
      </c>
      <c r="M596" t="s">
        <v>30</v>
      </c>
      <c r="N596" t="b">
        <v>0</v>
      </c>
      <c r="O596" t="s">
        <v>28</v>
      </c>
      <c r="P596" t="b">
        <v>1</v>
      </c>
      <c r="Q596">
        <v>50</v>
      </c>
      <c r="R596">
        <v>4110</v>
      </c>
      <c r="S596">
        <v>293432</v>
      </c>
      <c r="T596">
        <v>12344</v>
      </c>
      <c r="U596">
        <v>3516</v>
      </c>
      <c r="V596">
        <v>0.24978728576637799</v>
      </c>
      <c r="W596">
        <v>0.53894571203776498</v>
      </c>
      <c r="X596">
        <v>0.341362126245847</v>
      </c>
      <c r="Y596">
        <v>0.749288145642659</v>
      </c>
    </row>
    <row r="597" spans="1:25" x14ac:dyDescent="0.3">
      <c r="A597">
        <v>7</v>
      </c>
      <c r="B597">
        <v>2014</v>
      </c>
      <c r="C597">
        <v>2014</v>
      </c>
      <c r="D597">
        <v>7</v>
      </c>
      <c r="E597">
        <v>12</v>
      </c>
      <c r="F597" t="s">
        <v>33</v>
      </c>
      <c r="G597">
        <v>2015</v>
      </c>
      <c r="H597">
        <v>1</v>
      </c>
      <c r="I597">
        <v>1</v>
      </c>
      <c r="J597" t="s">
        <v>4</v>
      </c>
      <c r="K597">
        <v>33</v>
      </c>
      <c r="L597" t="s">
        <v>27</v>
      </c>
      <c r="M597" t="s">
        <v>31</v>
      </c>
      <c r="N597" t="b">
        <v>0</v>
      </c>
      <c r="O597" t="s">
        <v>28</v>
      </c>
      <c r="P597" t="b">
        <v>1</v>
      </c>
      <c r="Q597">
        <v>50</v>
      </c>
      <c r="R597">
        <v>4038</v>
      </c>
      <c r="S597">
        <v>296905</v>
      </c>
      <c r="T597">
        <v>8871</v>
      </c>
      <c r="U597">
        <v>3588</v>
      </c>
      <c r="V597">
        <v>0.31280501975365999</v>
      </c>
      <c r="W597">
        <v>0.52950432730133701</v>
      </c>
      <c r="X597">
        <v>0.39327976625273903</v>
      </c>
      <c r="Y597">
        <v>0.75024644704766497</v>
      </c>
    </row>
    <row r="598" spans="1:25" x14ac:dyDescent="0.3">
      <c r="A598">
        <v>7</v>
      </c>
      <c r="B598">
        <v>2014</v>
      </c>
      <c r="C598">
        <v>2014</v>
      </c>
      <c r="D598">
        <v>7</v>
      </c>
      <c r="E598">
        <v>12</v>
      </c>
      <c r="F598" t="s">
        <v>33</v>
      </c>
      <c r="G598">
        <v>2015</v>
      </c>
      <c r="H598">
        <v>1</v>
      </c>
      <c r="I598">
        <v>1</v>
      </c>
      <c r="J598" t="s">
        <v>4</v>
      </c>
      <c r="K598">
        <v>33</v>
      </c>
      <c r="L598" t="s">
        <v>27</v>
      </c>
      <c r="M598" t="s">
        <v>31</v>
      </c>
      <c r="N598" t="b">
        <v>0</v>
      </c>
      <c r="O598" t="s">
        <v>28</v>
      </c>
      <c r="P598" t="b">
        <v>1</v>
      </c>
      <c r="Q598">
        <v>50</v>
      </c>
      <c r="R598">
        <v>4050</v>
      </c>
      <c r="S598">
        <v>296049</v>
      </c>
      <c r="T598">
        <v>9727</v>
      </c>
      <c r="U598">
        <v>3576</v>
      </c>
      <c r="V598">
        <v>0.293968207882703</v>
      </c>
      <c r="W598">
        <v>0.53107789142407502</v>
      </c>
      <c r="X598">
        <v>0.37845161893192503</v>
      </c>
      <c r="Y598">
        <v>0.74963351166881598</v>
      </c>
    </row>
    <row r="599" spans="1:25" x14ac:dyDescent="0.3">
      <c r="A599">
        <v>7</v>
      </c>
      <c r="B599">
        <v>2014</v>
      </c>
      <c r="C599">
        <v>2014</v>
      </c>
      <c r="D599">
        <v>7</v>
      </c>
      <c r="E599">
        <v>12</v>
      </c>
      <c r="F599" t="s">
        <v>33</v>
      </c>
      <c r="G599">
        <v>2015</v>
      </c>
      <c r="H599">
        <v>1</v>
      </c>
      <c r="I599">
        <v>1</v>
      </c>
      <c r="J599" t="s">
        <v>4</v>
      </c>
      <c r="K599">
        <v>33</v>
      </c>
      <c r="L599" t="s">
        <v>27</v>
      </c>
      <c r="M599" t="s">
        <v>31</v>
      </c>
      <c r="N599" t="b">
        <v>0</v>
      </c>
      <c r="O599" t="s">
        <v>28</v>
      </c>
      <c r="P599" t="b">
        <v>1</v>
      </c>
      <c r="Q599">
        <v>50</v>
      </c>
      <c r="R599">
        <v>3909</v>
      </c>
      <c r="S599">
        <v>296818</v>
      </c>
      <c r="T599">
        <v>8958</v>
      </c>
      <c r="U599">
        <v>3717</v>
      </c>
      <c r="V599">
        <v>0.303800419678246</v>
      </c>
      <c r="W599">
        <v>0.512588512981904</v>
      </c>
      <c r="X599">
        <v>0.38149612062655502</v>
      </c>
      <c r="Y599">
        <v>0.74164627888643098</v>
      </c>
    </row>
    <row r="600" spans="1:25" x14ac:dyDescent="0.3">
      <c r="A600">
        <v>7</v>
      </c>
      <c r="B600">
        <v>2014</v>
      </c>
      <c r="C600">
        <v>2014</v>
      </c>
      <c r="D600">
        <v>7</v>
      </c>
      <c r="E600">
        <v>12</v>
      </c>
      <c r="F600" t="s">
        <v>33</v>
      </c>
      <c r="G600">
        <v>2015</v>
      </c>
      <c r="H600">
        <v>1</v>
      </c>
      <c r="I600">
        <v>1</v>
      </c>
      <c r="J600" t="s">
        <v>4</v>
      </c>
      <c r="K600">
        <v>33</v>
      </c>
      <c r="L600" t="s">
        <v>27</v>
      </c>
      <c r="M600" t="s">
        <v>31</v>
      </c>
      <c r="N600" t="b">
        <v>0</v>
      </c>
      <c r="O600" t="s">
        <v>28</v>
      </c>
      <c r="P600" t="b">
        <v>1</v>
      </c>
      <c r="Q600">
        <v>50</v>
      </c>
      <c r="R600">
        <v>3968</v>
      </c>
      <c r="S600">
        <v>295411</v>
      </c>
      <c r="T600">
        <v>10365</v>
      </c>
      <c r="U600">
        <v>3658</v>
      </c>
      <c r="V600">
        <v>0.276843647526686</v>
      </c>
      <c r="W600">
        <v>0.52032520325203202</v>
      </c>
      <c r="X600">
        <v>0.36140079238581002</v>
      </c>
      <c r="Y600">
        <v>0.74321392023833299</v>
      </c>
    </row>
    <row r="601" spans="1:25" x14ac:dyDescent="0.3">
      <c r="A601">
        <v>7</v>
      </c>
      <c r="B601">
        <v>2014</v>
      </c>
      <c r="C601">
        <v>2014</v>
      </c>
      <c r="D601">
        <v>7</v>
      </c>
      <c r="E601">
        <v>12</v>
      </c>
      <c r="F601" t="s">
        <v>33</v>
      </c>
      <c r="G601">
        <v>2015</v>
      </c>
      <c r="H601">
        <v>1</v>
      </c>
      <c r="I601">
        <v>1</v>
      </c>
      <c r="J601" t="s">
        <v>4</v>
      </c>
      <c r="K601">
        <v>33</v>
      </c>
      <c r="L601" t="s">
        <v>27</v>
      </c>
      <c r="M601" t="s">
        <v>31</v>
      </c>
      <c r="N601" t="b">
        <v>0</v>
      </c>
      <c r="O601" t="s">
        <v>28</v>
      </c>
      <c r="P601" t="b">
        <v>1</v>
      </c>
      <c r="Q601">
        <v>50</v>
      </c>
      <c r="R601">
        <v>3897</v>
      </c>
      <c r="S601">
        <v>296757</v>
      </c>
      <c r="T601">
        <v>9019</v>
      </c>
      <c r="U601">
        <v>3729</v>
      </c>
      <c r="V601">
        <v>0.30171879838959398</v>
      </c>
      <c r="W601">
        <v>0.51101494885916598</v>
      </c>
      <c r="X601">
        <v>0.37941777821049499</v>
      </c>
      <c r="Y601">
        <v>0.74075975060560695</v>
      </c>
    </row>
    <row r="602" spans="1:25" x14ac:dyDescent="0.3">
      <c r="A602">
        <v>0</v>
      </c>
      <c r="B602">
        <v>2014</v>
      </c>
      <c r="C602">
        <v>2014</v>
      </c>
      <c r="D602">
        <v>7</v>
      </c>
      <c r="E602">
        <v>12</v>
      </c>
      <c r="F602" t="s">
        <v>33</v>
      </c>
      <c r="G602">
        <v>2015</v>
      </c>
      <c r="H602">
        <v>1</v>
      </c>
      <c r="I602">
        <v>1</v>
      </c>
      <c r="J602" t="s">
        <v>4</v>
      </c>
      <c r="K602">
        <v>29</v>
      </c>
      <c r="L602" t="s">
        <v>32</v>
      </c>
      <c r="M602" t="s">
        <v>27</v>
      </c>
      <c r="N602" t="b">
        <v>1</v>
      </c>
      <c r="O602" t="s">
        <v>28</v>
      </c>
      <c r="P602" t="b">
        <v>1</v>
      </c>
      <c r="Q602">
        <v>50</v>
      </c>
      <c r="R602">
        <v>1590</v>
      </c>
      <c r="S602">
        <v>298851</v>
      </c>
      <c r="T602">
        <v>6925</v>
      </c>
      <c r="U602">
        <v>6036</v>
      </c>
      <c r="V602">
        <v>0.18672930123311801</v>
      </c>
      <c r="W602">
        <v>0.20849724626278501</v>
      </c>
      <c r="X602">
        <v>0.19701381574871399</v>
      </c>
      <c r="Y602">
        <v>0.59292497444738801</v>
      </c>
    </row>
    <row r="603" spans="1:25" x14ac:dyDescent="0.3">
      <c r="A603">
        <v>0</v>
      </c>
      <c r="B603">
        <v>2014</v>
      </c>
      <c r="C603">
        <v>2014</v>
      </c>
      <c r="D603">
        <v>7</v>
      </c>
      <c r="E603">
        <v>12</v>
      </c>
      <c r="F603" t="s">
        <v>33</v>
      </c>
      <c r="G603">
        <v>2015</v>
      </c>
      <c r="H603">
        <v>1</v>
      </c>
      <c r="I603">
        <v>1</v>
      </c>
      <c r="J603" t="s">
        <v>4</v>
      </c>
      <c r="K603">
        <v>29</v>
      </c>
      <c r="L603" t="s">
        <v>32</v>
      </c>
      <c r="M603" t="s">
        <v>27</v>
      </c>
      <c r="N603" t="b">
        <v>1</v>
      </c>
      <c r="O603" t="s">
        <v>28</v>
      </c>
      <c r="P603" t="b">
        <v>1</v>
      </c>
      <c r="Q603">
        <v>50</v>
      </c>
      <c r="R603">
        <v>1346</v>
      </c>
      <c r="S603">
        <v>298331</v>
      </c>
      <c r="T603">
        <v>7445</v>
      </c>
      <c r="U603">
        <v>6280</v>
      </c>
      <c r="V603">
        <v>0.15311113638948901</v>
      </c>
      <c r="W603">
        <v>0.17650144243377899</v>
      </c>
      <c r="X603">
        <v>0.16397636596211199</v>
      </c>
      <c r="Y603">
        <v>0.57607677689163195</v>
      </c>
    </row>
    <row r="604" spans="1:25" x14ac:dyDescent="0.3">
      <c r="A604">
        <v>0</v>
      </c>
      <c r="B604">
        <v>2014</v>
      </c>
      <c r="C604">
        <v>2014</v>
      </c>
      <c r="D604">
        <v>7</v>
      </c>
      <c r="E604">
        <v>12</v>
      </c>
      <c r="F604" t="s">
        <v>33</v>
      </c>
      <c r="G604">
        <v>2015</v>
      </c>
      <c r="H604">
        <v>1</v>
      </c>
      <c r="I604">
        <v>1</v>
      </c>
      <c r="J604" t="s">
        <v>4</v>
      </c>
      <c r="K604">
        <v>29</v>
      </c>
      <c r="L604" t="s">
        <v>32</v>
      </c>
      <c r="M604" t="s">
        <v>27</v>
      </c>
      <c r="N604" t="b">
        <v>1</v>
      </c>
      <c r="O604" t="s">
        <v>28</v>
      </c>
      <c r="P604" t="b">
        <v>1</v>
      </c>
      <c r="Q604">
        <v>50</v>
      </c>
      <c r="R604">
        <v>3875</v>
      </c>
      <c r="S604">
        <v>295994</v>
      </c>
      <c r="T604">
        <v>9782</v>
      </c>
      <c r="U604">
        <v>3751</v>
      </c>
      <c r="V604">
        <v>0.28373727758658501</v>
      </c>
      <c r="W604">
        <v>0.50813008130081205</v>
      </c>
      <c r="X604">
        <v>0.36414039374148299</v>
      </c>
      <c r="Y604">
        <v>0.738069671491283</v>
      </c>
    </row>
    <row r="605" spans="1:25" x14ac:dyDescent="0.3">
      <c r="A605">
        <v>0</v>
      </c>
      <c r="B605">
        <v>2014</v>
      </c>
      <c r="C605">
        <v>2014</v>
      </c>
      <c r="D605">
        <v>7</v>
      </c>
      <c r="E605">
        <v>12</v>
      </c>
      <c r="F605" t="s">
        <v>33</v>
      </c>
      <c r="G605">
        <v>2015</v>
      </c>
      <c r="H605">
        <v>1</v>
      </c>
      <c r="I605">
        <v>1</v>
      </c>
      <c r="J605" t="s">
        <v>4</v>
      </c>
      <c r="K605">
        <v>29</v>
      </c>
      <c r="L605" t="s">
        <v>32</v>
      </c>
      <c r="M605" t="s">
        <v>27</v>
      </c>
      <c r="N605" t="b">
        <v>1</v>
      </c>
      <c r="O605" t="s">
        <v>28</v>
      </c>
      <c r="P605" t="b">
        <v>1</v>
      </c>
      <c r="Q605">
        <v>50</v>
      </c>
      <c r="R605">
        <v>3602</v>
      </c>
      <c r="S605">
        <v>297185</v>
      </c>
      <c r="T605">
        <v>8591</v>
      </c>
      <c r="U605">
        <v>4024</v>
      </c>
      <c r="V605">
        <v>0.29541540227999602</v>
      </c>
      <c r="W605">
        <v>0.47233149750852299</v>
      </c>
      <c r="X605">
        <v>0.36348958070538301</v>
      </c>
      <c r="Y605">
        <v>0.72211788365039398</v>
      </c>
    </row>
    <row r="606" spans="1:25" x14ac:dyDescent="0.3">
      <c r="A606">
        <v>0</v>
      </c>
      <c r="B606">
        <v>2014</v>
      </c>
      <c r="C606">
        <v>2014</v>
      </c>
      <c r="D606">
        <v>7</v>
      </c>
      <c r="E606">
        <v>12</v>
      </c>
      <c r="F606" t="s">
        <v>33</v>
      </c>
      <c r="G606">
        <v>2015</v>
      </c>
      <c r="H606">
        <v>1</v>
      </c>
      <c r="I606">
        <v>1</v>
      </c>
      <c r="J606" t="s">
        <v>4</v>
      </c>
      <c r="K606">
        <v>29</v>
      </c>
      <c r="L606" t="s">
        <v>32</v>
      </c>
      <c r="M606" t="s">
        <v>27</v>
      </c>
      <c r="N606" t="b">
        <v>1</v>
      </c>
      <c r="O606" t="s">
        <v>28</v>
      </c>
      <c r="P606" t="b">
        <v>1</v>
      </c>
      <c r="Q606">
        <v>50</v>
      </c>
      <c r="R606">
        <v>1444</v>
      </c>
      <c r="S606">
        <v>299397</v>
      </c>
      <c r="T606">
        <v>6379</v>
      </c>
      <c r="U606">
        <v>6182</v>
      </c>
      <c r="V606">
        <v>0.184583919212578</v>
      </c>
      <c r="W606">
        <v>0.189352216102806</v>
      </c>
      <c r="X606">
        <v>0.18693766586834001</v>
      </c>
      <c r="Y606">
        <v>0.584245269790715</v>
      </c>
    </row>
    <row r="607" spans="1:25" x14ac:dyDescent="0.3">
      <c r="A607">
        <v>1</v>
      </c>
      <c r="B607">
        <v>2014</v>
      </c>
      <c r="C607">
        <v>2014</v>
      </c>
      <c r="D607">
        <v>7</v>
      </c>
      <c r="E607">
        <v>12</v>
      </c>
      <c r="F607" t="s">
        <v>33</v>
      </c>
      <c r="G607">
        <v>2015</v>
      </c>
      <c r="H607">
        <v>1</v>
      </c>
      <c r="I607">
        <v>1</v>
      </c>
      <c r="J607" t="s">
        <v>4</v>
      </c>
      <c r="K607">
        <v>29</v>
      </c>
      <c r="L607" t="s">
        <v>32</v>
      </c>
      <c r="M607" t="s">
        <v>29</v>
      </c>
      <c r="N607" t="b">
        <v>1</v>
      </c>
      <c r="O607" t="s">
        <v>28</v>
      </c>
      <c r="P607" t="b">
        <v>1</v>
      </c>
      <c r="Q607">
        <v>50</v>
      </c>
      <c r="R607">
        <v>3691</v>
      </c>
      <c r="S607">
        <v>298084</v>
      </c>
      <c r="T607">
        <v>7692</v>
      </c>
      <c r="U607">
        <v>3935</v>
      </c>
      <c r="V607">
        <v>0.32425546868136601</v>
      </c>
      <c r="W607">
        <v>0.48400209808549699</v>
      </c>
      <c r="X607">
        <v>0.38834236414329998</v>
      </c>
      <c r="Y607">
        <v>0.72942321428789503</v>
      </c>
    </row>
    <row r="608" spans="1:25" x14ac:dyDescent="0.3">
      <c r="A608">
        <v>1</v>
      </c>
      <c r="B608">
        <v>2014</v>
      </c>
      <c r="C608">
        <v>2014</v>
      </c>
      <c r="D608">
        <v>7</v>
      </c>
      <c r="E608">
        <v>12</v>
      </c>
      <c r="F608" t="s">
        <v>33</v>
      </c>
      <c r="G608">
        <v>2015</v>
      </c>
      <c r="H608">
        <v>1</v>
      </c>
      <c r="I608">
        <v>1</v>
      </c>
      <c r="J608" t="s">
        <v>4</v>
      </c>
      <c r="K608">
        <v>29</v>
      </c>
      <c r="L608" t="s">
        <v>32</v>
      </c>
      <c r="M608" t="s">
        <v>29</v>
      </c>
      <c r="N608" t="b">
        <v>1</v>
      </c>
      <c r="O608" t="s">
        <v>28</v>
      </c>
      <c r="P608" t="b">
        <v>1</v>
      </c>
      <c r="Q608">
        <v>50</v>
      </c>
      <c r="R608">
        <v>1448</v>
      </c>
      <c r="S608">
        <v>299183</v>
      </c>
      <c r="T608">
        <v>6593</v>
      </c>
      <c r="U608">
        <v>6178</v>
      </c>
      <c r="V608">
        <v>0.180077104837706</v>
      </c>
      <c r="W608">
        <v>0.189876737477052</v>
      </c>
      <c r="X608">
        <v>0.184847130912108</v>
      </c>
      <c r="Y608">
        <v>0.58415760111778403</v>
      </c>
    </row>
    <row r="609" spans="1:25" x14ac:dyDescent="0.3">
      <c r="A609">
        <v>1</v>
      </c>
      <c r="B609">
        <v>2014</v>
      </c>
      <c r="C609">
        <v>2014</v>
      </c>
      <c r="D609">
        <v>7</v>
      </c>
      <c r="E609">
        <v>12</v>
      </c>
      <c r="F609" t="s">
        <v>33</v>
      </c>
      <c r="G609">
        <v>2015</v>
      </c>
      <c r="H609">
        <v>1</v>
      </c>
      <c r="I609">
        <v>1</v>
      </c>
      <c r="J609" t="s">
        <v>4</v>
      </c>
      <c r="K609">
        <v>29</v>
      </c>
      <c r="L609" t="s">
        <v>32</v>
      </c>
      <c r="M609" t="s">
        <v>29</v>
      </c>
      <c r="N609" t="b">
        <v>1</v>
      </c>
      <c r="O609" t="s">
        <v>28</v>
      </c>
      <c r="P609" t="b">
        <v>1</v>
      </c>
      <c r="Q609">
        <v>50</v>
      </c>
      <c r="R609">
        <v>1689</v>
      </c>
      <c r="S609">
        <v>297851</v>
      </c>
      <c r="T609">
        <v>7925</v>
      </c>
      <c r="U609">
        <v>5937</v>
      </c>
      <c r="V609">
        <v>0.17568129810692701</v>
      </c>
      <c r="W609">
        <v>0.22147915027537299</v>
      </c>
      <c r="X609">
        <v>0.19593967517401301</v>
      </c>
      <c r="Y609">
        <v>0.59778074252819402</v>
      </c>
    </row>
    <row r="610" spans="1:25" x14ac:dyDescent="0.3">
      <c r="A610">
        <v>1</v>
      </c>
      <c r="B610">
        <v>2014</v>
      </c>
      <c r="C610">
        <v>2014</v>
      </c>
      <c r="D610">
        <v>7</v>
      </c>
      <c r="E610">
        <v>12</v>
      </c>
      <c r="F610" t="s">
        <v>33</v>
      </c>
      <c r="G610">
        <v>2015</v>
      </c>
      <c r="H610">
        <v>1</v>
      </c>
      <c r="I610">
        <v>1</v>
      </c>
      <c r="J610" t="s">
        <v>4</v>
      </c>
      <c r="K610">
        <v>29</v>
      </c>
      <c r="L610" t="s">
        <v>32</v>
      </c>
      <c r="M610" t="s">
        <v>29</v>
      </c>
      <c r="N610" t="b">
        <v>1</v>
      </c>
      <c r="O610" t="s">
        <v>28</v>
      </c>
      <c r="P610" t="b">
        <v>1</v>
      </c>
      <c r="Q610">
        <v>50</v>
      </c>
      <c r="R610">
        <v>3693</v>
      </c>
      <c r="S610">
        <v>298236</v>
      </c>
      <c r="T610">
        <v>7540</v>
      </c>
      <c r="U610">
        <v>3933</v>
      </c>
      <c r="V610">
        <v>0.32876346479124002</v>
      </c>
      <c r="W610">
        <v>0.48426435877261997</v>
      </c>
      <c r="X610">
        <v>0.39164324725595201</v>
      </c>
      <c r="Y610">
        <v>0.72980289258813102</v>
      </c>
    </row>
    <row r="611" spans="1:25" x14ac:dyDescent="0.3">
      <c r="A611">
        <v>1</v>
      </c>
      <c r="B611">
        <v>2014</v>
      </c>
      <c r="C611">
        <v>2014</v>
      </c>
      <c r="D611">
        <v>7</v>
      </c>
      <c r="E611">
        <v>12</v>
      </c>
      <c r="F611" t="s">
        <v>33</v>
      </c>
      <c r="G611">
        <v>2015</v>
      </c>
      <c r="H611">
        <v>1</v>
      </c>
      <c r="I611">
        <v>1</v>
      </c>
      <c r="J611" t="s">
        <v>4</v>
      </c>
      <c r="K611">
        <v>29</v>
      </c>
      <c r="L611" t="s">
        <v>32</v>
      </c>
      <c r="M611" t="s">
        <v>29</v>
      </c>
      <c r="N611" t="b">
        <v>1</v>
      </c>
      <c r="O611" t="s">
        <v>28</v>
      </c>
      <c r="P611" t="b">
        <v>1</v>
      </c>
      <c r="Q611">
        <v>50</v>
      </c>
      <c r="R611">
        <v>3728</v>
      </c>
      <c r="S611">
        <v>297764</v>
      </c>
      <c r="T611">
        <v>8012</v>
      </c>
      <c r="U611">
        <v>3898</v>
      </c>
      <c r="V611">
        <v>0.31754684838160102</v>
      </c>
      <c r="W611">
        <v>0.48885392079727202</v>
      </c>
      <c r="X611">
        <v>0.38500464732004502</v>
      </c>
      <c r="Y611">
        <v>0.73132586678762601</v>
      </c>
    </row>
    <row r="612" spans="1:25" x14ac:dyDescent="0.3">
      <c r="A612">
        <v>2</v>
      </c>
      <c r="B612">
        <v>2014</v>
      </c>
      <c r="C612">
        <v>2014</v>
      </c>
      <c r="D612">
        <v>7</v>
      </c>
      <c r="E612">
        <v>12</v>
      </c>
      <c r="F612" t="s">
        <v>33</v>
      </c>
      <c r="G612">
        <v>2015</v>
      </c>
      <c r="H612">
        <v>1</v>
      </c>
      <c r="I612">
        <v>1</v>
      </c>
      <c r="J612" t="s">
        <v>4</v>
      </c>
      <c r="K612">
        <v>29</v>
      </c>
      <c r="L612" t="s">
        <v>32</v>
      </c>
      <c r="M612" t="s">
        <v>30</v>
      </c>
      <c r="N612" t="b">
        <v>1</v>
      </c>
      <c r="O612" t="s">
        <v>28</v>
      </c>
      <c r="P612" t="b">
        <v>1</v>
      </c>
      <c r="Q612">
        <v>50</v>
      </c>
      <c r="R612">
        <v>3559</v>
      </c>
      <c r="S612">
        <v>297818</v>
      </c>
      <c r="T612">
        <v>7958</v>
      </c>
      <c r="U612">
        <v>4067</v>
      </c>
      <c r="V612">
        <v>0.30902144655726299</v>
      </c>
      <c r="W612">
        <v>0.46669289273537801</v>
      </c>
      <c r="X612">
        <v>0.37183304602204398</v>
      </c>
      <c r="Y612">
        <v>0.72033365268865601</v>
      </c>
    </row>
    <row r="613" spans="1:25" x14ac:dyDescent="0.3">
      <c r="A613">
        <v>2</v>
      </c>
      <c r="B613">
        <v>2014</v>
      </c>
      <c r="C613">
        <v>2014</v>
      </c>
      <c r="D613">
        <v>7</v>
      </c>
      <c r="E613">
        <v>12</v>
      </c>
      <c r="F613" t="s">
        <v>33</v>
      </c>
      <c r="G613">
        <v>2015</v>
      </c>
      <c r="H613">
        <v>1</v>
      </c>
      <c r="I613">
        <v>1</v>
      </c>
      <c r="J613" t="s">
        <v>4</v>
      </c>
      <c r="K613">
        <v>29</v>
      </c>
      <c r="L613" t="s">
        <v>32</v>
      </c>
      <c r="M613" t="s">
        <v>30</v>
      </c>
      <c r="N613" t="b">
        <v>1</v>
      </c>
      <c r="O613" t="s">
        <v>28</v>
      </c>
      <c r="P613" t="b">
        <v>1</v>
      </c>
      <c r="Q613">
        <v>50</v>
      </c>
      <c r="R613">
        <v>1923</v>
      </c>
      <c r="S613">
        <v>295958</v>
      </c>
      <c r="T613">
        <v>9818</v>
      </c>
      <c r="U613">
        <v>5703</v>
      </c>
      <c r="V613">
        <v>0.16378502682905999</v>
      </c>
      <c r="W613">
        <v>0.25216365066876401</v>
      </c>
      <c r="X613">
        <v>0.19858522228532999</v>
      </c>
      <c r="Y613">
        <v>0.61002758955394099</v>
      </c>
    </row>
    <row r="614" spans="1:25" x14ac:dyDescent="0.3">
      <c r="A614">
        <v>2</v>
      </c>
      <c r="B614">
        <v>2014</v>
      </c>
      <c r="C614">
        <v>2014</v>
      </c>
      <c r="D614">
        <v>7</v>
      </c>
      <c r="E614">
        <v>12</v>
      </c>
      <c r="F614" t="s">
        <v>33</v>
      </c>
      <c r="G614">
        <v>2015</v>
      </c>
      <c r="H614">
        <v>1</v>
      </c>
      <c r="I614">
        <v>1</v>
      </c>
      <c r="J614" t="s">
        <v>4</v>
      </c>
      <c r="K614">
        <v>29</v>
      </c>
      <c r="L614" t="s">
        <v>32</v>
      </c>
      <c r="M614" t="s">
        <v>30</v>
      </c>
      <c r="N614" t="b">
        <v>1</v>
      </c>
      <c r="O614" t="s">
        <v>28</v>
      </c>
      <c r="P614" t="b">
        <v>1</v>
      </c>
      <c r="Q614">
        <v>50</v>
      </c>
      <c r="R614">
        <v>1406</v>
      </c>
      <c r="S614">
        <v>298840</v>
      </c>
      <c r="T614">
        <v>6936</v>
      </c>
      <c r="U614">
        <v>6220</v>
      </c>
      <c r="V614">
        <v>0.16854471349796199</v>
      </c>
      <c r="W614">
        <v>0.18436926304746901</v>
      </c>
      <c r="X614">
        <v>0.17610220440881699</v>
      </c>
      <c r="Y614">
        <v>0.58084299581654997</v>
      </c>
    </row>
    <row r="615" spans="1:25" x14ac:dyDescent="0.3">
      <c r="A615">
        <v>2</v>
      </c>
      <c r="B615">
        <v>2014</v>
      </c>
      <c r="C615">
        <v>2014</v>
      </c>
      <c r="D615">
        <v>7</v>
      </c>
      <c r="E615">
        <v>12</v>
      </c>
      <c r="F615" t="s">
        <v>33</v>
      </c>
      <c r="G615">
        <v>2015</v>
      </c>
      <c r="H615">
        <v>1</v>
      </c>
      <c r="I615">
        <v>1</v>
      </c>
      <c r="J615" t="s">
        <v>4</v>
      </c>
      <c r="K615">
        <v>29</v>
      </c>
      <c r="L615" t="s">
        <v>32</v>
      </c>
      <c r="M615" t="s">
        <v>30</v>
      </c>
      <c r="N615" t="b">
        <v>1</v>
      </c>
      <c r="O615" t="s">
        <v>28</v>
      </c>
      <c r="P615" t="b">
        <v>1</v>
      </c>
      <c r="Q615">
        <v>50</v>
      </c>
      <c r="R615">
        <v>3545</v>
      </c>
      <c r="S615">
        <v>298723</v>
      </c>
      <c r="T615">
        <v>7053</v>
      </c>
      <c r="U615">
        <v>4081</v>
      </c>
      <c r="V615">
        <v>0.33449707491979602</v>
      </c>
      <c r="W615">
        <v>0.46485706792551701</v>
      </c>
      <c r="X615">
        <v>0.38904741000877902</v>
      </c>
      <c r="Y615">
        <v>0.72089558173629198</v>
      </c>
    </row>
    <row r="616" spans="1:25" x14ac:dyDescent="0.3">
      <c r="A616">
        <v>2</v>
      </c>
      <c r="B616">
        <v>2014</v>
      </c>
      <c r="C616">
        <v>2014</v>
      </c>
      <c r="D616">
        <v>7</v>
      </c>
      <c r="E616">
        <v>12</v>
      </c>
      <c r="F616" t="s">
        <v>33</v>
      </c>
      <c r="G616">
        <v>2015</v>
      </c>
      <c r="H616">
        <v>1</v>
      </c>
      <c r="I616">
        <v>1</v>
      </c>
      <c r="J616" t="s">
        <v>4</v>
      </c>
      <c r="K616">
        <v>29</v>
      </c>
      <c r="L616" t="s">
        <v>32</v>
      </c>
      <c r="M616" t="s">
        <v>30</v>
      </c>
      <c r="N616" t="b">
        <v>1</v>
      </c>
      <c r="O616" t="s">
        <v>28</v>
      </c>
      <c r="P616" t="b">
        <v>1</v>
      </c>
      <c r="Q616">
        <v>50</v>
      </c>
      <c r="R616">
        <v>1567</v>
      </c>
      <c r="S616">
        <v>298312</v>
      </c>
      <c r="T616">
        <v>7464</v>
      </c>
      <c r="U616">
        <v>6059</v>
      </c>
      <c r="V616">
        <v>0.17351345365961601</v>
      </c>
      <c r="W616">
        <v>0.20548124836087001</v>
      </c>
      <c r="X616">
        <v>0.18814912649336599</v>
      </c>
      <c r="Y616">
        <v>0.59053561136059296</v>
      </c>
    </row>
    <row r="617" spans="1:25" x14ac:dyDescent="0.3">
      <c r="A617">
        <v>3</v>
      </c>
      <c r="B617">
        <v>2014</v>
      </c>
      <c r="C617">
        <v>2014</v>
      </c>
      <c r="D617">
        <v>7</v>
      </c>
      <c r="E617">
        <v>12</v>
      </c>
      <c r="F617" t="s">
        <v>33</v>
      </c>
      <c r="G617">
        <v>2015</v>
      </c>
      <c r="H617">
        <v>1</v>
      </c>
      <c r="I617">
        <v>1</v>
      </c>
      <c r="J617" t="s">
        <v>4</v>
      </c>
      <c r="K617">
        <v>29</v>
      </c>
      <c r="L617" t="s">
        <v>32</v>
      </c>
      <c r="M617" t="s">
        <v>31</v>
      </c>
      <c r="N617" t="b">
        <v>1</v>
      </c>
      <c r="O617" t="s">
        <v>28</v>
      </c>
      <c r="P617" t="b">
        <v>1</v>
      </c>
      <c r="Q617">
        <v>50</v>
      </c>
      <c r="R617">
        <v>1497</v>
      </c>
      <c r="S617">
        <v>298826</v>
      </c>
      <c r="T617">
        <v>6950</v>
      </c>
      <c r="U617">
        <v>6129</v>
      </c>
      <c r="V617">
        <v>0.17722268260921001</v>
      </c>
      <c r="W617">
        <v>0.19630212431156499</v>
      </c>
      <c r="X617">
        <v>0.186275119766067</v>
      </c>
      <c r="Y617">
        <v>0.58678653387364099</v>
      </c>
    </row>
    <row r="618" spans="1:25" x14ac:dyDescent="0.3">
      <c r="A618">
        <v>3</v>
      </c>
      <c r="B618">
        <v>2014</v>
      </c>
      <c r="C618">
        <v>2014</v>
      </c>
      <c r="D618">
        <v>7</v>
      </c>
      <c r="E618">
        <v>12</v>
      </c>
      <c r="F618" t="s">
        <v>33</v>
      </c>
      <c r="G618">
        <v>2015</v>
      </c>
      <c r="H618">
        <v>1</v>
      </c>
      <c r="I618">
        <v>1</v>
      </c>
      <c r="J618" t="s">
        <v>4</v>
      </c>
      <c r="K618">
        <v>29</v>
      </c>
      <c r="L618" t="s">
        <v>32</v>
      </c>
      <c r="M618" t="s">
        <v>31</v>
      </c>
      <c r="N618" t="b">
        <v>1</v>
      </c>
      <c r="O618" t="s">
        <v>28</v>
      </c>
      <c r="P618" t="b">
        <v>1</v>
      </c>
      <c r="Q618">
        <v>50</v>
      </c>
      <c r="R618">
        <v>1366</v>
      </c>
      <c r="S618">
        <v>299281</v>
      </c>
      <c r="T618">
        <v>6495</v>
      </c>
      <c r="U618">
        <v>6260</v>
      </c>
      <c r="V618">
        <v>0.173769240554636</v>
      </c>
      <c r="W618">
        <v>0.179124049305009</v>
      </c>
      <c r="X618">
        <v>0.17640601795053901</v>
      </c>
      <c r="Y618">
        <v>0.57894150505646003</v>
      </c>
    </row>
    <row r="619" spans="1:25" x14ac:dyDescent="0.3">
      <c r="A619">
        <v>3</v>
      </c>
      <c r="B619">
        <v>2014</v>
      </c>
      <c r="C619">
        <v>2014</v>
      </c>
      <c r="D619">
        <v>7</v>
      </c>
      <c r="E619">
        <v>12</v>
      </c>
      <c r="F619" t="s">
        <v>33</v>
      </c>
      <c r="G619">
        <v>2015</v>
      </c>
      <c r="H619">
        <v>1</v>
      </c>
      <c r="I619">
        <v>1</v>
      </c>
      <c r="J619" t="s">
        <v>4</v>
      </c>
      <c r="K619">
        <v>29</v>
      </c>
      <c r="L619" t="s">
        <v>32</v>
      </c>
      <c r="M619" t="s">
        <v>31</v>
      </c>
      <c r="N619" t="b">
        <v>1</v>
      </c>
      <c r="O619" t="s">
        <v>28</v>
      </c>
      <c r="P619" t="b">
        <v>1</v>
      </c>
      <c r="Q619">
        <v>50</v>
      </c>
      <c r="R619">
        <v>1477</v>
      </c>
      <c r="S619">
        <v>298555</v>
      </c>
      <c r="T619">
        <v>7221</v>
      </c>
      <c r="U619">
        <v>6149</v>
      </c>
      <c r="V619">
        <v>0.16980915152908699</v>
      </c>
      <c r="W619">
        <v>0.19367951744033499</v>
      </c>
      <c r="X619">
        <v>0.18096054888507701</v>
      </c>
      <c r="Y619">
        <v>0.58503209559421898</v>
      </c>
    </row>
    <row r="620" spans="1:25" x14ac:dyDescent="0.3">
      <c r="A620">
        <v>3</v>
      </c>
      <c r="B620">
        <v>2014</v>
      </c>
      <c r="C620">
        <v>2014</v>
      </c>
      <c r="D620">
        <v>7</v>
      </c>
      <c r="E620">
        <v>12</v>
      </c>
      <c r="F620" t="s">
        <v>33</v>
      </c>
      <c r="G620">
        <v>2015</v>
      </c>
      <c r="H620">
        <v>1</v>
      </c>
      <c r="I620">
        <v>1</v>
      </c>
      <c r="J620" t="s">
        <v>4</v>
      </c>
      <c r="K620">
        <v>29</v>
      </c>
      <c r="L620" t="s">
        <v>32</v>
      </c>
      <c r="M620" t="s">
        <v>31</v>
      </c>
      <c r="N620" t="b">
        <v>1</v>
      </c>
      <c r="O620" t="s">
        <v>28</v>
      </c>
      <c r="P620" t="b">
        <v>1</v>
      </c>
      <c r="Q620">
        <v>50</v>
      </c>
      <c r="R620">
        <v>1563</v>
      </c>
      <c r="S620">
        <v>298462</v>
      </c>
      <c r="T620">
        <v>7314</v>
      </c>
      <c r="U620">
        <v>6063</v>
      </c>
      <c r="V620">
        <v>0.17607299763433501</v>
      </c>
      <c r="W620">
        <v>0.20495672698662401</v>
      </c>
      <c r="X620">
        <v>0.18942010543537499</v>
      </c>
      <c r="Y620">
        <v>0.59051862826229296</v>
      </c>
    </row>
    <row r="621" spans="1:25" x14ac:dyDescent="0.3">
      <c r="A621">
        <v>3</v>
      </c>
      <c r="B621">
        <v>2014</v>
      </c>
      <c r="C621">
        <v>2014</v>
      </c>
      <c r="D621">
        <v>7</v>
      </c>
      <c r="E621">
        <v>12</v>
      </c>
      <c r="F621" t="s">
        <v>33</v>
      </c>
      <c r="G621">
        <v>2015</v>
      </c>
      <c r="H621">
        <v>1</v>
      </c>
      <c r="I621">
        <v>1</v>
      </c>
      <c r="J621" t="s">
        <v>4</v>
      </c>
      <c r="K621">
        <v>29</v>
      </c>
      <c r="L621" t="s">
        <v>32</v>
      </c>
      <c r="M621" t="s">
        <v>31</v>
      </c>
      <c r="N621" t="b">
        <v>1</v>
      </c>
      <c r="O621" t="s">
        <v>28</v>
      </c>
      <c r="P621" t="b">
        <v>1</v>
      </c>
      <c r="Q621">
        <v>50</v>
      </c>
      <c r="R621">
        <v>1440</v>
      </c>
      <c r="S621">
        <v>298465</v>
      </c>
      <c r="T621">
        <v>7311</v>
      </c>
      <c r="U621">
        <v>6186</v>
      </c>
      <c r="V621">
        <v>0.16455262255742201</v>
      </c>
      <c r="W621">
        <v>0.18882769472856001</v>
      </c>
      <c r="X621">
        <v>0.17585638395310499</v>
      </c>
      <c r="Y621">
        <v>0.58245901768503705</v>
      </c>
    </row>
    <row r="622" spans="1:25" x14ac:dyDescent="0.3">
      <c r="A622">
        <v>4</v>
      </c>
      <c r="B622">
        <v>2014</v>
      </c>
      <c r="C622">
        <v>2014</v>
      </c>
      <c r="D622">
        <v>7</v>
      </c>
      <c r="E622">
        <v>12</v>
      </c>
      <c r="F622" t="s">
        <v>33</v>
      </c>
      <c r="G622">
        <v>2015</v>
      </c>
      <c r="H622">
        <v>1</v>
      </c>
      <c r="I622">
        <v>1</v>
      </c>
      <c r="J622" t="s">
        <v>4</v>
      </c>
      <c r="K622">
        <v>29</v>
      </c>
      <c r="L622" t="s">
        <v>32</v>
      </c>
      <c r="M622" t="s">
        <v>27</v>
      </c>
      <c r="N622" t="b">
        <v>0</v>
      </c>
      <c r="O622" t="s">
        <v>28</v>
      </c>
      <c r="P622" t="b">
        <v>1</v>
      </c>
      <c r="Q622">
        <v>50</v>
      </c>
      <c r="R622">
        <v>4006</v>
      </c>
      <c r="S622">
        <v>296861</v>
      </c>
      <c r="T622">
        <v>8915</v>
      </c>
      <c r="U622">
        <v>3620</v>
      </c>
      <c r="V622">
        <v>0.31003792276139602</v>
      </c>
      <c r="W622">
        <v>0.52530815630736905</v>
      </c>
      <c r="X622">
        <v>0.38993527035576903</v>
      </c>
      <c r="Y622">
        <v>0.74807641345795906</v>
      </c>
    </row>
    <row r="623" spans="1:25" x14ac:dyDescent="0.3">
      <c r="A623">
        <v>4</v>
      </c>
      <c r="B623">
        <v>2014</v>
      </c>
      <c r="C623">
        <v>2014</v>
      </c>
      <c r="D623">
        <v>7</v>
      </c>
      <c r="E623">
        <v>12</v>
      </c>
      <c r="F623" t="s">
        <v>33</v>
      </c>
      <c r="G623">
        <v>2015</v>
      </c>
      <c r="H623">
        <v>1</v>
      </c>
      <c r="I623">
        <v>1</v>
      </c>
      <c r="J623" t="s">
        <v>4</v>
      </c>
      <c r="K623">
        <v>29</v>
      </c>
      <c r="L623" t="s">
        <v>32</v>
      </c>
      <c r="M623" t="s">
        <v>27</v>
      </c>
      <c r="N623" t="b">
        <v>0</v>
      </c>
      <c r="O623" t="s">
        <v>28</v>
      </c>
      <c r="P623" t="b">
        <v>1</v>
      </c>
      <c r="Q623">
        <v>50</v>
      </c>
      <c r="R623">
        <v>1929</v>
      </c>
      <c r="S623">
        <v>295824</v>
      </c>
      <c r="T623">
        <v>9952</v>
      </c>
      <c r="U623">
        <v>5697</v>
      </c>
      <c r="V623">
        <v>0.16236007070111899</v>
      </c>
      <c r="W623">
        <v>0.25295043273013301</v>
      </c>
      <c r="X623">
        <v>0.19777515763572001</v>
      </c>
      <c r="Y623">
        <v>0.61020186593861003</v>
      </c>
    </row>
    <row r="624" spans="1:25" x14ac:dyDescent="0.3">
      <c r="A624">
        <v>4</v>
      </c>
      <c r="B624">
        <v>2014</v>
      </c>
      <c r="C624">
        <v>2014</v>
      </c>
      <c r="D624">
        <v>7</v>
      </c>
      <c r="E624">
        <v>12</v>
      </c>
      <c r="F624" t="s">
        <v>33</v>
      </c>
      <c r="G624">
        <v>2015</v>
      </c>
      <c r="H624">
        <v>1</v>
      </c>
      <c r="I624">
        <v>1</v>
      </c>
      <c r="J624" t="s">
        <v>4</v>
      </c>
      <c r="K624">
        <v>29</v>
      </c>
      <c r="L624" t="s">
        <v>32</v>
      </c>
      <c r="M624" t="s">
        <v>27</v>
      </c>
      <c r="N624" t="b">
        <v>0</v>
      </c>
      <c r="O624" t="s">
        <v>28</v>
      </c>
      <c r="P624" t="b">
        <v>1</v>
      </c>
      <c r="Q624">
        <v>50</v>
      </c>
      <c r="R624">
        <v>4087</v>
      </c>
      <c r="S624">
        <v>296204</v>
      </c>
      <c r="T624">
        <v>9572</v>
      </c>
      <c r="U624">
        <v>3539</v>
      </c>
      <c r="V624">
        <v>0.29921663372135499</v>
      </c>
      <c r="W624">
        <v>0.535929714135851</v>
      </c>
      <c r="X624">
        <v>0.38402630960770401</v>
      </c>
      <c r="Y624">
        <v>0.75231287653315404</v>
      </c>
    </row>
    <row r="625" spans="1:25" x14ac:dyDescent="0.3">
      <c r="A625">
        <v>4</v>
      </c>
      <c r="B625">
        <v>2014</v>
      </c>
      <c r="C625">
        <v>2014</v>
      </c>
      <c r="D625">
        <v>7</v>
      </c>
      <c r="E625">
        <v>12</v>
      </c>
      <c r="F625" t="s">
        <v>33</v>
      </c>
      <c r="G625">
        <v>2015</v>
      </c>
      <c r="H625">
        <v>1</v>
      </c>
      <c r="I625">
        <v>1</v>
      </c>
      <c r="J625" t="s">
        <v>4</v>
      </c>
      <c r="K625">
        <v>29</v>
      </c>
      <c r="L625" t="s">
        <v>32</v>
      </c>
      <c r="M625" t="s">
        <v>27</v>
      </c>
      <c r="N625" t="b">
        <v>0</v>
      </c>
      <c r="O625" t="s">
        <v>28</v>
      </c>
      <c r="P625" t="b">
        <v>1</v>
      </c>
      <c r="Q625">
        <v>50</v>
      </c>
      <c r="R625">
        <v>3835</v>
      </c>
      <c r="S625">
        <v>294558</v>
      </c>
      <c r="T625">
        <v>11218</v>
      </c>
      <c r="U625">
        <v>3791</v>
      </c>
      <c r="V625">
        <v>0.254766491729223</v>
      </c>
      <c r="W625">
        <v>0.50288486755835204</v>
      </c>
      <c r="X625">
        <v>0.338198333259843</v>
      </c>
      <c r="Y625">
        <v>0.73309894050305202</v>
      </c>
    </row>
    <row r="626" spans="1:25" x14ac:dyDescent="0.3">
      <c r="A626">
        <v>4</v>
      </c>
      <c r="B626">
        <v>2014</v>
      </c>
      <c r="C626">
        <v>2014</v>
      </c>
      <c r="D626">
        <v>7</v>
      </c>
      <c r="E626">
        <v>12</v>
      </c>
      <c r="F626" t="s">
        <v>33</v>
      </c>
      <c r="G626">
        <v>2015</v>
      </c>
      <c r="H626">
        <v>1</v>
      </c>
      <c r="I626">
        <v>1</v>
      </c>
      <c r="J626" t="s">
        <v>4</v>
      </c>
      <c r="K626">
        <v>29</v>
      </c>
      <c r="L626" t="s">
        <v>32</v>
      </c>
      <c r="M626" t="s">
        <v>27</v>
      </c>
      <c r="N626" t="b">
        <v>0</v>
      </c>
      <c r="O626" t="s">
        <v>28</v>
      </c>
      <c r="P626" t="b">
        <v>1</v>
      </c>
      <c r="Q626">
        <v>50</v>
      </c>
      <c r="R626">
        <v>4161</v>
      </c>
      <c r="S626">
        <v>296076</v>
      </c>
      <c r="T626">
        <v>9700</v>
      </c>
      <c r="U626">
        <v>3465</v>
      </c>
      <c r="V626">
        <v>0.30019479114060998</v>
      </c>
      <c r="W626">
        <v>0.54563335955940195</v>
      </c>
      <c r="X626">
        <v>0.387303951226322</v>
      </c>
      <c r="Y626">
        <v>0.75695539570246795</v>
      </c>
    </row>
    <row r="627" spans="1:25" x14ac:dyDescent="0.3">
      <c r="A627">
        <v>5</v>
      </c>
      <c r="B627">
        <v>2014</v>
      </c>
      <c r="C627">
        <v>2014</v>
      </c>
      <c r="D627">
        <v>7</v>
      </c>
      <c r="E627">
        <v>12</v>
      </c>
      <c r="F627" t="s">
        <v>33</v>
      </c>
      <c r="G627">
        <v>2015</v>
      </c>
      <c r="H627">
        <v>1</v>
      </c>
      <c r="I627">
        <v>1</v>
      </c>
      <c r="J627" t="s">
        <v>4</v>
      </c>
      <c r="K627">
        <v>29</v>
      </c>
      <c r="L627" t="s">
        <v>32</v>
      </c>
      <c r="M627" t="s">
        <v>29</v>
      </c>
      <c r="N627" t="b">
        <v>0</v>
      </c>
      <c r="O627" t="s">
        <v>28</v>
      </c>
      <c r="P627" t="b">
        <v>1</v>
      </c>
      <c r="Q627">
        <v>50</v>
      </c>
      <c r="R627">
        <v>3858</v>
      </c>
      <c r="S627">
        <v>295639</v>
      </c>
      <c r="T627">
        <v>10137</v>
      </c>
      <c r="U627">
        <v>3768</v>
      </c>
      <c r="V627">
        <v>0.27566988210075</v>
      </c>
      <c r="W627">
        <v>0.50590086546026702</v>
      </c>
      <c r="X627">
        <v>0.356875260163729</v>
      </c>
      <c r="Y627">
        <v>0.73637457327746203</v>
      </c>
    </row>
    <row r="628" spans="1:25" x14ac:dyDescent="0.3">
      <c r="A628">
        <v>5</v>
      </c>
      <c r="B628">
        <v>2014</v>
      </c>
      <c r="C628">
        <v>2014</v>
      </c>
      <c r="D628">
        <v>7</v>
      </c>
      <c r="E628">
        <v>12</v>
      </c>
      <c r="F628" t="s">
        <v>33</v>
      </c>
      <c r="G628">
        <v>2015</v>
      </c>
      <c r="H628">
        <v>1</v>
      </c>
      <c r="I628">
        <v>1</v>
      </c>
      <c r="J628" t="s">
        <v>4</v>
      </c>
      <c r="K628">
        <v>29</v>
      </c>
      <c r="L628" t="s">
        <v>32</v>
      </c>
      <c r="M628" t="s">
        <v>29</v>
      </c>
      <c r="N628" t="b">
        <v>0</v>
      </c>
      <c r="O628" t="s">
        <v>28</v>
      </c>
      <c r="P628" t="b">
        <v>1</v>
      </c>
      <c r="Q628">
        <v>50</v>
      </c>
      <c r="R628">
        <v>4053</v>
      </c>
      <c r="S628">
        <v>291502</v>
      </c>
      <c r="T628">
        <v>14274</v>
      </c>
      <c r="U628">
        <v>3573</v>
      </c>
      <c r="V628">
        <v>0.22114912424291999</v>
      </c>
      <c r="W628">
        <v>0.53147128245476005</v>
      </c>
      <c r="X628">
        <v>0.312333834238816</v>
      </c>
      <c r="Y628">
        <v>0.74239502587496498</v>
      </c>
    </row>
    <row r="629" spans="1:25" x14ac:dyDescent="0.3">
      <c r="A629">
        <v>5</v>
      </c>
      <c r="B629">
        <v>2014</v>
      </c>
      <c r="C629">
        <v>2014</v>
      </c>
      <c r="D629">
        <v>7</v>
      </c>
      <c r="E629">
        <v>12</v>
      </c>
      <c r="F629" t="s">
        <v>33</v>
      </c>
      <c r="G629">
        <v>2015</v>
      </c>
      <c r="H629">
        <v>1</v>
      </c>
      <c r="I629">
        <v>1</v>
      </c>
      <c r="J629" t="s">
        <v>4</v>
      </c>
      <c r="K629">
        <v>29</v>
      </c>
      <c r="L629" t="s">
        <v>32</v>
      </c>
      <c r="M629" t="s">
        <v>29</v>
      </c>
      <c r="N629" t="b">
        <v>0</v>
      </c>
      <c r="O629" t="s">
        <v>28</v>
      </c>
      <c r="P629" t="b">
        <v>1</v>
      </c>
      <c r="Q629">
        <v>50</v>
      </c>
      <c r="R629">
        <v>4080</v>
      </c>
      <c r="S629">
        <v>293203</v>
      </c>
      <c r="T629">
        <v>12573</v>
      </c>
      <c r="U629">
        <v>3546</v>
      </c>
      <c r="V629">
        <v>0.245000900738605</v>
      </c>
      <c r="W629">
        <v>0.53501180173092</v>
      </c>
      <c r="X629">
        <v>0.33609291980723999</v>
      </c>
      <c r="Y629">
        <v>0.74694673337030004</v>
      </c>
    </row>
    <row r="630" spans="1:25" x14ac:dyDescent="0.3">
      <c r="A630">
        <v>5</v>
      </c>
      <c r="B630">
        <v>2014</v>
      </c>
      <c r="C630">
        <v>2014</v>
      </c>
      <c r="D630">
        <v>7</v>
      </c>
      <c r="E630">
        <v>12</v>
      </c>
      <c r="F630" t="s">
        <v>33</v>
      </c>
      <c r="G630">
        <v>2015</v>
      </c>
      <c r="H630">
        <v>1</v>
      </c>
      <c r="I630">
        <v>1</v>
      </c>
      <c r="J630" t="s">
        <v>4</v>
      </c>
      <c r="K630">
        <v>29</v>
      </c>
      <c r="L630" t="s">
        <v>32</v>
      </c>
      <c r="M630" t="s">
        <v>29</v>
      </c>
      <c r="N630" t="b">
        <v>0</v>
      </c>
      <c r="O630" t="s">
        <v>28</v>
      </c>
      <c r="P630" t="b">
        <v>1</v>
      </c>
      <c r="Q630">
        <v>50</v>
      </c>
      <c r="R630">
        <v>4005</v>
      </c>
      <c r="S630">
        <v>295995</v>
      </c>
      <c r="T630">
        <v>9781</v>
      </c>
      <c r="U630">
        <v>3621</v>
      </c>
      <c r="V630">
        <v>0.290512113738575</v>
      </c>
      <c r="W630">
        <v>0.525177025963808</v>
      </c>
      <c r="X630">
        <v>0.37408929572202498</v>
      </c>
      <c r="Y630">
        <v>0.74659477900670601</v>
      </c>
    </row>
    <row r="631" spans="1:25" x14ac:dyDescent="0.3">
      <c r="A631">
        <v>5</v>
      </c>
      <c r="B631">
        <v>2014</v>
      </c>
      <c r="C631">
        <v>2014</v>
      </c>
      <c r="D631">
        <v>7</v>
      </c>
      <c r="E631">
        <v>12</v>
      </c>
      <c r="F631" t="s">
        <v>33</v>
      </c>
      <c r="G631">
        <v>2015</v>
      </c>
      <c r="H631">
        <v>1</v>
      </c>
      <c r="I631">
        <v>1</v>
      </c>
      <c r="J631" t="s">
        <v>4</v>
      </c>
      <c r="K631">
        <v>29</v>
      </c>
      <c r="L631" t="s">
        <v>32</v>
      </c>
      <c r="M631" t="s">
        <v>29</v>
      </c>
      <c r="N631" t="b">
        <v>0</v>
      </c>
      <c r="O631" t="s">
        <v>28</v>
      </c>
      <c r="P631" t="b">
        <v>1</v>
      </c>
      <c r="Q631">
        <v>50</v>
      </c>
      <c r="R631">
        <v>3994</v>
      </c>
      <c r="S631">
        <v>296842</v>
      </c>
      <c r="T631">
        <v>8934</v>
      </c>
      <c r="U631">
        <v>3632</v>
      </c>
      <c r="V631">
        <v>0.30894183168316802</v>
      </c>
      <c r="W631">
        <v>0.52373459218463103</v>
      </c>
      <c r="X631">
        <v>0.38863481560766699</v>
      </c>
      <c r="Y631">
        <v>0.74725856290200598</v>
      </c>
    </row>
    <row r="632" spans="1:25" x14ac:dyDescent="0.3">
      <c r="A632">
        <v>6</v>
      </c>
      <c r="B632">
        <v>2014</v>
      </c>
      <c r="C632">
        <v>2014</v>
      </c>
      <c r="D632">
        <v>7</v>
      </c>
      <c r="E632">
        <v>12</v>
      </c>
      <c r="F632" t="s">
        <v>33</v>
      </c>
      <c r="G632">
        <v>2015</v>
      </c>
      <c r="H632">
        <v>1</v>
      </c>
      <c r="I632">
        <v>1</v>
      </c>
      <c r="J632" t="s">
        <v>4</v>
      </c>
      <c r="K632">
        <v>29</v>
      </c>
      <c r="L632" t="s">
        <v>32</v>
      </c>
      <c r="M632" t="s">
        <v>30</v>
      </c>
      <c r="N632" t="b">
        <v>0</v>
      </c>
      <c r="O632" t="s">
        <v>28</v>
      </c>
      <c r="P632" t="b">
        <v>1</v>
      </c>
      <c r="Q632">
        <v>50</v>
      </c>
      <c r="R632">
        <v>3884</v>
      </c>
      <c r="S632">
        <v>287445</v>
      </c>
      <c r="T632">
        <v>18331</v>
      </c>
      <c r="U632">
        <v>3742</v>
      </c>
      <c r="V632">
        <v>0.17483682196713901</v>
      </c>
      <c r="W632">
        <v>0.50931025439286604</v>
      </c>
      <c r="X632">
        <v>0.26031299219194998</v>
      </c>
      <c r="Y632">
        <v>0.72468057065831304</v>
      </c>
    </row>
    <row r="633" spans="1:25" x14ac:dyDescent="0.3">
      <c r="A633">
        <v>6</v>
      </c>
      <c r="B633">
        <v>2014</v>
      </c>
      <c r="C633">
        <v>2014</v>
      </c>
      <c r="D633">
        <v>7</v>
      </c>
      <c r="E633">
        <v>12</v>
      </c>
      <c r="F633" t="s">
        <v>33</v>
      </c>
      <c r="G633">
        <v>2015</v>
      </c>
      <c r="H633">
        <v>1</v>
      </c>
      <c r="I633">
        <v>1</v>
      </c>
      <c r="J633" t="s">
        <v>4</v>
      </c>
      <c r="K633">
        <v>29</v>
      </c>
      <c r="L633" t="s">
        <v>32</v>
      </c>
      <c r="M633" t="s">
        <v>30</v>
      </c>
      <c r="N633" t="b">
        <v>0</v>
      </c>
      <c r="O633" t="s">
        <v>28</v>
      </c>
      <c r="P633" t="b">
        <v>1</v>
      </c>
      <c r="Q633">
        <v>50</v>
      </c>
      <c r="R633">
        <v>3843</v>
      </c>
      <c r="S633">
        <v>295809</v>
      </c>
      <c r="T633">
        <v>9967</v>
      </c>
      <c r="U633">
        <v>3783</v>
      </c>
      <c r="V633">
        <v>0.278276611151339</v>
      </c>
      <c r="W633">
        <v>0.50393391030684498</v>
      </c>
      <c r="X633">
        <v>0.35855570069042703</v>
      </c>
      <c r="Y633">
        <v>0.73566907696808403</v>
      </c>
    </row>
    <row r="634" spans="1:25" x14ac:dyDescent="0.3">
      <c r="A634">
        <v>6</v>
      </c>
      <c r="B634">
        <v>2014</v>
      </c>
      <c r="C634">
        <v>2014</v>
      </c>
      <c r="D634">
        <v>7</v>
      </c>
      <c r="E634">
        <v>12</v>
      </c>
      <c r="F634" t="s">
        <v>33</v>
      </c>
      <c r="G634">
        <v>2015</v>
      </c>
      <c r="H634">
        <v>1</v>
      </c>
      <c r="I634">
        <v>1</v>
      </c>
      <c r="J634" t="s">
        <v>4</v>
      </c>
      <c r="K634">
        <v>29</v>
      </c>
      <c r="L634" t="s">
        <v>32</v>
      </c>
      <c r="M634" t="s">
        <v>30</v>
      </c>
      <c r="N634" t="b">
        <v>0</v>
      </c>
      <c r="O634" t="s">
        <v>28</v>
      </c>
      <c r="P634" t="b">
        <v>1</v>
      </c>
      <c r="Q634">
        <v>50</v>
      </c>
      <c r="R634">
        <v>4063</v>
      </c>
      <c r="S634">
        <v>296262</v>
      </c>
      <c r="T634">
        <v>9514</v>
      </c>
      <c r="U634">
        <v>3563</v>
      </c>
      <c r="V634">
        <v>0.29925609486631799</v>
      </c>
      <c r="W634">
        <v>0.53278258589037497</v>
      </c>
      <c r="X634">
        <v>0.38324765363391899</v>
      </c>
      <c r="Y634">
        <v>0.75083415307809498</v>
      </c>
    </row>
    <row r="635" spans="1:25" x14ac:dyDescent="0.3">
      <c r="A635">
        <v>6</v>
      </c>
      <c r="B635">
        <v>2014</v>
      </c>
      <c r="C635">
        <v>2014</v>
      </c>
      <c r="D635">
        <v>7</v>
      </c>
      <c r="E635">
        <v>12</v>
      </c>
      <c r="F635" t="s">
        <v>33</v>
      </c>
      <c r="G635">
        <v>2015</v>
      </c>
      <c r="H635">
        <v>1</v>
      </c>
      <c r="I635">
        <v>1</v>
      </c>
      <c r="J635" t="s">
        <v>4</v>
      </c>
      <c r="K635">
        <v>29</v>
      </c>
      <c r="L635" t="s">
        <v>32</v>
      </c>
      <c r="M635" t="s">
        <v>30</v>
      </c>
      <c r="N635" t="b">
        <v>0</v>
      </c>
      <c r="O635" t="s">
        <v>28</v>
      </c>
      <c r="P635" t="b">
        <v>1</v>
      </c>
      <c r="Q635">
        <v>50</v>
      </c>
      <c r="R635">
        <v>3806</v>
      </c>
      <c r="S635">
        <v>295123</v>
      </c>
      <c r="T635">
        <v>10653</v>
      </c>
      <c r="U635">
        <v>3820</v>
      </c>
      <c r="V635">
        <v>0.263227055812988</v>
      </c>
      <c r="W635">
        <v>0.499082087595069</v>
      </c>
      <c r="X635">
        <v>0.34466832691872301</v>
      </c>
      <c r="Y635">
        <v>0.73212142943931102</v>
      </c>
    </row>
    <row r="636" spans="1:25" x14ac:dyDescent="0.3">
      <c r="A636">
        <v>6</v>
      </c>
      <c r="B636">
        <v>2014</v>
      </c>
      <c r="C636">
        <v>2014</v>
      </c>
      <c r="D636">
        <v>7</v>
      </c>
      <c r="E636">
        <v>12</v>
      </c>
      <c r="F636" t="s">
        <v>33</v>
      </c>
      <c r="G636">
        <v>2015</v>
      </c>
      <c r="H636">
        <v>1</v>
      </c>
      <c r="I636">
        <v>1</v>
      </c>
      <c r="J636" t="s">
        <v>4</v>
      </c>
      <c r="K636">
        <v>29</v>
      </c>
      <c r="L636" t="s">
        <v>32</v>
      </c>
      <c r="M636" t="s">
        <v>30</v>
      </c>
      <c r="N636" t="b">
        <v>0</v>
      </c>
      <c r="O636" t="s">
        <v>28</v>
      </c>
      <c r="P636" t="b">
        <v>1</v>
      </c>
      <c r="Q636">
        <v>50</v>
      </c>
      <c r="R636">
        <v>1932</v>
      </c>
      <c r="S636">
        <v>291931</v>
      </c>
      <c r="T636">
        <v>13845</v>
      </c>
      <c r="U636">
        <v>5694</v>
      </c>
      <c r="V636">
        <v>0.122456740825251</v>
      </c>
      <c r="W636">
        <v>0.25334382376081799</v>
      </c>
      <c r="X636">
        <v>0.16510703755928699</v>
      </c>
      <c r="Y636">
        <v>0.60403279043202796</v>
      </c>
    </row>
    <row r="637" spans="1:25" x14ac:dyDescent="0.3">
      <c r="A637">
        <v>7</v>
      </c>
      <c r="B637">
        <v>2014</v>
      </c>
      <c r="C637">
        <v>2014</v>
      </c>
      <c r="D637">
        <v>7</v>
      </c>
      <c r="E637">
        <v>12</v>
      </c>
      <c r="F637" t="s">
        <v>33</v>
      </c>
      <c r="G637">
        <v>2015</v>
      </c>
      <c r="H637">
        <v>1</v>
      </c>
      <c r="I637">
        <v>1</v>
      </c>
      <c r="J637" t="s">
        <v>4</v>
      </c>
      <c r="K637">
        <v>29</v>
      </c>
      <c r="L637" t="s">
        <v>32</v>
      </c>
      <c r="M637" t="s">
        <v>31</v>
      </c>
      <c r="N637" t="b">
        <v>0</v>
      </c>
      <c r="O637" t="s">
        <v>28</v>
      </c>
      <c r="P637" t="b">
        <v>1</v>
      </c>
      <c r="Q637">
        <v>50</v>
      </c>
      <c r="R637">
        <v>4067</v>
      </c>
      <c r="S637">
        <v>297294</v>
      </c>
      <c r="T637">
        <v>8482</v>
      </c>
      <c r="U637">
        <v>3559</v>
      </c>
      <c r="V637">
        <v>0.324089568889951</v>
      </c>
      <c r="W637">
        <v>0.53330710726462105</v>
      </c>
      <c r="X637">
        <v>0.40317224287484499</v>
      </c>
      <c r="Y637">
        <v>0.75278392357632096</v>
      </c>
    </row>
    <row r="638" spans="1:25" x14ac:dyDescent="0.3">
      <c r="A638">
        <v>7</v>
      </c>
      <c r="B638">
        <v>2014</v>
      </c>
      <c r="C638">
        <v>2014</v>
      </c>
      <c r="D638">
        <v>7</v>
      </c>
      <c r="E638">
        <v>12</v>
      </c>
      <c r="F638" t="s">
        <v>33</v>
      </c>
      <c r="G638">
        <v>2015</v>
      </c>
      <c r="H638">
        <v>1</v>
      </c>
      <c r="I638">
        <v>1</v>
      </c>
      <c r="J638" t="s">
        <v>4</v>
      </c>
      <c r="K638">
        <v>29</v>
      </c>
      <c r="L638" t="s">
        <v>32</v>
      </c>
      <c r="M638" t="s">
        <v>31</v>
      </c>
      <c r="N638" t="b">
        <v>0</v>
      </c>
      <c r="O638" t="s">
        <v>28</v>
      </c>
      <c r="P638" t="b">
        <v>1</v>
      </c>
      <c r="Q638">
        <v>50</v>
      </c>
      <c r="R638">
        <v>3989</v>
      </c>
      <c r="S638">
        <v>296893</v>
      </c>
      <c r="T638">
        <v>8883</v>
      </c>
      <c r="U638">
        <v>3637</v>
      </c>
      <c r="V638">
        <v>0.30989745183343598</v>
      </c>
      <c r="W638">
        <v>0.52307894046682302</v>
      </c>
      <c r="X638">
        <v>0.38920870328812501</v>
      </c>
      <c r="Y638">
        <v>0.74701413142330197</v>
      </c>
    </row>
    <row r="639" spans="1:25" x14ac:dyDescent="0.3">
      <c r="A639">
        <v>7</v>
      </c>
      <c r="B639">
        <v>2014</v>
      </c>
      <c r="C639">
        <v>2014</v>
      </c>
      <c r="D639">
        <v>7</v>
      </c>
      <c r="E639">
        <v>12</v>
      </c>
      <c r="F639" t="s">
        <v>33</v>
      </c>
      <c r="G639">
        <v>2015</v>
      </c>
      <c r="H639">
        <v>1</v>
      </c>
      <c r="I639">
        <v>1</v>
      </c>
      <c r="J639" t="s">
        <v>4</v>
      </c>
      <c r="K639">
        <v>29</v>
      </c>
      <c r="L639" t="s">
        <v>32</v>
      </c>
      <c r="M639" t="s">
        <v>31</v>
      </c>
      <c r="N639" t="b">
        <v>0</v>
      </c>
      <c r="O639" t="s">
        <v>28</v>
      </c>
      <c r="P639" t="b">
        <v>1</v>
      </c>
      <c r="Q639">
        <v>50</v>
      </c>
      <c r="R639">
        <v>4071</v>
      </c>
      <c r="S639">
        <v>295684</v>
      </c>
      <c r="T639">
        <v>10092</v>
      </c>
      <c r="U639">
        <v>3555</v>
      </c>
      <c r="V639">
        <v>0.287439101885193</v>
      </c>
      <c r="W639">
        <v>0.53383162863886702</v>
      </c>
      <c r="X639">
        <v>0.37367479003166698</v>
      </c>
      <c r="Y639">
        <v>0.75041353814340905</v>
      </c>
    </row>
    <row r="640" spans="1:25" x14ac:dyDescent="0.3">
      <c r="A640">
        <v>7</v>
      </c>
      <c r="B640">
        <v>2014</v>
      </c>
      <c r="C640">
        <v>2014</v>
      </c>
      <c r="D640">
        <v>7</v>
      </c>
      <c r="E640">
        <v>12</v>
      </c>
      <c r="F640" t="s">
        <v>33</v>
      </c>
      <c r="G640">
        <v>2015</v>
      </c>
      <c r="H640">
        <v>1</v>
      </c>
      <c r="I640">
        <v>1</v>
      </c>
      <c r="J640" t="s">
        <v>4</v>
      </c>
      <c r="K640">
        <v>29</v>
      </c>
      <c r="L640" t="s">
        <v>32</v>
      </c>
      <c r="M640" t="s">
        <v>31</v>
      </c>
      <c r="N640" t="b">
        <v>0</v>
      </c>
      <c r="O640" t="s">
        <v>28</v>
      </c>
      <c r="P640" t="b">
        <v>1</v>
      </c>
      <c r="Q640">
        <v>50</v>
      </c>
      <c r="R640">
        <v>1998</v>
      </c>
      <c r="S640">
        <v>296879</v>
      </c>
      <c r="T640">
        <v>8897</v>
      </c>
      <c r="U640">
        <v>5628</v>
      </c>
      <c r="V640">
        <v>0.183386874713171</v>
      </c>
      <c r="W640">
        <v>0.26199842643587701</v>
      </c>
      <c r="X640">
        <v>0.21575508881809799</v>
      </c>
      <c r="Y640">
        <v>0.61645098183287195</v>
      </c>
    </row>
    <row r="641" spans="1:25" x14ac:dyDescent="0.3">
      <c r="A641">
        <v>7</v>
      </c>
      <c r="B641">
        <v>2014</v>
      </c>
      <c r="C641">
        <v>2014</v>
      </c>
      <c r="D641">
        <v>7</v>
      </c>
      <c r="E641">
        <v>12</v>
      </c>
      <c r="F641" t="s">
        <v>33</v>
      </c>
      <c r="G641">
        <v>2015</v>
      </c>
      <c r="H641">
        <v>1</v>
      </c>
      <c r="I641">
        <v>1</v>
      </c>
      <c r="J641" t="s">
        <v>4</v>
      </c>
      <c r="K641">
        <v>29</v>
      </c>
      <c r="L641" t="s">
        <v>32</v>
      </c>
      <c r="M641" t="s">
        <v>31</v>
      </c>
      <c r="N641" t="b">
        <v>0</v>
      </c>
      <c r="O641" t="s">
        <v>28</v>
      </c>
      <c r="P641" t="b">
        <v>1</v>
      </c>
      <c r="Q641">
        <v>50</v>
      </c>
      <c r="R641">
        <v>4231</v>
      </c>
      <c r="S641">
        <v>294809</v>
      </c>
      <c r="T641">
        <v>10967</v>
      </c>
      <c r="U641">
        <v>3395</v>
      </c>
      <c r="V641">
        <v>0.27839189367021899</v>
      </c>
      <c r="W641">
        <v>0.55481248360870705</v>
      </c>
      <c r="X641">
        <v>0.37075008762705902</v>
      </c>
      <c r="Y641">
        <v>0.75947317969352701</v>
      </c>
    </row>
    <row r="642" spans="1:25" x14ac:dyDescent="0.3">
      <c r="A642">
        <v>0</v>
      </c>
      <c r="B642">
        <v>2014</v>
      </c>
      <c r="C642">
        <v>2014</v>
      </c>
      <c r="D642">
        <v>12</v>
      </c>
      <c r="E642">
        <v>12</v>
      </c>
      <c r="F642" t="s">
        <v>4</v>
      </c>
      <c r="G642">
        <v>2015</v>
      </c>
      <c r="H642">
        <v>1</v>
      </c>
      <c r="I642">
        <v>1</v>
      </c>
      <c r="J642" t="s">
        <v>4</v>
      </c>
      <c r="K642">
        <v>31</v>
      </c>
      <c r="L642" t="s">
        <v>34</v>
      </c>
      <c r="M642" t="s">
        <v>27</v>
      </c>
      <c r="N642" t="b">
        <v>1</v>
      </c>
      <c r="O642" t="s">
        <v>28</v>
      </c>
      <c r="P642" t="b">
        <v>1</v>
      </c>
      <c r="Q642">
        <v>50</v>
      </c>
      <c r="R642">
        <v>1443</v>
      </c>
      <c r="S642">
        <v>287825</v>
      </c>
      <c r="T642">
        <v>17951</v>
      </c>
      <c r="U642">
        <v>6183</v>
      </c>
      <c r="V642">
        <v>7.4404454986078103E-2</v>
      </c>
      <c r="W642">
        <v>0.18922108575924401</v>
      </c>
      <c r="X642">
        <v>0.10680977054033999</v>
      </c>
      <c r="Y642">
        <v>0.56525735623318796</v>
      </c>
    </row>
    <row r="643" spans="1:25" x14ac:dyDescent="0.3">
      <c r="A643">
        <v>0</v>
      </c>
      <c r="B643">
        <v>2014</v>
      </c>
      <c r="C643">
        <v>2014</v>
      </c>
      <c r="D643">
        <v>12</v>
      </c>
      <c r="E643">
        <v>12</v>
      </c>
      <c r="F643" t="s">
        <v>4</v>
      </c>
      <c r="G643">
        <v>2015</v>
      </c>
      <c r="H643">
        <v>1</v>
      </c>
      <c r="I643">
        <v>1</v>
      </c>
      <c r="J643" t="s">
        <v>4</v>
      </c>
      <c r="K643">
        <v>31</v>
      </c>
      <c r="L643" t="s">
        <v>34</v>
      </c>
      <c r="M643" t="s">
        <v>27</v>
      </c>
      <c r="N643" t="b">
        <v>1</v>
      </c>
      <c r="O643" t="s">
        <v>28</v>
      </c>
      <c r="P643" t="b">
        <v>1</v>
      </c>
      <c r="Q643">
        <v>50</v>
      </c>
      <c r="R643">
        <v>1537</v>
      </c>
      <c r="S643">
        <v>285363</v>
      </c>
      <c r="T643">
        <v>20413</v>
      </c>
      <c r="U643">
        <v>6089</v>
      </c>
      <c r="V643">
        <v>7.0022779043280095E-2</v>
      </c>
      <c r="W643">
        <v>0.201547338054025</v>
      </c>
      <c r="X643">
        <v>0.103935623478496</v>
      </c>
      <c r="Y643">
        <v>0.56739465955602697</v>
      </c>
    </row>
    <row r="644" spans="1:25" x14ac:dyDescent="0.3">
      <c r="A644">
        <v>0</v>
      </c>
      <c r="B644">
        <v>2014</v>
      </c>
      <c r="C644">
        <v>2014</v>
      </c>
      <c r="D644">
        <v>12</v>
      </c>
      <c r="E644">
        <v>12</v>
      </c>
      <c r="F644" t="s">
        <v>4</v>
      </c>
      <c r="G644">
        <v>2015</v>
      </c>
      <c r="H644">
        <v>1</v>
      </c>
      <c r="I644">
        <v>1</v>
      </c>
      <c r="J644" t="s">
        <v>4</v>
      </c>
      <c r="K644">
        <v>31</v>
      </c>
      <c r="L644" t="s">
        <v>34</v>
      </c>
      <c r="M644" t="s">
        <v>27</v>
      </c>
      <c r="N644" t="b">
        <v>1</v>
      </c>
      <c r="O644" t="s">
        <v>28</v>
      </c>
      <c r="P644" t="b">
        <v>1</v>
      </c>
      <c r="Q644">
        <v>50</v>
      </c>
      <c r="R644">
        <v>1391</v>
      </c>
      <c r="S644">
        <v>289481</v>
      </c>
      <c r="T644">
        <v>16295</v>
      </c>
      <c r="U644">
        <v>6235</v>
      </c>
      <c r="V644">
        <v>7.86497794865995E-2</v>
      </c>
      <c r="W644">
        <v>0.18240230789404599</v>
      </c>
      <c r="X644">
        <v>0.10990834386852</v>
      </c>
      <c r="Y644">
        <v>0.56455583188119696</v>
      </c>
    </row>
    <row r="645" spans="1:25" x14ac:dyDescent="0.3">
      <c r="A645">
        <v>0</v>
      </c>
      <c r="B645">
        <v>2014</v>
      </c>
      <c r="C645">
        <v>2014</v>
      </c>
      <c r="D645">
        <v>12</v>
      </c>
      <c r="E645">
        <v>12</v>
      </c>
      <c r="F645" t="s">
        <v>4</v>
      </c>
      <c r="G645">
        <v>2015</v>
      </c>
      <c r="H645">
        <v>1</v>
      </c>
      <c r="I645">
        <v>1</v>
      </c>
      <c r="J645" t="s">
        <v>4</v>
      </c>
      <c r="K645">
        <v>31</v>
      </c>
      <c r="L645" t="s">
        <v>34</v>
      </c>
      <c r="M645" t="s">
        <v>27</v>
      </c>
      <c r="N645" t="b">
        <v>1</v>
      </c>
      <c r="O645" t="s">
        <v>28</v>
      </c>
      <c r="P645" t="b">
        <v>1</v>
      </c>
      <c r="Q645">
        <v>50</v>
      </c>
      <c r="R645">
        <v>1355</v>
      </c>
      <c r="S645">
        <v>290766</v>
      </c>
      <c r="T645">
        <v>15010</v>
      </c>
      <c r="U645">
        <v>6271</v>
      </c>
      <c r="V645">
        <v>8.2798655667583196E-2</v>
      </c>
      <c r="W645">
        <v>0.177681615525832</v>
      </c>
      <c r="X645">
        <v>0.112959026301529</v>
      </c>
      <c r="Y645">
        <v>0.564296697041342</v>
      </c>
    </row>
    <row r="646" spans="1:25" x14ac:dyDescent="0.3">
      <c r="A646">
        <v>0</v>
      </c>
      <c r="B646">
        <v>2014</v>
      </c>
      <c r="C646">
        <v>2014</v>
      </c>
      <c r="D646">
        <v>12</v>
      </c>
      <c r="E646">
        <v>12</v>
      </c>
      <c r="F646" t="s">
        <v>4</v>
      </c>
      <c r="G646">
        <v>2015</v>
      </c>
      <c r="H646">
        <v>1</v>
      </c>
      <c r="I646">
        <v>1</v>
      </c>
      <c r="J646" t="s">
        <v>4</v>
      </c>
      <c r="K646">
        <v>31</v>
      </c>
      <c r="L646" t="s">
        <v>34</v>
      </c>
      <c r="M646" t="s">
        <v>27</v>
      </c>
      <c r="N646" t="b">
        <v>1</v>
      </c>
      <c r="O646" t="s">
        <v>28</v>
      </c>
      <c r="P646" t="b">
        <v>1</v>
      </c>
      <c r="Q646">
        <v>50</v>
      </c>
      <c r="R646">
        <v>1386</v>
      </c>
      <c r="S646">
        <v>289790</v>
      </c>
      <c r="T646">
        <v>15986</v>
      </c>
      <c r="U646">
        <v>6240</v>
      </c>
      <c r="V646">
        <v>7.9783559751323896E-2</v>
      </c>
      <c r="W646">
        <v>0.181746656176239</v>
      </c>
      <c r="X646">
        <v>0.11088887110968799</v>
      </c>
      <c r="Y646">
        <v>0.56473327785526894</v>
      </c>
    </row>
    <row r="647" spans="1:25" x14ac:dyDescent="0.3">
      <c r="A647">
        <v>1</v>
      </c>
      <c r="B647">
        <v>2014</v>
      </c>
      <c r="C647">
        <v>2014</v>
      </c>
      <c r="D647">
        <v>12</v>
      </c>
      <c r="E647">
        <v>12</v>
      </c>
      <c r="F647" t="s">
        <v>4</v>
      </c>
      <c r="G647">
        <v>2015</v>
      </c>
      <c r="H647">
        <v>1</v>
      </c>
      <c r="I647">
        <v>1</v>
      </c>
      <c r="J647" t="s">
        <v>4</v>
      </c>
      <c r="K647">
        <v>31</v>
      </c>
      <c r="L647" t="s">
        <v>34</v>
      </c>
      <c r="M647" t="s">
        <v>29</v>
      </c>
      <c r="N647" t="b">
        <v>1</v>
      </c>
      <c r="O647" t="s">
        <v>28</v>
      </c>
      <c r="P647" t="b">
        <v>1</v>
      </c>
      <c r="Q647">
        <v>50</v>
      </c>
      <c r="R647">
        <v>1262</v>
      </c>
      <c r="S647">
        <v>291362</v>
      </c>
      <c r="T647">
        <v>14414</v>
      </c>
      <c r="U647">
        <v>6364</v>
      </c>
      <c r="V647">
        <v>8.0505230926256693E-2</v>
      </c>
      <c r="W647">
        <v>0.16548649357461301</v>
      </c>
      <c r="X647">
        <v>0.108316882671015</v>
      </c>
      <c r="Y647">
        <v>0.55917370568532299</v>
      </c>
    </row>
    <row r="648" spans="1:25" x14ac:dyDescent="0.3">
      <c r="A648">
        <v>1</v>
      </c>
      <c r="B648">
        <v>2014</v>
      </c>
      <c r="C648">
        <v>2014</v>
      </c>
      <c r="D648">
        <v>12</v>
      </c>
      <c r="E648">
        <v>12</v>
      </c>
      <c r="F648" t="s">
        <v>4</v>
      </c>
      <c r="G648">
        <v>2015</v>
      </c>
      <c r="H648">
        <v>1</v>
      </c>
      <c r="I648">
        <v>1</v>
      </c>
      <c r="J648" t="s">
        <v>4</v>
      </c>
      <c r="K648">
        <v>31</v>
      </c>
      <c r="L648" t="s">
        <v>34</v>
      </c>
      <c r="M648" t="s">
        <v>29</v>
      </c>
      <c r="N648" t="b">
        <v>1</v>
      </c>
      <c r="O648" t="s">
        <v>28</v>
      </c>
      <c r="P648" t="b">
        <v>1</v>
      </c>
      <c r="Q648">
        <v>50</v>
      </c>
      <c r="R648">
        <v>1234</v>
      </c>
      <c r="S648">
        <v>294063</v>
      </c>
      <c r="T648">
        <v>11713</v>
      </c>
      <c r="U648">
        <v>6392</v>
      </c>
      <c r="V648">
        <v>9.5311655209701002E-2</v>
      </c>
      <c r="W648">
        <v>0.16181484395489101</v>
      </c>
      <c r="X648">
        <v>0.119963058377485</v>
      </c>
      <c r="Y648">
        <v>0.56175451265820497</v>
      </c>
    </row>
    <row r="649" spans="1:25" x14ac:dyDescent="0.3">
      <c r="A649">
        <v>1</v>
      </c>
      <c r="B649">
        <v>2014</v>
      </c>
      <c r="C649">
        <v>2014</v>
      </c>
      <c r="D649">
        <v>12</v>
      </c>
      <c r="E649">
        <v>12</v>
      </c>
      <c r="F649" t="s">
        <v>4</v>
      </c>
      <c r="G649">
        <v>2015</v>
      </c>
      <c r="H649">
        <v>1</v>
      </c>
      <c r="I649">
        <v>1</v>
      </c>
      <c r="J649" t="s">
        <v>4</v>
      </c>
      <c r="K649">
        <v>31</v>
      </c>
      <c r="L649" t="s">
        <v>34</v>
      </c>
      <c r="M649" t="s">
        <v>29</v>
      </c>
      <c r="N649" t="b">
        <v>1</v>
      </c>
      <c r="O649" t="s">
        <v>28</v>
      </c>
      <c r="P649" t="b">
        <v>1</v>
      </c>
      <c r="Q649">
        <v>50</v>
      </c>
      <c r="R649">
        <v>1306</v>
      </c>
      <c r="S649">
        <v>287037</v>
      </c>
      <c r="T649">
        <v>18739</v>
      </c>
      <c r="U649">
        <v>6320</v>
      </c>
      <c r="V649">
        <v>6.5153404839112E-2</v>
      </c>
      <c r="W649">
        <v>0.17125622869131901</v>
      </c>
      <c r="X649">
        <v>9.4394853818076593E-2</v>
      </c>
      <c r="Y649">
        <v>0.55498640276594102</v>
      </c>
    </row>
    <row r="650" spans="1:25" x14ac:dyDescent="0.3">
      <c r="A650">
        <v>1</v>
      </c>
      <c r="B650">
        <v>2014</v>
      </c>
      <c r="C650">
        <v>2014</v>
      </c>
      <c r="D650">
        <v>12</v>
      </c>
      <c r="E650">
        <v>12</v>
      </c>
      <c r="F650" t="s">
        <v>4</v>
      </c>
      <c r="G650">
        <v>2015</v>
      </c>
      <c r="H650">
        <v>1</v>
      </c>
      <c r="I650">
        <v>1</v>
      </c>
      <c r="J650" t="s">
        <v>4</v>
      </c>
      <c r="K650">
        <v>31</v>
      </c>
      <c r="L650" t="s">
        <v>34</v>
      </c>
      <c r="M650" t="s">
        <v>29</v>
      </c>
      <c r="N650" t="b">
        <v>1</v>
      </c>
      <c r="O650" t="s">
        <v>28</v>
      </c>
      <c r="P650" t="b">
        <v>1</v>
      </c>
      <c r="Q650">
        <v>50</v>
      </c>
      <c r="R650">
        <v>1227</v>
      </c>
      <c r="S650">
        <v>291500</v>
      </c>
      <c r="T650">
        <v>14276</v>
      </c>
      <c r="U650">
        <v>6399</v>
      </c>
      <c r="V650">
        <v>7.9145971747403704E-2</v>
      </c>
      <c r="W650">
        <v>0.16089693154995999</v>
      </c>
      <c r="X650">
        <v>0.106100566388516</v>
      </c>
      <c r="Y650">
        <v>0.55710458005471397</v>
      </c>
    </row>
    <row r="651" spans="1:25" x14ac:dyDescent="0.3">
      <c r="A651">
        <v>1</v>
      </c>
      <c r="B651">
        <v>2014</v>
      </c>
      <c r="C651">
        <v>2014</v>
      </c>
      <c r="D651">
        <v>12</v>
      </c>
      <c r="E651">
        <v>12</v>
      </c>
      <c r="F651" t="s">
        <v>4</v>
      </c>
      <c r="G651">
        <v>2015</v>
      </c>
      <c r="H651">
        <v>1</v>
      </c>
      <c r="I651">
        <v>1</v>
      </c>
      <c r="J651" t="s">
        <v>4</v>
      </c>
      <c r="K651">
        <v>31</v>
      </c>
      <c r="L651" t="s">
        <v>34</v>
      </c>
      <c r="M651" t="s">
        <v>29</v>
      </c>
      <c r="N651" t="b">
        <v>1</v>
      </c>
      <c r="O651" t="s">
        <v>28</v>
      </c>
      <c r="P651" t="b">
        <v>1</v>
      </c>
      <c r="Q651">
        <v>50</v>
      </c>
      <c r="R651">
        <v>1271</v>
      </c>
      <c r="S651">
        <v>292746</v>
      </c>
      <c r="T651">
        <v>13030</v>
      </c>
      <c r="U651">
        <v>6355</v>
      </c>
      <c r="V651">
        <v>8.8874903852877399E-2</v>
      </c>
      <c r="W651">
        <v>0.16666666666666599</v>
      </c>
      <c r="X651">
        <v>0.115930131800975</v>
      </c>
      <c r="Y651">
        <v>0.56202688678422497</v>
      </c>
    </row>
    <row r="652" spans="1:25" x14ac:dyDescent="0.3">
      <c r="A652">
        <v>2</v>
      </c>
      <c r="B652">
        <v>2014</v>
      </c>
      <c r="C652">
        <v>2014</v>
      </c>
      <c r="D652">
        <v>12</v>
      </c>
      <c r="E652">
        <v>12</v>
      </c>
      <c r="F652" t="s">
        <v>4</v>
      </c>
      <c r="G652">
        <v>2015</v>
      </c>
      <c r="H652">
        <v>1</v>
      </c>
      <c r="I652">
        <v>1</v>
      </c>
      <c r="J652" t="s">
        <v>4</v>
      </c>
      <c r="K652">
        <v>31</v>
      </c>
      <c r="L652" t="s">
        <v>34</v>
      </c>
      <c r="M652" t="s">
        <v>30</v>
      </c>
      <c r="N652" t="b">
        <v>1</v>
      </c>
      <c r="O652" t="s">
        <v>28</v>
      </c>
      <c r="P652" t="b">
        <v>1</v>
      </c>
      <c r="Q652">
        <v>50</v>
      </c>
      <c r="R652">
        <v>1499</v>
      </c>
      <c r="S652">
        <v>288286</v>
      </c>
      <c r="T652">
        <v>17490</v>
      </c>
      <c r="U652">
        <v>6127</v>
      </c>
      <c r="V652">
        <v>7.8940439201642995E-2</v>
      </c>
      <c r="W652">
        <v>0.196564384998688</v>
      </c>
      <c r="X652">
        <v>0.112643246289686</v>
      </c>
      <c r="Y652">
        <v>0.56968282564256001</v>
      </c>
    </row>
    <row r="653" spans="1:25" x14ac:dyDescent="0.3">
      <c r="A653">
        <v>2</v>
      </c>
      <c r="B653">
        <v>2014</v>
      </c>
      <c r="C653">
        <v>2014</v>
      </c>
      <c r="D653">
        <v>12</v>
      </c>
      <c r="E653">
        <v>12</v>
      </c>
      <c r="F653" t="s">
        <v>4</v>
      </c>
      <c r="G653">
        <v>2015</v>
      </c>
      <c r="H653">
        <v>1</v>
      </c>
      <c r="I653">
        <v>1</v>
      </c>
      <c r="J653" t="s">
        <v>4</v>
      </c>
      <c r="K653">
        <v>31</v>
      </c>
      <c r="L653" t="s">
        <v>34</v>
      </c>
      <c r="M653" t="s">
        <v>30</v>
      </c>
      <c r="N653" t="b">
        <v>1</v>
      </c>
      <c r="O653" t="s">
        <v>28</v>
      </c>
      <c r="P653" t="b">
        <v>1</v>
      </c>
      <c r="Q653">
        <v>50</v>
      </c>
      <c r="R653">
        <v>1354</v>
      </c>
      <c r="S653">
        <v>290956</v>
      </c>
      <c r="T653">
        <v>14820</v>
      </c>
      <c r="U653">
        <v>6272</v>
      </c>
      <c r="V653">
        <v>8.3714603684926406E-2</v>
      </c>
      <c r="W653">
        <v>0.17755048518227101</v>
      </c>
      <c r="X653">
        <v>0.113781512605042</v>
      </c>
      <c r="Y653">
        <v>0.56454181681540405</v>
      </c>
    </row>
    <row r="654" spans="1:25" x14ac:dyDescent="0.3">
      <c r="A654">
        <v>2</v>
      </c>
      <c r="B654">
        <v>2014</v>
      </c>
      <c r="C654">
        <v>2014</v>
      </c>
      <c r="D654">
        <v>12</v>
      </c>
      <c r="E654">
        <v>12</v>
      </c>
      <c r="F654" t="s">
        <v>4</v>
      </c>
      <c r="G654">
        <v>2015</v>
      </c>
      <c r="H654">
        <v>1</v>
      </c>
      <c r="I654">
        <v>1</v>
      </c>
      <c r="J654" t="s">
        <v>4</v>
      </c>
      <c r="K654">
        <v>31</v>
      </c>
      <c r="L654" t="s">
        <v>34</v>
      </c>
      <c r="M654" t="s">
        <v>30</v>
      </c>
      <c r="N654" t="b">
        <v>1</v>
      </c>
      <c r="O654" t="s">
        <v>28</v>
      </c>
      <c r="P654" t="b">
        <v>1</v>
      </c>
      <c r="Q654">
        <v>50</v>
      </c>
      <c r="R654">
        <v>1308</v>
      </c>
      <c r="S654">
        <v>290744</v>
      </c>
      <c r="T654">
        <v>15032</v>
      </c>
      <c r="U654">
        <v>6318</v>
      </c>
      <c r="V654">
        <v>8.0048959608323103E-2</v>
      </c>
      <c r="W654">
        <v>0.171518489378442</v>
      </c>
      <c r="X654">
        <v>0.10915463573395601</v>
      </c>
      <c r="Y654">
        <v>0.56117915992128597</v>
      </c>
    </row>
    <row r="655" spans="1:25" x14ac:dyDescent="0.3">
      <c r="A655">
        <v>2</v>
      </c>
      <c r="B655">
        <v>2014</v>
      </c>
      <c r="C655">
        <v>2014</v>
      </c>
      <c r="D655">
        <v>12</v>
      </c>
      <c r="E655">
        <v>12</v>
      </c>
      <c r="F655" t="s">
        <v>4</v>
      </c>
      <c r="G655">
        <v>2015</v>
      </c>
      <c r="H655">
        <v>1</v>
      </c>
      <c r="I655">
        <v>1</v>
      </c>
      <c r="J655" t="s">
        <v>4</v>
      </c>
      <c r="K655">
        <v>31</v>
      </c>
      <c r="L655" t="s">
        <v>34</v>
      </c>
      <c r="M655" t="s">
        <v>30</v>
      </c>
      <c r="N655" t="b">
        <v>1</v>
      </c>
      <c r="O655" t="s">
        <v>28</v>
      </c>
      <c r="P655" t="b">
        <v>1</v>
      </c>
      <c r="Q655">
        <v>50</v>
      </c>
      <c r="R655">
        <v>1599</v>
      </c>
      <c r="S655">
        <v>284629</v>
      </c>
      <c r="T655">
        <v>21147</v>
      </c>
      <c r="U655">
        <v>6027</v>
      </c>
      <c r="V655">
        <v>7.0298074386705295E-2</v>
      </c>
      <c r="W655">
        <v>0.209677419354838</v>
      </c>
      <c r="X655">
        <v>0.105294350059265</v>
      </c>
      <c r="Y655">
        <v>0.57025947520512599</v>
      </c>
    </row>
    <row r="656" spans="1:25" x14ac:dyDescent="0.3">
      <c r="A656">
        <v>2</v>
      </c>
      <c r="B656">
        <v>2014</v>
      </c>
      <c r="C656">
        <v>2014</v>
      </c>
      <c r="D656">
        <v>12</v>
      </c>
      <c r="E656">
        <v>12</v>
      </c>
      <c r="F656" t="s">
        <v>4</v>
      </c>
      <c r="G656">
        <v>2015</v>
      </c>
      <c r="H656">
        <v>1</v>
      </c>
      <c r="I656">
        <v>1</v>
      </c>
      <c r="J656" t="s">
        <v>4</v>
      </c>
      <c r="K656">
        <v>31</v>
      </c>
      <c r="L656" t="s">
        <v>34</v>
      </c>
      <c r="M656" t="s">
        <v>30</v>
      </c>
      <c r="N656" t="b">
        <v>1</v>
      </c>
      <c r="O656" t="s">
        <v>28</v>
      </c>
      <c r="P656" t="b">
        <v>1</v>
      </c>
      <c r="Q656">
        <v>50</v>
      </c>
      <c r="R656">
        <v>1478</v>
      </c>
      <c r="S656">
        <v>284661</v>
      </c>
      <c r="T656">
        <v>21115</v>
      </c>
      <c r="U656">
        <v>6148</v>
      </c>
      <c r="V656">
        <v>6.5418492453414703E-2</v>
      </c>
      <c r="W656">
        <v>0.19381064778389701</v>
      </c>
      <c r="X656">
        <v>9.7819252787980995E-2</v>
      </c>
      <c r="Y656">
        <v>0.56237841530527</v>
      </c>
    </row>
    <row r="657" spans="1:25" x14ac:dyDescent="0.3">
      <c r="A657">
        <v>3</v>
      </c>
      <c r="B657">
        <v>2014</v>
      </c>
      <c r="C657">
        <v>2014</v>
      </c>
      <c r="D657">
        <v>12</v>
      </c>
      <c r="E657">
        <v>12</v>
      </c>
      <c r="F657" t="s">
        <v>4</v>
      </c>
      <c r="G657">
        <v>2015</v>
      </c>
      <c r="H657">
        <v>1</v>
      </c>
      <c r="I657">
        <v>1</v>
      </c>
      <c r="J657" t="s">
        <v>4</v>
      </c>
      <c r="K657">
        <v>31</v>
      </c>
      <c r="L657" t="s">
        <v>34</v>
      </c>
      <c r="M657" t="s">
        <v>31</v>
      </c>
      <c r="N657" t="b">
        <v>1</v>
      </c>
      <c r="O657" t="s">
        <v>28</v>
      </c>
      <c r="P657" t="b">
        <v>1</v>
      </c>
      <c r="Q657">
        <v>50</v>
      </c>
      <c r="R657">
        <v>1332</v>
      </c>
      <c r="S657">
        <v>287215</v>
      </c>
      <c r="T657">
        <v>18561</v>
      </c>
      <c r="U657">
        <v>6294</v>
      </c>
      <c r="V657">
        <v>6.6958226511838304E-2</v>
      </c>
      <c r="W657">
        <v>0.174665617623918</v>
      </c>
      <c r="X657">
        <v>9.6805843235582598E-2</v>
      </c>
      <c r="Y657">
        <v>0.556982159970977</v>
      </c>
    </row>
    <row r="658" spans="1:25" x14ac:dyDescent="0.3">
      <c r="A658">
        <v>3</v>
      </c>
      <c r="B658">
        <v>2014</v>
      </c>
      <c r="C658">
        <v>2014</v>
      </c>
      <c r="D658">
        <v>12</v>
      </c>
      <c r="E658">
        <v>12</v>
      </c>
      <c r="F658" t="s">
        <v>4</v>
      </c>
      <c r="G658">
        <v>2015</v>
      </c>
      <c r="H658">
        <v>1</v>
      </c>
      <c r="I658">
        <v>1</v>
      </c>
      <c r="J658" t="s">
        <v>4</v>
      </c>
      <c r="K658">
        <v>31</v>
      </c>
      <c r="L658" t="s">
        <v>34</v>
      </c>
      <c r="M658" t="s">
        <v>31</v>
      </c>
      <c r="N658" t="b">
        <v>1</v>
      </c>
      <c r="O658" t="s">
        <v>28</v>
      </c>
      <c r="P658" t="b">
        <v>1</v>
      </c>
      <c r="Q658">
        <v>50</v>
      </c>
      <c r="R658">
        <v>1265</v>
      </c>
      <c r="S658">
        <v>286071</v>
      </c>
      <c r="T658">
        <v>19705</v>
      </c>
      <c r="U658">
        <v>6361</v>
      </c>
      <c r="V658">
        <v>6.0324272770624701E-2</v>
      </c>
      <c r="W658">
        <v>0.16587988460529701</v>
      </c>
      <c r="X658">
        <v>8.8473912435305599E-2</v>
      </c>
      <c r="Y658">
        <v>0.55071864305090901</v>
      </c>
    </row>
    <row r="659" spans="1:25" x14ac:dyDescent="0.3">
      <c r="A659">
        <v>3</v>
      </c>
      <c r="B659">
        <v>2014</v>
      </c>
      <c r="C659">
        <v>2014</v>
      </c>
      <c r="D659">
        <v>12</v>
      </c>
      <c r="E659">
        <v>12</v>
      </c>
      <c r="F659" t="s">
        <v>4</v>
      </c>
      <c r="G659">
        <v>2015</v>
      </c>
      <c r="H659">
        <v>1</v>
      </c>
      <c r="I659">
        <v>1</v>
      </c>
      <c r="J659" t="s">
        <v>4</v>
      </c>
      <c r="K659">
        <v>31</v>
      </c>
      <c r="L659" t="s">
        <v>34</v>
      </c>
      <c r="M659" t="s">
        <v>31</v>
      </c>
      <c r="N659" t="b">
        <v>1</v>
      </c>
      <c r="O659" t="s">
        <v>28</v>
      </c>
      <c r="P659" t="b">
        <v>1</v>
      </c>
      <c r="Q659">
        <v>50</v>
      </c>
      <c r="R659">
        <v>1301</v>
      </c>
      <c r="S659">
        <v>286220</v>
      </c>
      <c r="T659">
        <v>19556</v>
      </c>
      <c r="U659">
        <v>6325</v>
      </c>
      <c r="V659">
        <v>6.2377139569449097E-2</v>
      </c>
      <c r="W659">
        <v>0.170600576973511</v>
      </c>
      <c r="X659">
        <v>9.1352736720148806E-2</v>
      </c>
      <c r="Y659">
        <v>0.55332263163991302</v>
      </c>
    </row>
    <row r="660" spans="1:25" x14ac:dyDescent="0.3">
      <c r="A660">
        <v>3</v>
      </c>
      <c r="B660">
        <v>2014</v>
      </c>
      <c r="C660">
        <v>2014</v>
      </c>
      <c r="D660">
        <v>12</v>
      </c>
      <c r="E660">
        <v>12</v>
      </c>
      <c r="F660" t="s">
        <v>4</v>
      </c>
      <c r="G660">
        <v>2015</v>
      </c>
      <c r="H660">
        <v>1</v>
      </c>
      <c r="I660">
        <v>1</v>
      </c>
      <c r="J660" t="s">
        <v>4</v>
      </c>
      <c r="K660">
        <v>31</v>
      </c>
      <c r="L660" t="s">
        <v>34</v>
      </c>
      <c r="M660" t="s">
        <v>31</v>
      </c>
      <c r="N660" t="b">
        <v>1</v>
      </c>
      <c r="O660" t="s">
        <v>28</v>
      </c>
      <c r="P660" t="b">
        <v>1</v>
      </c>
      <c r="Q660">
        <v>50</v>
      </c>
      <c r="R660">
        <v>1257</v>
      </c>
      <c r="S660">
        <v>288915</v>
      </c>
      <c r="T660">
        <v>16861</v>
      </c>
      <c r="U660">
        <v>6369</v>
      </c>
      <c r="V660">
        <v>6.9378518600287001E-2</v>
      </c>
      <c r="W660">
        <v>0.16483084185680499</v>
      </c>
      <c r="X660">
        <v>9.7653822249844605E-2</v>
      </c>
      <c r="Y660">
        <v>0.55484458476075005</v>
      </c>
    </row>
    <row r="661" spans="1:25" x14ac:dyDescent="0.3">
      <c r="A661">
        <v>3</v>
      </c>
      <c r="B661">
        <v>2014</v>
      </c>
      <c r="C661">
        <v>2014</v>
      </c>
      <c r="D661">
        <v>12</v>
      </c>
      <c r="E661">
        <v>12</v>
      </c>
      <c r="F661" t="s">
        <v>4</v>
      </c>
      <c r="G661">
        <v>2015</v>
      </c>
      <c r="H661">
        <v>1</v>
      </c>
      <c r="I661">
        <v>1</v>
      </c>
      <c r="J661" t="s">
        <v>4</v>
      </c>
      <c r="K661">
        <v>31</v>
      </c>
      <c r="L661" t="s">
        <v>34</v>
      </c>
      <c r="M661" t="s">
        <v>31</v>
      </c>
      <c r="N661" t="b">
        <v>1</v>
      </c>
      <c r="O661" t="s">
        <v>28</v>
      </c>
      <c r="P661" t="b">
        <v>1</v>
      </c>
      <c r="Q661">
        <v>50</v>
      </c>
      <c r="R661">
        <v>1261</v>
      </c>
      <c r="S661">
        <v>290787</v>
      </c>
      <c r="T661">
        <v>14989</v>
      </c>
      <c r="U661">
        <v>6365</v>
      </c>
      <c r="V661">
        <v>7.7600000000000002E-2</v>
      </c>
      <c r="W661">
        <v>0.16535536323105099</v>
      </c>
      <c r="X661">
        <v>0.10562908359859199</v>
      </c>
      <c r="Y661">
        <v>0.55816790975638697</v>
      </c>
    </row>
    <row r="662" spans="1:25" x14ac:dyDescent="0.3">
      <c r="A662">
        <v>4</v>
      </c>
      <c r="B662">
        <v>2014</v>
      </c>
      <c r="C662">
        <v>2014</v>
      </c>
      <c r="D662">
        <v>12</v>
      </c>
      <c r="E662">
        <v>12</v>
      </c>
      <c r="F662" t="s">
        <v>4</v>
      </c>
      <c r="G662">
        <v>2015</v>
      </c>
      <c r="H662">
        <v>1</v>
      </c>
      <c r="I662">
        <v>1</v>
      </c>
      <c r="J662" t="s">
        <v>4</v>
      </c>
      <c r="K662">
        <v>31</v>
      </c>
      <c r="L662" t="s">
        <v>34</v>
      </c>
      <c r="M662" t="s">
        <v>27</v>
      </c>
      <c r="N662" t="b">
        <v>0</v>
      </c>
      <c r="O662" t="s">
        <v>28</v>
      </c>
      <c r="P662" t="b">
        <v>1</v>
      </c>
      <c r="Q662">
        <v>50</v>
      </c>
      <c r="R662">
        <v>1528</v>
      </c>
      <c r="S662">
        <v>280482</v>
      </c>
      <c r="T662">
        <v>25294</v>
      </c>
      <c r="U662">
        <v>6098</v>
      </c>
      <c r="V662">
        <v>5.6968160465289602E-2</v>
      </c>
      <c r="W662">
        <v>0.20036716496197199</v>
      </c>
      <c r="X662">
        <v>8.8713423130515501E-2</v>
      </c>
      <c r="Y662">
        <v>0.55882324026969399</v>
      </c>
    </row>
    <row r="663" spans="1:25" x14ac:dyDescent="0.3">
      <c r="A663">
        <v>4</v>
      </c>
      <c r="B663">
        <v>2014</v>
      </c>
      <c r="C663">
        <v>2014</v>
      </c>
      <c r="D663">
        <v>12</v>
      </c>
      <c r="E663">
        <v>12</v>
      </c>
      <c r="F663" t="s">
        <v>4</v>
      </c>
      <c r="G663">
        <v>2015</v>
      </c>
      <c r="H663">
        <v>1</v>
      </c>
      <c r="I663">
        <v>1</v>
      </c>
      <c r="J663" t="s">
        <v>4</v>
      </c>
      <c r="K663">
        <v>31</v>
      </c>
      <c r="L663" t="s">
        <v>34</v>
      </c>
      <c r="M663" t="s">
        <v>27</v>
      </c>
      <c r="N663" t="b">
        <v>0</v>
      </c>
      <c r="O663" t="s">
        <v>28</v>
      </c>
      <c r="P663" t="b">
        <v>1</v>
      </c>
      <c r="Q663">
        <v>50</v>
      </c>
      <c r="R663">
        <v>1477</v>
      </c>
      <c r="S663">
        <v>286009</v>
      </c>
      <c r="T663">
        <v>19767</v>
      </c>
      <c r="U663">
        <v>6149</v>
      </c>
      <c r="V663">
        <v>6.9525513086047805E-2</v>
      </c>
      <c r="W663">
        <v>0.19367951744033499</v>
      </c>
      <c r="X663">
        <v>0.102320748181503</v>
      </c>
      <c r="Y663">
        <v>0.56451707806504703</v>
      </c>
    </row>
    <row r="664" spans="1:25" x14ac:dyDescent="0.3">
      <c r="A664">
        <v>4</v>
      </c>
      <c r="B664">
        <v>2014</v>
      </c>
      <c r="C664">
        <v>2014</v>
      </c>
      <c r="D664">
        <v>12</v>
      </c>
      <c r="E664">
        <v>12</v>
      </c>
      <c r="F664" t="s">
        <v>4</v>
      </c>
      <c r="G664">
        <v>2015</v>
      </c>
      <c r="H664">
        <v>1</v>
      </c>
      <c r="I664">
        <v>1</v>
      </c>
      <c r="J664" t="s">
        <v>4</v>
      </c>
      <c r="K664">
        <v>31</v>
      </c>
      <c r="L664" t="s">
        <v>34</v>
      </c>
      <c r="M664" t="s">
        <v>27</v>
      </c>
      <c r="N664" t="b">
        <v>0</v>
      </c>
      <c r="O664" t="s">
        <v>28</v>
      </c>
      <c r="P664" t="b">
        <v>1</v>
      </c>
      <c r="Q664">
        <v>50</v>
      </c>
      <c r="R664">
        <v>1549</v>
      </c>
      <c r="S664">
        <v>281592</v>
      </c>
      <c r="T664">
        <v>24184</v>
      </c>
      <c r="U664">
        <v>6077</v>
      </c>
      <c r="V664">
        <v>6.01950802471534E-2</v>
      </c>
      <c r="W664">
        <v>0.20312090217676301</v>
      </c>
      <c r="X664">
        <v>9.28684912617284E-2</v>
      </c>
      <c r="Y664">
        <v>0.56201516303438104</v>
      </c>
    </row>
    <row r="665" spans="1:25" x14ac:dyDescent="0.3">
      <c r="A665">
        <v>4</v>
      </c>
      <c r="B665">
        <v>2014</v>
      </c>
      <c r="C665">
        <v>2014</v>
      </c>
      <c r="D665">
        <v>12</v>
      </c>
      <c r="E665">
        <v>12</v>
      </c>
      <c r="F665" t="s">
        <v>4</v>
      </c>
      <c r="G665">
        <v>2015</v>
      </c>
      <c r="H665">
        <v>1</v>
      </c>
      <c r="I665">
        <v>1</v>
      </c>
      <c r="J665" t="s">
        <v>4</v>
      </c>
      <c r="K665">
        <v>31</v>
      </c>
      <c r="L665" t="s">
        <v>34</v>
      </c>
      <c r="M665" t="s">
        <v>27</v>
      </c>
      <c r="N665" t="b">
        <v>0</v>
      </c>
      <c r="O665" t="s">
        <v>28</v>
      </c>
      <c r="P665" t="b">
        <v>1</v>
      </c>
      <c r="Q665">
        <v>50</v>
      </c>
      <c r="R665">
        <v>1711</v>
      </c>
      <c r="S665">
        <v>284765</v>
      </c>
      <c r="T665">
        <v>21011</v>
      </c>
      <c r="U665">
        <v>5915</v>
      </c>
      <c r="V665">
        <v>7.5301469941026294E-2</v>
      </c>
      <c r="W665">
        <v>0.224364017833726</v>
      </c>
      <c r="X665">
        <v>0.112758666139449</v>
      </c>
      <c r="Y665">
        <v>0.57782515945843604</v>
      </c>
    </row>
    <row r="666" spans="1:25" x14ac:dyDescent="0.3">
      <c r="A666">
        <v>4</v>
      </c>
      <c r="B666">
        <v>2014</v>
      </c>
      <c r="C666">
        <v>2014</v>
      </c>
      <c r="D666">
        <v>12</v>
      </c>
      <c r="E666">
        <v>12</v>
      </c>
      <c r="F666" t="s">
        <v>4</v>
      </c>
      <c r="G666">
        <v>2015</v>
      </c>
      <c r="H666">
        <v>1</v>
      </c>
      <c r="I666">
        <v>1</v>
      </c>
      <c r="J666" t="s">
        <v>4</v>
      </c>
      <c r="K666">
        <v>31</v>
      </c>
      <c r="L666" t="s">
        <v>34</v>
      </c>
      <c r="M666" t="s">
        <v>27</v>
      </c>
      <c r="N666" t="b">
        <v>0</v>
      </c>
      <c r="O666" t="s">
        <v>28</v>
      </c>
      <c r="P666" t="b">
        <v>1</v>
      </c>
      <c r="Q666">
        <v>50</v>
      </c>
      <c r="R666">
        <v>1712</v>
      </c>
      <c r="S666">
        <v>280746</v>
      </c>
      <c r="T666">
        <v>25030</v>
      </c>
      <c r="U666">
        <v>5914</v>
      </c>
      <c r="V666">
        <v>6.4019145912796296E-2</v>
      </c>
      <c r="W666">
        <v>0.224495148177288</v>
      </c>
      <c r="X666">
        <v>9.9627560521415207E-2</v>
      </c>
      <c r="Y666">
        <v>0.57131892043368104</v>
      </c>
    </row>
    <row r="667" spans="1:25" x14ac:dyDescent="0.3">
      <c r="A667">
        <v>5</v>
      </c>
      <c r="B667">
        <v>2014</v>
      </c>
      <c r="C667">
        <v>2014</v>
      </c>
      <c r="D667">
        <v>12</v>
      </c>
      <c r="E667">
        <v>12</v>
      </c>
      <c r="F667" t="s">
        <v>4</v>
      </c>
      <c r="G667">
        <v>2015</v>
      </c>
      <c r="H667">
        <v>1</v>
      </c>
      <c r="I667">
        <v>1</v>
      </c>
      <c r="J667" t="s">
        <v>4</v>
      </c>
      <c r="K667">
        <v>31</v>
      </c>
      <c r="L667" t="s">
        <v>34</v>
      </c>
      <c r="M667" t="s">
        <v>29</v>
      </c>
      <c r="N667" t="b">
        <v>0</v>
      </c>
      <c r="O667" t="s">
        <v>28</v>
      </c>
      <c r="P667" t="b">
        <v>1</v>
      </c>
      <c r="Q667">
        <v>50</v>
      </c>
      <c r="R667">
        <v>1713</v>
      </c>
      <c r="S667">
        <v>284743</v>
      </c>
      <c r="T667">
        <v>21033</v>
      </c>
      <c r="U667">
        <v>5913</v>
      </c>
      <c r="V667">
        <v>7.5309944605644899E-2</v>
      </c>
      <c r="W667">
        <v>0.22462627852084899</v>
      </c>
      <c r="X667">
        <v>0.11280126432240201</v>
      </c>
      <c r="Y667">
        <v>0.57792031575563696</v>
      </c>
    </row>
    <row r="668" spans="1:25" x14ac:dyDescent="0.3">
      <c r="A668">
        <v>5</v>
      </c>
      <c r="B668">
        <v>2014</v>
      </c>
      <c r="C668">
        <v>2014</v>
      </c>
      <c r="D668">
        <v>12</v>
      </c>
      <c r="E668">
        <v>12</v>
      </c>
      <c r="F668" t="s">
        <v>4</v>
      </c>
      <c r="G668">
        <v>2015</v>
      </c>
      <c r="H668">
        <v>1</v>
      </c>
      <c r="I668">
        <v>1</v>
      </c>
      <c r="J668" t="s">
        <v>4</v>
      </c>
      <c r="K668">
        <v>31</v>
      </c>
      <c r="L668" t="s">
        <v>34</v>
      </c>
      <c r="M668" t="s">
        <v>29</v>
      </c>
      <c r="N668" t="b">
        <v>0</v>
      </c>
      <c r="O668" t="s">
        <v>28</v>
      </c>
      <c r="P668" t="b">
        <v>1</v>
      </c>
      <c r="Q668">
        <v>50</v>
      </c>
      <c r="R668">
        <v>1328</v>
      </c>
      <c r="S668">
        <v>291562</v>
      </c>
      <c r="T668">
        <v>14214</v>
      </c>
      <c r="U668">
        <v>6298</v>
      </c>
      <c r="V668">
        <v>8.5445888560030797E-2</v>
      </c>
      <c r="W668">
        <v>0.174141096249672</v>
      </c>
      <c r="X668">
        <v>0.1146408839779</v>
      </c>
      <c r="Y668">
        <v>0.56382804380795004</v>
      </c>
    </row>
    <row r="669" spans="1:25" x14ac:dyDescent="0.3">
      <c r="A669">
        <v>5</v>
      </c>
      <c r="B669">
        <v>2014</v>
      </c>
      <c r="C669">
        <v>2014</v>
      </c>
      <c r="D669">
        <v>12</v>
      </c>
      <c r="E669">
        <v>12</v>
      </c>
      <c r="F669" t="s">
        <v>4</v>
      </c>
      <c r="G669">
        <v>2015</v>
      </c>
      <c r="H669">
        <v>1</v>
      </c>
      <c r="I669">
        <v>1</v>
      </c>
      <c r="J669" t="s">
        <v>4</v>
      </c>
      <c r="K669">
        <v>31</v>
      </c>
      <c r="L669" t="s">
        <v>34</v>
      </c>
      <c r="M669" t="s">
        <v>29</v>
      </c>
      <c r="N669" t="b">
        <v>0</v>
      </c>
      <c r="O669" t="s">
        <v>28</v>
      </c>
      <c r="P669" t="b">
        <v>1</v>
      </c>
      <c r="Q669">
        <v>50</v>
      </c>
      <c r="R669">
        <v>1429</v>
      </c>
      <c r="S669">
        <v>287773</v>
      </c>
      <c r="T669">
        <v>18003</v>
      </c>
      <c r="U669">
        <v>6197</v>
      </c>
      <c r="V669">
        <v>7.3538493207081099E-2</v>
      </c>
      <c r="W669">
        <v>0.18738526094938299</v>
      </c>
      <c r="X669">
        <v>0.105624953802941</v>
      </c>
      <c r="Y669">
        <v>0.56425441426413203</v>
      </c>
    </row>
    <row r="670" spans="1:25" x14ac:dyDescent="0.3">
      <c r="A670">
        <v>5</v>
      </c>
      <c r="B670">
        <v>2014</v>
      </c>
      <c r="C670">
        <v>2014</v>
      </c>
      <c r="D670">
        <v>12</v>
      </c>
      <c r="E670">
        <v>12</v>
      </c>
      <c r="F670" t="s">
        <v>4</v>
      </c>
      <c r="G670">
        <v>2015</v>
      </c>
      <c r="H670">
        <v>1</v>
      </c>
      <c r="I670">
        <v>1</v>
      </c>
      <c r="J670" t="s">
        <v>4</v>
      </c>
      <c r="K670">
        <v>31</v>
      </c>
      <c r="L670" t="s">
        <v>34</v>
      </c>
      <c r="M670" t="s">
        <v>29</v>
      </c>
      <c r="N670" t="b">
        <v>0</v>
      </c>
      <c r="O670" t="s">
        <v>28</v>
      </c>
      <c r="P670" t="b">
        <v>1</v>
      </c>
      <c r="Q670">
        <v>50</v>
      </c>
      <c r="R670">
        <v>1599</v>
      </c>
      <c r="S670">
        <v>280989</v>
      </c>
      <c r="T670">
        <v>24787</v>
      </c>
      <c r="U670">
        <v>6027</v>
      </c>
      <c r="V670">
        <v>6.0600318350640399E-2</v>
      </c>
      <c r="W670">
        <v>0.209677419354838</v>
      </c>
      <c r="X670">
        <v>9.4025638010114002E-2</v>
      </c>
      <c r="Y670">
        <v>0.56430740571634896</v>
      </c>
    </row>
    <row r="671" spans="1:25" x14ac:dyDescent="0.3">
      <c r="A671">
        <v>5</v>
      </c>
      <c r="B671">
        <v>2014</v>
      </c>
      <c r="C671">
        <v>2014</v>
      </c>
      <c r="D671">
        <v>12</v>
      </c>
      <c r="E671">
        <v>12</v>
      </c>
      <c r="F671" t="s">
        <v>4</v>
      </c>
      <c r="G671">
        <v>2015</v>
      </c>
      <c r="H671">
        <v>1</v>
      </c>
      <c r="I671">
        <v>1</v>
      </c>
      <c r="J671" t="s">
        <v>4</v>
      </c>
      <c r="K671">
        <v>31</v>
      </c>
      <c r="L671" t="s">
        <v>34</v>
      </c>
      <c r="M671" t="s">
        <v>29</v>
      </c>
      <c r="N671" t="b">
        <v>0</v>
      </c>
      <c r="O671" t="s">
        <v>28</v>
      </c>
      <c r="P671" t="b">
        <v>1</v>
      </c>
      <c r="Q671">
        <v>50</v>
      </c>
      <c r="R671">
        <v>1366</v>
      </c>
      <c r="S671">
        <v>289870</v>
      </c>
      <c r="T671">
        <v>15906</v>
      </c>
      <c r="U671">
        <v>6260</v>
      </c>
      <c r="V671">
        <v>7.9087540528022193E-2</v>
      </c>
      <c r="W671">
        <v>0.179124049305009</v>
      </c>
      <c r="X671">
        <v>0.10972768897100101</v>
      </c>
      <c r="Y671">
        <v>0.563552789133693</v>
      </c>
    </row>
    <row r="672" spans="1:25" x14ac:dyDescent="0.3">
      <c r="A672">
        <v>6</v>
      </c>
      <c r="B672">
        <v>2014</v>
      </c>
      <c r="C672">
        <v>2014</v>
      </c>
      <c r="D672">
        <v>12</v>
      </c>
      <c r="E672">
        <v>12</v>
      </c>
      <c r="F672" t="s">
        <v>4</v>
      </c>
      <c r="G672">
        <v>2015</v>
      </c>
      <c r="H672">
        <v>1</v>
      </c>
      <c r="I672">
        <v>1</v>
      </c>
      <c r="J672" t="s">
        <v>4</v>
      </c>
      <c r="K672">
        <v>31</v>
      </c>
      <c r="L672" t="s">
        <v>34</v>
      </c>
      <c r="M672" t="s">
        <v>30</v>
      </c>
      <c r="N672" t="b">
        <v>0</v>
      </c>
      <c r="O672" t="s">
        <v>28</v>
      </c>
      <c r="P672" t="b">
        <v>1</v>
      </c>
      <c r="Q672">
        <v>50</v>
      </c>
      <c r="R672">
        <v>1379</v>
      </c>
      <c r="S672">
        <v>285974</v>
      </c>
      <c r="T672">
        <v>19802</v>
      </c>
      <c r="U672">
        <v>6247</v>
      </c>
      <c r="V672">
        <v>6.5105519097304193E-2</v>
      </c>
      <c r="W672">
        <v>0.180828743771308</v>
      </c>
      <c r="X672">
        <v>9.5740618599645902E-2</v>
      </c>
      <c r="Y672">
        <v>0.55803445979314203</v>
      </c>
    </row>
    <row r="673" spans="1:25" x14ac:dyDescent="0.3">
      <c r="A673">
        <v>6</v>
      </c>
      <c r="B673">
        <v>2014</v>
      </c>
      <c r="C673">
        <v>2014</v>
      </c>
      <c r="D673">
        <v>12</v>
      </c>
      <c r="E673">
        <v>12</v>
      </c>
      <c r="F673" t="s">
        <v>4</v>
      </c>
      <c r="G673">
        <v>2015</v>
      </c>
      <c r="H673">
        <v>1</v>
      </c>
      <c r="I673">
        <v>1</v>
      </c>
      <c r="J673" t="s">
        <v>4</v>
      </c>
      <c r="K673">
        <v>31</v>
      </c>
      <c r="L673" t="s">
        <v>34</v>
      </c>
      <c r="M673" t="s">
        <v>30</v>
      </c>
      <c r="N673" t="b">
        <v>0</v>
      </c>
      <c r="O673" t="s">
        <v>28</v>
      </c>
      <c r="P673" t="b">
        <v>1</v>
      </c>
      <c r="Q673">
        <v>50</v>
      </c>
      <c r="R673">
        <v>1742</v>
      </c>
      <c r="S673">
        <v>278128</v>
      </c>
      <c r="T673">
        <v>27648</v>
      </c>
      <c r="U673">
        <v>5884</v>
      </c>
      <c r="V673">
        <v>5.9271861177271103E-2</v>
      </c>
      <c r="W673">
        <v>0.228429058484133</v>
      </c>
      <c r="X673">
        <v>9.4121460989842198E-2</v>
      </c>
      <c r="Y673">
        <v>0.56900496407017598</v>
      </c>
    </row>
    <row r="674" spans="1:25" x14ac:dyDescent="0.3">
      <c r="A674">
        <v>6</v>
      </c>
      <c r="B674">
        <v>2014</v>
      </c>
      <c r="C674">
        <v>2014</v>
      </c>
      <c r="D674">
        <v>12</v>
      </c>
      <c r="E674">
        <v>12</v>
      </c>
      <c r="F674" t="s">
        <v>4</v>
      </c>
      <c r="G674">
        <v>2015</v>
      </c>
      <c r="H674">
        <v>1</v>
      </c>
      <c r="I674">
        <v>1</v>
      </c>
      <c r="J674" t="s">
        <v>4</v>
      </c>
      <c r="K674">
        <v>31</v>
      </c>
      <c r="L674" t="s">
        <v>34</v>
      </c>
      <c r="M674" t="s">
        <v>30</v>
      </c>
      <c r="N674" t="b">
        <v>0</v>
      </c>
      <c r="O674" t="s">
        <v>28</v>
      </c>
      <c r="P674" t="b">
        <v>1</v>
      </c>
      <c r="Q674">
        <v>50</v>
      </c>
      <c r="R674">
        <v>1510</v>
      </c>
      <c r="S674">
        <v>283142</v>
      </c>
      <c r="T674">
        <v>22634</v>
      </c>
      <c r="U674">
        <v>6116</v>
      </c>
      <c r="V674">
        <v>6.2541418157720297E-2</v>
      </c>
      <c r="W674">
        <v>0.198006818777865</v>
      </c>
      <c r="X674">
        <v>9.5058231035568097E-2</v>
      </c>
      <c r="Y674">
        <v>0.56199265641943796</v>
      </c>
    </row>
    <row r="675" spans="1:25" x14ac:dyDescent="0.3">
      <c r="A675">
        <v>6</v>
      </c>
      <c r="B675">
        <v>2014</v>
      </c>
      <c r="C675">
        <v>2014</v>
      </c>
      <c r="D675">
        <v>12</v>
      </c>
      <c r="E675">
        <v>12</v>
      </c>
      <c r="F675" t="s">
        <v>4</v>
      </c>
      <c r="G675">
        <v>2015</v>
      </c>
      <c r="H675">
        <v>1</v>
      </c>
      <c r="I675">
        <v>1</v>
      </c>
      <c r="J675" t="s">
        <v>4</v>
      </c>
      <c r="K675">
        <v>31</v>
      </c>
      <c r="L675" t="s">
        <v>34</v>
      </c>
      <c r="M675" t="s">
        <v>30</v>
      </c>
      <c r="N675" t="b">
        <v>0</v>
      </c>
      <c r="O675" t="s">
        <v>28</v>
      </c>
      <c r="P675" t="b">
        <v>1</v>
      </c>
      <c r="Q675">
        <v>50</v>
      </c>
      <c r="R675">
        <v>1404</v>
      </c>
      <c r="S675">
        <v>287347</v>
      </c>
      <c r="T675">
        <v>18429</v>
      </c>
      <c r="U675">
        <v>6222</v>
      </c>
      <c r="V675">
        <v>7.0791105732869397E-2</v>
      </c>
      <c r="W675">
        <v>0.18410700236034599</v>
      </c>
      <c r="X675">
        <v>0.102261553588987</v>
      </c>
      <c r="Y675">
        <v>0.56191869661735505</v>
      </c>
    </row>
    <row r="676" spans="1:25" x14ac:dyDescent="0.3">
      <c r="A676">
        <v>6</v>
      </c>
      <c r="B676">
        <v>2014</v>
      </c>
      <c r="C676">
        <v>2014</v>
      </c>
      <c r="D676">
        <v>12</v>
      </c>
      <c r="E676">
        <v>12</v>
      </c>
      <c r="F676" t="s">
        <v>4</v>
      </c>
      <c r="G676">
        <v>2015</v>
      </c>
      <c r="H676">
        <v>1</v>
      </c>
      <c r="I676">
        <v>1</v>
      </c>
      <c r="J676" t="s">
        <v>4</v>
      </c>
      <c r="K676">
        <v>31</v>
      </c>
      <c r="L676" t="s">
        <v>34</v>
      </c>
      <c r="M676" t="s">
        <v>30</v>
      </c>
      <c r="N676" t="b">
        <v>0</v>
      </c>
      <c r="O676" t="s">
        <v>28</v>
      </c>
      <c r="P676" t="b">
        <v>1</v>
      </c>
      <c r="Q676">
        <v>50</v>
      </c>
      <c r="R676">
        <v>1339</v>
      </c>
      <c r="S676">
        <v>287109</v>
      </c>
      <c r="T676">
        <v>18667</v>
      </c>
      <c r="U676">
        <v>6287</v>
      </c>
      <c r="V676">
        <v>6.6929921023692898E-2</v>
      </c>
      <c r="W676">
        <v>0.17558353002884799</v>
      </c>
      <c r="X676">
        <v>9.69166184134337E-2</v>
      </c>
      <c r="Y676">
        <v>0.55726778667734</v>
      </c>
    </row>
    <row r="677" spans="1:25" x14ac:dyDescent="0.3">
      <c r="A677">
        <v>7</v>
      </c>
      <c r="B677">
        <v>2014</v>
      </c>
      <c r="C677">
        <v>2014</v>
      </c>
      <c r="D677">
        <v>12</v>
      </c>
      <c r="E677">
        <v>12</v>
      </c>
      <c r="F677" t="s">
        <v>4</v>
      </c>
      <c r="G677">
        <v>2015</v>
      </c>
      <c r="H677">
        <v>1</v>
      </c>
      <c r="I677">
        <v>1</v>
      </c>
      <c r="J677" t="s">
        <v>4</v>
      </c>
      <c r="K677">
        <v>31</v>
      </c>
      <c r="L677" t="s">
        <v>34</v>
      </c>
      <c r="M677" t="s">
        <v>31</v>
      </c>
      <c r="N677" t="b">
        <v>0</v>
      </c>
      <c r="O677" t="s">
        <v>28</v>
      </c>
      <c r="P677" t="b">
        <v>1</v>
      </c>
      <c r="Q677">
        <v>50</v>
      </c>
      <c r="R677">
        <v>1468</v>
      </c>
      <c r="S677">
        <v>285582</v>
      </c>
      <c r="T677">
        <v>20194</v>
      </c>
      <c r="U677">
        <v>6158</v>
      </c>
      <c r="V677">
        <v>6.7768442433754905E-2</v>
      </c>
      <c r="W677">
        <v>0.192499344348282</v>
      </c>
      <c r="X677">
        <v>0.10024583447145501</v>
      </c>
      <c r="Y677">
        <v>0.56322876798283705</v>
      </c>
    </row>
    <row r="678" spans="1:25" x14ac:dyDescent="0.3">
      <c r="A678">
        <v>7</v>
      </c>
      <c r="B678">
        <v>2014</v>
      </c>
      <c r="C678">
        <v>2014</v>
      </c>
      <c r="D678">
        <v>12</v>
      </c>
      <c r="E678">
        <v>12</v>
      </c>
      <c r="F678" t="s">
        <v>4</v>
      </c>
      <c r="G678">
        <v>2015</v>
      </c>
      <c r="H678">
        <v>1</v>
      </c>
      <c r="I678">
        <v>1</v>
      </c>
      <c r="J678" t="s">
        <v>4</v>
      </c>
      <c r="K678">
        <v>31</v>
      </c>
      <c r="L678" t="s">
        <v>34</v>
      </c>
      <c r="M678" t="s">
        <v>31</v>
      </c>
      <c r="N678" t="b">
        <v>0</v>
      </c>
      <c r="O678" t="s">
        <v>28</v>
      </c>
      <c r="P678" t="b">
        <v>1</v>
      </c>
      <c r="Q678">
        <v>50</v>
      </c>
      <c r="R678">
        <v>1679</v>
      </c>
      <c r="S678">
        <v>285335</v>
      </c>
      <c r="T678">
        <v>20441</v>
      </c>
      <c r="U678">
        <v>5947</v>
      </c>
      <c r="V678">
        <v>7.5904159132007196E-2</v>
      </c>
      <c r="W678">
        <v>0.22016784683975801</v>
      </c>
      <c r="X678">
        <v>0.11288912794997601</v>
      </c>
      <c r="Y678">
        <v>0.57665912879897996</v>
      </c>
    </row>
    <row r="679" spans="1:25" x14ac:dyDescent="0.3">
      <c r="A679">
        <v>7</v>
      </c>
      <c r="B679">
        <v>2014</v>
      </c>
      <c r="C679">
        <v>2014</v>
      </c>
      <c r="D679">
        <v>12</v>
      </c>
      <c r="E679">
        <v>12</v>
      </c>
      <c r="F679" t="s">
        <v>4</v>
      </c>
      <c r="G679">
        <v>2015</v>
      </c>
      <c r="H679">
        <v>1</v>
      </c>
      <c r="I679">
        <v>1</v>
      </c>
      <c r="J679" t="s">
        <v>4</v>
      </c>
      <c r="K679">
        <v>31</v>
      </c>
      <c r="L679" t="s">
        <v>34</v>
      </c>
      <c r="M679" t="s">
        <v>31</v>
      </c>
      <c r="N679" t="b">
        <v>0</v>
      </c>
      <c r="O679" t="s">
        <v>28</v>
      </c>
      <c r="P679" t="b">
        <v>1</v>
      </c>
      <c r="Q679">
        <v>50</v>
      </c>
      <c r="R679">
        <v>1678</v>
      </c>
      <c r="S679">
        <v>283462</v>
      </c>
      <c r="T679">
        <v>22314</v>
      </c>
      <c r="U679">
        <v>5948</v>
      </c>
      <c r="V679">
        <v>6.9939979993331097E-2</v>
      </c>
      <c r="W679">
        <v>0.22003671649619699</v>
      </c>
      <c r="X679">
        <v>0.106142070972231</v>
      </c>
      <c r="Y679">
        <v>0.57353086413475995</v>
      </c>
    </row>
    <row r="680" spans="1:25" x14ac:dyDescent="0.3">
      <c r="A680">
        <v>7</v>
      </c>
      <c r="B680">
        <v>2014</v>
      </c>
      <c r="C680">
        <v>2014</v>
      </c>
      <c r="D680">
        <v>12</v>
      </c>
      <c r="E680">
        <v>12</v>
      </c>
      <c r="F680" t="s">
        <v>4</v>
      </c>
      <c r="G680">
        <v>2015</v>
      </c>
      <c r="H680">
        <v>1</v>
      </c>
      <c r="I680">
        <v>1</v>
      </c>
      <c r="J680" t="s">
        <v>4</v>
      </c>
      <c r="K680">
        <v>31</v>
      </c>
      <c r="L680" t="s">
        <v>34</v>
      </c>
      <c r="M680" t="s">
        <v>31</v>
      </c>
      <c r="N680" t="b">
        <v>0</v>
      </c>
      <c r="O680" t="s">
        <v>28</v>
      </c>
      <c r="P680" t="b">
        <v>1</v>
      </c>
      <c r="Q680">
        <v>50</v>
      </c>
      <c r="R680">
        <v>1591</v>
      </c>
      <c r="S680">
        <v>278754</v>
      </c>
      <c r="T680">
        <v>27022</v>
      </c>
      <c r="U680">
        <v>6035</v>
      </c>
      <c r="V680">
        <v>5.5604096040261397E-2</v>
      </c>
      <c r="W680">
        <v>0.20862837660634601</v>
      </c>
      <c r="X680">
        <v>8.7805954910455494E-2</v>
      </c>
      <c r="Y680">
        <v>0.56012824826863805</v>
      </c>
    </row>
    <row r="681" spans="1:25" x14ac:dyDescent="0.3">
      <c r="A681">
        <v>7</v>
      </c>
      <c r="B681">
        <v>2014</v>
      </c>
      <c r="C681">
        <v>2014</v>
      </c>
      <c r="D681">
        <v>12</v>
      </c>
      <c r="E681">
        <v>12</v>
      </c>
      <c r="F681" t="s">
        <v>4</v>
      </c>
      <c r="G681">
        <v>2015</v>
      </c>
      <c r="H681">
        <v>1</v>
      </c>
      <c r="I681">
        <v>1</v>
      </c>
      <c r="J681" t="s">
        <v>4</v>
      </c>
      <c r="K681">
        <v>31</v>
      </c>
      <c r="L681" t="s">
        <v>34</v>
      </c>
      <c r="M681" t="s">
        <v>31</v>
      </c>
      <c r="N681" t="b">
        <v>0</v>
      </c>
      <c r="O681" t="s">
        <v>28</v>
      </c>
      <c r="P681" t="b">
        <v>1</v>
      </c>
      <c r="Q681">
        <v>50</v>
      </c>
      <c r="R681">
        <v>1505</v>
      </c>
      <c r="S681">
        <v>288481</v>
      </c>
      <c r="T681">
        <v>17295</v>
      </c>
      <c r="U681">
        <v>6121</v>
      </c>
      <c r="V681">
        <v>8.00531914893617E-2</v>
      </c>
      <c r="W681">
        <v>0.19735116706005701</v>
      </c>
      <c r="X681">
        <v>0.113902974343449</v>
      </c>
      <c r="Y681">
        <v>0.57039507753871399</v>
      </c>
    </row>
    <row r="682" spans="1:25" x14ac:dyDescent="0.3">
      <c r="A682">
        <v>0</v>
      </c>
      <c r="B682">
        <v>2014</v>
      </c>
      <c r="C682">
        <v>2014</v>
      </c>
      <c r="D682">
        <v>12</v>
      </c>
      <c r="E682">
        <v>12</v>
      </c>
      <c r="F682" t="s">
        <v>4</v>
      </c>
      <c r="G682">
        <v>2015</v>
      </c>
      <c r="H682">
        <v>1</v>
      </c>
      <c r="I682">
        <v>1</v>
      </c>
      <c r="J682" t="s">
        <v>4</v>
      </c>
      <c r="K682">
        <v>27</v>
      </c>
      <c r="L682" t="s">
        <v>35</v>
      </c>
      <c r="M682" t="s">
        <v>27</v>
      </c>
      <c r="N682" t="b">
        <v>1</v>
      </c>
      <c r="O682" t="s">
        <v>28</v>
      </c>
      <c r="P682" t="b">
        <v>1</v>
      </c>
      <c r="Q682">
        <v>50</v>
      </c>
      <c r="R682">
        <v>1320</v>
      </c>
      <c r="S682">
        <v>292066</v>
      </c>
      <c r="T682">
        <v>13710</v>
      </c>
      <c r="U682">
        <v>6306</v>
      </c>
      <c r="V682">
        <v>8.7824351297405095E-2</v>
      </c>
      <c r="W682">
        <v>0.17309205350118001</v>
      </c>
      <c r="X682">
        <v>0.116525423728813</v>
      </c>
      <c r="Y682">
        <v>0.56412765513215002</v>
      </c>
    </row>
    <row r="683" spans="1:25" x14ac:dyDescent="0.3">
      <c r="A683">
        <v>0</v>
      </c>
      <c r="B683">
        <v>2014</v>
      </c>
      <c r="C683">
        <v>2014</v>
      </c>
      <c r="D683">
        <v>12</v>
      </c>
      <c r="E683">
        <v>12</v>
      </c>
      <c r="F683" t="s">
        <v>4</v>
      </c>
      <c r="G683">
        <v>2015</v>
      </c>
      <c r="H683">
        <v>1</v>
      </c>
      <c r="I683">
        <v>1</v>
      </c>
      <c r="J683" t="s">
        <v>4</v>
      </c>
      <c r="K683">
        <v>27</v>
      </c>
      <c r="L683" t="s">
        <v>35</v>
      </c>
      <c r="M683" t="s">
        <v>27</v>
      </c>
      <c r="N683" t="b">
        <v>1</v>
      </c>
      <c r="O683" t="s">
        <v>28</v>
      </c>
      <c r="P683" t="b">
        <v>1</v>
      </c>
      <c r="Q683">
        <v>50</v>
      </c>
      <c r="R683">
        <v>1101</v>
      </c>
      <c r="S683">
        <v>294515</v>
      </c>
      <c r="T683">
        <v>11261</v>
      </c>
      <c r="U683">
        <v>6525</v>
      </c>
      <c r="V683">
        <v>8.9063258372431606E-2</v>
      </c>
      <c r="W683">
        <v>0.14437450826121101</v>
      </c>
      <c r="X683">
        <v>0.110166099659795</v>
      </c>
      <c r="Y683">
        <v>0.55377344794568595</v>
      </c>
    </row>
    <row r="684" spans="1:25" x14ac:dyDescent="0.3">
      <c r="A684">
        <v>0</v>
      </c>
      <c r="B684">
        <v>2014</v>
      </c>
      <c r="C684">
        <v>2014</v>
      </c>
      <c r="D684">
        <v>12</v>
      </c>
      <c r="E684">
        <v>12</v>
      </c>
      <c r="F684" t="s">
        <v>4</v>
      </c>
      <c r="G684">
        <v>2015</v>
      </c>
      <c r="H684">
        <v>1</v>
      </c>
      <c r="I684">
        <v>1</v>
      </c>
      <c r="J684" t="s">
        <v>4</v>
      </c>
      <c r="K684">
        <v>27</v>
      </c>
      <c r="L684" t="s">
        <v>35</v>
      </c>
      <c r="M684" t="s">
        <v>27</v>
      </c>
      <c r="N684" t="b">
        <v>1</v>
      </c>
      <c r="O684" t="s">
        <v>28</v>
      </c>
      <c r="P684" t="b">
        <v>1</v>
      </c>
      <c r="Q684">
        <v>50</v>
      </c>
      <c r="R684">
        <v>1478</v>
      </c>
      <c r="S684">
        <v>287817</v>
      </c>
      <c r="T684">
        <v>17959</v>
      </c>
      <c r="U684">
        <v>6148</v>
      </c>
      <c r="V684">
        <v>7.6040541235787407E-2</v>
      </c>
      <c r="W684">
        <v>0.19381064778389701</v>
      </c>
      <c r="X684">
        <v>0.109226619369619</v>
      </c>
      <c r="Y684">
        <v>0.56753905577411001</v>
      </c>
    </row>
    <row r="685" spans="1:25" x14ac:dyDescent="0.3">
      <c r="A685">
        <v>0</v>
      </c>
      <c r="B685">
        <v>2014</v>
      </c>
      <c r="C685">
        <v>2014</v>
      </c>
      <c r="D685">
        <v>12</v>
      </c>
      <c r="E685">
        <v>12</v>
      </c>
      <c r="F685" t="s">
        <v>4</v>
      </c>
      <c r="G685">
        <v>2015</v>
      </c>
      <c r="H685">
        <v>1</v>
      </c>
      <c r="I685">
        <v>1</v>
      </c>
      <c r="J685" t="s">
        <v>4</v>
      </c>
      <c r="K685">
        <v>27</v>
      </c>
      <c r="L685" t="s">
        <v>35</v>
      </c>
      <c r="M685" t="s">
        <v>27</v>
      </c>
      <c r="N685" t="b">
        <v>1</v>
      </c>
      <c r="O685" t="s">
        <v>28</v>
      </c>
      <c r="P685" t="b">
        <v>1</v>
      </c>
      <c r="Q685">
        <v>50</v>
      </c>
      <c r="R685">
        <v>1432</v>
      </c>
      <c r="S685">
        <v>289681</v>
      </c>
      <c r="T685">
        <v>16095</v>
      </c>
      <c r="U685">
        <v>6194</v>
      </c>
      <c r="V685">
        <v>8.1702516117989302E-2</v>
      </c>
      <c r="W685">
        <v>0.18777865198006799</v>
      </c>
      <c r="X685">
        <v>0.11386315747624499</v>
      </c>
      <c r="Y685">
        <v>0.56757104070930497</v>
      </c>
    </row>
    <row r="686" spans="1:25" x14ac:dyDescent="0.3">
      <c r="A686">
        <v>0</v>
      </c>
      <c r="B686">
        <v>2014</v>
      </c>
      <c r="C686">
        <v>2014</v>
      </c>
      <c r="D686">
        <v>12</v>
      </c>
      <c r="E686">
        <v>12</v>
      </c>
      <c r="F686" t="s">
        <v>4</v>
      </c>
      <c r="G686">
        <v>2015</v>
      </c>
      <c r="H686">
        <v>1</v>
      </c>
      <c r="I686">
        <v>1</v>
      </c>
      <c r="J686" t="s">
        <v>4</v>
      </c>
      <c r="K686">
        <v>27</v>
      </c>
      <c r="L686" t="s">
        <v>35</v>
      </c>
      <c r="M686" t="s">
        <v>27</v>
      </c>
      <c r="N686" t="b">
        <v>1</v>
      </c>
      <c r="O686" t="s">
        <v>28</v>
      </c>
      <c r="P686" t="b">
        <v>1</v>
      </c>
      <c r="Q686">
        <v>50</v>
      </c>
      <c r="R686">
        <v>1408</v>
      </c>
      <c r="S686">
        <v>284151</v>
      </c>
      <c r="T686">
        <v>21625</v>
      </c>
      <c r="U686">
        <v>6218</v>
      </c>
      <c r="V686">
        <v>6.1129683497590397E-2</v>
      </c>
      <c r="W686">
        <v>0.18463152373459199</v>
      </c>
      <c r="X686">
        <v>9.1849049218826403E-2</v>
      </c>
      <c r="Y686">
        <v>0.55695490947861903</v>
      </c>
    </row>
    <row r="687" spans="1:25" x14ac:dyDescent="0.3">
      <c r="A687">
        <v>1</v>
      </c>
      <c r="B687">
        <v>2014</v>
      </c>
      <c r="C687">
        <v>2014</v>
      </c>
      <c r="D687">
        <v>12</v>
      </c>
      <c r="E687">
        <v>12</v>
      </c>
      <c r="F687" t="s">
        <v>4</v>
      </c>
      <c r="G687">
        <v>2015</v>
      </c>
      <c r="H687">
        <v>1</v>
      </c>
      <c r="I687">
        <v>1</v>
      </c>
      <c r="J687" t="s">
        <v>4</v>
      </c>
      <c r="K687">
        <v>27</v>
      </c>
      <c r="L687" t="s">
        <v>35</v>
      </c>
      <c r="M687" t="s">
        <v>29</v>
      </c>
      <c r="N687" t="b">
        <v>1</v>
      </c>
      <c r="O687" t="s">
        <v>28</v>
      </c>
      <c r="P687" t="b">
        <v>1</v>
      </c>
      <c r="Q687">
        <v>50</v>
      </c>
      <c r="R687">
        <v>1211</v>
      </c>
      <c r="S687">
        <v>289932</v>
      </c>
      <c r="T687">
        <v>15844</v>
      </c>
      <c r="U687">
        <v>6415</v>
      </c>
      <c r="V687">
        <v>7.1005570214013394E-2</v>
      </c>
      <c r="W687">
        <v>0.15879884605297601</v>
      </c>
      <c r="X687">
        <v>9.8132166443823193E-2</v>
      </c>
      <c r="Y687">
        <v>0.553491568911057</v>
      </c>
    </row>
    <row r="688" spans="1:25" x14ac:dyDescent="0.3">
      <c r="A688">
        <v>1</v>
      </c>
      <c r="B688">
        <v>2014</v>
      </c>
      <c r="C688">
        <v>2014</v>
      </c>
      <c r="D688">
        <v>12</v>
      </c>
      <c r="E688">
        <v>12</v>
      </c>
      <c r="F688" t="s">
        <v>4</v>
      </c>
      <c r="G688">
        <v>2015</v>
      </c>
      <c r="H688">
        <v>1</v>
      </c>
      <c r="I688">
        <v>1</v>
      </c>
      <c r="J688" t="s">
        <v>4</v>
      </c>
      <c r="K688">
        <v>27</v>
      </c>
      <c r="L688" t="s">
        <v>35</v>
      </c>
      <c r="M688" t="s">
        <v>29</v>
      </c>
      <c r="N688" t="b">
        <v>1</v>
      </c>
      <c r="O688" t="s">
        <v>28</v>
      </c>
      <c r="P688" t="b">
        <v>1</v>
      </c>
      <c r="Q688">
        <v>50</v>
      </c>
      <c r="R688">
        <v>1204</v>
      </c>
      <c r="S688">
        <v>292325</v>
      </c>
      <c r="T688">
        <v>13451</v>
      </c>
      <c r="U688">
        <v>6422</v>
      </c>
      <c r="V688">
        <v>8.2156260661890093E-2</v>
      </c>
      <c r="W688">
        <v>0.15788093364804601</v>
      </c>
      <c r="X688">
        <v>0.108074143889412</v>
      </c>
      <c r="Y688">
        <v>0.55694560784228397</v>
      </c>
    </row>
    <row r="689" spans="1:25" x14ac:dyDescent="0.3">
      <c r="A689">
        <v>1</v>
      </c>
      <c r="B689">
        <v>2014</v>
      </c>
      <c r="C689">
        <v>2014</v>
      </c>
      <c r="D689">
        <v>12</v>
      </c>
      <c r="E689">
        <v>12</v>
      </c>
      <c r="F689" t="s">
        <v>4</v>
      </c>
      <c r="G689">
        <v>2015</v>
      </c>
      <c r="H689">
        <v>1</v>
      </c>
      <c r="I689">
        <v>1</v>
      </c>
      <c r="J689" t="s">
        <v>4</v>
      </c>
      <c r="K689">
        <v>27</v>
      </c>
      <c r="L689" t="s">
        <v>35</v>
      </c>
      <c r="M689" t="s">
        <v>29</v>
      </c>
      <c r="N689" t="b">
        <v>1</v>
      </c>
      <c r="O689" t="s">
        <v>28</v>
      </c>
      <c r="P689" t="b">
        <v>1</v>
      </c>
      <c r="Q689">
        <v>50</v>
      </c>
      <c r="R689">
        <v>1279</v>
      </c>
      <c r="S689">
        <v>287121</v>
      </c>
      <c r="T689">
        <v>18655</v>
      </c>
      <c r="U689">
        <v>6347</v>
      </c>
      <c r="V689">
        <v>6.4161733721280201E-2</v>
      </c>
      <c r="W689">
        <v>0.16771570941515801</v>
      </c>
      <c r="X689">
        <v>9.2815674891146602E-2</v>
      </c>
      <c r="Y689">
        <v>0.55335349857760097</v>
      </c>
    </row>
    <row r="690" spans="1:25" x14ac:dyDescent="0.3">
      <c r="A690">
        <v>1</v>
      </c>
      <c r="B690">
        <v>2014</v>
      </c>
      <c r="C690">
        <v>2014</v>
      </c>
      <c r="D690">
        <v>12</v>
      </c>
      <c r="E690">
        <v>12</v>
      </c>
      <c r="F690" t="s">
        <v>4</v>
      </c>
      <c r="G690">
        <v>2015</v>
      </c>
      <c r="H690">
        <v>1</v>
      </c>
      <c r="I690">
        <v>1</v>
      </c>
      <c r="J690" t="s">
        <v>4</v>
      </c>
      <c r="K690">
        <v>27</v>
      </c>
      <c r="L690" t="s">
        <v>35</v>
      </c>
      <c r="M690" t="s">
        <v>29</v>
      </c>
      <c r="N690" t="b">
        <v>1</v>
      </c>
      <c r="O690" t="s">
        <v>28</v>
      </c>
      <c r="P690" t="b">
        <v>1</v>
      </c>
      <c r="Q690">
        <v>50</v>
      </c>
      <c r="R690">
        <v>1249</v>
      </c>
      <c r="S690">
        <v>290682</v>
      </c>
      <c r="T690">
        <v>15094</v>
      </c>
      <c r="U690">
        <v>6377</v>
      </c>
      <c r="V690">
        <v>7.64241571314936E-2</v>
      </c>
      <c r="W690">
        <v>0.163781799108313</v>
      </c>
      <c r="X690">
        <v>0.104217948183069</v>
      </c>
      <c r="Y690">
        <v>0.55720943338284101</v>
      </c>
    </row>
    <row r="691" spans="1:25" x14ac:dyDescent="0.3">
      <c r="A691">
        <v>1</v>
      </c>
      <c r="B691">
        <v>2014</v>
      </c>
      <c r="C691">
        <v>2014</v>
      </c>
      <c r="D691">
        <v>12</v>
      </c>
      <c r="E691">
        <v>12</v>
      </c>
      <c r="F691" t="s">
        <v>4</v>
      </c>
      <c r="G691">
        <v>2015</v>
      </c>
      <c r="H691">
        <v>1</v>
      </c>
      <c r="I691">
        <v>1</v>
      </c>
      <c r="J691" t="s">
        <v>4</v>
      </c>
      <c r="K691">
        <v>27</v>
      </c>
      <c r="L691" t="s">
        <v>35</v>
      </c>
      <c r="M691" t="s">
        <v>29</v>
      </c>
      <c r="N691" t="b">
        <v>1</v>
      </c>
      <c r="O691" t="s">
        <v>28</v>
      </c>
      <c r="P691" t="b">
        <v>1</v>
      </c>
      <c r="Q691">
        <v>50</v>
      </c>
      <c r="R691">
        <v>1292</v>
      </c>
      <c r="S691">
        <v>291411</v>
      </c>
      <c r="T691">
        <v>14365</v>
      </c>
      <c r="U691">
        <v>6334</v>
      </c>
      <c r="V691">
        <v>8.2519001085776297E-2</v>
      </c>
      <c r="W691">
        <v>0.16942040388145799</v>
      </c>
      <c r="X691">
        <v>0.11098226173603</v>
      </c>
      <c r="Y691">
        <v>0.56122078485109395</v>
      </c>
    </row>
    <row r="692" spans="1:25" x14ac:dyDescent="0.3">
      <c r="A692">
        <v>2</v>
      </c>
      <c r="B692">
        <v>2014</v>
      </c>
      <c r="C692">
        <v>2014</v>
      </c>
      <c r="D692">
        <v>12</v>
      </c>
      <c r="E692">
        <v>12</v>
      </c>
      <c r="F692" t="s">
        <v>4</v>
      </c>
      <c r="G692">
        <v>2015</v>
      </c>
      <c r="H692">
        <v>1</v>
      </c>
      <c r="I692">
        <v>1</v>
      </c>
      <c r="J692" t="s">
        <v>4</v>
      </c>
      <c r="K692">
        <v>27</v>
      </c>
      <c r="L692" t="s">
        <v>35</v>
      </c>
      <c r="M692" t="s">
        <v>30</v>
      </c>
      <c r="N692" t="b">
        <v>1</v>
      </c>
      <c r="O692" t="s">
        <v>28</v>
      </c>
      <c r="P692" t="b">
        <v>1</v>
      </c>
      <c r="Q692">
        <v>50</v>
      </c>
      <c r="R692">
        <v>1230</v>
      </c>
      <c r="S692">
        <v>290451</v>
      </c>
      <c r="T692">
        <v>15325</v>
      </c>
      <c r="U692">
        <v>6396</v>
      </c>
      <c r="V692">
        <v>7.4297795228027694E-2</v>
      </c>
      <c r="W692">
        <v>0.16129032258064499</v>
      </c>
      <c r="X692">
        <v>0.101732765394317</v>
      </c>
      <c r="Y692">
        <v>0.55558596763221901</v>
      </c>
    </row>
    <row r="693" spans="1:25" x14ac:dyDescent="0.3">
      <c r="A693">
        <v>2</v>
      </c>
      <c r="B693">
        <v>2014</v>
      </c>
      <c r="C693">
        <v>2014</v>
      </c>
      <c r="D693">
        <v>12</v>
      </c>
      <c r="E693">
        <v>12</v>
      </c>
      <c r="F693" t="s">
        <v>4</v>
      </c>
      <c r="G693">
        <v>2015</v>
      </c>
      <c r="H693">
        <v>1</v>
      </c>
      <c r="I693">
        <v>1</v>
      </c>
      <c r="J693" t="s">
        <v>4</v>
      </c>
      <c r="K693">
        <v>27</v>
      </c>
      <c r="L693" t="s">
        <v>35</v>
      </c>
      <c r="M693" t="s">
        <v>30</v>
      </c>
      <c r="N693" t="b">
        <v>1</v>
      </c>
      <c r="O693" t="s">
        <v>28</v>
      </c>
      <c r="P693" t="b">
        <v>1</v>
      </c>
      <c r="Q693">
        <v>50</v>
      </c>
      <c r="R693">
        <v>1389</v>
      </c>
      <c r="S693">
        <v>287180</v>
      </c>
      <c r="T693">
        <v>18596</v>
      </c>
      <c r="U693">
        <v>6237</v>
      </c>
      <c r="V693">
        <v>6.9502126594946201E-2</v>
      </c>
      <c r="W693">
        <v>0.18214004720692301</v>
      </c>
      <c r="X693">
        <v>0.10061207489768501</v>
      </c>
      <c r="Y693">
        <v>0.56066214332508801</v>
      </c>
    </row>
    <row r="694" spans="1:25" x14ac:dyDescent="0.3">
      <c r="A694">
        <v>2</v>
      </c>
      <c r="B694">
        <v>2014</v>
      </c>
      <c r="C694">
        <v>2014</v>
      </c>
      <c r="D694">
        <v>12</v>
      </c>
      <c r="E694">
        <v>12</v>
      </c>
      <c r="F694" t="s">
        <v>4</v>
      </c>
      <c r="G694">
        <v>2015</v>
      </c>
      <c r="H694">
        <v>1</v>
      </c>
      <c r="I694">
        <v>1</v>
      </c>
      <c r="J694" t="s">
        <v>4</v>
      </c>
      <c r="K694">
        <v>27</v>
      </c>
      <c r="L694" t="s">
        <v>35</v>
      </c>
      <c r="M694" t="s">
        <v>30</v>
      </c>
      <c r="N694" t="b">
        <v>1</v>
      </c>
      <c r="O694" t="s">
        <v>28</v>
      </c>
      <c r="P694" t="b">
        <v>1</v>
      </c>
      <c r="Q694">
        <v>50</v>
      </c>
      <c r="R694">
        <v>1345</v>
      </c>
      <c r="S694">
        <v>289776</v>
      </c>
      <c r="T694">
        <v>16000</v>
      </c>
      <c r="U694">
        <v>6281</v>
      </c>
      <c r="V694">
        <v>7.7543960795618302E-2</v>
      </c>
      <c r="W694">
        <v>0.176370312090217</v>
      </c>
      <c r="X694">
        <v>0.107724960954707</v>
      </c>
      <c r="Y694">
        <v>0.56202221323730095</v>
      </c>
    </row>
    <row r="695" spans="1:25" x14ac:dyDescent="0.3">
      <c r="A695">
        <v>2</v>
      </c>
      <c r="B695">
        <v>2014</v>
      </c>
      <c r="C695">
        <v>2014</v>
      </c>
      <c r="D695">
        <v>12</v>
      </c>
      <c r="E695">
        <v>12</v>
      </c>
      <c r="F695" t="s">
        <v>4</v>
      </c>
      <c r="G695">
        <v>2015</v>
      </c>
      <c r="H695">
        <v>1</v>
      </c>
      <c r="I695">
        <v>1</v>
      </c>
      <c r="J695" t="s">
        <v>4</v>
      </c>
      <c r="K695">
        <v>27</v>
      </c>
      <c r="L695" t="s">
        <v>35</v>
      </c>
      <c r="M695" t="s">
        <v>30</v>
      </c>
      <c r="N695" t="b">
        <v>1</v>
      </c>
      <c r="O695" t="s">
        <v>28</v>
      </c>
      <c r="P695" t="b">
        <v>1</v>
      </c>
      <c r="Q695">
        <v>50</v>
      </c>
      <c r="R695">
        <v>1296</v>
      </c>
      <c r="S695">
        <v>292797</v>
      </c>
      <c r="T695">
        <v>12979</v>
      </c>
      <c r="U695">
        <v>6330</v>
      </c>
      <c r="V695">
        <v>9.0788091068301199E-2</v>
      </c>
      <c r="W695">
        <v>0.16994492525570401</v>
      </c>
      <c r="X695">
        <v>0.118350760239258</v>
      </c>
      <c r="Y695">
        <v>0.563749410458944</v>
      </c>
    </row>
    <row r="696" spans="1:25" x14ac:dyDescent="0.3">
      <c r="A696">
        <v>2</v>
      </c>
      <c r="B696">
        <v>2014</v>
      </c>
      <c r="C696">
        <v>2014</v>
      </c>
      <c r="D696">
        <v>12</v>
      </c>
      <c r="E696">
        <v>12</v>
      </c>
      <c r="F696" t="s">
        <v>4</v>
      </c>
      <c r="G696">
        <v>2015</v>
      </c>
      <c r="H696">
        <v>1</v>
      </c>
      <c r="I696">
        <v>1</v>
      </c>
      <c r="J696" t="s">
        <v>4</v>
      </c>
      <c r="K696">
        <v>27</v>
      </c>
      <c r="L696" t="s">
        <v>35</v>
      </c>
      <c r="M696" t="s">
        <v>30</v>
      </c>
      <c r="N696" t="b">
        <v>1</v>
      </c>
      <c r="O696" t="s">
        <v>28</v>
      </c>
      <c r="P696" t="b">
        <v>1</v>
      </c>
      <c r="Q696">
        <v>50</v>
      </c>
      <c r="R696">
        <v>1306</v>
      </c>
      <c r="S696">
        <v>290111</v>
      </c>
      <c r="T696">
        <v>15665</v>
      </c>
      <c r="U696">
        <v>6320</v>
      </c>
      <c r="V696">
        <v>7.6954805256024897E-2</v>
      </c>
      <c r="W696">
        <v>0.17125622869131901</v>
      </c>
      <c r="X696">
        <v>0.106191812009594</v>
      </c>
      <c r="Y696">
        <v>0.56001295815289098</v>
      </c>
    </row>
    <row r="697" spans="1:25" x14ac:dyDescent="0.3">
      <c r="A697">
        <v>3</v>
      </c>
      <c r="B697">
        <v>2014</v>
      </c>
      <c r="C697">
        <v>2014</v>
      </c>
      <c r="D697">
        <v>12</v>
      </c>
      <c r="E697">
        <v>12</v>
      </c>
      <c r="F697" t="s">
        <v>4</v>
      </c>
      <c r="G697">
        <v>2015</v>
      </c>
      <c r="H697">
        <v>1</v>
      </c>
      <c r="I697">
        <v>1</v>
      </c>
      <c r="J697" t="s">
        <v>4</v>
      </c>
      <c r="K697">
        <v>27</v>
      </c>
      <c r="L697" t="s">
        <v>35</v>
      </c>
      <c r="M697" t="s">
        <v>31</v>
      </c>
      <c r="N697" t="b">
        <v>1</v>
      </c>
      <c r="O697" t="s">
        <v>28</v>
      </c>
      <c r="P697" t="b">
        <v>1</v>
      </c>
      <c r="Q697">
        <v>50</v>
      </c>
      <c r="R697">
        <v>1080</v>
      </c>
      <c r="S697">
        <v>294034</v>
      </c>
      <c r="T697">
        <v>11742</v>
      </c>
      <c r="U697">
        <v>6546</v>
      </c>
      <c r="V697">
        <v>8.4230229293401904E-2</v>
      </c>
      <c r="W697">
        <v>0.14162077104642001</v>
      </c>
      <c r="X697">
        <v>0.105633802816901</v>
      </c>
      <c r="Y697">
        <v>0.55161005587013001</v>
      </c>
    </row>
    <row r="698" spans="1:25" x14ac:dyDescent="0.3">
      <c r="A698">
        <v>3</v>
      </c>
      <c r="B698">
        <v>2014</v>
      </c>
      <c r="C698">
        <v>2014</v>
      </c>
      <c r="D698">
        <v>12</v>
      </c>
      <c r="E698">
        <v>12</v>
      </c>
      <c r="F698" t="s">
        <v>4</v>
      </c>
      <c r="G698">
        <v>2015</v>
      </c>
      <c r="H698">
        <v>1</v>
      </c>
      <c r="I698">
        <v>1</v>
      </c>
      <c r="J698" t="s">
        <v>4</v>
      </c>
      <c r="K698">
        <v>27</v>
      </c>
      <c r="L698" t="s">
        <v>35</v>
      </c>
      <c r="M698" t="s">
        <v>31</v>
      </c>
      <c r="N698" t="b">
        <v>1</v>
      </c>
      <c r="O698" t="s">
        <v>28</v>
      </c>
      <c r="P698" t="b">
        <v>1</v>
      </c>
      <c r="Q698">
        <v>50</v>
      </c>
      <c r="R698">
        <v>1312</v>
      </c>
      <c r="S698">
        <v>290671</v>
      </c>
      <c r="T698">
        <v>15105</v>
      </c>
      <c r="U698">
        <v>6314</v>
      </c>
      <c r="V698">
        <v>7.9917159042455901E-2</v>
      </c>
      <c r="W698">
        <v>0.17204301075268799</v>
      </c>
      <c r="X698">
        <v>0.109137794784344</v>
      </c>
      <c r="Y698">
        <v>0.56132205218184805</v>
      </c>
    </row>
    <row r="699" spans="1:25" x14ac:dyDescent="0.3">
      <c r="A699">
        <v>3</v>
      </c>
      <c r="B699">
        <v>2014</v>
      </c>
      <c r="C699">
        <v>2014</v>
      </c>
      <c r="D699">
        <v>12</v>
      </c>
      <c r="E699">
        <v>12</v>
      </c>
      <c r="F699" t="s">
        <v>4</v>
      </c>
      <c r="G699">
        <v>2015</v>
      </c>
      <c r="H699">
        <v>1</v>
      </c>
      <c r="I699">
        <v>1</v>
      </c>
      <c r="J699" t="s">
        <v>4</v>
      </c>
      <c r="K699">
        <v>27</v>
      </c>
      <c r="L699" t="s">
        <v>35</v>
      </c>
      <c r="M699" t="s">
        <v>31</v>
      </c>
      <c r="N699" t="b">
        <v>1</v>
      </c>
      <c r="O699" t="s">
        <v>28</v>
      </c>
      <c r="P699" t="b">
        <v>1</v>
      </c>
      <c r="Q699">
        <v>50</v>
      </c>
      <c r="R699">
        <v>1245</v>
      </c>
      <c r="S699">
        <v>289012</v>
      </c>
      <c r="T699">
        <v>16764</v>
      </c>
      <c r="U699">
        <v>6381</v>
      </c>
      <c r="V699">
        <v>6.9132100616358494E-2</v>
      </c>
      <c r="W699">
        <v>0.16325727773406701</v>
      </c>
      <c r="X699">
        <v>9.7132826214160306E-2</v>
      </c>
      <c r="Y699">
        <v>0.554216415540153</v>
      </c>
    </row>
    <row r="700" spans="1:25" x14ac:dyDescent="0.3">
      <c r="A700">
        <v>3</v>
      </c>
      <c r="B700">
        <v>2014</v>
      </c>
      <c r="C700">
        <v>2014</v>
      </c>
      <c r="D700">
        <v>12</v>
      </c>
      <c r="E700">
        <v>12</v>
      </c>
      <c r="F700" t="s">
        <v>4</v>
      </c>
      <c r="G700">
        <v>2015</v>
      </c>
      <c r="H700">
        <v>1</v>
      </c>
      <c r="I700">
        <v>1</v>
      </c>
      <c r="J700" t="s">
        <v>4</v>
      </c>
      <c r="K700">
        <v>27</v>
      </c>
      <c r="L700" t="s">
        <v>35</v>
      </c>
      <c r="M700" t="s">
        <v>31</v>
      </c>
      <c r="N700" t="b">
        <v>1</v>
      </c>
      <c r="O700" t="s">
        <v>28</v>
      </c>
      <c r="P700" t="b">
        <v>1</v>
      </c>
      <c r="Q700">
        <v>50</v>
      </c>
      <c r="R700">
        <v>1251</v>
      </c>
      <c r="S700">
        <v>293105</v>
      </c>
      <c r="T700">
        <v>12671</v>
      </c>
      <c r="U700">
        <v>6375</v>
      </c>
      <c r="V700">
        <v>8.9857779054733494E-2</v>
      </c>
      <c r="W700">
        <v>0.16404405979543599</v>
      </c>
      <c r="X700">
        <v>0.11611286430295099</v>
      </c>
      <c r="Y700">
        <v>0.56130261437786</v>
      </c>
    </row>
    <row r="701" spans="1:25" x14ac:dyDescent="0.3">
      <c r="A701">
        <v>3</v>
      </c>
      <c r="B701">
        <v>2014</v>
      </c>
      <c r="C701">
        <v>2014</v>
      </c>
      <c r="D701">
        <v>12</v>
      </c>
      <c r="E701">
        <v>12</v>
      </c>
      <c r="F701" t="s">
        <v>4</v>
      </c>
      <c r="G701">
        <v>2015</v>
      </c>
      <c r="H701">
        <v>1</v>
      </c>
      <c r="I701">
        <v>1</v>
      </c>
      <c r="J701" t="s">
        <v>4</v>
      </c>
      <c r="K701">
        <v>27</v>
      </c>
      <c r="L701" t="s">
        <v>35</v>
      </c>
      <c r="M701" t="s">
        <v>31</v>
      </c>
      <c r="N701" t="b">
        <v>1</v>
      </c>
      <c r="O701" t="s">
        <v>28</v>
      </c>
      <c r="P701" t="b">
        <v>1</v>
      </c>
      <c r="Q701">
        <v>50</v>
      </c>
      <c r="R701">
        <v>1239</v>
      </c>
      <c r="S701">
        <v>292172</v>
      </c>
      <c r="T701">
        <v>13604</v>
      </c>
      <c r="U701">
        <v>6387</v>
      </c>
      <c r="V701">
        <v>8.3473691302297301E-2</v>
      </c>
      <c r="W701">
        <v>0.162470495672698</v>
      </c>
      <c r="X701">
        <v>0.11028528194401099</v>
      </c>
      <c r="Y701">
        <v>0.55899020571401103</v>
      </c>
    </row>
    <row r="702" spans="1:25" x14ac:dyDescent="0.3">
      <c r="A702">
        <v>4</v>
      </c>
      <c r="B702">
        <v>2014</v>
      </c>
      <c r="C702">
        <v>2014</v>
      </c>
      <c r="D702">
        <v>12</v>
      </c>
      <c r="E702">
        <v>12</v>
      </c>
      <c r="F702" t="s">
        <v>4</v>
      </c>
      <c r="G702">
        <v>2015</v>
      </c>
      <c r="H702">
        <v>1</v>
      </c>
      <c r="I702">
        <v>1</v>
      </c>
      <c r="J702" t="s">
        <v>4</v>
      </c>
      <c r="K702">
        <v>27</v>
      </c>
      <c r="L702" t="s">
        <v>35</v>
      </c>
      <c r="M702" t="s">
        <v>27</v>
      </c>
      <c r="N702" t="b">
        <v>0</v>
      </c>
      <c r="O702" t="s">
        <v>28</v>
      </c>
      <c r="P702" t="b">
        <v>1</v>
      </c>
      <c r="Q702">
        <v>50</v>
      </c>
      <c r="R702">
        <v>1371</v>
      </c>
      <c r="S702">
        <v>285318</v>
      </c>
      <c r="T702">
        <v>20458</v>
      </c>
      <c r="U702">
        <v>6255</v>
      </c>
      <c r="V702">
        <v>6.2806358513903496E-2</v>
      </c>
      <c r="W702">
        <v>0.17977970102281601</v>
      </c>
      <c r="X702">
        <v>9.3091156000679007E-2</v>
      </c>
      <c r="Y702">
        <v>0.55643725776377595</v>
      </c>
    </row>
    <row r="703" spans="1:25" x14ac:dyDescent="0.3">
      <c r="A703">
        <v>4</v>
      </c>
      <c r="B703">
        <v>2014</v>
      </c>
      <c r="C703">
        <v>2014</v>
      </c>
      <c r="D703">
        <v>12</v>
      </c>
      <c r="E703">
        <v>12</v>
      </c>
      <c r="F703" t="s">
        <v>4</v>
      </c>
      <c r="G703">
        <v>2015</v>
      </c>
      <c r="H703">
        <v>1</v>
      </c>
      <c r="I703">
        <v>1</v>
      </c>
      <c r="J703" t="s">
        <v>4</v>
      </c>
      <c r="K703">
        <v>27</v>
      </c>
      <c r="L703" t="s">
        <v>35</v>
      </c>
      <c r="M703" t="s">
        <v>27</v>
      </c>
      <c r="N703" t="b">
        <v>0</v>
      </c>
      <c r="O703" t="s">
        <v>28</v>
      </c>
      <c r="P703" t="b">
        <v>1</v>
      </c>
      <c r="Q703">
        <v>50</v>
      </c>
      <c r="R703">
        <v>1740</v>
      </c>
      <c r="S703">
        <v>282067</v>
      </c>
      <c r="T703">
        <v>23709</v>
      </c>
      <c r="U703">
        <v>5886</v>
      </c>
      <c r="V703">
        <v>6.8372038194035104E-2</v>
      </c>
      <c r="W703">
        <v>0.22816679779700999</v>
      </c>
      <c r="X703">
        <v>0.105215419501133</v>
      </c>
      <c r="Y703">
        <v>0.57531482320911098</v>
      </c>
    </row>
    <row r="704" spans="1:25" x14ac:dyDescent="0.3">
      <c r="A704">
        <v>4</v>
      </c>
      <c r="B704">
        <v>2014</v>
      </c>
      <c r="C704">
        <v>2014</v>
      </c>
      <c r="D704">
        <v>12</v>
      </c>
      <c r="E704">
        <v>12</v>
      </c>
      <c r="F704" t="s">
        <v>4</v>
      </c>
      <c r="G704">
        <v>2015</v>
      </c>
      <c r="H704">
        <v>1</v>
      </c>
      <c r="I704">
        <v>1</v>
      </c>
      <c r="J704" t="s">
        <v>4</v>
      </c>
      <c r="K704">
        <v>27</v>
      </c>
      <c r="L704" t="s">
        <v>35</v>
      </c>
      <c r="M704" t="s">
        <v>27</v>
      </c>
      <c r="N704" t="b">
        <v>0</v>
      </c>
      <c r="O704" t="s">
        <v>28</v>
      </c>
      <c r="P704" t="b">
        <v>1</v>
      </c>
      <c r="Q704">
        <v>50</v>
      </c>
      <c r="R704">
        <v>1667</v>
      </c>
      <c r="S704">
        <v>282887</v>
      </c>
      <c r="T704">
        <v>22889</v>
      </c>
      <c r="U704">
        <v>5959</v>
      </c>
      <c r="V704">
        <v>6.7885649128522504E-2</v>
      </c>
      <c r="W704">
        <v>0.21859428271702</v>
      </c>
      <c r="X704">
        <v>0.103598284755453</v>
      </c>
      <c r="Y704">
        <v>0.57186941648801604</v>
      </c>
    </row>
    <row r="705" spans="1:25" x14ac:dyDescent="0.3">
      <c r="A705">
        <v>4</v>
      </c>
      <c r="B705">
        <v>2014</v>
      </c>
      <c r="C705">
        <v>2014</v>
      </c>
      <c r="D705">
        <v>12</v>
      </c>
      <c r="E705">
        <v>12</v>
      </c>
      <c r="F705" t="s">
        <v>4</v>
      </c>
      <c r="G705">
        <v>2015</v>
      </c>
      <c r="H705">
        <v>1</v>
      </c>
      <c r="I705">
        <v>1</v>
      </c>
      <c r="J705" t="s">
        <v>4</v>
      </c>
      <c r="K705">
        <v>27</v>
      </c>
      <c r="L705" t="s">
        <v>35</v>
      </c>
      <c r="M705" t="s">
        <v>27</v>
      </c>
      <c r="N705" t="b">
        <v>0</v>
      </c>
      <c r="O705" t="s">
        <v>28</v>
      </c>
      <c r="P705" t="b">
        <v>1</v>
      </c>
      <c r="Q705">
        <v>50</v>
      </c>
      <c r="R705">
        <v>1691</v>
      </c>
      <c r="S705">
        <v>284220</v>
      </c>
      <c r="T705">
        <v>21556</v>
      </c>
      <c r="U705">
        <v>5935</v>
      </c>
      <c r="V705">
        <v>7.2740568675528E-2</v>
      </c>
      <c r="W705">
        <v>0.221741410962496</v>
      </c>
      <c r="X705">
        <v>0.10954555760697</v>
      </c>
      <c r="Y705">
        <v>0.57562268078343004</v>
      </c>
    </row>
    <row r="706" spans="1:25" x14ac:dyDescent="0.3">
      <c r="A706">
        <v>4</v>
      </c>
      <c r="B706">
        <v>2014</v>
      </c>
      <c r="C706">
        <v>2014</v>
      </c>
      <c r="D706">
        <v>12</v>
      </c>
      <c r="E706">
        <v>12</v>
      </c>
      <c r="F706" t="s">
        <v>4</v>
      </c>
      <c r="G706">
        <v>2015</v>
      </c>
      <c r="H706">
        <v>1</v>
      </c>
      <c r="I706">
        <v>1</v>
      </c>
      <c r="J706" t="s">
        <v>4</v>
      </c>
      <c r="K706">
        <v>27</v>
      </c>
      <c r="L706" t="s">
        <v>35</v>
      </c>
      <c r="M706" t="s">
        <v>27</v>
      </c>
      <c r="N706" t="b">
        <v>0</v>
      </c>
      <c r="O706" t="s">
        <v>28</v>
      </c>
      <c r="P706" t="b">
        <v>1</v>
      </c>
      <c r="Q706">
        <v>50</v>
      </c>
      <c r="R706">
        <v>1705</v>
      </c>
      <c r="S706">
        <v>285598</v>
      </c>
      <c r="T706">
        <v>20178</v>
      </c>
      <c r="U706">
        <v>5921</v>
      </c>
      <c r="V706">
        <v>7.7914362747338095E-2</v>
      </c>
      <c r="W706">
        <v>0.223577235772357</v>
      </c>
      <c r="X706">
        <v>0.115557965366498</v>
      </c>
      <c r="Y706">
        <v>0.578793876637683</v>
      </c>
    </row>
    <row r="707" spans="1:25" x14ac:dyDescent="0.3">
      <c r="A707">
        <v>5</v>
      </c>
      <c r="B707">
        <v>2014</v>
      </c>
      <c r="C707">
        <v>2014</v>
      </c>
      <c r="D707">
        <v>12</v>
      </c>
      <c r="E707">
        <v>12</v>
      </c>
      <c r="F707" t="s">
        <v>4</v>
      </c>
      <c r="G707">
        <v>2015</v>
      </c>
      <c r="H707">
        <v>1</v>
      </c>
      <c r="I707">
        <v>1</v>
      </c>
      <c r="J707" t="s">
        <v>4</v>
      </c>
      <c r="K707">
        <v>27</v>
      </c>
      <c r="L707" t="s">
        <v>35</v>
      </c>
      <c r="M707" t="s">
        <v>29</v>
      </c>
      <c r="N707" t="b">
        <v>0</v>
      </c>
      <c r="O707" t="s">
        <v>28</v>
      </c>
      <c r="P707" t="b">
        <v>1</v>
      </c>
      <c r="Q707">
        <v>50</v>
      </c>
      <c r="R707">
        <v>1726</v>
      </c>
      <c r="S707">
        <v>280449</v>
      </c>
      <c r="T707">
        <v>25327</v>
      </c>
      <c r="U707">
        <v>5900</v>
      </c>
      <c r="V707">
        <v>6.3800687539274703E-2</v>
      </c>
      <c r="W707">
        <v>0.22633097298714899</v>
      </c>
      <c r="X707">
        <v>9.9541509270740194E-2</v>
      </c>
      <c r="Y707">
        <v>0.57175118321274099</v>
      </c>
    </row>
    <row r="708" spans="1:25" x14ac:dyDescent="0.3">
      <c r="A708">
        <v>5</v>
      </c>
      <c r="B708">
        <v>2014</v>
      </c>
      <c r="C708">
        <v>2014</v>
      </c>
      <c r="D708">
        <v>12</v>
      </c>
      <c r="E708">
        <v>12</v>
      </c>
      <c r="F708" t="s">
        <v>4</v>
      </c>
      <c r="G708">
        <v>2015</v>
      </c>
      <c r="H708">
        <v>1</v>
      </c>
      <c r="I708">
        <v>1</v>
      </c>
      <c r="J708" t="s">
        <v>4</v>
      </c>
      <c r="K708">
        <v>27</v>
      </c>
      <c r="L708" t="s">
        <v>35</v>
      </c>
      <c r="M708" t="s">
        <v>29</v>
      </c>
      <c r="N708" t="b">
        <v>0</v>
      </c>
      <c r="O708" t="s">
        <v>28</v>
      </c>
      <c r="P708" t="b">
        <v>1</v>
      </c>
      <c r="Q708">
        <v>50</v>
      </c>
      <c r="R708">
        <v>1688</v>
      </c>
      <c r="S708">
        <v>283219</v>
      </c>
      <c r="T708">
        <v>22557</v>
      </c>
      <c r="U708">
        <v>5938</v>
      </c>
      <c r="V708">
        <v>6.9622602598473901E-2</v>
      </c>
      <c r="W708">
        <v>0.221348019931812</v>
      </c>
      <c r="X708">
        <v>0.105927018292491</v>
      </c>
      <c r="Y708">
        <v>0.57378916615867404</v>
      </c>
    </row>
    <row r="709" spans="1:25" x14ac:dyDescent="0.3">
      <c r="A709">
        <v>5</v>
      </c>
      <c r="B709">
        <v>2014</v>
      </c>
      <c r="C709">
        <v>2014</v>
      </c>
      <c r="D709">
        <v>12</v>
      </c>
      <c r="E709">
        <v>12</v>
      </c>
      <c r="F709" t="s">
        <v>4</v>
      </c>
      <c r="G709">
        <v>2015</v>
      </c>
      <c r="H709">
        <v>1</v>
      </c>
      <c r="I709">
        <v>1</v>
      </c>
      <c r="J709" t="s">
        <v>4</v>
      </c>
      <c r="K709">
        <v>27</v>
      </c>
      <c r="L709" t="s">
        <v>35</v>
      </c>
      <c r="M709" t="s">
        <v>29</v>
      </c>
      <c r="N709" t="b">
        <v>0</v>
      </c>
      <c r="O709" t="s">
        <v>28</v>
      </c>
      <c r="P709" t="b">
        <v>1</v>
      </c>
      <c r="Q709">
        <v>50</v>
      </c>
      <c r="R709">
        <v>1320</v>
      </c>
      <c r="S709">
        <v>290412</v>
      </c>
      <c r="T709">
        <v>15364</v>
      </c>
      <c r="U709">
        <v>6306</v>
      </c>
      <c r="V709">
        <v>7.9117717573723295E-2</v>
      </c>
      <c r="W709">
        <v>0.17309205350118001</v>
      </c>
      <c r="X709">
        <v>0.108597285067873</v>
      </c>
      <c r="Y709">
        <v>0.56142306091939298</v>
      </c>
    </row>
    <row r="710" spans="1:25" x14ac:dyDescent="0.3">
      <c r="A710">
        <v>5</v>
      </c>
      <c r="B710">
        <v>2014</v>
      </c>
      <c r="C710">
        <v>2014</v>
      </c>
      <c r="D710">
        <v>12</v>
      </c>
      <c r="E710">
        <v>12</v>
      </c>
      <c r="F710" t="s">
        <v>4</v>
      </c>
      <c r="G710">
        <v>2015</v>
      </c>
      <c r="H710">
        <v>1</v>
      </c>
      <c r="I710">
        <v>1</v>
      </c>
      <c r="J710" t="s">
        <v>4</v>
      </c>
      <c r="K710">
        <v>27</v>
      </c>
      <c r="L710" t="s">
        <v>35</v>
      </c>
      <c r="M710" t="s">
        <v>29</v>
      </c>
      <c r="N710" t="b">
        <v>0</v>
      </c>
      <c r="O710" t="s">
        <v>28</v>
      </c>
      <c r="P710" t="b">
        <v>1</v>
      </c>
      <c r="Q710">
        <v>50</v>
      </c>
      <c r="R710">
        <v>1363</v>
      </c>
      <c r="S710">
        <v>286579</v>
      </c>
      <c r="T710">
        <v>19197</v>
      </c>
      <c r="U710">
        <v>6263</v>
      </c>
      <c r="V710">
        <v>6.6293774319066107E-2</v>
      </c>
      <c r="W710">
        <v>0.17873065827432399</v>
      </c>
      <c r="X710">
        <v>9.6714681047328402E-2</v>
      </c>
      <c r="Y710">
        <v>0.55797470331957</v>
      </c>
    </row>
    <row r="711" spans="1:25" x14ac:dyDescent="0.3">
      <c r="A711">
        <v>5</v>
      </c>
      <c r="B711">
        <v>2014</v>
      </c>
      <c r="C711">
        <v>2014</v>
      </c>
      <c r="D711">
        <v>12</v>
      </c>
      <c r="E711">
        <v>12</v>
      </c>
      <c r="F711" t="s">
        <v>4</v>
      </c>
      <c r="G711">
        <v>2015</v>
      </c>
      <c r="H711">
        <v>1</v>
      </c>
      <c r="I711">
        <v>1</v>
      </c>
      <c r="J711" t="s">
        <v>4</v>
      </c>
      <c r="K711">
        <v>27</v>
      </c>
      <c r="L711" t="s">
        <v>35</v>
      </c>
      <c r="M711" t="s">
        <v>29</v>
      </c>
      <c r="N711" t="b">
        <v>0</v>
      </c>
      <c r="O711" t="s">
        <v>28</v>
      </c>
      <c r="P711" t="b">
        <v>1</v>
      </c>
      <c r="Q711">
        <v>50</v>
      </c>
      <c r="R711">
        <v>1424</v>
      </c>
      <c r="S711">
        <v>288075</v>
      </c>
      <c r="T711">
        <v>17701</v>
      </c>
      <c r="U711">
        <v>6202</v>
      </c>
      <c r="V711">
        <v>7.4457516339869204E-2</v>
      </c>
      <c r="W711">
        <v>0.186729609231576</v>
      </c>
      <c r="X711">
        <v>0.106463309782811</v>
      </c>
      <c r="Y711">
        <v>0.56442041395072595</v>
      </c>
    </row>
    <row r="712" spans="1:25" x14ac:dyDescent="0.3">
      <c r="A712">
        <v>6</v>
      </c>
      <c r="B712">
        <v>2014</v>
      </c>
      <c r="C712">
        <v>2014</v>
      </c>
      <c r="D712">
        <v>12</v>
      </c>
      <c r="E712">
        <v>12</v>
      </c>
      <c r="F712" t="s">
        <v>4</v>
      </c>
      <c r="G712">
        <v>2015</v>
      </c>
      <c r="H712">
        <v>1</v>
      </c>
      <c r="I712">
        <v>1</v>
      </c>
      <c r="J712" t="s">
        <v>4</v>
      </c>
      <c r="K712">
        <v>27</v>
      </c>
      <c r="L712" t="s">
        <v>35</v>
      </c>
      <c r="M712" t="s">
        <v>30</v>
      </c>
      <c r="N712" t="b">
        <v>0</v>
      </c>
      <c r="O712" t="s">
        <v>28</v>
      </c>
      <c r="P712" t="b">
        <v>1</v>
      </c>
      <c r="Q712">
        <v>50</v>
      </c>
      <c r="R712">
        <v>1354</v>
      </c>
      <c r="S712">
        <v>286629</v>
      </c>
      <c r="T712">
        <v>19147</v>
      </c>
      <c r="U712">
        <v>6272</v>
      </c>
      <c r="V712">
        <v>6.6045558753231495E-2</v>
      </c>
      <c r="W712">
        <v>0.17755048518227101</v>
      </c>
      <c r="X712">
        <v>9.6277598037472795E-2</v>
      </c>
      <c r="Y712">
        <v>0.55746637596981796</v>
      </c>
    </row>
    <row r="713" spans="1:25" x14ac:dyDescent="0.3">
      <c r="A713">
        <v>6</v>
      </c>
      <c r="B713">
        <v>2014</v>
      </c>
      <c r="C713">
        <v>2014</v>
      </c>
      <c r="D713">
        <v>12</v>
      </c>
      <c r="E713">
        <v>12</v>
      </c>
      <c r="F713" t="s">
        <v>4</v>
      </c>
      <c r="G713">
        <v>2015</v>
      </c>
      <c r="H713">
        <v>1</v>
      </c>
      <c r="I713">
        <v>1</v>
      </c>
      <c r="J713" t="s">
        <v>4</v>
      </c>
      <c r="K713">
        <v>27</v>
      </c>
      <c r="L713" t="s">
        <v>35</v>
      </c>
      <c r="M713" t="s">
        <v>30</v>
      </c>
      <c r="N713" t="b">
        <v>0</v>
      </c>
      <c r="O713" t="s">
        <v>28</v>
      </c>
      <c r="P713" t="b">
        <v>1</v>
      </c>
      <c r="Q713">
        <v>50</v>
      </c>
      <c r="R713">
        <v>1447</v>
      </c>
      <c r="S713">
        <v>282988</v>
      </c>
      <c r="T713">
        <v>22788</v>
      </c>
      <c r="U713">
        <v>6179</v>
      </c>
      <c r="V713">
        <v>5.9707035279554302E-2</v>
      </c>
      <c r="W713">
        <v>0.18974560713349001</v>
      </c>
      <c r="X713">
        <v>9.0832051724678994E-2</v>
      </c>
      <c r="Y713">
        <v>0.55761023227272599</v>
      </c>
    </row>
    <row r="714" spans="1:25" x14ac:dyDescent="0.3">
      <c r="A714">
        <v>6</v>
      </c>
      <c r="B714">
        <v>2014</v>
      </c>
      <c r="C714">
        <v>2014</v>
      </c>
      <c r="D714">
        <v>12</v>
      </c>
      <c r="E714">
        <v>12</v>
      </c>
      <c r="F714" t="s">
        <v>4</v>
      </c>
      <c r="G714">
        <v>2015</v>
      </c>
      <c r="H714">
        <v>1</v>
      </c>
      <c r="I714">
        <v>1</v>
      </c>
      <c r="J714" t="s">
        <v>4</v>
      </c>
      <c r="K714">
        <v>27</v>
      </c>
      <c r="L714" t="s">
        <v>35</v>
      </c>
      <c r="M714" t="s">
        <v>30</v>
      </c>
      <c r="N714" t="b">
        <v>0</v>
      </c>
      <c r="O714" t="s">
        <v>28</v>
      </c>
      <c r="P714" t="b">
        <v>1</v>
      </c>
      <c r="Q714">
        <v>50</v>
      </c>
      <c r="R714">
        <v>1541</v>
      </c>
      <c r="S714">
        <v>282891</v>
      </c>
      <c r="T714">
        <v>22885</v>
      </c>
      <c r="U714">
        <v>6085</v>
      </c>
      <c r="V714">
        <v>6.3088512241054606E-2</v>
      </c>
      <c r="W714">
        <v>0.20207185942827099</v>
      </c>
      <c r="X714">
        <v>9.61562461000873E-2</v>
      </c>
      <c r="Y714">
        <v>0.56361474557934399</v>
      </c>
    </row>
    <row r="715" spans="1:25" x14ac:dyDescent="0.3">
      <c r="A715">
        <v>6</v>
      </c>
      <c r="B715">
        <v>2014</v>
      </c>
      <c r="C715">
        <v>2014</v>
      </c>
      <c r="D715">
        <v>12</v>
      </c>
      <c r="E715">
        <v>12</v>
      </c>
      <c r="F715" t="s">
        <v>4</v>
      </c>
      <c r="G715">
        <v>2015</v>
      </c>
      <c r="H715">
        <v>1</v>
      </c>
      <c r="I715">
        <v>1</v>
      </c>
      <c r="J715" t="s">
        <v>4</v>
      </c>
      <c r="K715">
        <v>27</v>
      </c>
      <c r="L715" t="s">
        <v>35</v>
      </c>
      <c r="M715" t="s">
        <v>30</v>
      </c>
      <c r="N715" t="b">
        <v>0</v>
      </c>
      <c r="O715" t="s">
        <v>28</v>
      </c>
      <c r="P715" t="b">
        <v>1</v>
      </c>
      <c r="Q715">
        <v>50</v>
      </c>
      <c r="R715">
        <v>1643</v>
      </c>
      <c r="S715">
        <v>280759</v>
      </c>
      <c r="T715">
        <v>25017</v>
      </c>
      <c r="U715">
        <v>5983</v>
      </c>
      <c r="V715">
        <v>6.1627906976744098E-2</v>
      </c>
      <c r="W715">
        <v>0.215447154471544</v>
      </c>
      <c r="X715">
        <v>9.5840867992766698E-2</v>
      </c>
      <c r="Y715">
        <v>0.56681618097183994</v>
      </c>
    </row>
    <row r="716" spans="1:25" x14ac:dyDescent="0.3">
      <c r="A716">
        <v>6</v>
      </c>
      <c r="B716">
        <v>2014</v>
      </c>
      <c r="C716">
        <v>2014</v>
      </c>
      <c r="D716">
        <v>12</v>
      </c>
      <c r="E716">
        <v>12</v>
      </c>
      <c r="F716" t="s">
        <v>4</v>
      </c>
      <c r="G716">
        <v>2015</v>
      </c>
      <c r="H716">
        <v>1</v>
      </c>
      <c r="I716">
        <v>1</v>
      </c>
      <c r="J716" t="s">
        <v>4</v>
      </c>
      <c r="K716">
        <v>27</v>
      </c>
      <c r="L716" t="s">
        <v>35</v>
      </c>
      <c r="M716" t="s">
        <v>30</v>
      </c>
      <c r="N716" t="b">
        <v>0</v>
      </c>
      <c r="O716" t="s">
        <v>28</v>
      </c>
      <c r="P716" t="b">
        <v>1</v>
      </c>
      <c r="Q716">
        <v>50</v>
      </c>
      <c r="R716">
        <v>1503</v>
      </c>
      <c r="S716">
        <v>282431</v>
      </c>
      <c r="T716">
        <v>23345</v>
      </c>
      <c r="U716">
        <v>6123</v>
      </c>
      <c r="V716">
        <v>6.04877656149388E-2</v>
      </c>
      <c r="W716">
        <v>0.197088906372934</v>
      </c>
      <c r="X716">
        <v>9.2566360780932402E-2</v>
      </c>
      <c r="Y716">
        <v>0.56037108444595096</v>
      </c>
    </row>
    <row r="717" spans="1:25" x14ac:dyDescent="0.3">
      <c r="A717">
        <v>7</v>
      </c>
      <c r="B717">
        <v>2014</v>
      </c>
      <c r="C717">
        <v>2014</v>
      </c>
      <c r="D717">
        <v>12</v>
      </c>
      <c r="E717">
        <v>12</v>
      </c>
      <c r="F717" t="s">
        <v>4</v>
      </c>
      <c r="G717">
        <v>2015</v>
      </c>
      <c r="H717">
        <v>1</v>
      </c>
      <c r="I717">
        <v>1</v>
      </c>
      <c r="J717" t="s">
        <v>4</v>
      </c>
      <c r="K717">
        <v>27</v>
      </c>
      <c r="L717" t="s">
        <v>35</v>
      </c>
      <c r="M717" t="s">
        <v>31</v>
      </c>
      <c r="N717" t="b">
        <v>0</v>
      </c>
      <c r="O717" t="s">
        <v>28</v>
      </c>
      <c r="P717" t="b">
        <v>1</v>
      </c>
      <c r="Q717">
        <v>50</v>
      </c>
      <c r="R717">
        <v>1409</v>
      </c>
      <c r="S717">
        <v>287141</v>
      </c>
      <c r="T717">
        <v>18635</v>
      </c>
      <c r="U717">
        <v>6217</v>
      </c>
      <c r="V717">
        <v>7.0295350229495096E-2</v>
      </c>
      <c r="W717">
        <v>0.18476265407815301</v>
      </c>
      <c r="X717">
        <v>0.101843151427538</v>
      </c>
      <c r="Y717">
        <v>0.56190967458760899</v>
      </c>
    </row>
    <row r="718" spans="1:25" x14ac:dyDescent="0.3">
      <c r="A718">
        <v>7</v>
      </c>
      <c r="B718">
        <v>2014</v>
      </c>
      <c r="C718">
        <v>2014</v>
      </c>
      <c r="D718">
        <v>12</v>
      </c>
      <c r="E718">
        <v>12</v>
      </c>
      <c r="F718" t="s">
        <v>4</v>
      </c>
      <c r="G718">
        <v>2015</v>
      </c>
      <c r="H718">
        <v>1</v>
      </c>
      <c r="I718">
        <v>1</v>
      </c>
      <c r="J718" t="s">
        <v>4</v>
      </c>
      <c r="K718">
        <v>27</v>
      </c>
      <c r="L718" t="s">
        <v>35</v>
      </c>
      <c r="M718" t="s">
        <v>31</v>
      </c>
      <c r="N718" t="b">
        <v>0</v>
      </c>
      <c r="O718" t="s">
        <v>28</v>
      </c>
      <c r="P718" t="b">
        <v>1</v>
      </c>
      <c r="Q718">
        <v>50</v>
      </c>
      <c r="R718">
        <v>1670</v>
      </c>
      <c r="S718">
        <v>282570</v>
      </c>
      <c r="T718">
        <v>23206</v>
      </c>
      <c r="U718">
        <v>5956</v>
      </c>
      <c r="V718">
        <v>6.7132979578710394E-2</v>
      </c>
      <c r="W718">
        <v>0.218987673747705</v>
      </c>
      <c r="X718">
        <v>0.10276290689803699</v>
      </c>
      <c r="Y718">
        <v>0.571547758698979</v>
      </c>
    </row>
    <row r="719" spans="1:25" x14ac:dyDescent="0.3">
      <c r="A719">
        <v>7</v>
      </c>
      <c r="B719">
        <v>2014</v>
      </c>
      <c r="C719">
        <v>2014</v>
      </c>
      <c r="D719">
        <v>12</v>
      </c>
      <c r="E719">
        <v>12</v>
      </c>
      <c r="F719" t="s">
        <v>4</v>
      </c>
      <c r="G719">
        <v>2015</v>
      </c>
      <c r="H719">
        <v>1</v>
      </c>
      <c r="I719">
        <v>1</v>
      </c>
      <c r="J719" t="s">
        <v>4</v>
      </c>
      <c r="K719">
        <v>27</v>
      </c>
      <c r="L719" t="s">
        <v>35</v>
      </c>
      <c r="M719" t="s">
        <v>31</v>
      </c>
      <c r="N719" t="b">
        <v>0</v>
      </c>
      <c r="O719" t="s">
        <v>28</v>
      </c>
      <c r="P719" t="b">
        <v>1</v>
      </c>
      <c r="Q719">
        <v>50</v>
      </c>
      <c r="R719">
        <v>1713</v>
      </c>
      <c r="S719">
        <v>286248</v>
      </c>
      <c r="T719">
        <v>19528</v>
      </c>
      <c r="U719">
        <v>5913</v>
      </c>
      <c r="V719">
        <v>8.0645920625205897E-2</v>
      </c>
      <c r="W719">
        <v>0.22462627852084899</v>
      </c>
      <c r="X719">
        <v>0.118682232306786</v>
      </c>
      <c r="Y719">
        <v>0.58038126756349595</v>
      </c>
    </row>
    <row r="720" spans="1:25" x14ac:dyDescent="0.3">
      <c r="A720">
        <v>7</v>
      </c>
      <c r="B720">
        <v>2014</v>
      </c>
      <c r="C720">
        <v>2014</v>
      </c>
      <c r="D720">
        <v>12</v>
      </c>
      <c r="E720">
        <v>12</v>
      </c>
      <c r="F720" t="s">
        <v>4</v>
      </c>
      <c r="G720">
        <v>2015</v>
      </c>
      <c r="H720">
        <v>1</v>
      </c>
      <c r="I720">
        <v>1</v>
      </c>
      <c r="J720" t="s">
        <v>4</v>
      </c>
      <c r="K720">
        <v>27</v>
      </c>
      <c r="L720" t="s">
        <v>35</v>
      </c>
      <c r="M720" t="s">
        <v>31</v>
      </c>
      <c r="N720" t="b">
        <v>0</v>
      </c>
      <c r="O720" t="s">
        <v>28</v>
      </c>
      <c r="P720" t="b">
        <v>1</v>
      </c>
      <c r="Q720">
        <v>50</v>
      </c>
      <c r="R720">
        <v>1569</v>
      </c>
      <c r="S720">
        <v>280700</v>
      </c>
      <c r="T720">
        <v>25076</v>
      </c>
      <c r="U720">
        <v>6057</v>
      </c>
      <c r="V720">
        <v>5.8885344342278101E-2</v>
      </c>
      <c r="W720">
        <v>0.20574350904799299</v>
      </c>
      <c r="X720">
        <v>9.1564296343847495E-2</v>
      </c>
      <c r="Y720">
        <v>0.56186788240846097</v>
      </c>
    </row>
    <row r="721" spans="1:25" x14ac:dyDescent="0.3">
      <c r="A721">
        <v>7</v>
      </c>
      <c r="B721">
        <v>2014</v>
      </c>
      <c r="C721">
        <v>2014</v>
      </c>
      <c r="D721">
        <v>12</v>
      </c>
      <c r="E721">
        <v>12</v>
      </c>
      <c r="F721" t="s">
        <v>4</v>
      </c>
      <c r="G721">
        <v>2015</v>
      </c>
      <c r="H721">
        <v>1</v>
      </c>
      <c r="I721">
        <v>1</v>
      </c>
      <c r="J721" t="s">
        <v>4</v>
      </c>
      <c r="K721">
        <v>27</v>
      </c>
      <c r="L721" t="s">
        <v>35</v>
      </c>
      <c r="M721" t="s">
        <v>31</v>
      </c>
      <c r="N721" t="b">
        <v>0</v>
      </c>
      <c r="O721" t="s">
        <v>28</v>
      </c>
      <c r="P721" t="b">
        <v>1</v>
      </c>
      <c r="Q721">
        <v>50</v>
      </c>
      <c r="R721">
        <v>1645</v>
      </c>
      <c r="S721">
        <v>283964</v>
      </c>
      <c r="T721">
        <v>21812</v>
      </c>
      <c r="U721">
        <v>5981</v>
      </c>
      <c r="V721">
        <v>7.0128319904506103E-2</v>
      </c>
      <c r="W721">
        <v>0.21570941515866701</v>
      </c>
      <c r="X721">
        <v>0.105845639095325</v>
      </c>
      <c r="Y721">
        <v>0.57218807579659103</v>
      </c>
    </row>
    <row r="722" spans="1:25" x14ac:dyDescent="0.3">
      <c r="A722">
        <v>0</v>
      </c>
      <c r="B722">
        <v>2014</v>
      </c>
      <c r="C722">
        <v>2014</v>
      </c>
      <c r="D722">
        <v>12</v>
      </c>
      <c r="E722">
        <v>12</v>
      </c>
      <c r="F722" t="s">
        <v>4</v>
      </c>
      <c r="G722">
        <v>2015</v>
      </c>
      <c r="H722">
        <v>1</v>
      </c>
      <c r="I722">
        <v>1</v>
      </c>
      <c r="J722" t="s">
        <v>4</v>
      </c>
      <c r="K722">
        <v>33</v>
      </c>
      <c r="L722" t="s">
        <v>27</v>
      </c>
      <c r="M722" t="s">
        <v>27</v>
      </c>
      <c r="N722" t="b">
        <v>1</v>
      </c>
      <c r="O722" t="s">
        <v>28</v>
      </c>
      <c r="P722" t="b">
        <v>1</v>
      </c>
      <c r="Q722">
        <v>50</v>
      </c>
      <c r="R722">
        <v>1758</v>
      </c>
      <c r="S722">
        <v>292659</v>
      </c>
      <c r="T722">
        <v>13117</v>
      </c>
      <c r="U722">
        <v>5868</v>
      </c>
      <c r="V722">
        <v>0.11818487394957899</v>
      </c>
      <c r="W722">
        <v>0.23052714398111701</v>
      </c>
      <c r="X722">
        <v>0.156259721790142</v>
      </c>
      <c r="Y722">
        <v>0.59381486443993303</v>
      </c>
    </row>
    <row r="723" spans="1:25" x14ac:dyDescent="0.3">
      <c r="A723">
        <v>0</v>
      </c>
      <c r="B723">
        <v>2014</v>
      </c>
      <c r="C723">
        <v>2014</v>
      </c>
      <c r="D723">
        <v>12</v>
      </c>
      <c r="E723">
        <v>12</v>
      </c>
      <c r="F723" t="s">
        <v>4</v>
      </c>
      <c r="G723">
        <v>2015</v>
      </c>
      <c r="H723">
        <v>1</v>
      </c>
      <c r="I723">
        <v>1</v>
      </c>
      <c r="J723" t="s">
        <v>4</v>
      </c>
      <c r="K723">
        <v>33</v>
      </c>
      <c r="L723" t="s">
        <v>27</v>
      </c>
      <c r="M723" t="s">
        <v>27</v>
      </c>
      <c r="N723" t="b">
        <v>1</v>
      </c>
      <c r="O723" t="s">
        <v>28</v>
      </c>
      <c r="P723" t="b">
        <v>1</v>
      </c>
      <c r="Q723">
        <v>50</v>
      </c>
      <c r="R723">
        <v>1928</v>
      </c>
      <c r="S723">
        <v>288361</v>
      </c>
      <c r="T723">
        <v>17415</v>
      </c>
      <c r="U723">
        <v>5698</v>
      </c>
      <c r="V723">
        <v>9.9674300780644098E-2</v>
      </c>
      <c r="W723">
        <v>0.25281930238657202</v>
      </c>
      <c r="X723">
        <v>0.142978975861173</v>
      </c>
      <c r="Y723">
        <v>0.59793292313091295</v>
      </c>
    </row>
    <row r="724" spans="1:25" x14ac:dyDescent="0.3">
      <c r="A724">
        <v>0</v>
      </c>
      <c r="B724">
        <v>2014</v>
      </c>
      <c r="C724">
        <v>2014</v>
      </c>
      <c r="D724">
        <v>12</v>
      </c>
      <c r="E724">
        <v>12</v>
      </c>
      <c r="F724" t="s">
        <v>4</v>
      </c>
      <c r="G724">
        <v>2015</v>
      </c>
      <c r="H724">
        <v>1</v>
      </c>
      <c r="I724">
        <v>1</v>
      </c>
      <c r="J724" t="s">
        <v>4</v>
      </c>
      <c r="K724">
        <v>33</v>
      </c>
      <c r="L724" t="s">
        <v>27</v>
      </c>
      <c r="M724" t="s">
        <v>27</v>
      </c>
      <c r="N724" t="b">
        <v>1</v>
      </c>
      <c r="O724" t="s">
        <v>28</v>
      </c>
      <c r="P724" t="b">
        <v>1</v>
      </c>
      <c r="Q724">
        <v>50</v>
      </c>
      <c r="R724">
        <v>1755</v>
      </c>
      <c r="S724">
        <v>294641</v>
      </c>
      <c r="T724">
        <v>11135</v>
      </c>
      <c r="U724">
        <v>5871</v>
      </c>
      <c r="V724">
        <v>0.13615205585725301</v>
      </c>
      <c r="W724">
        <v>0.23013375295043201</v>
      </c>
      <c r="X724">
        <v>0.17108598167284</v>
      </c>
      <c r="Y724">
        <v>0.596859103464908</v>
      </c>
    </row>
    <row r="725" spans="1:25" x14ac:dyDescent="0.3">
      <c r="A725">
        <v>0</v>
      </c>
      <c r="B725">
        <v>2014</v>
      </c>
      <c r="C725">
        <v>2014</v>
      </c>
      <c r="D725">
        <v>12</v>
      </c>
      <c r="E725">
        <v>12</v>
      </c>
      <c r="F725" t="s">
        <v>4</v>
      </c>
      <c r="G725">
        <v>2015</v>
      </c>
      <c r="H725">
        <v>1</v>
      </c>
      <c r="I725">
        <v>1</v>
      </c>
      <c r="J725" t="s">
        <v>4</v>
      </c>
      <c r="K725">
        <v>33</v>
      </c>
      <c r="L725" t="s">
        <v>27</v>
      </c>
      <c r="M725" t="s">
        <v>27</v>
      </c>
      <c r="N725" t="b">
        <v>1</v>
      </c>
      <c r="O725" t="s">
        <v>28</v>
      </c>
      <c r="P725" t="b">
        <v>1</v>
      </c>
      <c r="Q725">
        <v>50</v>
      </c>
      <c r="R725">
        <v>1776</v>
      </c>
      <c r="S725">
        <v>293013</v>
      </c>
      <c r="T725">
        <v>12763</v>
      </c>
      <c r="U725">
        <v>5850</v>
      </c>
      <c r="V725">
        <v>0.12215420592888</v>
      </c>
      <c r="W725">
        <v>0.232887490165224</v>
      </c>
      <c r="X725">
        <v>0.160252650575231</v>
      </c>
      <c r="Y725">
        <v>0.59557389264160898</v>
      </c>
    </row>
    <row r="726" spans="1:25" x14ac:dyDescent="0.3">
      <c r="A726">
        <v>0</v>
      </c>
      <c r="B726">
        <v>2014</v>
      </c>
      <c r="C726">
        <v>2014</v>
      </c>
      <c r="D726">
        <v>12</v>
      </c>
      <c r="E726">
        <v>12</v>
      </c>
      <c r="F726" t="s">
        <v>4</v>
      </c>
      <c r="G726">
        <v>2015</v>
      </c>
      <c r="H726">
        <v>1</v>
      </c>
      <c r="I726">
        <v>1</v>
      </c>
      <c r="J726" t="s">
        <v>4</v>
      </c>
      <c r="K726">
        <v>33</v>
      </c>
      <c r="L726" t="s">
        <v>27</v>
      </c>
      <c r="M726" t="s">
        <v>27</v>
      </c>
      <c r="N726" t="b">
        <v>1</v>
      </c>
      <c r="O726" t="s">
        <v>28</v>
      </c>
      <c r="P726" t="b">
        <v>1</v>
      </c>
      <c r="Q726">
        <v>50</v>
      </c>
      <c r="R726">
        <v>1669</v>
      </c>
      <c r="S726">
        <v>293639</v>
      </c>
      <c r="T726">
        <v>12137</v>
      </c>
      <c r="U726">
        <v>5957</v>
      </c>
      <c r="V726">
        <v>0.12088946834709501</v>
      </c>
      <c r="W726">
        <v>0.21885654340414301</v>
      </c>
      <c r="X726">
        <v>0.15574841358715899</v>
      </c>
      <c r="Y726">
        <v>0.58958204439842399</v>
      </c>
    </row>
    <row r="727" spans="1:25" x14ac:dyDescent="0.3">
      <c r="A727">
        <v>1</v>
      </c>
      <c r="B727">
        <v>2014</v>
      </c>
      <c r="C727">
        <v>2014</v>
      </c>
      <c r="D727">
        <v>12</v>
      </c>
      <c r="E727">
        <v>12</v>
      </c>
      <c r="F727" t="s">
        <v>4</v>
      </c>
      <c r="G727">
        <v>2015</v>
      </c>
      <c r="H727">
        <v>1</v>
      </c>
      <c r="I727">
        <v>1</v>
      </c>
      <c r="J727" t="s">
        <v>4</v>
      </c>
      <c r="K727">
        <v>33</v>
      </c>
      <c r="L727" t="s">
        <v>27</v>
      </c>
      <c r="M727" t="s">
        <v>29</v>
      </c>
      <c r="N727" t="b">
        <v>1</v>
      </c>
      <c r="O727" t="s">
        <v>28</v>
      </c>
      <c r="P727" t="b">
        <v>1</v>
      </c>
      <c r="Q727">
        <v>50</v>
      </c>
      <c r="R727">
        <v>1384</v>
      </c>
      <c r="S727">
        <v>298287</v>
      </c>
      <c r="T727">
        <v>7489</v>
      </c>
      <c r="U727">
        <v>6242</v>
      </c>
      <c r="V727">
        <v>0.155978812126676</v>
      </c>
      <c r="W727">
        <v>0.18148439548911599</v>
      </c>
      <c r="X727">
        <v>0.16776774349960599</v>
      </c>
      <c r="Y727">
        <v>0.57849630532657803</v>
      </c>
    </row>
    <row r="728" spans="1:25" x14ac:dyDescent="0.3">
      <c r="A728">
        <v>1</v>
      </c>
      <c r="B728">
        <v>2014</v>
      </c>
      <c r="C728">
        <v>2014</v>
      </c>
      <c r="D728">
        <v>12</v>
      </c>
      <c r="E728">
        <v>12</v>
      </c>
      <c r="F728" t="s">
        <v>4</v>
      </c>
      <c r="G728">
        <v>2015</v>
      </c>
      <c r="H728">
        <v>1</v>
      </c>
      <c r="I728">
        <v>1</v>
      </c>
      <c r="J728" t="s">
        <v>4</v>
      </c>
      <c r="K728">
        <v>33</v>
      </c>
      <c r="L728" t="s">
        <v>27</v>
      </c>
      <c r="M728" t="s">
        <v>29</v>
      </c>
      <c r="N728" t="b">
        <v>1</v>
      </c>
      <c r="O728" t="s">
        <v>28</v>
      </c>
      <c r="P728" t="b">
        <v>1</v>
      </c>
      <c r="Q728">
        <v>50</v>
      </c>
      <c r="R728">
        <v>1646</v>
      </c>
      <c r="S728">
        <v>294682</v>
      </c>
      <c r="T728">
        <v>11094</v>
      </c>
      <c r="U728">
        <v>5980</v>
      </c>
      <c r="V728">
        <v>0.12919937205651399</v>
      </c>
      <c r="W728">
        <v>0.215840545502229</v>
      </c>
      <c r="X728">
        <v>0.16164195227339601</v>
      </c>
      <c r="Y728">
        <v>0.589779542281751</v>
      </c>
    </row>
    <row r="729" spans="1:25" x14ac:dyDescent="0.3">
      <c r="A729">
        <v>1</v>
      </c>
      <c r="B729">
        <v>2014</v>
      </c>
      <c r="C729">
        <v>2014</v>
      </c>
      <c r="D729">
        <v>12</v>
      </c>
      <c r="E729">
        <v>12</v>
      </c>
      <c r="F729" t="s">
        <v>4</v>
      </c>
      <c r="G729">
        <v>2015</v>
      </c>
      <c r="H729">
        <v>1</v>
      </c>
      <c r="I729">
        <v>1</v>
      </c>
      <c r="J729" t="s">
        <v>4</v>
      </c>
      <c r="K729">
        <v>33</v>
      </c>
      <c r="L729" t="s">
        <v>27</v>
      </c>
      <c r="M729" t="s">
        <v>29</v>
      </c>
      <c r="N729" t="b">
        <v>1</v>
      </c>
      <c r="O729" t="s">
        <v>28</v>
      </c>
      <c r="P729" t="b">
        <v>1</v>
      </c>
      <c r="Q729">
        <v>50</v>
      </c>
      <c r="R729">
        <v>1659</v>
      </c>
      <c r="S729">
        <v>295372</v>
      </c>
      <c r="T729">
        <v>10404</v>
      </c>
      <c r="U729">
        <v>5967</v>
      </c>
      <c r="V729">
        <v>0.137527978114896</v>
      </c>
      <c r="W729">
        <v>0.21754523996852801</v>
      </c>
      <c r="X729">
        <v>0.16852049367667199</v>
      </c>
      <c r="Y729">
        <v>0.59176016642348706</v>
      </c>
    </row>
    <row r="730" spans="1:25" x14ac:dyDescent="0.3">
      <c r="A730">
        <v>1</v>
      </c>
      <c r="B730">
        <v>2014</v>
      </c>
      <c r="C730">
        <v>2014</v>
      </c>
      <c r="D730">
        <v>12</v>
      </c>
      <c r="E730">
        <v>12</v>
      </c>
      <c r="F730" t="s">
        <v>4</v>
      </c>
      <c r="G730">
        <v>2015</v>
      </c>
      <c r="H730">
        <v>1</v>
      </c>
      <c r="I730">
        <v>1</v>
      </c>
      <c r="J730" t="s">
        <v>4</v>
      </c>
      <c r="K730">
        <v>33</v>
      </c>
      <c r="L730" t="s">
        <v>27</v>
      </c>
      <c r="M730" t="s">
        <v>29</v>
      </c>
      <c r="N730" t="b">
        <v>1</v>
      </c>
      <c r="O730" t="s">
        <v>28</v>
      </c>
      <c r="P730" t="b">
        <v>1</v>
      </c>
      <c r="Q730">
        <v>50</v>
      </c>
      <c r="R730">
        <v>1495</v>
      </c>
      <c r="S730">
        <v>297565</v>
      </c>
      <c r="T730">
        <v>8211</v>
      </c>
      <c r="U730">
        <v>6131</v>
      </c>
      <c r="V730">
        <v>0.15402843601895699</v>
      </c>
      <c r="W730">
        <v>0.19603986362444201</v>
      </c>
      <c r="X730">
        <v>0.17251327025155699</v>
      </c>
      <c r="Y730">
        <v>0.58459343660003904</v>
      </c>
    </row>
    <row r="731" spans="1:25" x14ac:dyDescent="0.3">
      <c r="A731">
        <v>1</v>
      </c>
      <c r="B731">
        <v>2014</v>
      </c>
      <c r="C731">
        <v>2014</v>
      </c>
      <c r="D731">
        <v>12</v>
      </c>
      <c r="E731">
        <v>12</v>
      </c>
      <c r="F731" t="s">
        <v>4</v>
      </c>
      <c r="G731">
        <v>2015</v>
      </c>
      <c r="H731">
        <v>1</v>
      </c>
      <c r="I731">
        <v>1</v>
      </c>
      <c r="J731" t="s">
        <v>4</v>
      </c>
      <c r="K731">
        <v>33</v>
      </c>
      <c r="L731" t="s">
        <v>27</v>
      </c>
      <c r="M731" t="s">
        <v>29</v>
      </c>
      <c r="N731" t="b">
        <v>1</v>
      </c>
      <c r="O731" t="s">
        <v>28</v>
      </c>
      <c r="P731" t="b">
        <v>1</v>
      </c>
      <c r="Q731">
        <v>50</v>
      </c>
      <c r="R731">
        <v>1378</v>
      </c>
      <c r="S731">
        <v>298408</v>
      </c>
      <c r="T731">
        <v>7368</v>
      </c>
      <c r="U731">
        <v>6248</v>
      </c>
      <c r="V731">
        <v>0.15755774068145401</v>
      </c>
      <c r="W731">
        <v>0.18069761342774701</v>
      </c>
      <c r="X731">
        <v>0.16833618372831599</v>
      </c>
      <c r="Y731">
        <v>0.578300771550878</v>
      </c>
    </row>
    <row r="732" spans="1:25" x14ac:dyDescent="0.3">
      <c r="A732">
        <v>2</v>
      </c>
      <c r="B732">
        <v>2014</v>
      </c>
      <c r="C732">
        <v>2014</v>
      </c>
      <c r="D732">
        <v>12</v>
      </c>
      <c r="E732">
        <v>12</v>
      </c>
      <c r="F732" t="s">
        <v>4</v>
      </c>
      <c r="G732">
        <v>2015</v>
      </c>
      <c r="H732">
        <v>1</v>
      </c>
      <c r="I732">
        <v>1</v>
      </c>
      <c r="J732" t="s">
        <v>4</v>
      </c>
      <c r="K732">
        <v>33</v>
      </c>
      <c r="L732" t="s">
        <v>27</v>
      </c>
      <c r="M732" t="s">
        <v>30</v>
      </c>
      <c r="N732" t="b">
        <v>1</v>
      </c>
      <c r="O732" t="s">
        <v>28</v>
      </c>
      <c r="P732" t="b">
        <v>1</v>
      </c>
      <c r="Q732">
        <v>50</v>
      </c>
      <c r="R732">
        <v>1870</v>
      </c>
      <c r="S732">
        <v>288395</v>
      </c>
      <c r="T732">
        <v>17381</v>
      </c>
      <c r="U732">
        <v>5756</v>
      </c>
      <c r="V732">
        <v>9.7137811022803999E-2</v>
      </c>
      <c r="W732">
        <v>0.24521374246000499</v>
      </c>
      <c r="X732">
        <v>0.139152435167615</v>
      </c>
      <c r="Y732">
        <v>0.59418573942109598</v>
      </c>
    </row>
    <row r="733" spans="1:25" x14ac:dyDescent="0.3">
      <c r="A733">
        <v>2</v>
      </c>
      <c r="B733">
        <v>2014</v>
      </c>
      <c r="C733">
        <v>2014</v>
      </c>
      <c r="D733">
        <v>12</v>
      </c>
      <c r="E733">
        <v>12</v>
      </c>
      <c r="F733" t="s">
        <v>4</v>
      </c>
      <c r="G733">
        <v>2015</v>
      </c>
      <c r="H733">
        <v>1</v>
      </c>
      <c r="I733">
        <v>1</v>
      </c>
      <c r="J733" t="s">
        <v>4</v>
      </c>
      <c r="K733">
        <v>33</v>
      </c>
      <c r="L733" t="s">
        <v>27</v>
      </c>
      <c r="M733" t="s">
        <v>30</v>
      </c>
      <c r="N733" t="b">
        <v>1</v>
      </c>
      <c r="O733" t="s">
        <v>28</v>
      </c>
      <c r="P733" t="b">
        <v>1</v>
      </c>
      <c r="Q733">
        <v>50</v>
      </c>
      <c r="R733">
        <v>1617</v>
      </c>
      <c r="S733">
        <v>297250</v>
      </c>
      <c r="T733">
        <v>8526</v>
      </c>
      <c r="U733">
        <v>6009</v>
      </c>
      <c r="V733">
        <v>0.15942028985507201</v>
      </c>
      <c r="W733">
        <v>0.21203776553894499</v>
      </c>
      <c r="X733">
        <v>0.18200236366705999</v>
      </c>
      <c r="Y733">
        <v>0.59207730462076202</v>
      </c>
    </row>
    <row r="734" spans="1:25" x14ac:dyDescent="0.3">
      <c r="A734">
        <v>2</v>
      </c>
      <c r="B734">
        <v>2014</v>
      </c>
      <c r="C734">
        <v>2014</v>
      </c>
      <c r="D734">
        <v>12</v>
      </c>
      <c r="E734">
        <v>12</v>
      </c>
      <c r="F734" t="s">
        <v>4</v>
      </c>
      <c r="G734">
        <v>2015</v>
      </c>
      <c r="H734">
        <v>1</v>
      </c>
      <c r="I734">
        <v>1</v>
      </c>
      <c r="J734" t="s">
        <v>4</v>
      </c>
      <c r="K734">
        <v>33</v>
      </c>
      <c r="L734" t="s">
        <v>27</v>
      </c>
      <c r="M734" t="s">
        <v>30</v>
      </c>
      <c r="N734" t="b">
        <v>1</v>
      </c>
      <c r="O734" t="s">
        <v>28</v>
      </c>
      <c r="P734" t="b">
        <v>1</v>
      </c>
      <c r="Q734">
        <v>50</v>
      </c>
      <c r="R734">
        <v>1910</v>
      </c>
      <c r="S734">
        <v>286819</v>
      </c>
      <c r="T734">
        <v>18957</v>
      </c>
      <c r="U734">
        <v>5716</v>
      </c>
      <c r="V734">
        <v>9.1532084152010307E-2</v>
      </c>
      <c r="W734">
        <v>0.250458956202465</v>
      </c>
      <c r="X734">
        <v>0.134068016705857</v>
      </c>
      <c r="Y734">
        <v>0.59423129642575701</v>
      </c>
    </row>
    <row r="735" spans="1:25" x14ac:dyDescent="0.3">
      <c r="A735">
        <v>2</v>
      </c>
      <c r="B735">
        <v>2014</v>
      </c>
      <c r="C735">
        <v>2014</v>
      </c>
      <c r="D735">
        <v>12</v>
      </c>
      <c r="E735">
        <v>12</v>
      </c>
      <c r="F735" t="s">
        <v>4</v>
      </c>
      <c r="G735">
        <v>2015</v>
      </c>
      <c r="H735">
        <v>1</v>
      </c>
      <c r="I735">
        <v>1</v>
      </c>
      <c r="J735" t="s">
        <v>4</v>
      </c>
      <c r="K735">
        <v>33</v>
      </c>
      <c r="L735" t="s">
        <v>27</v>
      </c>
      <c r="M735" t="s">
        <v>30</v>
      </c>
      <c r="N735" t="b">
        <v>1</v>
      </c>
      <c r="O735" t="s">
        <v>28</v>
      </c>
      <c r="P735" t="b">
        <v>1</v>
      </c>
      <c r="Q735">
        <v>50</v>
      </c>
      <c r="R735">
        <v>1758</v>
      </c>
      <c r="S735">
        <v>291889</v>
      </c>
      <c r="T735">
        <v>13887</v>
      </c>
      <c r="U735">
        <v>5868</v>
      </c>
      <c r="V735">
        <v>0.112368168744007</v>
      </c>
      <c r="W735">
        <v>0.23052714398111701</v>
      </c>
      <c r="X735">
        <v>0.15108933866185301</v>
      </c>
      <c r="Y735">
        <v>0.59255577281730698</v>
      </c>
    </row>
    <row r="736" spans="1:25" x14ac:dyDescent="0.3">
      <c r="A736">
        <v>2</v>
      </c>
      <c r="B736">
        <v>2014</v>
      </c>
      <c r="C736">
        <v>2014</v>
      </c>
      <c r="D736">
        <v>12</v>
      </c>
      <c r="E736">
        <v>12</v>
      </c>
      <c r="F736" t="s">
        <v>4</v>
      </c>
      <c r="G736">
        <v>2015</v>
      </c>
      <c r="H736">
        <v>1</v>
      </c>
      <c r="I736">
        <v>1</v>
      </c>
      <c r="J736" t="s">
        <v>4</v>
      </c>
      <c r="K736">
        <v>33</v>
      </c>
      <c r="L736" t="s">
        <v>27</v>
      </c>
      <c r="M736" t="s">
        <v>30</v>
      </c>
      <c r="N736" t="b">
        <v>1</v>
      </c>
      <c r="O736" t="s">
        <v>28</v>
      </c>
      <c r="P736" t="b">
        <v>1</v>
      </c>
      <c r="Q736">
        <v>50</v>
      </c>
      <c r="R736">
        <v>1489</v>
      </c>
      <c r="S736">
        <v>296735</v>
      </c>
      <c r="T736">
        <v>9041</v>
      </c>
      <c r="U736">
        <v>6137</v>
      </c>
      <c r="V736">
        <v>0.141405508072174</v>
      </c>
      <c r="W736">
        <v>0.195253081563073</v>
      </c>
      <c r="X736">
        <v>0.16402291253580001</v>
      </c>
      <c r="Y736">
        <v>0.58284284291120003</v>
      </c>
    </row>
    <row r="737" spans="1:25" x14ac:dyDescent="0.3">
      <c r="A737">
        <v>3</v>
      </c>
      <c r="B737">
        <v>2014</v>
      </c>
      <c r="C737">
        <v>2014</v>
      </c>
      <c r="D737">
        <v>12</v>
      </c>
      <c r="E737">
        <v>12</v>
      </c>
      <c r="F737" t="s">
        <v>4</v>
      </c>
      <c r="G737">
        <v>2015</v>
      </c>
      <c r="H737">
        <v>1</v>
      </c>
      <c r="I737">
        <v>1</v>
      </c>
      <c r="J737" t="s">
        <v>4</v>
      </c>
      <c r="K737">
        <v>33</v>
      </c>
      <c r="L737" t="s">
        <v>27</v>
      </c>
      <c r="M737" t="s">
        <v>31</v>
      </c>
      <c r="N737" t="b">
        <v>1</v>
      </c>
      <c r="O737" t="s">
        <v>28</v>
      </c>
      <c r="P737" t="b">
        <v>1</v>
      </c>
      <c r="Q737">
        <v>50</v>
      </c>
      <c r="R737">
        <v>1620</v>
      </c>
      <c r="S737">
        <v>297072</v>
      </c>
      <c r="T737">
        <v>8704</v>
      </c>
      <c r="U737">
        <v>6006</v>
      </c>
      <c r="V737">
        <v>0.156915924060441</v>
      </c>
      <c r="W737">
        <v>0.21243115656962999</v>
      </c>
      <c r="X737">
        <v>0.18050139275766</v>
      </c>
      <c r="Y737">
        <v>0.59198293739736796</v>
      </c>
    </row>
    <row r="738" spans="1:25" x14ac:dyDescent="0.3">
      <c r="A738">
        <v>3</v>
      </c>
      <c r="B738">
        <v>2014</v>
      </c>
      <c r="C738">
        <v>2014</v>
      </c>
      <c r="D738">
        <v>12</v>
      </c>
      <c r="E738">
        <v>12</v>
      </c>
      <c r="F738" t="s">
        <v>4</v>
      </c>
      <c r="G738">
        <v>2015</v>
      </c>
      <c r="H738">
        <v>1</v>
      </c>
      <c r="I738">
        <v>1</v>
      </c>
      <c r="J738" t="s">
        <v>4</v>
      </c>
      <c r="K738">
        <v>33</v>
      </c>
      <c r="L738" t="s">
        <v>27</v>
      </c>
      <c r="M738" t="s">
        <v>31</v>
      </c>
      <c r="N738" t="b">
        <v>1</v>
      </c>
      <c r="O738" t="s">
        <v>28</v>
      </c>
      <c r="P738" t="b">
        <v>1</v>
      </c>
      <c r="Q738">
        <v>50</v>
      </c>
      <c r="R738">
        <v>1661</v>
      </c>
      <c r="S738">
        <v>293925</v>
      </c>
      <c r="T738">
        <v>11851</v>
      </c>
      <c r="U738">
        <v>5965</v>
      </c>
      <c r="V738">
        <v>0.122927767910005</v>
      </c>
      <c r="W738">
        <v>0.21780750065565099</v>
      </c>
      <c r="X738">
        <v>0.157157725423408</v>
      </c>
      <c r="Y738">
        <v>0.58952518562686795</v>
      </c>
    </row>
    <row r="739" spans="1:25" x14ac:dyDescent="0.3">
      <c r="A739">
        <v>3</v>
      </c>
      <c r="B739">
        <v>2014</v>
      </c>
      <c r="C739">
        <v>2014</v>
      </c>
      <c r="D739">
        <v>12</v>
      </c>
      <c r="E739">
        <v>12</v>
      </c>
      <c r="F739" t="s">
        <v>4</v>
      </c>
      <c r="G739">
        <v>2015</v>
      </c>
      <c r="H739">
        <v>1</v>
      </c>
      <c r="I739">
        <v>1</v>
      </c>
      <c r="J739" t="s">
        <v>4</v>
      </c>
      <c r="K739">
        <v>33</v>
      </c>
      <c r="L739" t="s">
        <v>27</v>
      </c>
      <c r="M739" t="s">
        <v>31</v>
      </c>
      <c r="N739" t="b">
        <v>1</v>
      </c>
      <c r="O739" t="s">
        <v>28</v>
      </c>
      <c r="P739" t="b">
        <v>1</v>
      </c>
      <c r="Q739">
        <v>50</v>
      </c>
      <c r="R739">
        <v>1619</v>
      </c>
      <c r="S739">
        <v>296139</v>
      </c>
      <c r="T739">
        <v>9637</v>
      </c>
      <c r="U739">
        <v>6007</v>
      </c>
      <c r="V739">
        <v>0.14383439943141399</v>
      </c>
      <c r="W739">
        <v>0.212300026226068</v>
      </c>
      <c r="X739">
        <v>0.17148607139074201</v>
      </c>
      <c r="Y739">
        <v>0.59039174562310703</v>
      </c>
    </row>
    <row r="740" spans="1:25" x14ac:dyDescent="0.3">
      <c r="A740">
        <v>3</v>
      </c>
      <c r="B740">
        <v>2014</v>
      </c>
      <c r="C740">
        <v>2014</v>
      </c>
      <c r="D740">
        <v>12</v>
      </c>
      <c r="E740">
        <v>12</v>
      </c>
      <c r="F740" t="s">
        <v>4</v>
      </c>
      <c r="G740">
        <v>2015</v>
      </c>
      <c r="H740">
        <v>1</v>
      </c>
      <c r="I740">
        <v>1</v>
      </c>
      <c r="J740" t="s">
        <v>4</v>
      </c>
      <c r="K740">
        <v>33</v>
      </c>
      <c r="L740" t="s">
        <v>27</v>
      </c>
      <c r="M740" t="s">
        <v>31</v>
      </c>
      <c r="N740" t="b">
        <v>1</v>
      </c>
      <c r="O740" t="s">
        <v>28</v>
      </c>
      <c r="P740" t="b">
        <v>1</v>
      </c>
      <c r="Q740">
        <v>50</v>
      </c>
      <c r="R740">
        <v>1517</v>
      </c>
      <c r="S740">
        <v>295911</v>
      </c>
      <c r="T740">
        <v>9865</v>
      </c>
      <c r="U740">
        <v>6109</v>
      </c>
      <c r="V740">
        <v>0.13328061852046999</v>
      </c>
      <c r="W740">
        <v>0.19892473118279499</v>
      </c>
      <c r="X740">
        <v>0.15961700336700299</v>
      </c>
      <c r="Y740">
        <v>0.58333127616645897</v>
      </c>
    </row>
    <row r="741" spans="1:25" x14ac:dyDescent="0.3">
      <c r="A741">
        <v>3</v>
      </c>
      <c r="B741">
        <v>2014</v>
      </c>
      <c r="C741">
        <v>2014</v>
      </c>
      <c r="D741">
        <v>12</v>
      </c>
      <c r="E741">
        <v>12</v>
      </c>
      <c r="F741" t="s">
        <v>4</v>
      </c>
      <c r="G741">
        <v>2015</v>
      </c>
      <c r="H741">
        <v>1</v>
      </c>
      <c r="I741">
        <v>1</v>
      </c>
      <c r="J741" t="s">
        <v>4</v>
      </c>
      <c r="K741">
        <v>33</v>
      </c>
      <c r="L741" t="s">
        <v>27</v>
      </c>
      <c r="M741" t="s">
        <v>31</v>
      </c>
      <c r="N741" t="b">
        <v>1</v>
      </c>
      <c r="O741" t="s">
        <v>28</v>
      </c>
      <c r="P741" t="b">
        <v>1</v>
      </c>
      <c r="Q741">
        <v>50</v>
      </c>
      <c r="R741">
        <v>1580</v>
      </c>
      <c r="S741">
        <v>296446</v>
      </c>
      <c r="T741">
        <v>9330</v>
      </c>
      <c r="U741">
        <v>6046</v>
      </c>
      <c r="V741">
        <v>0.14482126489459199</v>
      </c>
      <c r="W741">
        <v>0.20718594282717001</v>
      </c>
      <c r="X741">
        <v>0.17047906776003399</v>
      </c>
      <c r="Y741">
        <v>0.58833670538878202</v>
      </c>
    </row>
    <row r="742" spans="1:25" x14ac:dyDescent="0.3">
      <c r="A742">
        <v>4</v>
      </c>
      <c r="B742">
        <v>2014</v>
      </c>
      <c r="C742">
        <v>2014</v>
      </c>
      <c r="D742">
        <v>12</v>
      </c>
      <c r="E742">
        <v>12</v>
      </c>
      <c r="F742" t="s">
        <v>4</v>
      </c>
      <c r="G742">
        <v>2015</v>
      </c>
      <c r="H742">
        <v>1</v>
      </c>
      <c r="I742">
        <v>1</v>
      </c>
      <c r="J742" t="s">
        <v>4</v>
      </c>
      <c r="K742">
        <v>33</v>
      </c>
      <c r="L742" t="s">
        <v>27</v>
      </c>
      <c r="M742" t="s">
        <v>27</v>
      </c>
      <c r="N742" t="b">
        <v>0</v>
      </c>
      <c r="O742" t="s">
        <v>28</v>
      </c>
      <c r="P742" t="b">
        <v>1</v>
      </c>
      <c r="Q742">
        <v>50</v>
      </c>
      <c r="R742">
        <v>1824</v>
      </c>
      <c r="S742">
        <v>288817</v>
      </c>
      <c r="T742">
        <v>16959</v>
      </c>
      <c r="U742">
        <v>5802</v>
      </c>
      <c r="V742">
        <v>9.7109088005111005E-2</v>
      </c>
      <c r="W742">
        <v>0.239181746656176</v>
      </c>
      <c r="X742">
        <v>0.13813472679768199</v>
      </c>
      <c r="Y742">
        <v>0.591859789135738</v>
      </c>
    </row>
    <row r="743" spans="1:25" x14ac:dyDescent="0.3">
      <c r="A743">
        <v>4</v>
      </c>
      <c r="B743">
        <v>2014</v>
      </c>
      <c r="C743">
        <v>2014</v>
      </c>
      <c r="D743">
        <v>12</v>
      </c>
      <c r="E743">
        <v>12</v>
      </c>
      <c r="F743" t="s">
        <v>4</v>
      </c>
      <c r="G743">
        <v>2015</v>
      </c>
      <c r="H743">
        <v>1</v>
      </c>
      <c r="I743">
        <v>1</v>
      </c>
      <c r="J743" t="s">
        <v>4</v>
      </c>
      <c r="K743">
        <v>33</v>
      </c>
      <c r="L743" t="s">
        <v>27</v>
      </c>
      <c r="M743" t="s">
        <v>27</v>
      </c>
      <c r="N743" t="b">
        <v>0</v>
      </c>
      <c r="O743" t="s">
        <v>28</v>
      </c>
      <c r="P743" t="b">
        <v>1</v>
      </c>
      <c r="Q743">
        <v>50</v>
      </c>
      <c r="R743">
        <v>1684</v>
      </c>
      <c r="S743">
        <v>293818</v>
      </c>
      <c r="T743">
        <v>11958</v>
      </c>
      <c r="U743">
        <v>5942</v>
      </c>
      <c r="V743">
        <v>0.123442310511655</v>
      </c>
      <c r="W743">
        <v>0.220823498557566</v>
      </c>
      <c r="X743">
        <v>0.15835997743088201</v>
      </c>
      <c r="Y743">
        <v>0.59085821989779796</v>
      </c>
    </row>
    <row r="744" spans="1:25" x14ac:dyDescent="0.3">
      <c r="A744">
        <v>4</v>
      </c>
      <c r="B744">
        <v>2014</v>
      </c>
      <c r="C744">
        <v>2014</v>
      </c>
      <c r="D744">
        <v>12</v>
      </c>
      <c r="E744">
        <v>12</v>
      </c>
      <c r="F744" t="s">
        <v>4</v>
      </c>
      <c r="G744">
        <v>2015</v>
      </c>
      <c r="H744">
        <v>1</v>
      </c>
      <c r="I744">
        <v>1</v>
      </c>
      <c r="J744" t="s">
        <v>4</v>
      </c>
      <c r="K744">
        <v>33</v>
      </c>
      <c r="L744" t="s">
        <v>27</v>
      </c>
      <c r="M744" t="s">
        <v>27</v>
      </c>
      <c r="N744" t="b">
        <v>0</v>
      </c>
      <c r="O744" t="s">
        <v>28</v>
      </c>
      <c r="P744" t="b">
        <v>1</v>
      </c>
      <c r="Q744">
        <v>50</v>
      </c>
      <c r="R744">
        <v>1768</v>
      </c>
      <c r="S744">
        <v>293242</v>
      </c>
      <c r="T744">
        <v>12534</v>
      </c>
      <c r="U744">
        <v>5858</v>
      </c>
      <c r="V744">
        <v>0.123619074255348</v>
      </c>
      <c r="W744">
        <v>0.23183844741673201</v>
      </c>
      <c r="X744">
        <v>0.161255016417365</v>
      </c>
      <c r="Y744">
        <v>0.59542382838630004</v>
      </c>
    </row>
    <row r="745" spans="1:25" x14ac:dyDescent="0.3">
      <c r="A745">
        <v>4</v>
      </c>
      <c r="B745">
        <v>2014</v>
      </c>
      <c r="C745">
        <v>2014</v>
      </c>
      <c r="D745">
        <v>12</v>
      </c>
      <c r="E745">
        <v>12</v>
      </c>
      <c r="F745" t="s">
        <v>4</v>
      </c>
      <c r="G745">
        <v>2015</v>
      </c>
      <c r="H745">
        <v>1</v>
      </c>
      <c r="I745">
        <v>1</v>
      </c>
      <c r="J745" t="s">
        <v>4</v>
      </c>
      <c r="K745">
        <v>33</v>
      </c>
      <c r="L745" t="s">
        <v>27</v>
      </c>
      <c r="M745" t="s">
        <v>27</v>
      </c>
      <c r="N745" t="b">
        <v>0</v>
      </c>
      <c r="O745" t="s">
        <v>28</v>
      </c>
      <c r="P745" t="b">
        <v>1</v>
      </c>
      <c r="Q745">
        <v>50</v>
      </c>
      <c r="R745">
        <v>1567</v>
      </c>
      <c r="S745">
        <v>293653</v>
      </c>
      <c r="T745">
        <v>12123</v>
      </c>
      <c r="U745">
        <v>6059</v>
      </c>
      <c r="V745">
        <v>0.11446311176040901</v>
      </c>
      <c r="W745">
        <v>0.20548124836087001</v>
      </c>
      <c r="X745">
        <v>0.147025708388065</v>
      </c>
      <c r="Y745">
        <v>0.58291728945174504</v>
      </c>
    </row>
    <row r="746" spans="1:25" x14ac:dyDescent="0.3">
      <c r="A746">
        <v>4</v>
      </c>
      <c r="B746">
        <v>2014</v>
      </c>
      <c r="C746">
        <v>2014</v>
      </c>
      <c r="D746">
        <v>12</v>
      </c>
      <c r="E746">
        <v>12</v>
      </c>
      <c r="F746" t="s">
        <v>4</v>
      </c>
      <c r="G746">
        <v>2015</v>
      </c>
      <c r="H746">
        <v>1</v>
      </c>
      <c r="I746">
        <v>1</v>
      </c>
      <c r="J746" t="s">
        <v>4</v>
      </c>
      <c r="K746">
        <v>33</v>
      </c>
      <c r="L746" t="s">
        <v>27</v>
      </c>
      <c r="M746" t="s">
        <v>27</v>
      </c>
      <c r="N746" t="b">
        <v>0</v>
      </c>
      <c r="O746" t="s">
        <v>28</v>
      </c>
      <c r="P746" t="b">
        <v>1</v>
      </c>
      <c r="Q746">
        <v>50</v>
      </c>
      <c r="R746">
        <v>1878</v>
      </c>
      <c r="S746">
        <v>292270</v>
      </c>
      <c r="T746">
        <v>13506</v>
      </c>
      <c r="U746">
        <v>5748</v>
      </c>
      <c r="V746">
        <v>0.122074882995319</v>
      </c>
      <c r="W746">
        <v>0.24626278520849701</v>
      </c>
      <c r="X746">
        <v>0.163233376792698</v>
      </c>
      <c r="Y746">
        <v>0.60104659850660802</v>
      </c>
    </row>
    <row r="747" spans="1:25" x14ac:dyDescent="0.3">
      <c r="A747">
        <v>5</v>
      </c>
      <c r="B747">
        <v>2014</v>
      </c>
      <c r="C747">
        <v>2014</v>
      </c>
      <c r="D747">
        <v>12</v>
      </c>
      <c r="E747">
        <v>12</v>
      </c>
      <c r="F747" t="s">
        <v>4</v>
      </c>
      <c r="G747">
        <v>2015</v>
      </c>
      <c r="H747">
        <v>1</v>
      </c>
      <c r="I747">
        <v>1</v>
      </c>
      <c r="J747" t="s">
        <v>4</v>
      </c>
      <c r="K747">
        <v>33</v>
      </c>
      <c r="L747" t="s">
        <v>27</v>
      </c>
      <c r="M747" t="s">
        <v>29</v>
      </c>
      <c r="N747" t="b">
        <v>0</v>
      </c>
      <c r="O747" t="s">
        <v>28</v>
      </c>
      <c r="P747" t="b">
        <v>1</v>
      </c>
      <c r="Q747">
        <v>50</v>
      </c>
      <c r="R747">
        <v>1613</v>
      </c>
      <c r="S747">
        <v>295619</v>
      </c>
      <c r="T747">
        <v>10157</v>
      </c>
      <c r="U747">
        <v>6013</v>
      </c>
      <c r="V747">
        <v>0.13704333050127401</v>
      </c>
      <c r="W747">
        <v>0.21151324416469899</v>
      </c>
      <c r="X747">
        <v>0.166322953186223</v>
      </c>
      <c r="Y747">
        <v>0.58914805895116795</v>
      </c>
    </row>
    <row r="748" spans="1:25" x14ac:dyDescent="0.3">
      <c r="A748">
        <v>5</v>
      </c>
      <c r="B748">
        <v>2014</v>
      </c>
      <c r="C748">
        <v>2014</v>
      </c>
      <c r="D748">
        <v>12</v>
      </c>
      <c r="E748">
        <v>12</v>
      </c>
      <c r="F748" t="s">
        <v>4</v>
      </c>
      <c r="G748">
        <v>2015</v>
      </c>
      <c r="H748">
        <v>1</v>
      </c>
      <c r="I748">
        <v>1</v>
      </c>
      <c r="J748" t="s">
        <v>4</v>
      </c>
      <c r="K748">
        <v>33</v>
      </c>
      <c r="L748" t="s">
        <v>27</v>
      </c>
      <c r="M748" t="s">
        <v>29</v>
      </c>
      <c r="N748" t="b">
        <v>0</v>
      </c>
      <c r="O748" t="s">
        <v>28</v>
      </c>
      <c r="P748" t="b">
        <v>1</v>
      </c>
      <c r="Q748">
        <v>50</v>
      </c>
      <c r="R748">
        <v>1685</v>
      </c>
      <c r="S748">
        <v>292765</v>
      </c>
      <c r="T748">
        <v>13011</v>
      </c>
      <c r="U748">
        <v>5941</v>
      </c>
      <c r="V748">
        <v>0.114657049537289</v>
      </c>
      <c r="W748">
        <v>0.22095462890112699</v>
      </c>
      <c r="X748">
        <v>0.15097213511334101</v>
      </c>
      <c r="Y748">
        <v>0.58920193639604002</v>
      </c>
    </row>
    <row r="749" spans="1:25" x14ac:dyDescent="0.3">
      <c r="A749">
        <v>5</v>
      </c>
      <c r="B749">
        <v>2014</v>
      </c>
      <c r="C749">
        <v>2014</v>
      </c>
      <c r="D749">
        <v>12</v>
      </c>
      <c r="E749">
        <v>12</v>
      </c>
      <c r="F749" t="s">
        <v>4</v>
      </c>
      <c r="G749">
        <v>2015</v>
      </c>
      <c r="H749">
        <v>1</v>
      </c>
      <c r="I749">
        <v>1</v>
      </c>
      <c r="J749" t="s">
        <v>4</v>
      </c>
      <c r="K749">
        <v>33</v>
      </c>
      <c r="L749" t="s">
        <v>27</v>
      </c>
      <c r="M749" t="s">
        <v>29</v>
      </c>
      <c r="N749" t="b">
        <v>0</v>
      </c>
      <c r="O749" t="s">
        <v>28</v>
      </c>
      <c r="P749" t="b">
        <v>1</v>
      </c>
      <c r="Q749">
        <v>50</v>
      </c>
      <c r="R749">
        <v>1675</v>
      </c>
      <c r="S749">
        <v>293741</v>
      </c>
      <c r="T749">
        <v>12035</v>
      </c>
      <c r="U749">
        <v>5951</v>
      </c>
      <c r="V749">
        <v>0.12217359591539</v>
      </c>
      <c r="W749">
        <v>0.21964332546551199</v>
      </c>
      <c r="X749">
        <v>0.157011623547056</v>
      </c>
      <c r="Y749">
        <v>0.59014222418950901</v>
      </c>
    </row>
    <row r="750" spans="1:25" x14ac:dyDescent="0.3">
      <c r="A750">
        <v>5</v>
      </c>
      <c r="B750">
        <v>2014</v>
      </c>
      <c r="C750">
        <v>2014</v>
      </c>
      <c r="D750">
        <v>12</v>
      </c>
      <c r="E750">
        <v>12</v>
      </c>
      <c r="F750" t="s">
        <v>4</v>
      </c>
      <c r="G750">
        <v>2015</v>
      </c>
      <c r="H750">
        <v>1</v>
      </c>
      <c r="I750">
        <v>1</v>
      </c>
      <c r="J750" t="s">
        <v>4</v>
      </c>
      <c r="K750">
        <v>33</v>
      </c>
      <c r="L750" t="s">
        <v>27</v>
      </c>
      <c r="M750" t="s">
        <v>29</v>
      </c>
      <c r="N750" t="b">
        <v>0</v>
      </c>
      <c r="O750" t="s">
        <v>28</v>
      </c>
      <c r="P750" t="b">
        <v>1</v>
      </c>
      <c r="Q750">
        <v>50</v>
      </c>
      <c r="R750">
        <v>1680</v>
      </c>
      <c r="S750">
        <v>294819</v>
      </c>
      <c r="T750">
        <v>10957</v>
      </c>
      <c r="U750">
        <v>5946</v>
      </c>
      <c r="V750">
        <v>0.13294294531930001</v>
      </c>
      <c r="W750">
        <v>0.22029897718332001</v>
      </c>
      <c r="X750">
        <v>0.16581947391797799</v>
      </c>
      <c r="Y750">
        <v>0.59223277832008803</v>
      </c>
    </row>
    <row r="751" spans="1:25" x14ac:dyDescent="0.3">
      <c r="A751">
        <v>5</v>
      </c>
      <c r="B751">
        <v>2014</v>
      </c>
      <c r="C751">
        <v>2014</v>
      </c>
      <c r="D751">
        <v>12</v>
      </c>
      <c r="E751">
        <v>12</v>
      </c>
      <c r="F751" t="s">
        <v>4</v>
      </c>
      <c r="G751">
        <v>2015</v>
      </c>
      <c r="H751">
        <v>1</v>
      </c>
      <c r="I751">
        <v>1</v>
      </c>
      <c r="J751" t="s">
        <v>4</v>
      </c>
      <c r="K751">
        <v>33</v>
      </c>
      <c r="L751" t="s">
        <v>27</v>
      </c>
      <c r="M751" t="s">
        <v>29</v>
      </c>
      <c r="N751" t="b">
        <v>0</v>
      </c>
      <c r="O751" t="s">
        <v>28</v>
      </c>
      <c r="P751" t="b">
        <v>1</v>
      </c>
      <c r="Q751">
        <v>50</v>
      </c>
      <c r="R751">
        <v>1686</v>
      </c>
      <c r="S751">
        <v>293629</v>
      </c>
      <c r="T751">
        <v>12147</v>
      </c>
      <c r="U751">
        <v>5940</v>
      </c>
      <c r="V751">
        <v>0.12188245499891499</v>
      </c>
      <c r="W751">
        <v>0.22108575924468901</v>
      </c>
      <c r="X751">
        <v>0.157136865650775</v>
      </c>
      <c r="Y751">
        <v>0.59068030047944198</v>
      </c>
    </row>
    <row r="752" spans="1:25" x14ac:dyDescent="0.3">
      <c r="A752">
        <v>6</v>
      </c>
      <c r="B752">
        <v>2014</v>
      </c>
      <c r="C752">
        <v>2014</v>
      </c>
      <c r="D752">
        <v>12</v>
      </c>
      <c r="E752">
        <v>12</v>
      </c>
      <c r="F752" t="s">
        <v>4</v>
      </c>
      <c r="G752">
        <v>2015</v>
      </c>
      <c r="H752">
        <v>1</v>
      </c>
      <c r="I752">
        <v>1</v>
      </c>
      <c r="J752" t="s">
        <v>4</v>
      </c>
      <c r="K752">
        <v>33</v>
      </c>
      <c r="L752" t="s">
        <v>27</v>
      </c>
      <c r="M752" t="s">
        <v>30</v>
      </c>
      <c r="N752" t="b">
        <v>0</v>
      </c>
      <c r="O752" t="s">
        <v>28</v>
      </c>
      <c r="P752" t="b">
        <v>1</v>
      </c>
      <c r="Q752">
        <v>50</v>
      </c>
      <c r="R752">
        <v>1760</v>
      </c>
      <c r="S752">
        <v>290462</v>
      </c>
      <c r="T752">
        <v>15314</v>
      </c>
      <c r="U752">
        <v>5866</v>
      </c>
      <c r="V752">
        <v>0.10308070750849201</v>
      </c>
      <c r="W752">
        <v>0.23078940466823999</v>
      </c>
      <c r="X752">
        <v>0.14251012145748901</v>
      </c>
      <c r="Y752">
        <v>0.59035349569919704</v>
      </c>
    </row>
    <row r="753" spans="1:25" x14ac:dyDescent="0.3">
      <c r="A753">
        <v>6</v>
      </c>
      <c r="B753">
        <v>2014</v>
      </c>
      <c r="C753">
        <v>2014</v>
      </c>
      <c r="D753">
        <v>12</v>
      </c>
      <c r="E753">
        <v>12</v>
      </c>
      <c r="F753" t="s">
        <v>4</v>
      </c>
      <c r="G753">
        <v>2015</v>
      </c>
      <c r="H753">
        <v>1</v>
      </c>
      <c r="I753">
        <v>1</v>
      </c>
      <c r="J753" t="s">
        <v>4</v>
      </c>
      <c r="K753">
        <v>33</v>
      </c>
      <c r="L753" t="s">
        <v>27</v>
      </c>
      <c r="M753" t="s">
        <v>30</v>
      </c>
      <c r="N753" t="b">
        <v>0</v>
      </c>
      <c r="O753" t="s">
        <v>28</v>
      </c>
      <c r="P753" t="b">
        <v>1</v>
      </c>
      <c r="Q753">
        <v>50</v>
      </c>
      <c r="R753">
        <v>1804</v>
      </c>
      <c r="S753">
        <v>292154</v>
      </c>
      <c r="T753">
        <v>13622</v>
      </c>
      <c r="U753">
        <v>5822</v>
      </c>
      <c r="V753">
        <v>0.11694541682873</v>
      </c>
      <c r="W753">
        <v>0.236559139784946</v>
      </c>
      <c r="X753">
        <v>0.15651570362658301</v>
      </c>
      <c r="Y753">
        <v>0.59600509445947603</v>
      </c>
    </row>
    <row r="754" spans="1:25" x14ac:dyDescent="0.3">
      <c r="A754">
        <v>6</v>
      </c>
      <c r="B754">
        <v>2014</v>
      </c>
      <c r="C754">
        <v>2014</v>
      </c>
      <c r="D754">
        <v>12</v>
      </c>
      <c r="E754">
        <v>12</v>
      </c>
      <c r="F754" t="s">
        <v>4</v>
      </c>
      <c r="G754">
        <v>2015</v>
      </c>
      <c r="H754">
        <v>1</v>
      </c>
      <c r="I754">
        <v>1</v>
      </c>
      <c r="J754" t="s">
        <v>4</v>
      </c>
      <c r="K754">
        <v>33</v>
      </c>
      <c r="L754" t="s">
        <v>27</v>
      </c>
      <c r="M754" t="s">
        <v>30</v>
      </c>
      <c r="N754" t="b">
        <v>0</v>
      </c>
      <c r="O754" t="s">
        <v>28</v>
      </c>
      <c r="P754" t="b">
        <v>1</v>
      </c>
      <c r="Q754">
        <v>50</v>
      </c>
      <c r="R754">
        <v>1785</v>
      </c>
      <c r="S754">
        <v>293408</v>
      </c>
      <c r="T754">
        <v>12368</v>
      </c>
      <c r="U754">
        <v>5841</v>
      </c>
      <c r="V754">
        <v>0.126121670317247</v>
      </c>
      <c r="W754">
        <v>0.23406766325727699</v>
      </c>
      <c r="X754">
        <v>0.16391937187198599</v>
      </c>
      <c r="Y754">
        <v>0.59680987683820397</v>
      </c>
    </row>
    <row r="755" spans="1:25" x14ac:dyDescent="0.3">
      <c r="A755">
        <v>6</v>
      </c>
      <c r="B755">
        <v>2014</v>
      </c>
      <c r="C755">
        <v>2014</v>
      </c>
      <c r="D755">
        <v>12</v>
      </c>
      <c r="E755">
        <v>12</v>
      </c>
      <c r="F755" t="s">
        <v>4</v>
      </c>
      <c r="G755">
        <v>2015</v>
      </c>
      <c r="H755">
        <v>1</v>
      </c>
      <c r="I755">
        <v>1</v>
      </c>
      <c r="J755" t="s">
        <v>4</v>
      </c>
      <c r="K755">
        <v>33</v>
      </c>
      <c r="L755" t="s">
        <v>27</v>
      </c>
      <c r="M755" t="s">
        <v>30</v>
      </c>
      <c r="N755" t="b">
        <v>0</v>
      </c>
      <c r="O755" t="s">
        <v>28</v>
      </c>
      <c r="P755" t="b">
        <v>1</v>
      </c>
      <c r="Q755">
        <v>50</v>
      </c>
      <c r="R755">
        <v>1689</v>
      </c>
      <c r="S755">
        <v>291679</v>
      </c>
      <c r="T755">
        <v>14097</v>
      </c>
      <c r="U755">
        <v>5937</v>
      </c>
      <c r="V755">
        <v>0.10699353857848699</v>
      </c>
      <c r="W755">
        <v>0.22147915027537299</v>
      </c>
      <c r="X755">
        <v>0.14428498206048099</v>
      </c>
      <c r="Y755">
        <v>0.587688387340083</v>
      </c>
    </row>
    <row r="756" spans="1:25" x14ac:dyDescent="0.3">
      <c r="A756">
        <v>6</v>
      </c>
      <c r="B756">
        <v>2014</v>
      </c>
      <c r="C756">
        <v>2014</v>
      </c>
      <c r="D756">
        <v>12</v>
      </c>
      <c r="E756">
        <v>12</v>
      </c>
      <c r="F756" t="s">
        <v>4</v>
      </c>
      <c r="G756">
        <v>2015</v>
      </c>
      <c r="H756">
        <v>1</v>
      </c>
      <c r="I756">
        <v>1</v>
      </c>
      <c r="J756" t="s">
        <v>4</v>
      </c>
      <c r="K756">
        <v>33</v>
      </c>
      <c r="L756" t="s">
        <v>27</v>
      </c>
      <c r="M756" t="s">
        <v>30</v>
      </c>
      <c r="N756" t="b">
        <v>0</v>
      </c>
      <c r="O756" t="s">
        <v>28</v>
      </c>
      <c r="P756" t="b">
        <v>1</v>
      </c>
      <c r="Q756">
        <v>50</v>
      </c>
      <c r="R756">
        <v>1597</v>
      </c>
      <c r="S756">
        <v>295824</v>
      </c>
      <c r="T756">
        <v>9952</v>
      </c>
      <c r="U756">
        <v>6029</v>
      </c>
      <c r="V756">
        <v>0.13828037059485601</v>
      </c>
      <c r="W756">
        <v>0.20941515866771501</v>
      </c>
      <c r="X756">
        <v>0.16657105606258099</v>
      </c>
      <c r="Y756">
        <v>0.58843422890740105</v>
      </c>
    </row>
    <row r="757" spans="1:25" x14ac:dyDescent="0.3">
      <c r="A757">
        <v>7</v>
      </c>
      <c r="B757">
        <v>2014</v>
      </c>
      <c r="C757">
        <v>2014</v>
      </c>
      <c r="D757">
        <v>12</v>
      </c>
      <c r="E757">
        <v>12</v>
      </c>
      <c r="F757" t="s">
        <v>4</v>
      </c>
      <c r="G757">
        <v>2015</v>
      </c>
      <c r="H757">
        <v>1</v>
      </c>
      <c r="I757">
        <v>1</v>
      </c>
      <c r="J757" t="s">
        <v>4</v>
      </c>
      <c r="K757">
        <v>33</v>
      </c>
      <c r="L757" t="s">
        <v>27</v>
      </c>
      <c r="M757" t="s">
        <v>31</v>
      </c>
      <c r="N757" t="b">
        <v>0</v>
      </c>
      <c r="O757" t="s">
        <v>28</v>
      </c>
      <c r="P757" t="b">
        <v>1</v>
      </c>
      <c r="Q757">
        <v>50</v>
      </c>
      <c r="R757">
        <v>1726</v>
      </c>
      <c r="S757">
        <v>293284</v>
      </c>
      <c r="T757">
        <v>12492</v>
      </c>
      <c r="U757">
        <v>5900</v>
      </c>
      <c r="V757">
        <v>0.121395414263609</v>
      </c>
      <c r="W757">
        <v>0.22633097298714899</v>
      </c>
      <c r="X757">
        <v>0.158029664896539</v>
      </c>
      <c r="Y757">
        <v>0.592738768896379</v>
      </c>
    </row>
    <row r="758" spans="1:25" x14ac:dyDescent="0.3">
      <c r="A758">
        <v>7</v>
      </c>
      <c r="B758">
        <v>2014</v>
      </c>
      <c r="C758">
        <v>2014</v>
      </c>
      <c r="D758">
        <v>12</v>
      </c>
      <c r="E758">
        <v>12</v>
      </c>
      <c r="F758" t="s">
        <v>4</v>
      </c>
      <c r="G758">
        <v>2015</v>
      </c>
      <c r="H758">
        <v>1</v>
      </c>
      <c r="I758">
        <v>1</v>
      </c>
      <c r="J758" t="s">
        <v>4</v>
      </c>
      <c r="K758">
        <v>33</v>
      </c>
      <c r="L758" t="s">
        <v>27</v>
      </c>
      <c r="M758" t="s">
        <v>31</v>
      </c>
      <c r="N758" t="b">
        <v>0</v>
      </c>
      <c r="O758" t="s">
        <v>28</v>
      </c>
      <c r="P758" t="b">
        <v>1</v>
      </c>
      <c r="Q758">
        <v>50</v>
      </c>
      <c r="R758">
        <v>1688</v>
      </c>
      <c r="S758">
        <v>292609</v>
      </c>
      <c r="T758">
        <v>13167</v>
      </c>
      <c r="U758">
        <v>5938</v>
      </c>
      <c r="V758">
        <v>0.11363177381353</v>
      </c>
      <c r="W758">
        <v>0.221348019931812</v>
      </c>
      <c r="X758">
        <v>0.150171255727058</v>
      </c>
      <c r="Y758">
        <v>0.58914354321900597</v>
      </c>
    </row>
    <row r="759" spans="1:25" x14ac:dyDescent="0.3">
      <c r="A759">
        <v>7</v>
      </c>
      <c r="B759">
        <v>2014</v>
      </c>
      <c r="C759">
        <v>2014</v>
      </c>
      <c r="D759">
        <v>12</v>
      </c>
      <c r="E759">
        <v>12</v>
      </c>
      <c r="F759" t="s">
        <v>4</v>
      </c>
      <c r="G759">
        <v>2015</v>
      </c>
      <c r="H759">
        <v>1</v>
      </c>
      <c r="I759">
        <v>1</v>
      </c>
      <c r="J759" t="s">
        <v>4</v>
      </c>
      <c r="K759">
        <v>33</v>
      </c>
      <c r="L759" t="s">
        <v>27</v>
      </c>
      <c r="M759" t="s">
        <v>31</v>
      </c>
      <c r="N759" t="b">
        <v>0</v>
      </c>
      <c r="O759" t="s">
        <v>28</v>
      </c>
      <c r="P759" t="b">
        <v>1</v>
      </c>
      <c r="Q759">
        <v>50</v>
      </c>
      <c r="R759">
        <v>1640</v>
      </c>
      <c r="S759">
        <v>293933</v>
      </c>
      <c r="T759">
        <v>11843</v>
      </c>
      <c r="U759">
        <v>5986</v>
      </c>
      <c r="V759">
        <v>0.121634651042052</v>
      </c>
      <c r="W759">
        <v>0.21505376344086</v>
      </c>
      <c r="X759">
        <v>0.155383959448576</v>
      </c>
      <c r="Y759">
        <v>0.58816139849087601</v>
      </c>
    </row>
    <row r="760" spans="1:25" x14ac:dyDescent="0.3">
      <c r="A760">
        <v>7</v>
      </c>
      <c r="B760">
        <v>2014</v>
      </c>
      <c r="C760">
        <v>2014</v>
      </c>
      <c r="D760">
        <v>12</v>
      </c>
      <c r="E760">
        <v>12</v>
      </c>
      <c r="F760" t="s">
        <v>4</v>
      </c>
      <c r="G760">
        <v>2015</v>
      </c>
      <c r="H760">
        <v>1</v>
      </c>
      <c r="I760">
        <v>1</v>
      </c>
      <c r="J760" t="s">
        <v>4</v>
      </c>
      <c r="K760">
        <v>33</v>
      </c>
      <c r="L760" t="s">
        <v>27</v>
      </c>
      <c r="M760" t="s">
        <v>31</v>
      </c>
      <c r="N760" t="b">
        <v>0</v>
      </c>
      <c r="O760" t="s">
        <v>28</v>
      </c>
      <c r="P760" t="b">
        <v>1</v>
      </c>
      <c r="Q760">
        <v>50</v>
      </c>
      <c r="R760">
        <v>1699</v>
      </c>
      <c r="S760">
        <v>293470</v>
      </c>
      <c r="T760">
        <v>12306</v>
      </c>
      <c r="U760">
        <v>5927</v>
      </c>
      <c r="V760">
        <v>0.12131381649410899</v>
      </c>
      <c r="W760">
        <v>0.22279045371098799</v>
      </c>
      <c r="X760">
        <v>0.15708936248902</v>
      </c>
      <c r="Y760">
        <v>0.59127265346843905</v>
      </c>
    </row>
    <row r="761" spans="1:25" x14ac:dyDescent="0.3">
      <c r="A761">
        <v>7</v>
      </c>
      <c r="B761">
        <v>2014</v>
      </c>
      <c r="C761">
        <v>2014</v>
      </c>
      <c r="D761">
        <v>12</v>
      </c>
      <c r="E761">
        <v>12</v>
      </c>
      <c r="F761" t="s">
        <v>4</v>
      </c>
      <c r="G761">
        <v>2015</v>
      </c>
      <c r="H761">
        <v>1</v>
      </c>
      <c r="I761">
        <v>1</v>
      </c>
      <c r="J761" t="s">
        <v>4</v>
      </c>
      <c r="K761">
        <v>33</v>
      </c>
      <c r="L761" t="s">
        <v>27</v>
      </c>
      <c r="M761" t="s">
        <v>31</v>
      </c>
      <c r="N761" t="b">
        <v>0</v>
      </c>
      <c r="O761" t="s">
        <v>28</v>
      </c>
      <c r="P761" t="b">
        <v>1</v>
      </c>
      <c r="Q761">
        <v>50</v>
      </c>
      <c r="R761">
        <v>1880</v>
      </c>
      <c r="S761">
        <v>290963</v>
      </c>
      <c r="T761">
        <v>14813</v>
      </c>
      <c r="U761">
        <v>5746</v>
      </c>
      <c r="V761">
        <v>0.112622057149703</v>
      </c>
      <c r="W761">
        <v>0.24652504589561999</v>
      </c>
      <c r="X761">
        <v>0.154611620543607</v>
      </c>
      <c r="Y761">
        <v>0.59904054345955704</v>
      </c>
    </row>
    <row r="762" spans="1:25" x14ac:dyDescent="0.3">
      <c r="A762">
        <v>0</v>
      </c>
      <c r="B762">
        <v>2014</v>
      </c>
      <c r="C762">
        <v>2014</v>
      </c>
      <c r="D762">
        <v>12</v>
      </c>
      <c r="E762">
        <v>12</v>
      </c>
      <c r="F762" t="s">
        <v>4</v>
      </c>
      <c r="G762">
        <v>2015</v>
      </c>
      <c r="H762">
        <v>1</v>
      </c>
      <c r="I762">
        <v>1</v>
      </c>
      <c r="J762" t="s">
        <v>4</v>
      </c>
      <c r="K762">
        <v>29</v>
      </c>
      <c r="L762" t="s">
        <v>32</v>
      </c>
      <c r="M762" t="s">
        <v>27</v>
      </c>
      <c r="N762" t="b">
        <v>1</v>
      </c>
      <c r="O762" t="s">
        <v>28</v>
      </c>
      <c r="P762" t="b">
        <v>1</v>
      </c>
      <c r="Q762">
        <v>50</v>
      </c>
      <c r="R762">
        <v>1402</v>
      </c>
      <c r="S762">
        <v>297694</v>
      </c>
      <c r="T762">
        <v>8082</v>
      </c>
      <c r="U762">
        <v>6224</v>
      </c>
      <c r="V762">
        <v>0.14782792070856099</v>
      </c>
      <c r="W762">
        <v>0.18384474167322301</v>
      </c>
      <c r="X762">
        <v>0.163880771478667</v>
      </c>
      <c r="Y762">
        <v>0.57870681435081806</v>
      </c>
    </row>
    <row r="763" spans="1:25" x14ac:dyDescent="0.3">
      <c r="A763">
        <v>0</v>
      </c>
      <c r="B763">
        <v>2014</v>
      </c>
      <c r="C763">
        <v>2014</v>
      </c>
      <c r="D763">
        <v>12</v>
      </c>
      <c r="E763">
        <v>12</v>
      </c>
      <c r="F763" t="s">
        <v>4</v>
      </c>
      <c r="G763">
        <v>2015</v>
      </c>
      <c r="H763">
        <v>1</v>
      </c>
      <c r="I763">
        <v>1</v>
      </c>
      <c r="J763" t="s">
        <v>4</v>
      </c>
      <c r="K763">
        <v>29</v>
      </c>
      <c r="L763" t="s">
        <v>32</v>
      </c>
      <c r="M763" t="s">
        <v>27</v>
      </c>
      <c r="N763" t="b">
        <v>1</v>
      </c>
      <c r="O763" t="s">
        <v>28</v>
      </c>
      <c r="P763" t="b">
        <v>1</v>
      </c>
      <c r="Q763">
        <v>50</v>
      </c>
      <c r="R763">
        <v>1772</v>
      </c>
      <c r="S763">
        <v>292112</v>
      </c>
      <c r="T763">
        <v>13664</v>
      </c>
      <c r="U763">
        <v>5854</v>
      </c>
      <c r="V763">
        <v>0.114796579424721</v>
      </c>
      <c r="W763">
        <v>0.23236296879097801</v>
      </c>
      <c r="X763">
        <v>0.15367270835140001</v>
      </c>
      <c r="Y763">
        <v>0.59383833123762197</v>
      </c>
    </row>
    <row r="764" spans="1:25" x14ac:dyDescent="0.3">
      <c r="A764">
        <v>0</v>
      </c>
      <c r="B764">
        <v>2014</v>
      </c>
      <c r="C764">
        <v>2014</v>
      </c>
      <c r="D764">
        <v>12</v>
      </c>
      <c r="E764">
        <v>12</v>
      </c>
      <c r="F764" t="s">
        <v>4</v>
      </c>
      <c r="G764">
        <v>2015</v>
      </c>
      <c r="H764">
        <v>1</v>
      </c>
      <c r="I764">
        <v>1</v>
      </c>
      <c r="J764" t="s">
        <v>4</v>
      </c>
      <c r="K764">
        <v>29</v>
      </c>
      <c r="L764" t="s">
        <v>32</v>
      </c>
      <c r="M764" t="s">
        <v>27</v>
      </c>
      <c r="N764" t="b">
        <v>1</v>
      </c>
      <c r="O764" t="s">
        <v>28</v>
      </c>
      <c r="P764" t="b">
        <v>1</v>
      </c>
      <c r="Q764">
        <v>50</v>
      </c>
      <c r="R764">
        <v>1718</v>
      </c>
      <c r="S764">
        <v>286536</v>
      </c>
      <c r="T764">
        <v>19240</v>
      </c>
      <c r="U764">
        <v>5908</v>
      </c>
      <c r="V764">
        <v>8.1973470751025804E-2</v>
      </c>
      <c r="W764">
        <v>0.225281930238657</v>
      </c>
      <c r="X764">
        <v>0.120207108872096</v>
      </c>
      <c r="Y764">
        <v>0.58118002639293997</v>
      </c>
    </row>
    <row r="765" spans="1:25" x14ac:dyDescent="0.3">
      <c r="A765">
        <v>0</v>
      </c>
      <c r="B765">
        <v>2014</v>
      </c>
      <c r="C765">
        <v>2014</v>
      </c>
      <c r="D765">
        <v>12</v>
      </c>
      <c r="E765">
        <v>12</v>
      </c>
      <c r="F765" t="s">
        <v>4</v>
      </c>
      <c r="G765">
        <v>2015</v>
      </c>
      <c r="H765">
        <v>1</v>
      </c>
      <c r="I765">
        <v>1</v>
      </c>
      <c r="J765" t="s">
        <v>4</v>
      </c>
      <c r="K765">
        <v>29</v>
      </c>
      <c r="L765" t="s">
        <v>32</v>
      </c>
      <c r="M765" t="s">
        <v>27</v>
      </c>
      <c r="N765" t="b">
        <v>1</v>
      </c>
      <c r="O765" t="s">
        <v>28</v>
      </c>
      <c r="P765" t="b">
        <v>1</v>
      </c>
      <c r="Q765">
        <v>50</v>
      </c>
      <c r="R765">
        <v>1659</v>
      </c>
      <c r="S765">
        <v>289705</v>
      </c>
      <c r="T765">
        <v>16071</v>
      </c>
      <c r="U765">
        <v>5967</v>
      </c>
      <c r="V765">
        <v>9.3570219966158996E-2</v>
      </c>
      <c r="W765">
        <v>0.21754523996852801</v>
      </c>
      <c r="X765">
        <v>0.130856601987695</v>
      </c>
      <c r="Y765">
        <v>0.58249357911774702</v>
      </c>
    </row>
    <row r="766" spans="1:25" x14ac:dyDescent="0.3">
      <c r="A766">
        <v>0</v>
      </c>
      <c r="B766">
        <v>2014</v>
      </c>
      <c r="C766">
        <v>2014</v>
      </c>
      <c r="D766">
        <v>12</v>
      </c>
      <c r="E766">
        <v>12</v>
      </c>
      <c r="F766" t="s">
        <v>4</v>
      </c>
      <c r="G766">
        <v>2015</v>
      </c>
      <c r="H766">
        <v>1</v>
      </c>
      <c r="I766">
        <v>1</v>
      </c>
      <c r="J766" t="s">
        <v>4</v>
      </c>
      <c r="K766">
        <v>29</v>
      </c>
      <c r="L766" t="s">
        <v>32</v>
      </c>
      <c r="M766" t="s">
        <v>27</v>
      </c>
      <c r="N766" t="b">
        <v>1</v>
      </c>
      <c r="O766" t="s">
        <v>28</v>
      </c>
      <c r="P766" t="b">
        <v>1</v>
      </c>
      <c r="Q766">
        <v>50</v>
      </c>
      <c r="R766">
        <v>1534</v>
      </c>
      <c r="S766">
        <v>296295</v>
      </c>
      <c r="T766">
        <v>9481</v>
      </c>
      <c r="U766">
        <v>6092</v>
      </c>
      <c r="V766">
        <v>0.13926463912846099</v>
      </c>
      <c r="W766">
        <v>0.201153947023341</v>
      </c>
      <c r="X766">
        <v>0.16458344509414699</v>
      </c>
      <c r="Y766">
        <v>0.58507379471411902</v>
      </c>
    </row>
    <row r="767" spans="1:25" x14ac:dyDescent="0.3">
      <c r="A767">
        <v>1</v>
      </c>
      <c r="B767">
        <v>2014</v>
      </c>
      <c r="C767">
        <v>2014</v>
      </c>
      <c r="D767">
        <v>12</v>
      </c>
      <c r="E767">
        <v>12</v>
      </c>
      <c r="F767" t="s">
        <v>4</v>
      </c>
      <c r="G767">
        <v>2015</v>
      </c>
      <c r="H767">
        <v>1</v>
      </c>
      <c r="I767">
        <v>1</v>
      </c>
      <c r="J767" t="s">
        <v>4</v>
      </c>
      <c r="K767">
        <v>29</v>
      </c>
      <c r="L767" t="s">
        <v>32</v>
      </c>
      <c r="M767" t="s">
        <v>29</v>
      </c>
      <c r="N767" t="b">
        <v>1</v>
      </c>
      <c r="O767" t="s">
        <v>28</v>
      </c>
      <c r="P767" t="b">
        <v>1</v>
      </c>
      <c r="Q767">
        <v>50</v>
      </c>
      <c r="R767">
        <v>1566</v>
      </c>
      <c r="S767">
        <v>296272</v>
      </c>
      <c r="T767">
        <v>9504</v>
      </c>
      <c r="U767">
        <v>6060</v>
      </c>
      <c r="V767">
        <v>0.141463414634146</v>
      </c>
      <c r="W767">
        <v>0.20535011801730901</v>
      </c>
      <c r="X767">
        <v>0.16752246469833099</v>
      </c>
      <c r="Y767">
        <v>0.58713427098081705</v>
      </c>
    </row>
    <row r="768" spans="1:25" x14ac:dyDescent="0.3">
      <c r="A768">
        <v>1</v>
      </c>
      <c r="B768">
        <v>2014</v>
      </c>
      <c r="C768">
        <v>2014</v>
      </c>
      <c r="D768">
        <v>12</v>
      </c>
      <c r="E768">
        <v>12</v>
      </c>
      <c r="F768" t="s">
        <v>4</v>
      </c>
      <c r="G768">
        <v>2015</v>
      </c>
      <c r="H768">
        <v>1</v>
      </c>
      <c r="I768">
        <v>1</v>
      </c>
      <c r="J768" t="s">
        <v>4</v>
      </c>
      <c r="K768">
        <v>29</v>
      </c>
      <c r="L768" t="s">
        <v>32</v>
      </c>
      <c r="M768" t="s">
        <v>29</v>
      </c>
      <c r="N768" t="b">
        <v>1</v>
      </c>
      <c r="O768" t="s">
        <v>28</v>
      </c>
      <c r="P768" t="b">
        <v>1</v>
      </c>
      <c r="Q768">
        <v>50</v>
      </c>
      <c r="R768">
        <v>1533</v>
      </c>
      <c r="S768">
        <v>297155</v>
      </c>
      <c r="T768">
        <v>8621</v>
      </c>
      <c r="U768">
        <v>6093</v>
      </c>
      <c r="V768">
        <v>0.150974985227496</v>
      </c>
      <c r="W768">
        <v>0.201022816679779</v>
      </c>
      <c r="X768">
        <v>0.17244094488188899</v>
      </c>
      <c r="Y768">
        <v>0.58641448771825799</v>
      </c>
    </row>
    <row r="769" spans="1:25" x14ac:dyDescent="0.3">
      <c r="A769">
        <v>1</v>
      </c>
      <c r="B769">
        <v>2014</v>
      </c>
      <c r="C769">
        <v>2014</v>
      </c>
      <c r="D769">
        <v>12</v>
      </c>
      <c r="E769">
        <v>12</v>
      </c>
      <c r="F769" t="s">
        <v>4</v>
      </c>
      <c r="G769">
        <v>2015</v>
      </c>
      <c r="H769">
        <v>1</v>
      </c>
      <c r="I769">
        <v>1</v>
      </c>
      <c r="J769" t="s">
        <v>4</v>
      </c>
      <c r="K769">
        <v>29</v>
      </c>
      <c r="L769" t="s">
        <v>32</v>
      </c>
      <c r="M769" t="s">
        <v>29</v>
      </c>
      <c r="N769" t="b">
        <v>1</v>
      </c>
      <c r="O769" t="s">
        <v>28</v>
      </c>
      <c r="P769" t="b">
        <v>1</v>
      </c>
      <c r="Q769">
        <v>50</v>
      </c>
      <c r="R769">
        <v>1694</v>
      </c>
      <c r="S769">
        <v>295111</v>
      </c>
      <c r="T769">
        <v>10665</v>
      </c>
      <c r="U769">
        <v>5932</v>
      </c>
      <c r="V769">
        <v>0.13706610567197899</v>
      </c>
      <c r="W769">
        <v>0.222134801993181</v>
      </c>
      <c r="X769">
        <v>0.169527145359019</v>
      </c>
      <c r="Y769">
        <v>0.59362816443126099</v>
      </c>
    </row>
    <row r="770" spans="1:25" x14ac:dyDescent="0.3">
      <c r="A770">
        <v>1</v>
      </c>
      <c r="B770">
        <v>2014</v>
      </c>
      <c r="C770">
        <v>2014</v>
      </c>
      <c r="D770">
        <v>12</v>
      </c>
      <c r="E770">
        <v>12</v>
      </c>
      <c r="F770" t="s">
        <v>4</v>
      </c>
      <c r="G770">
        <v>2015</v>
      </c>
      <c r="H770">
        <v>1</v>
      </c>
      <c r="I770">
        <v>1</v>
      </c>
      <c r="J770" t="s">
        <v>4</v>
      </c>
      <c r="K770">
        <v>29</v>
      </c>
      <c r="L770" t="s">
        <v>32</v>
      </c>
      <c r="M770" t="s">
        <v>29</v>
      </c>
      <c r="N770" t="b">
        <v>1</v>
      </c>
      <c r="O770" t="s">
        <v>28</v>
      </c>
      <c r="P770" t="b">
        <v>1</v>
      </c>
      <c r="Q770">
        <v>50</v>
      </c>
      <c r="R770">
        <v>1770</v>
      </c>
      <c r="S770">
        <v>290491</v>
      </c>
      <c r="T770">
        <v>15285</v>
      </c>
      <c r="U770">
        <v>5856</v>
      </c>
      <c r="V770">
        <v>0.103781882145998</v>
      </c>
      <c r="W770">
        <v>0.232100708103855</v>
      </c>
      <c r="X770">
        <v>0.14343016895587599</v>
      </c>
      <c r="Y770">
        <v>0.59105656775084403</v>
      </c>
    </row>
    <row r="771" spans="1:25" x14ac:dyDescent="0.3">
      <c r="A771">
        <v>1</v>
      </c>
      <c r="B771">
        <v>2014</v>
      </c>
      <c r="C771">
        <v>2014</v>
      </c>
      <c r="D771">
        <v>12</v>
      </c>
      <c r="E771">
        <v>12</v>
      </c>
      <c r="F771" t="s">
        <v>4</v>
      </c>
      <c r="G771">
        <v>2015</v>
      </c>
      <c r="H771">
        <v>1</v>
      </c>
      <c r="I771">
        <v>1</v>
      </c>
      <c r="J771" t="s">
        <v>4</v>
      </c>
      <c r="K771">
        <v>29</v>
      </c>
      <c r="L771" t="s">
        <v>32</v>
      </c>
      <c r="M771" t="s">
        <v>29</v>
      </c>
      <c r="N771" t="b">
        <v>1</v>
      </c>
      <c r="O771" t="s">
        <v>28</v>
      </c>
      <c r="P771" t="b">
        <v>1</v>
      </c>
      <c r="Q771">
        <v>50</v>
      </c>
      <c r="R771">
        <v>1445</v>
      </c>
      <c r="S771">
        <v>298137</v>
      </c>
      <c r="T771">
        <v>7639</v>
      </c>
      <c r="U771">
        <v>6181</v>
      </c>
      <c r="V771">
        <v>0.159070893879348</v>
      </c>
      <c r="W771">
        <v>0.189483346446367</v>
      </c>
      <c r="X771">
        <v>0.17295032914422501</v>
      </c>
      <c r="Y771">
        <v>0.58225050321638105</v>
      </c>
    </row>
    <row r="772" spans="1:25" x14ac:dyDescent="0.3">
      <c r="A772">
        <v>2</v>
      </c>
      <c r="B772">
        <v>2014</v>
      </c>
      <c r="C772">
        <v>2014</v>
      </c>
      <c r="D772">
        <v>12</v>
      </c>
      <c r="E772">
        <v>12</v>
      </c>
      <c r="F772" t="s">
        <v>4</v>
      </c>
      <c r="G772">
        <v>2015</v>
      </c>
      <c r="H772">
        <v>1</v>
      </c>
      <c r="I772">
        <v>1</v>
      </c>
      <c r="J772" t="s">
        <v>4</v>
      </c>
      <c r="K772">
        <v>29</v>
      </c>
      <c r="L772" t="s">
        <v>32</v>
      </c>
      <c r="M772" t="s">
        <v>30</v>
      </c>
      <c r="N772" t="b">
        <v>1</v>
      </c>
      <c r="O772" t="s">
        <v>28</v>
      </c>
      <c r="P772" t="b">
        <v>1</v>
      </c>
      <c r="Q772">
        <v>50</v>
      </c>
      <c r="R772">
        <v>1767</v>
      </c>
      <c r="S772">
        <v>291085</v>
      </c>
      <c r="T772">
        <v>14691</v>
      </c>
      <c r="U772">
        <v>5859</v>
      </c>
      <c r="V772">
        <v>0.10736419978126099</v>
      </c>
      <c r="W772">
        <v>0.23170731707316999</v>
      </c>
      <c r="X772">
        <v>0.146736422521175</v>
      </c>
      <c r="Y772">
        <v>0.59183117148724196</v>
      </c>
    </row>
    <row r="773" spans="1:25" x14ac:dyDescent="0.3">
      <c r="A773">
        <v>2</v>
      </c>
      <c r="B773">
        <v>2014</v>
      </c>
      <c r="C773">
        <v>2014</v>
      </c>
      <c r="D773">
        <v>12</v>
      </c>
      <c r="E773">
        <v>12</v>
      </c>
      <c r="F773" t="s">
        <v>4</v>
      </c>
      <c r="G773">
        <v>2015</v>
      </c>
      <c r="H773">
        <v>1</v>
      </c>
      <c r="I773">
        <v>1</v>
      </c>
      <c r="J773" t="s">
        <v>4</v>
      </c>
      <c r="K773">
        <v>29</v>
      </c>
      <c r="L773" t="s">
        <v>32</v>
      </c>
      <c r="M773" t="s">
        <v>30</v>
      </c>
      <c r="N773" t="b">
        <v>1</v>
      </c>
      <c r="O773" t="s">
        <v>28</v>
      </c>
      <c r="P773" t="b">
        <v>1</v>
      </c>
      <c r="Q773">
        <v>50</v>
      </c>
      <c r="R773">
        <v>1840</v>
      </c>
      <c r="S773">
        <v>289074</v>
      </c>
      <c r="T773">
        <v>16702</v>
      </c>
      <c r="U773">
        <v>5786</v>
      </c>
      <c r="V773">
        <v>9.9234171071081803E-2</v>
      </c>
      <c r="W773">
        <v>0.24127983215316001</v>
      </c>
      <c r="X773">
        <v>0.140629776826658</v>
      </c>
      <c r="Y773">
        <v>0.59332907415308</v>
      </c>
    </row>
    <row r="774" spans="1:25" x14ac:dyDescent="0.3">
      <c r="A774">
        <v>2</v>
      </c>
      <c r="B774">
        <v>2014</v>
      </c>
      <c r="C774">
        <v>2014</v>
      </c>
      <c r="D774">
        <v>12</v>
      </c>
      <c r="E774">
        <v>12</v>
      </c>
      <c r="F774" t="s">
        <v>4</v>
      </c>
      <c r="G774">
        <v>2015</v>
      </c>
      <c r="H774">
        <v>1</v>
      </c>
      <c r="I774">
        <v>1</v>
      </c>
      <c r="J774" t="s">
        <v>4</v>
      </c>
      <c r="K774">
        <v>29</v>
      </c>
      <c r="L774" t="s">
        <v>32</v>
      </c>
      <c r="M774" t="s">
        <v>30</v>
      </c>
      <c r="N774" t="b">
        <v>1</v>
      </c>
      <c r="O774" t="s">
        <v>28</v>
      </c>
      <c r="P774" t="b">
        <v>1</v>
      </c>
      <c r="Q774">
        <v>50</v>
      </c>
      <c r="R774">
        <v>1841</v>
      </c>
      <c r="S774">
        <v>292626</v>
      </c>
      <c r="T774">
        <v>13150</v>
      </c>
      <c r="U774">
        <v>5785</v>
      </c>
      <c r="V774">
        <v>0.122807017543859</v>
      </c>
      <c r="W774">
        <v>0.241410962496721</v>
      </c>
      <c r="X774">
        <v>0.16279789538842401</v>
      </c>
      <c r="Y774">
        <v>0.59920281262819397</v>
      </c>
    </row>
    <row r="775" spans="1:25" x14ac:dyDescent="0.3">
      <c r="A775">
        <v>2</v>
      </c>
      <c r="B775">
        <v>2014</v>
      </c>
      <c r="C775">
        <v>2014</v>
      </c>
      <c r="D775">
        <v>12</v>
      </c>
      <c r="E775">
        <v>12</v>
      </c>
      <c r="F775" t="s">
        <v>4</v>
      </c>
      <c r="G775">
        <v>2015</v>
      </c>
      <c r="H775">
        <v>1</v>
      </c>
      <c r="I775">
        <v>1</v>
      </c>
      <c r="J775" t="s">
        <v>4</v>
      </c>
      <c r="K775">
        <v>29</v>
      </c>
      <c r="L775" t="s">
        <v>32</v>
      </c>
      <c r="M775" t="s">
        <v>30</v>
      </c>
      <c r="N775" t="b">
        <v>1</v>
      </c>
      <c r="O775" t="s">
        <v>28</v>
      </c>
      <c r="P775" t="b">
        <v>1</v>
      </c>
      <c r="Q775">
        <v>50</v>
      </c>
      <c r="R775">
        <v>1886</v>
      </c>
      <c r="S775">
        <v>289297</v>
      </c>
      <c r="T775">
        <v>16479</v>
      </c>
      <c r="U775">
        <v>5740</v>
      </c>
      <c r="V775">
        <v>0.102695344405118</v>
      </c>
      <c r="W775">
        <v>0.247311827956989</v>
      </c>
      <c r="X775">
        <v>0.145127159401331</v>
      </c>
      <c r="Y775">
        <v>0.59670971807037798</v>
      </c>
    </row>
    <row r="776" spans="1:25" x14ac:dyDescent="0.3">
      <c r="A776">
        <v>2</v>
      </c>
      <c r="B776">
        <v>2014</v>
      </c>
      <c r="C776">
        <v>2014</v>
      </c>
      <c r="D776">
        <v>12</v>
      </c>
      <c r="E776">
        <v>12</v>
      </c>
      <c r="F776" t="s">
        <v>4</v>
      </c>
      <c r="G776">
        <v>2015</v>
      </c>
      <c r="H776">
        <v>1</v>
      </c>
      <c r="I776">
        <v>1</v>
      </c>
      <c r="J776" t="s">
        <v>4</v>
      </c>
      <c r="K776">
        <v>29</v>
      </c>
      <c r="L776" t="s">
        <v>32</v>
      </c>
      <c r="M776" t="s">
        <v>30</v>
      </c>
      <c r="N776" t="b">
        <v>1</v>
      </c>
      <c r="O776" t="s">
        <v>28</v>
      </c>
      <c r="P776" t="b">
        <v>1</v>
      </c>
      <c r="Q776">
        <v>50</v>
      </c>
      <c r="R776">
        <v>1325</v>
      </c>
      <c r="S776">
        <v>294680</v>
      </c>
      <c r="T776">
        <v>11096</v>
      </c>
      <c r="U776">
        <v>6301</v>
      </c>
      <c r="V776">
        <v>0.1066741808228</v>
      </c>
      <c r="W776">
        <v>0.173747705218987</v>
      </c>
      <c r="X776">
        <v>0.13218935501571299</v>
      </c>
      <c r="Y776">
        <v>0.56872985177227897</v>
      </c>
    </row>
    <row r="777" spans="1:25" x14ac:dyDescent="0.3">
      <c r="A777">
        <v>3</v>
      </c>
      <c r="B777">
        <v>2014</v>
      </c>
      <c r="C777">
        <v>2014</v>
      </c>
      <c r="D777">
        <v>12</v>
      </c>
      <c r="E777">
        <v>12</v>
      </c>
      <c r="F777" t="s">
        <v>4</v>
      </c>
      <c r="G777">
        <v>2015</v>
      </c>
      <c r="H777">
        <v>1</v>
      </c>
      <c r="I777">
        <v>1</v>
      </c>
      <c r="J777" t="s">
        <v>4</v>
      </c>
      <c r="K777">
        <v>29</v>
      </c>
      <c r="L777" t="s">
        <v>32</v>
      </c>
      <c r="M777" t="s">
        <v>31</v>
      </c>
      <c r="N777" t="b">
        <v>1</v>
      </c>
      <c r="O777" t="s">
        <v>28</v>
      </c>
      <c r="P777" t="b">
        <v>1</v>
      </c>
      <c r="Q777">
        <v>50</v>
      </c>
      <c r="R777">
        <v>1660</v>
      </c>
      <c r="S777">
        <v>295262</v>
      </c>
      <c r="T777">
        <v>10514</v>
      </c>
      <c r="U777">
        <v>5966</v>
      </c>
      <c r="V777">
        <v>0.136356168884507</v>
      </c>
      <c r="W777">
        <v>0.21767637031209</v>
      </c>
      <c r="X777">
        <v>0.16767676767676701</v>
      </c>
      <c r="Y777">
        <v>0.59164586136346498</v>
      </c>
    </row>
    <row r="778" spans="1:25" x14ac:dyDescent="0.3">
      <c r="A778">
        <v>3</v>
      </c>
      <c r="B778">
        <v>2014</v>
      </c>
      <c r="C778">
        <v>2014</v>
      </c>
      <c r="D778">
        <v>12</v>
      </c>
      <c r="E778">
        <v>12</v>
      </c>
      <c r="F778" t="s">
        <v>4</v>
      </c>
      <c r="G778">
        <v>2015</v>
      </c>
      <c r="H778">
        <v>1</v>
      </c>
      <c r="I778">
        <v>1</v>
      </c>
      <c r="J778" t="s">
        <v>4</v>
      </c>
      <c r="K778">
        <v>29</v>
      </c>
      <c r="L778" t="s">
        <v>32</v>
      </c>
      <c r="M778" t="s">
        <v>31</v>
      </c>
      <c r="N778" t="b">
        <v>1</v>
      </c>
      <c r="O778" t="s">
        <v>28</v>
      </c>
      <c r="P778" t="b">
        <v>1</v>
      </c>
      <c r="Q778">
        <v>50</v>
      </c>
      <c r="R778">
        <v>1651</v>
      </c>
      <c r="S778">
        <v>296024</v>
      </c>
      <c r="T778">
        <v>9752</v>
      </c>
      <c r="U778">
        <v>5975</v>
      </c>
      <c r="V778">
        <v>0.144786459703586</v>
      </c>
      <c r="W778">
        <v>0.21649619722003599</v>
      </c>
      <c r="X778">
        <v>0.17352462031635901</v>
      </c>
      <c r="Y778">
        <v>0.59230178496866004</v>
      </c>
    </row>
    <row r="779" spans="1:25" x14ac:dyDescent="0.3">
      <c r="A779">
        <v>3</v>
      </c>
      <c r="B779">
        <v>2014</v>
      </c>
      <c r="C779">
        <v>2014</v>
      </c>
      <c r="D779">
        <v>12</v>
      </c>
      <c r="E779">
        <v>12</v>
      </c>
      <c r="F779" t="s">
        <v>4</v>
      </c>
      <c r="G779">
        <v>2015</v>
      </c>
      <c r="H779">
        <v>1</v>
      </c>
      <c r="I779">
        <v>1</v>
      </c>
      <c r="J779" t="s">
        <v>4</v>
      </c>
      <c r="K779">
        <v>29</v>
      </c>
      <c r="L779" t="s">
        <v>32</v>
      </c>
      <c r="M779" t="s">
        <v>31</v>
      </c>
      <c r="N779" t="b">
        <v>1</v>
      </c>
      <c r="O779" t="s">
        <v>28</v>
      </c>
      <c r="P779" t="b">
        <v>1</v>
      </c>
      <c r="Q779">
        <v>50</v>
      </c>
      <c r="R779">
        <v>1617</v>
      </c>
      <c r="S779">
        <v>296756</v>
      </c>
      <c r="T779">
        <v>9020</v>
      </c>
      <c r="U779">
        <v>6009</v>
      </c>
      <c r="V779">
        <v>0.152016546018614</v>
      </c>
      <c r="W779">
        <v>0.21203776553894499</v>
      </c>
      <c r="X779">
        <v>0.17707934074357901</v>
      </c>
      <c r="Y779">
        <v>0.59126952376157105</v>
      </c>
    </row>
    <row r="780" spans="1:25" x14ac:dyDescent="0.3">
      <c r="A780">
        <v>3</v>
      </c>
      <c r="B780">
        <v>2014</v>
      </c>
      <c r="C780">
        <v>2014</v>
      </c>
      <c r="D780">
        <v>12</v>
      </c>
      <c r="E780">
        <v>12</v>
      </c>
      <c r="F780" t="s">
        <v>4</v>
      </c>
      <c r="G780">
        <v>2015</v>
      </c>
      <c r="H780">
        <v>1</v>
      </c>
      <c r="I780">
        <v>1</v>
      </c>
      <c r="J780" t="s">
        <v>4</v>
      </c>
      <c r="K780">
        <v>29</v>
      </c>
      <c r="L780" t="s">
        <v>32</v>
      </c>
      <c r="M780" t="s">
        <v>31</v>
      </c>
      <c r="N780" t="b">
        <v>1</v>
      </c>
      <c r="O780" t="s">
        <v>28</v>
      </c>
      <c r="P780" t="b">
        <v>1</v>
      </c>
      <c r="Q780">
        <v>50</v>
      </c>
      <c r="R780">
        <v>1604</v>
      </c>
      <c r="S780">
        <v>294439</v>
      </c>
      <c r="T780">
        <v>11337</v>
      </c>
      <c r="U780">
        <v>6022</v>
      </c>
      <c r="V780">
        <v>0.123947144733791</v>
      </c>
      <c r="W780">
        <v>0.21033307107264601</v>
      </c>
      <c r="X780">
        <v>0.155978023046628</v>
      </c>
      <c r="Y780">
        <v>0.58662845537306596</v>
      </c>
    </row>
    <row r="781" spans="1:25" x14ac:dyDescent="0.3">
      <c r="A781">
        <v>3</v>
      </c>
      <c r="B781">
        <v>2014</v>
      </c>
      <c r="C781">
        <v>2014</v>
      </c>
      <c r="D781">
        <v>12</v>
      </c>
      <c r="E781">
        <v>12</v>
      </c>
      <c r="F781" t="s">
        <v>4</v>
      </c>
      <c r="G781">
        <v>2015</v>
      </c>
      <c r="H781">
        <v>1</v>
      </c>
      <c r="I781">
        <v>1</v>
      </c>
      <c r="J781" t="s">
        <v>4</v>
      </c>
      <c r="K781">
        <v>29</v>
      </c>
      <c r="L781" t="s">
        <v>32</v>
      </c>
      <c r="M781" t="s">
        <v>31</v>
      </c>
      <c r="N781" t="b">
        <v>1</v>
      </c>
      <c r="O781" t="s">
        <v>28</v>
      </c>
      <c r="P781" t="b">
        <v>1</v>
      </c>
      <c r="Q781">
        <v>50</v>
      </c>
      <c r="R781">
        <v>1702</v>
      </c>
      <c r="S781">
        <v>291679</v>
      </c>
      <c r="T781">
        <v>14097</v>
      </c>
      <c r="U781">
        <v>5924</v>
      </c>
      <c r="V781">
        <v>0.10772833723653299</v>
      </c>
      <c r="W781">
        <v>0.22318384474167299</v>
      </c>
      <c r="X781">
        <v>0.14531483457844099</v>
      </c>
      <c r="Y781">
        <v>0.58854073457323297</v>
      </c>
    </row>
    <row r="782" spans="1:25" x14ac:dyDescent="0.3">
      <c r="A782">
        <v>4</v>
      </c>
      <c r="B782">
        <v>2014</v>
      </c>
      <c r="C782">
        <v>2014</v>
      </c>
      <c r="D782">
        <v>12</v>
      </c>
      <c r="E782">
        <v>12</v>
      </c>
      <c r="F782" t="s">
        <v>4</v>
      </c>
      <c r="G782">
        <v>2015</v>
      </c>
      <c r="H782">
        <v>1</v>
      </c>
      <c r="I782">
        <v>1</v>
      </c>
      <c r="J782" t="s">
        <v>4</v>
      </c>
      <c r="K782">
        <v>29</v>
      </c>
      <c r="L782" t="s">
        <v>32</v>
      </c>
      <c r="M782" t="s">
        <v>27</v>
      </c>
      <c r="N782" t="b">
        <v>0</v>
      </c>
      <c r="O782" t="s">
        <v>28</v>
      </c>
      <c r="P782" t="b">
        <v>1</v>
      </c>
      <c r="Q782">
        <v>50</v>
      </c>
      <c r="R782">
        <v>1704</v>
      </c>
      <c r="S782">
        <v>292014</v>
      </c>
      <c r="T782">
        <v>13762</v>
      </c>
      <c r="U782">
        <v>5922</v>
      </c>
      <c r="V782">
        <v>0.110177162808741</v>
      </c>
      <c r="W782">
        <v>0.223446105428796</v>
      </c>
      <c r="X782">
        <v>0.14758357872856301</v>
      </c>
      <c r="Y782">
        <v>0.58921965153183298</v>
      </c>
    </row>
    <row r="783" spans="1:25" x14ac:dyDescent="0.3">
      <c r="A783">
        <v>4</v>
      </c>
      <c r="B783">
        <v>2014</v>
      </c>
      <c r="C783">
        <v>2014</v>
      </c>
      <c r="D783">
        <v>12</v>
      </c>
      <c r="E783">
        <v>12</v>
      </c>
      <c r="F783" t="s">
        <v>4</v>
      </c>
      <c r="G783">
        <v>2015</v>
      </c>
      <c r="H783">
        <v>1</v>
      </c>
      <c r="I783">
        <v>1</v>
      </c>
      <c r="J783" t="s">
        <v>4</v>
      </c>
      <c r="K783">
        <v>29</v>
      </c>
      <c r="L783" t="s">
        <v>32</v>
      </c>
      <c r="M783" t="s">
        <v>27</v>
      </c>
      <c r="N783" t="b">
        <v>0</v>
      </c>
      <c r="O783" t="s">
        <v>28</v>
      </c>
      <c r="P783" t="b">
        <v>1</v>
      </c>
      <c r="Q783">
        <v>50</v>
      </c>
      <c r="R783">
        <v>1596</v>
      </c>
      <c r="S783">
        <v>297065</v>
      </c>
      <c r="T783">
        <v>8711</v>
      </c>
      <c r="U783">
        <v>6030</v>
      </c>
      <c r="V783">
        <v>0.15484622101484399</v>
      </c>
      <c r="W783">
        <v>0.20928402832415399</v>
      </c>
      <c r="X783">
        <v>0.17799587352924701</v>
      </c>
      <c r="Y783">
        <v>0.59039792698715099</v>
      </c>
    </row>
    <row r="784" spans="1:25" x14ac:dyDescent="0.3">
      <c r="A784">
        <v>4</v>
      </c>
      <c r="B784">
        <v>2014</v>
      </c>
      <c r="C784">
        <v>2014</v>
      </c>
      <c r="D784">
        <v>12</v>
      </c>
      <c r="E784">
        <v>12</v>
      </c>
      <c r="F784" t="s">
        <v>4</v>
      </c>
      <c r="G784">
        <v>2015</v>
      </c>
      <c r="H784">
        <v>1</v>
      </c>
      <c r="I784">
        <v>1</v>
      </c>
      <c r="J784" t="s">
        <v>4</v>
      </c>
      <c r="K784">
        <v>29</v>
      </c>
      <c r="L784" t="s">
        <v>32</v>
      </c>
      <c r="M784" t="s">
        <v>27</v>
      </c>
      <c r="N784" t="b">
        <v>0</v>
      </c>
      <c r="O784" t="s">
        <v>28</v>
      </c>
      <c r="P784" t="b">
        <v>1</v>
      </c>
      <c r="Q784">
        <v>50</v>
      </c>
      <c r="R784">
        <v>1709</v>
      </c>
      <c r="S784">
        <v>292287</v>
      </c>
      <c r="T784">
        <v>13489</v>
      </c>
      <c r="U784">
        <v>5917</v>
      </c>
      <c r="V784">
        <v>0.112449006448216</v>
      </c>
      <c r="W784">
        <v>0.22410175714660299</v>
      </c>
      <c r="X784">
        <v>0.14975464423413901</v>
      </c>
      <c r="Y784">
        <v>0.58999388260239505</v>
      </c>
    </row>
    <row r="785" spans="1:25" x14ac:dyDescent="0.3">
      <c r="A785">
        <v>4</v>
      </c>
      <c r="B785">
        <v>2014</v>
      </c>
      <c r="C785">
        <v>2014</v>
      </c>
      <c r="D785">
        <v>12</v>
      </c>
      <c r="E785">
        <v>12</v>
      </c>
      <c r="F785" t="s">
        <v>4</v>
      </c>
      <c r="G785">
        <v>2015</v>
      </c>
      <c r="H785">
        <v>1</v>
      </c>
      <c r="I785">
        <v>1</v>
      </c>
      <c r="J785" t="s">
        <v>4</v>
      </c>
      <c r="K785">
        <v>29</v>
      </c>
      <c r="L785" t="s">
        <v>32</v>
      </c>
      <c r="M785" t="s">
        <v>27</v>
      </c>
      <c r="N785" t="b">
        <v>0</v>
      </c>
      <c r="O785" t="s">
        <v>28</v>
      </c>
      <c r="P785" t="b">
        <v>1</v>
      </c>
      <c r="Q785">
        <v>50</v>
      </c>
      <c r="R785">
        <v>1856</v>
      </c>
      <c r="S785">
        <v>289317</v>
      </c>
      <c r="T785">
        <v>16459</v>
      </c>
      <c r="U785">
        <v>5770</v>
      </c>
      <c r="V785">
        <v>0.10133770133770099</v>
      </c>
      <c r="W785">
        <v>0.24337791765014399</v>
      </c>
      <c r="X785">
        <v>0.14309394394973199</v>
      </c>
      <c r="Y785">
        <v>0.59477546659546598</v>
      </c>
    </row>
    <row r="786" spans="1:25" x14ac:dyDescent="0.3">
      <c r="A786">
        <v>4</v>
      </c>
      <c r="B786">
        <v>2014</v>
      </c>
      <c r="C786">
        <v>2014</v>
      </c>
      <c r="D786">
        <v>12</v>
      </c>
      <c r="E786">
        <v>12</v>
      </c>
      <c r="F786" t="s">
        <v>4</v>
      </c>
      <c r="G786">
        <v>2015</v>
      </c>
      <c r="H786">
        <v>1</v>
      </c>
      <c r="I786">
        <v>1</v>
      </c>
      <c r="J786" t="s">
        <v>4</v>
      </c>
      <c r="K786">
        <v>29</v>
      </c>
      <c r="L786" t="s">
        <v>32</v>
      </c>
      <c r="M786" t="s">
        <v>27</v>
      </c>
      <c r="N786" t="b">
        <v>0</v>
      </c>
      <c r="O786" t="s">
        <v>28</v>
      </c>
      <c r="P786" t="b">
        <v>1</v>
      </c>
      <c r="Q786">
        <v>50</v>
      </c>
      <c r="R786">
        <v>1913</v>
      </c>
      <c r="S786">
        <v>293215</v>
      </c>
      <c r="T786">
        <v>12561</v>
      </c>
      <c r="U786">
        <v>5713</v>
      </c>
      <c r="V786">
        <v>0.132168025424899</v>
      </c>
      <c r="W786">
        <v>0.25085234723314898</v>
      </c>
      <c r="X786">
        <v>0.17312217194570101</v>
      </c>
      <c r="Y786">
        <v>0.60488662832852003</v>
      </c>
    </row>
    <row r="787" spans="1:25" x14ac:dyDescent="0.3">
      <c r="A787">
        <v>5</v>
      </c>
      <c r="B787">
        <v>2014</v>
      </c>
      <c r="C787">
        <v>2014</v>
      </c>
      <c r="D787">
        <v>12</v>
      </c>
      <c r="E787">
        <v>12</v>
      </c>
      <c r="F787" t="s">
        <v>4</v>
      </c>
      <c r="G787">
        <v>2015</v>
      </c>
      <c r="H787">
        <v>1</v>
      </c>
      <c r="I787">
        <v>1</v>
      </c>
      <c r="J787" t="s">
        <v>4</v>
      </c>
      <c r="K787">
        <v>29</v>
      </c>
      <c r="L787" t="s">
        <v>32</v>
      </c>
      <c r="M787" t="s">
        <v>29</v>
      </c>
      <c r="N787" t="b">
        <v>0</v>
      </c>
      <c r="O787" t="s">
        <v>28</v>
      </c>
      <c r="P787" t="b">
        <v>1</v>
      </c>
      <c r="Q787">
        <v>50</v>
      </c>
      <c r="R787">
        <v>1877</v>
      </c>
      <c r="S787">
        <v>295716</v>
      </c>
      <c r="T787">
        <v>10060</v>
      </c>
      <c r="U787">
        <v>5749</v>
      </c>
      <c r="V787">
        <v>0.15724218815447699</v>
      </c>
      <c r="W787">
        <v>0.24613165486493499</v>
      </c>
      <c r="X787">
        <v>0.19189285896846001</v>
      </c>
      <c r="Y787">
        <v>0.606615877142059</v>
      </c>
    </row>
    <row r="788" spans="1:25" x14ac:dyDescent="0.3">
      <c r="A788">
        <v>5</v>
      </c>
      <c r="B788">
        <v>2014</v>
      </c>
      <c r="C788">
        <v>2014</v>
      </c>
      <c r="D788">
        <v>12</v>
      </c>
      <c r="E788">
        <v>12</v>
      </c>
      <c r="F788" t="s">
        <v>4</v>
      </c>
      <c r="G788">
        <v>2015</v>
      </c>
      <c r="H788">
        <v>1</v>
      </c>
      <c r="I788">
        <v>1</v>
      </c>
      <c r="J788" t="s">
        <v>4</v>
      </c>
      <c r="K788">
        <v>29</v>
      </c>
      <c r="L788" t="s">
        <v>32</v>
      </c>
      <c r="M788" t="s">
        <v>29</v>
      </c>
      <c r="N788" t="b">
        <v>0</v>
      </c>
      <c r="O788" t="s">
        <v>28</v>
      </c>
      <c r="P788" t="b">
        <v>1</v>
      </c>
      <c r="Q788">
        <v>50</v>
      </c>
      <c r="R788">
        <v>1652</v>
      </c>
      <c r="S788">
        <v>293406</v>
      </c>
      <c r="T788">
        <v>12370</v>
      </c>
      <c r="U788">
        <v>5974</v>
      </c>
      <c r="V788">
        <v>0.11781486235914899</v>
      </c>
      <c r="W788">
        <v>0.21662732756359801</v>
      </c>
      <c r="X788">
        <v>0.15262379896526199</v>
      </c>
      <c r="Y788">
        <v>0.58808643862351295</v>
      </c>
    </row>
    <row r="789" spans="1:25" x14ac:dyDescent="0.3">
      <c r="A789">
        <v>5</v>
      </c>
      <c r="B789">
        <v>2014</v>
      </c>
      <c r="C789">
        <v>2014</v>
      </c>
      <c r="D789">
        <v>12</v>
      </c>
      <c r="E789">
        <v>12</v>
      </c>
      <c r="F789" t="s">
        <v>4</v>
      </c>
      <c r="G789">
        <v>2015</v>
      </c>
      <c r="H789">
        <v>1</v>
      </c>
      <c r="I789">
        <v>1</v>
      </c>
      <c r="J789" t="s">
        <v>4</v>
      </c>
      <c r="K789">
        <v>29</v>
      </c>
      <c r="L789" t="s">
        <v>32</v>
      </c>
      <c r="M789" t="s">
        <v>29</v>
      </c>
      <c r="N789" t="b">
        <v>0</v>
      </c>
      <c r="O789" t="s">
        <v>28</v>
      </c>
      <c r="P789" t="b">
        <v>1</v>
      </c>
      <c r="Q789">
        <v>50</v>
      </c>
      <c r="R789">
        <v>1659</v>
      </c>
      <c r="S789">
        <v>294104</v>
      </c>
      <c r="T789">
        <v>11672</v>
      </c>
      <c r="U789">
        <v>5967</v>
      </c>
      <c r="V789">
        <v>0.12444677818618199</v>
      </c>
      <c r="W789">
        <v>0.21754523996852801</v>
      </c>
      <c r="X789">
        <v>0.15832418762227399</v>
      </c>
      <c r="Y789">
        <v>0.58968675320596897</v>
      </c>
    </row>
    <row r="790" spans="1:25" x14ac:dyDescent="0.3">
      <c r="A790">
        <v>5</v>
      </c>
      <c r="B790">
        <v>2014</v>
      </c>
      <c r="C790">
        <v>2014</v>
      </c>
      <c r="D790">
        <v>12</v>
      </c>
      <c r="E790">
        <v>12</v>
      </c>
      <c r="F790" t="s">
        <v>4</v>
      </c>
      <c r="G790">
        <v>2015</v>
      </c>
      <c r="H790">
        <v>1</v>
      </c>
      <c r="I790">
        <v>1</v>
      </c>
      <c r="J790" t="s">
        <v>4</v>
      </c>
      <c r="K790">
        <v>29</v>
      </c>
      <c r="L790" t="s">
        <v>32</v>
      </c>
      <c r="M790" t="s">
        <v>29</v>
      </c>
      <c r="N790" t="b">
        <v>0</v>
      </c>
      <c r="O790" t="s">
        <v>28</v>
      </c>
      <c r="P790" t="b">
        <v>1</v>
      </c>
      <c r="Q790">
        <v>50</v>
      </c>
      <c r="R790">
        <v>1677</v>
      </c>
      <c r="S790">
        <v>295529</v>
      </c>
      <c r="T790">
        <v>10247</v>
      </c>
      <c r="U790">
        <v>5949</v>
      </c>
      <c r="V790">
        <v>0.14064072458906399</v>
      </c>
      <c r="W790">
        <v>0.219905586152635</v>
      </c>
      <c r="X790">
        <v>0.17156010230179</v>
      </c>
      <c r="Y790">
        <v>0.59319706339184297</v>
      </c>
    </row>
    <row r="791" spans="1:25" x14ac:dyDescent="0.3">
      <c r="A791">
        <v>5</v>
      </c>
      <c r="B791">
        <v>2014</v>
      </c>
      <c r="C791">
        <v>2014</v>
      </c>
      <c r="D791">
        <v>12</v>
      </c>
      <c r="E791">
        <v>12</v>
      </c>
      <c r="F791" t="s">
        <v>4</v>
      </c>
      <c r="G791">
        <v>2015</v>
      </c>
      <c r="H791">
        <v>1</v>
      </c>
      <c r="I791">
        <v>1</v>
      </c>
      <c r="J791" t="s">
        <v>4</v>
      </c>
      <c r="K791">
        <v>29</v>
      </c>
      <c r="L791" t="s">
        <v>32</v>
      </c>
      <c r="M791" t="s">
        <v>29</v>
      </c>
      <c r="N791" t="b">
        <v>0</v>
      </c>
      <c r="O791" t="s">
        <v>28</v>
      </c>
      <c r="P791" t="b">
        <v>1</v>
      </c>
      <c r="Q791">
        <v>50</v>
      </c>
      <c r="R791">
        <v>1543</v>
      </c>
      <c r="S791">
        <v>294569</v>
      </c>
      <c r="T791">
        <v>11207</v>
      </c>
      <c r="U791">
        <v>6083</v>
      </c>
      <c r="V791">
        <v>0.12101960784313701</v>
      </c>
      <c r="W791">
        <v>0.20233412011539401</v>
      </c>
      <c r="X791">
        <v>0.151452689438555</v>
      </c>
      <c r="Y791">
        <v>0.582841553804754</v>
      </c>
    </row>
    <row r="792" spans="1:25" x14ac:dyDescent="0.3">
      <c r="A792">
        <v>6</v>
      </c>
      <c r="B792">
        <v>2014</v>
      </c>
      <c r="C792">
        <v>2014</v>
      </c>
      <c r="D792">
        <v>12</v>
      </c>
      <c r="E792">
        <v>12</v>
      </c>
      <c r="F792" t="s">
        <v>4</v>
      </c>
      <c r="G792">
        <v>2015</v>
      </c>
      <c r="H792">
        <v>1</v>
      </c>
      <c r="I792">
        <v>1</v>
      </c>
      <c r="J792" t="s">
        <v>4</v>
      </c>
      <c r="K792">
        <v>29</v>
      </c>
      <c r="L792" t="s">
        <v>32</v>
      </c>
      <c r="M792" t="s">
        <v>30</v>
      </c>
      <c r="N792" t="b">
        <v>0</v>
      </c>
      <c r="O792" t="s">
        <v>28</v>
      </c>
      <c r="P792" t="b">
        <v>1</v>
      </c>
      <c r="Q792">
        <v>50</v>
      </c>
      <c r="R792">
        <v>1903</v>
      </c>
      <c r="S792">
        <v>287994</v>
      </c>
      <c r="T792">
        <v>17782</v>
      </c>
      <c r="U792">
        <v>5723</v>
      </c>
      <c r="V792">
        <v>9.6672593345186603E-2</v>
      </c>
      <c r="W792">
        <v>0.249541043797534</v>
      </c>
      <c r="X792">
        <v>0.13935776793233401</v>
      </c>
      <c r="Y792">
        <v>0.59569368133573997</v>
      </c>
    </row>
    <row r="793" spans="1:25" x14ac:dyDescent="0.3">
      <c r="A793">
        <v>6</v>
      </c>
      <c r="B793">
        <v>2014</v>
      </c>
      <c r="C793">
        <v>2014</v>
      </c>
      <c r="D793">
        <v>12</v>
      </c>
      <c r="E793">
        <v>12</v>
      </c>
      <c r="F793" t="s">
        <v>4</v>
      </c>
      <c r="G793">
        <v>2015</v>
      </c>
      <c r="H793">
        <v>1</v>
      </c>
      <c r="I793">
        <v>1</v>
      </c>
      <c r="J793" t="s">
        <v>4</v>
      </c>
      <c r="K793">
        <v>29</v>
      </c>
      <c r="L793" t="s">
        <v>32</v>
      </c>
      <c r="M793" t="s">
        <v>30</v>
      </c>
      <c r="N793" t="b">
        <v>0</v>
      </c>
      <c r="O793" t="s">
        <v>28</v>
      </c>
      <c r="P793" t="b">
        <v>1</v>
      </c>
      <c r="Q793">
        <v>50</v>
      </c>
      <c r="R793">
        <v>1695</v>
      </c>
      <c r="S793">
        <v>295181</v>
      </c>
      <c r="T793">
        <v>10595</v>
      </c>
      <c r="U793">
        <v>5931</v>
      </c>
      <c r="V793">
        <v>0.13791700569568699</v>
      </c>
      <c r="W793">
        <v>0.22226593233674199</v>
      </c>
      <c r="X793">
        <v>0.17021490259088101</v>
      </c>
      <c r="Y793">
        <v>0.59380819247782601</v>
      </c>
    </row>
    <row r="794" spans="1:25" x14ac:dyDescent="0.3">
      <c r="A794">
        <v>6</v>
      </c>
      <c r="B794">
        <v>2014</v>
      </c>
      <c r="C794">
        <v>2014</v>
      </c>
      <c r="D794">
        <v>12</v>
      </c>
      <c r="E794">
        <v>12</v>
      </c>
      <c r="F794" t="s">
        <v>4</v>
      </c>
      <c r="G794">
        <v>2015</v>
      </c>
      <c r="H794">
        <v>1</v>
      </c>
      <c r="I794">
        <v>1</v>
      </c>
      <c r="J794" t="s">
        <v>4</v>
      </c>
      <c r="K794">
        <v>29</v>
      </c>
      <c r="L794" t="s">
        <v>32</v>
      </c>
      <c r="M794" t="s">
        <v>30</v>
      </c>
      <c r="N794" t="b">
        <v>0</v>
      </c>
      <c r="O794" t="s">
        <v>28</v>
      </c>
      <c r="P794" t="b">
        <v>1</v>
      </c>
      <c r="Q794">
        <v>50</v>
      </c>
      <c r="R794">
        <v>1917</v>
      </c>
      <c r="S794">
        <v>295795</v>
      </c>
      <c r="T794">
        <v>9981</v>
      </c>
      <c r="U794">
        <v>5709</v>
      </c>
      <c r="V794">
        <v>0.16111951588502199</v>
      </c>
      <c r="W794">
        <v>0.251376868607395</v>
      </c>
      <c r="X794">
        <v>0.196373693915181</v>
      </c>
      <c r="Y794">
        <v>0.60936766354340199</v>
      </c>
    </row>
    <row r="795" spans="1:25" x14ac:dyDescent="0.3">
      <c r="A795">
        <v>6</v>
      </c>
      <c r="B795">
        <v>2014</v>
      </c>
      <c r="C795">
        <v>2014</v>
      </c>
      <c r="D795">
        <v>12</v>
      </c>
      <c r="E795">
        <v>12</v>
      </c>
      <c r="F795" t="s">
        <v>4</v>
      </c>
      <c r="G795">
        <v>2015</v>
      </c>
      <c r="H795">
        <v>1</v>
      </c>
      <c r="I795">
        <v>1</v>
      </c>
      <c r="J795" t="s">
        <v>4</v>
      </c>
      <c r="K795">
        <v>29</v>
      </c>
      <c r="L795" t="s">
        <v>32</v>
      </c>
      <c r="M795" t="s">
        <v>30</v>
      </c>
      <c r="N795" t="b">
        <v>0</v>
      </c>
      <c r="O795" t="s">
        <v>28</v>
      </c>
      <c r="P795" t="b">
        <v>1</v>
      </c>
      <c r="Q795">
        <v>50</v>
      </c>
      <c r="R795">
        <v>1717</v>
      </c>
      <c r="S795">
        <v>292805</v>
      </c>
      <c r="T795">
        <v>12971</v>
      </c>
      <c r="U795">
        <v>5909</v>
      </c>
      <c r="V795">
        <v>0.116898148148148</v>
      </c>
      <c r="W795">
        <v>0.22515079989509501</v>
      </c>
      <c r="X795">
        <v>0.15389441606166501</v>
      </c>
      <c r="Y795">
        <v>0.59136542925004298</v>
      </c>
    </row>
    <row r="796" spans="1:25" x14ac:dyDescent="0.3">
      <c r="A796">
        <v>6</v>
      </c>
      <c r="B796">
        <v>2014</v>
      </c>
      <c r="C796">
        <v>2014</v>
      </c>
      <c r="D796">
        <v>12</v>
      </c>
      <c r="E796">
        <v>12</v>
      </c>
      <c r="F796" t="s">
        <v>4</v>
      </c>
      <c r="G796">
        <v>2015</v>
      </c>
      <c r="H796">
        <v>1</v>
      </c>
      <c r="I796">
        <v>1</v>
      </c>
      <c r="J796" t="s">
        <v>4</v>
      </c>
      <c r="K796">
        <v>29</v>
      </c>
      <c r="L796" t="s">
        <v>32</v>
      </c>
      <c r="M796" t="s">
        <v>30</v>
      </c>
      <c r="N796" t="b">
        <v>0</v>
      </c>
      <c r="O796" t="s">
        <v>28</v>
      </c>
      <c r="P796" t="b">
        <v>1</v>
      </c>
      <c r="Q796">
        <v>50</v>
      </c>
      <c r="R796">
        <v>1745</v>
      </c>
      <c r="S796">
        <v>293573</v>
      </c>
      <c r="T796">
        <v>12203</v>
      </c>
      <c r="U796">
        <v>5881</v>
      </c>
      <c r="V796">
        <v>0.12510754229997101</v>
      </c>
      <c r="W796">
        <v>0.22882244951481701</v>
      </c>
      <c r="X796">
        <v>0.16176879577268899</v>
      </c>
      <c r="Y796">
        <v>0.59445707531467895</v>
      </c>
    </row>
    <row r="797" spans="1:25" x14ac:dyDescent="0.3">
      <c r="A797">
        <v>7</v>
      </c>
      <c r="B797">
        <v>2014</v>
      </c>
      <c r="C797">
        <v>2014</v>
      </c>
      <c r="D797">
        <v>12</v>
      </c>
      <c r="E797">
        <v>12</v>
      </c>
      <c r="F797" t="s">
        <v>4</v>
      </c>
      <c r="G797">
        <v>2015</v>
      </c>
      <c r="H797">
        <v>1</v>
      </c>
      <c r="I797">
        <v>1</v>
      </c>
      <c r="J797" t="s">
        <v>4</v>
      </c>
      <c r="K797">
        <v>29</v>
      </c>
      <c r="L797" t="s">
        <v>32</v>
      </c>
      <c r="M797" t="s">
        <v>31</v>
      </c>
      <c r="N797" t="b">
        <v>0</v>
      </c>
      <c r="O797" t="s">
        <v>28</v>
      </c>
      <c r="P797" t="b">
        <v>1</v>
      </c>
      <c r="Q797">
        <v>50</v>
      </c>
      <c r="R797">
        <v>1622</v>
      </c>
      <c r="S797">
        <v>294148</v>
      </c>
      <c r="T797">
        <v>11628</v>
      </c>
      <c r="U797">
        <v>6004</v>
      </c>
      <c r="V797">
        <v>0.122415094339622</v>
      </c>
      <c r="W797">
        <v>0.212693417256753</v>
      </c>
      <c r="X797">
        <v>0.15539375359264199</v>
      </c>
      <c r="Y797">
        <v>0.58733278994280202</v>
      </c>
    </row>
    <row r="798" spans="1:25" x14ac:dyDescent="0.3">
      <c r="A798">
        <v>7</v>
      </c>
      <c r="B798">
        <v>2014</v>
      </c>
      <c r="C798">
        <v>2014</v>
      </c>
      <c r="D798">
        <v>12</v>
      </c>
      <c r="E798">
        <v>12</v>
      </c>
      <c r="F798" t="s">
        <v>4</v>
      </c>
      <c r="G798">
        <v>2015</v>
      </c>
      <c r="H798">
        <v>1</v>
      </c>
      <c r="I798">
        <v>1</v>
      </c>
      <c r="J798" t="s">
        <v>4</v>
      </c>
      <c r="K798">
        <v>29</v>
      </c>
      <c r="L798" t="s">
        <v>32</v>
      </c>
      <c r="M798" t="s">
        <v>31</v>
      </c>
      <c r="N798" t="b">
        <v>0</v>
      </c>
      <c r="O798" t="s">
        <v>28</v>
      </c>
      <c r="P798" t="b">
        <v>1</v>
      </c>
      <c r="Q798">
        <v>50</v>
      </c>
      <c r="R798">
        <v>1669</v>
      </c>
      <c r="S798">
        <v>293941</v>
      </c>
      <c r="T798">
        <v>11835</v>
      </c>
      <c r="U798">
        <v>5957</v>
      </c>
      <c r="V798">
        <v>0.12359300947867199</v>
      </c>
      <c r="W798">
        <v>0.21885654340414301</v>
      </c>
      <c r="X798">
        <v>0.15797444391859899</v>
      </c>
      <c r="Y798">
        <v>0.59007586994392203</v>
      </c>
    </row>
    <row r="799" spans="1:25" x14ac:dyDescent="0.3">
      <c r="A799">
        <v>7</v>
      </c>
      <c r="B799">
        <v>2014</v>
      </c>
      <c r="C799">
        <v>2014</v>
      </c>
      <c r="D799">
        <v>12</v>
      </c>
      <c r="E799">
        <v>12</v>
      </c>
      <c r="F799" t="s">
        <v>4</v>
      </c>
      <c r="G799">
        <v>2015</v>
      </c>
      <c r="H799">
        <v>1</v>
      </c>
      <c r="I799">
        <v>1</v>
      </c>
      <c r="J799" t="s">
        <v>4</v>
      </c>
      <c r="K799">
        <v>29</v>
      </c>
      <c r="L799" t="s">
        <v>32</v>
      </c>
      <c r="M799" t="s">
        <v>31</v>
      </c>
      <c r="N799" t="b">
        <v>0</v>
      </c>
      <c r="O799" t="s">
        <v>28</v>
      </c>
      <c r="P799" t="b">
        <v>1</v>
      </c>
      <c r="Q799">
        <v>50</v>
      </c>
      <c r="R799">
        <v>1786</v>
      </c>
      <c r="S799">
        <v>293157</v>
      </c>
      <c r="T799">
        <v>12619</v>
      </c>
      <c r="U799">
        <v>5840</v>
      </c>
      <c r="V799">
        <v>0.123984727525164</v>
      </c>
      <c r="W799">
        <v>0.23419879360083901</v>
      </c>
      <c r="X799">
        <v>0.16213517316508499</v>
      </c>
      <c r="Y799">
        <v>0.59646501084468695</v>
      </c>
    </row>
    <row r="800" spans="1:25" x14ac:dyDescent="0.3">
      <c r="A800">
        <v>7</v>
      </c>
      <c r="B800">
        <v>2014</v>
      </c>
      <c r="C800">
        <v>2014</v>
      </c>
      <c r="D800">
        <v>12</v>
      </c>
      <c r="E800">
        <v>12</v>
      </c>
      <c r="F800" t="s">
        <v>4</v>
      </c>
      <c r="G800">
        <v>2015</v>
      </c>
      <c r="H800">
        <v>1</v>
      </c>
      <c r="I800">
        <v>1</v>
      </c>
      <c r="J800" t="s">
        <v>4</v>
      </c>
      <c r="K800">
        <v>29</v>
      </c>
      <c r="L800" t="s">
        <v>32</v>
      </c>
      <c r="M800" t="s">
        <v>31</v>
      </c>
      <c r="N800" t="b">
        <v>0</v>
      </c>
      <c r="O800" t="s">
        <v>28</v>
      </c>
      <c r="P800" t="b">
        <v>1</v>
      </c>
      <c r="Q800">
        <v>50</v>
      </c>
      <c r="R800">
        <v>1678</v>
      </c>
      <c r="S800">
        <v>294031</v>
      </c>
      <c r="T800">
        <v>11745</v>
      </c>
      <c r="U800">
        <v>5948</v>
      </c>
      <c r="V800">
        <v>0.12500931237428201</v>
      </c>
      <c r="W800">
        <v>0.22003671649619699</v>
      </c>
      <c r="X800">
        <v>0.15943750296926201</v>
      </c>
      <c r="Y800">
        <v>0.59081312304324196</v>
      </c>
    </row>
    <row r="801" spans="1:25" x14ac:dyDescent="0.3">
      <c r="A801">
        <v>7</v>
      </c>
      <c r="B801">
        <v>2014</v>
      </c>
      <c r="C801">
        <v>2014</v>
      </c>
      <c r="D801">
        <v>12</v>
      </c>
      <c r="E801">
        <v>12</v>
      </c>
      <c r="F801" t="s">
        <v>4</v>
      </c>
      <c r="G801">
        <v>2015</v>
      </c>
      <c r="H801">
        <v>1</v>
      </c>
      <c r="I801">
        <v>1</v>
      </c>
      <c r="J801" t="s">
        <v>4</v>
      </c>
      <c r="K801">
        <v>29</v>
      </c>
      <c r="L801" t="s">
        <v>32</v>
      </c>
      <c r="M801" t="s">
        <v>31</v>
      </c>
      <c r="N801" t="b">
        <v>0</v>
      </c>
      <c r="O801" t="s">
        <v>28</v>
      </c>
      <c r="P801" t="b">
        <v>1</v>
      </c>
      <c r="Q801">
        <v>50</v>
      </c>
      <c r="R801">
        <v>1782</v>
      </c>
      <c r="S801">
        <v>293110</v>
      </c>
      <c r="T801">
        <v>12666</v>
      </c>
      <c r="U801">
        <v>5844</v>
      </c>
      <c r="V801">
        <v>0.123338870431893</v>
      </c>
      <c r="W801">
        <v>0.23367427222659301</v>
      </c>
      <c r="X801">
        <v>0.161456917640663</v>
      </c>
      <c r="Y801">
        <v>0.59612589651306602</v>
      </c>
    </row>
  </sheetData>
  <sortState ref="A2:Y753">
    <sortCondition ref="F2:F753" customList="1993-2014,two years,one year,six months,one month"/>
    <sortCondition ref="J2:J753"/>
    <sortCondition ref="L2:L753"/>
    <sortCondition ref="A2:A753"/>
    <sortCondition ref="M2:M753"/>
    <sortCondition ref="N2:N753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1"/>
  <sheetViews>
    <sheetView workbookViewId="0">
      <selection activeCell="R8" sqref="R8"/>
    </sheetView>
  </sheetViews>
  <sheetFormatPr defaultRowHeight="14.4" x14ac:dyDescent="0.3"/>
  <cols>
    <col min="2" max="2" width="12.21875" customWidth="1"/>
    <col min="3" max="3" width="15" customWidth="1"/>
    <col min="4" max="4" width="13.77734375" hidden="1" customWidth="1"/>
    <col min="5" max="5" width="17.44140625" customWidth="1"/>
    <col min="7" max="7" width="13.109375" customWidth="1"/>
    <col min="8" max="8" width="14.77734375" hidden="1" customWidth="1"/>
    <col min="9" max="9" width="0" hidden="1" customWidth="1"/>
    <col min="15" max="15" width="12.6640625" customWidth="1"/>
    <col min="16" max="16" width="14" customWidth="1"/>
    <col min="17" max="17" width="11.44140625" customWidth="1"/>
    <col min="18" max="18" width="12.33203125" customWidth="1"/>
  </cols>
  <sheetData>
    <row r="1" spans="1:18" s="1" customFormat="1" x14ac:dyDescent="0.3">
      <c r="A1" s="1" t="s">
        <v>38</v>
      </c>
      <c r="B1" s="1" t="s">
        <v>0</v>
      </c>
      <c r="C1" s="1" t="s">
        <v>2</v>
      </c>
      <c r="D1" s="1" t="s">
        <v>3</v>
      </c>
      <c r="E1" s="1" t="s">
        <v>5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spans="1:18" x14ac:dyDescent="0.3">
      <c r="A2">
        <v>2</v>
      </c>
      <c r="B2">
        <f ca="1">INDIRECT("all_results!"&amp;"A"&amp;$A2)</f>
        <v>0</v>
      </c>
      <c r="C2" t="str">
        <f ca="1">INDIRECT("all_results!"&amp;"F"&amp;$A2)</f>
        <v>1993-2014</v>
      </c>
      <c r="D2" t="str">
        <f ca="1">INDIRECT("all_results!"&amp;"J"&amp;$A2)</f>
        <v>one month</v>
      </c>
      <c r="E2" t="str">
        <f ca="1">INDIRECT("all_results!"&amp;"L"&amp;$A2)</f>
        <v>binary</v>
      </c>
      <c r="F2" t="str">
        <f ca="1">INDIRECT("all_results!"&amp;"M"&amp;$A2)</f>
        <v>none</v>
      </c>
      <c r="G2" t="b">
        <f ca="1">INDIRECT("all_results!"&amp;"N"&amp;$A2)</f>
        <v>1</v>
      </c>
      <c r="H2" t="str">
        <f ca="1">INDIRECT("all_results!"&amp;"O"&amp;$A2)</f>
        <v>squared_hinge</v>
      </c>
      <c r="I2" t="b">
        <f ca="1">INDIRECT("all_results!"&amp;"P"&amp;$A2)</f>
        <v>1</v>
      </c>
      <c r="J2">
        <f ca="1">INDIRECT("all_results!"&amp;"Q"&amp;$A2)</f>
        <v>50</v>
      </c>
      <c r="K2">
        <f ca="1">AVERAGE(INDIRECT("all_results!"&amp;"R"&amp;$A2&amp;":"&amp;"R"&amp;($A2+4)))</f>
        <v>1876.5</v>
      </c>
      <c r="L2">
        <f ca="1">AVERAGE(INDIRECT("all_results!"&amp;"S"&amp;$A2&amp;":"&amp;"S"&amp;($A2+4)))</f>
        <v>263337.5</v>
      </c>
      <c r="M2">
        <f ca="1">AVERAGE(INDIRECT("all_results!"&amp;"T"&amp;$A2&amp;":"&amp;"T"&amp;($A2+4)))</f>
        <v>42438.5</v>
      </c>
      <c r="N2">
        <f ca="1">AVERAGE(INDIRECT("all_results!"&amp;"U"&amp;$A2&amp;":"&amp;"U"&amp;($A2+4)))</f>
        <v>5749.5</v>
      </c>
      <c r="O2">
        <f ca="1">AVERAGE(INDIRECT("all_results!"&amp;"V"&amp;$A2&amp;":"&amp;"V"&amp;($A2+4)))</f>
        <v>4.250039667858365E-2</v>
      </c>
      <c r="P2">
        <f ca="1">AVERAGE(INDIRECT("all_results!"&amp;"W"&amp;$A2&amp;":"&amp;"W"&amp;($A2+4)))</f>
        <v>0.24606608969315449</v>
      </c>
      <c r="Q2">
        <f ca="1">AVERAGE(INDIRECT("all_results!"&amp;"X"&amp;$A2&amp;":"&amp;"X"&amp;($A2+4)))</f>
        <v>7.2454646316124388E-2</v>
      </c>
      <c r="R2">
        <f ca="1">AVERAGE(INDIRECT("all_results!"&amp;"Y"&amp;$A2&amp;":"&amp;"Y"&amp;($A2+4)))</f>
        <v>0.5536382918247571</v>
      </c>
    </row>
    <row r="3" spans="1:18" x14ac:dyDescent="0.3">
      <c r="A3">
        <v>7</v>
      </c>
      <c r="B3">
        <f t="shared" ref="B3:B66" ca="1" si="0">INDIRECT("all_results!"&amp;"A"&amp;$A3)</f>
        <v>1</v>
      </c>
      <c r="C3" t="str">
        <f t="shared" ref="C3:C66" ca="1" si="1">INDIRECT("all_results!"&amp;"F"&amp;$A3)</f>
        <v>1993-2014</v>
      </c>
      <c r="D3" t="str">
        <f t="shared" ref="D3:D66" ca="1" si="2">INDIRECT("all_results!"&amp;"J"&amp;$A3)</f>
        <v>one month</v>
      </c>
      <c r="E3" t="str">
        <f t="shared" ref="E3:E66" ca="1" si="3">INDIRECT("all_results!"&amp;"L"&amp;$A3)</f>
        <v>binary</v>
      </c>
      <c r="F3" t="str">
        <f t="shared" ref="F3:F66" ca="1" si="4">INDIRECT("all_results!"&amp;"M"&amp;$A3)</f>
        <v>l2</v>
      </c>
      <c r="G3" t="b">
        <f t="shared" ref="G3:G66" ca="1" si="5">INDIRECT("all_results!"&amp;"N"&amp;$A3)</f>
        <v>1</v>
      </c>
      <c r="H3" t="str">
        <f t="shared" ref="H3:H66" ca="1" si="6">INDIRECT("all_results!"&amp;"O"&amp;$A3)</f>
        <v>squared_hinge</v>
      </c>
      <c r="I3" t="b">
        <f t="shared" ref="I3:I66" ca="1" si="7">INDIRECT("all_results!"&amp;"P"&amp;$A3)</f>
        <v>1</v>
      </c>
      <c r="J3">
        <f t="shared" ref="J3:J66" ca="1" si="8">INDIRECT("all_results!"&amp;"Q"&amp;$A3)</f>
        <v>50</v>
      </c>
      <c r="K3">
        <f t="shared" ref="K3:K66" ca="1" si="9">AVERAGE(INDIRECT("all_results!"&amp;"R"&amp;$A3&amp;":"&amp;"R"&amp;($A3+4)))</f>
        <v>1477.5</v>
      </c>
      <c r="L3">
        <f t="shared" ref="L3:L66" ca="1" si="10">AVERAGE(INDIRECT("all_results!"&amp;"S"&amp;$A3&amp;":"&amp;"S"&amp;($A3+4)))</f>
        <v>265867.5</v>
      </c>
      <c r="M3">
        <f t="shared" ref="M3:M66" ca="1" si="11">AVERAGE(INDIRECT("all_results!"&amp;"T"&amp;$A3&amp;":"&amp;"T"&amp;($A3+4)))</f>
        <v>39908.5</v>
      </c>
      <c r="N3">
        <f t="shared" ref="N3:N66" ca="1" si="12">AVERAGE(INDIRECT("all_results!"&amp;"U"&amp;$A3&amp;":"&amp;"U"&amp;($A3+4)))</f>
        <v>6148.5</v>
      </c>
      <c r="O3">
        <f t="shared" ref="O3:O66" ca="1" si="13">AVERAGE(INDIRECT("all_results!"&amp;"V"&amp;$A3&amp;":"&amp;"V"&amp;($A3+4)))</f>
        <v>3.5538309074690751E-2</v>
      </c>
      <c r="P3">
        <f t="shared" ref="P3:P66" ca="1" si="14">AVERAGE(INDIRECT("all_results!"&amp;"W"&amp;$A3&amp;":"&amp;"W"&amp;($A3+4)))</f>
        <v>0.19374508261211601</v>
      </c>
      <c r="Q3">
        <f t="shared" ref="Q3:Q66" ca="1" si="15">AVERAGE(INDIRECT("all_results!"&amp;"X"&amp;$A3&amp;":"&amp;"X"&amp;($A3+4)))</f>
        <v>6.0046481283433303E-2</v>
      </c>
      <c r="R3">
        <f t="shared" ref="R3:R66" ca="1" si="16">AVERAGE(INDIRECT("all_results!"&amp;"Y"&amp;$A3&amp;":"&amp;"Y"&amp;($A3+4)))</f>
        <v>0.53161480361572244</v>
      </c>
    </row>
    <row r="4" spans="1:18" x14ac:dyDescent="0.3">
      <c r="A4">
        <v>12</v>
      </c>
      <c r="B4">
        <f t="shared" ca="1" si="0"/>
        <v>2</v>
      </c>
      <c r="C4" t="str">
        <f t="shared" ca="1" si="1"/>
        <v>1993-2014</v>
      </c>
      <c r="D4" t="str">
        <f t="shared" ca="1" si="2"/>
        <v>one month</v>
      </c>
      <c r="E4" t="str">
        <f t="shared" ca="1" si="3"/>
        <v>binary</v>
      </c>
      <c r="F4" t="str">
        <f t="shared" ca="1" si="4"/>
        <v>l1</v>
      </c>
      <c r="G4" t="b">
        <f t="shared" ca="1" si="5"/>
        <v>1</v>
      </c>
      <c r="H4" t="str">
        <f t="shared" ca="1" si="6"/>
        <v>squared_hinge</v>
      </c>
      <c r="I4" t="b">
        <f t="shared" ca="1" si="7"/>
        <v>1</v>
      </c>
      <c r="J4">
        <f t="shared" ca="1" si="8"/>
        <v>50</v>
      </c>
      <c r="K4">
        <f t="shared" ca="1" si="9"/>
        <v>1544.5</v>
      </c>
      <c r="L4">
        <f t="shared" ca="1" si="10"/>
        <v>264859.5</v>
      </c>
      <c r="M4">
        <f t="shared" ca="1" si="11"/>
        <v>40916.5</v>
      </c>
      <c r="N4">
        <f t="shared" ca="1" si="12"/>
        <v>6081.5</v>
      </c>
      <c r="O4">
        <f t="shared" ca="1" si="13"/>
        <v>3.6129871601898247E-2</v>
      </c>
      <c r="P4">
        <f t="shared" ca="1" si="14"/>
        <v>0.20253081563073649</v>
      </c>
      <c r="Q4">
        <f t="shared" ca="1" si="15"/>
        <v>6.1279447150310945E-2</v>
      </c>
      <c r="R4">
        <f t="shared" ca="1" si="16"/>
        <v>0.53435940472814047</v>
      </c>
    </row>
    <row r="5" spans="1:18" x14ac:dyDescent="0.3">
      <c r="A5">
        <v>17</v>
      </c>
      <c r="B5">
        <f t="shared" ca="1" si="0"/>
        <v>3</v>
      </c>
      <c r="C5" t="str">
        <f t="shared" ca="1" si="1"/>
        <v>1993-2014</v>
      </c>
      <c r="D5" t="str">
        <f t="shared" ca="1" si="2"/>
        <v>one month</v>
      </c>
      <c r="E5" t="str">
        <f t="shared" ca="1" si="3"/>
        <v>binary</v>
      </c>
      <c r="F5" t="str">
        <f t="shared" ca="1" si="4"/>
        <v>elasticnet</v>
      </c>
      <c r="G5" t="b">
        <f t="shared" ca="1" si="5"/>
        <v>1</v>
      </c>
      <c r="H5" t="str">
        <f t="shared" ca="1" si="6"/>
        <v>squared_hinge</v>
      </c>
      <c r="I5" t="b">
        <f t="shared" ca="1" si="7"/>
        <v>1</v>
      </c>
      <c r="J5">
        <f t="shared" ca="1" si="8"/>
        <v>50</v>
      </c>
      <c r="K5">
        <f t="shared" ca="1" si="9"/>
        <v>1807</v>
      </c>
      <c r="L5">
        <f t="shared" ca="1" si="10"/>
        <v>262654.5</v>
      </c>
      <c r="M5">
        <f t="shared" ca="1" si="11"/>
        <v>43121.5</v>
      </c>
      <c r="N5">
        <f t="shared" ca="1" si="12"/>
        <v>5819</v>
      </c>
      <c r="O5">
        <f t="shared" ca="1" si="13"/>
        <v>4.0257805555843851E-2</v>
      </c>
      <c r="P5">
        <f t="shared" ca="1" si="14"/>
        <v>0.23695253081563</v>
      </c>
      <c r="Q5">
        <f t="shared" ca="1" si="15"/>
        <v>6.8811917221342639E-2</v>
      </c>
      <c r="R5">
        <f t="shared" ca="1" si="16"/>
        <v>0.54796468176488644</v>
      </c>
    </row>
    <row r="6" spans="1:18" x14ac:dyDescent="0.3">
      <c r="A6">
        <v>22</v>
      </c>
      <c r="B6">
        <f t="shared" ca="1" si="0"/>
        <v>4</v>
      </c>
      <c r="C6" t="str">
        <f t="shared" ca="1" si="1"/>
        <v>1993-2014</v>
      </c>
      <c r="D6" t="str">
        <f t="shared" ca="1" si="2"/>
        <v>one month</v>
      </c>
      <c r="E6" t="str">
        <f t="shared" ca="1" si="3"/>
        <v>binary</v>
      </c>
      <c r="F6" t="str">
        <f t="shared" ca="1" si="4"/>
        <v>none</v>
      </c>
      <c r="G6" t="b">
        <f t="shared" ca="1" si="5"/>
        <v>0</v>
      </c>
      <c r="H6" t="str">
        <f t="shared" ca="1" si="6"/>
        <v>squared_hinge</v>
      </c>
      <c r="I6" t="b">
        <f t="shared" ca="1" si="7"/>
        <v>1</v>
      </c>
      <c r="J6">
        <f t="shared" ca="1" si="8"/>
        <v>50</v>
      </c>
      <c r="K6">
        <f t="shared" ca="1" si="9"/>
        <v>1701</v>
      </c>
      <c r="L6">
        <f t="shared" ca="1" si="10"/>
        <v>271840</v>
      </c>
      <c r="M6">
        <f t="shared" ca="1" si="11"/>
        <v>33936</v>
      </c>
      <c r="N6">
        <f t="shared" ca="1" si="12"/>
        <v>5925</v>
      </c>
      <c r="O6">
        <f t="shared" ca="1" si="13"/>
        <v>4.9381312662369101E-2</v>
      </c>
      <c r="P6">
        <f t="shared" ca="1" si="14"/>
        <v>0.22305271439811097</v>
      </c>
      <c r="Q6">
        <f t="shared" ca="1" si="15"/>
        <v>7.9604231838067002E-2</v>
      </c>
      <c r="R6">
        <f t="shared" ca="1" si="16"/>
        <v>0.55603475550369652</v>
      </c>
    </row>
    <row r="7" spans="1:18" x14ac:dyDescent="0.3">
      <c r="A7">
        <v>27</v>
      </c>
      <c r="B7">
        <f t="shared" ca="1" si="0"/>
        <v>5</v>
      </c>
      <c r="C7" t="str">
        <f t="shared" ca="1" si="1"/>
        <v>1993-2014</v>
      </c>
      <c r="D7" t="str">
        <f t="shared" ca="1" si="2"/>
        <v>one month</v>
      </c>
      <c r="E7" t="str">
        <f t="shared" ca="1" si="3"/>
        <v>binary</v>
      </c>
      <c r="F7" t="str">
        <f t="shared" ca="1" si="4"/>
        <v>l2</v>
      </c>
      <c r="G7" t="b">
        <f t="shared" ca="1" si="5"/>
        <v>0</v>
      </c>
      <c r="H7" t="str">
        <f t="shared" ca="1" si="6"/>
        <v>squared_hinge</v>
      </c>
      <c r="I7" t="b">
        <f t="shared" ca="1" si="7"/>
        <v>1</v>
      </c>
      <c r="J7">
        <f t="shared" ca="1" si="8"/>
        <v>50</v>
      </c>
      <c r="K7">
        <f t="shared" ca="1" si="9"/>
        <v>1411</v>
      </c>
      <c r="L7">
        <f t="shared" ca="1" si="10"/>
        <v>279430.5</v>
      </c>
      <c r="M7">
        <f t="shared" ca="1" si="11"/>
        <v>26345.5</v>
      </c>
      <c r="N7">
        <f t="shared" ca="1" si="12"/>
        <v>6215</v>
      </c>
      <c r="O7">
        <f t="shared" ca="1" si="13"/>
        <v>5.7397257408438554E-2</v>
      </c>
      <c r="P7">
        <f t="shared" ca="1" si="14"/>
        <v>0.18502491476527599</v>
      </c>
      <c r="Q7">
        <f t="shared" ca="1" si="15"/>
        <v>8.5073657673650244E-2</v>
      </c>
      <c r="R7">
        <f t="shared" ca="1" si="16"/>
        <v>0.54943271927369497</v>
      </c>
    </row>
    <row r="8" spans="1:18" x14ac:dyDescent="0.3">
      <c r="A8">
        <v>32</v>
      </c>
      <c r="B8">
        <f t="shared" ca="1" si="0"/>
        <v>6</v>
      </c>
      <c r="C8" t="str">
        <f t="shared" ca="1" si="1"/>
        <v>1993-2014</v>
      </c>
      <c r="D8" t="str">
        <f t="shared" ca="1" si="2"/>
        <v>one month</v>
      </c>
      <c r="E8" t="str">
        <f t="shared" ca="1" si="3"/>
        <v>binary</v>
      </c>
      <c r="F8" t="str">
        <f t="shared" ca="1" si="4"/>
        <v>l1</v>
      </c>
      <c r="G8" t="b">
        <f t="shared" ca="1" si="5"/>
        <v>0</v>
      </c>
      <c r="H8" t="str">
        <f t="shared" ca="1" si="6"/>
        <v>squared_hinge</v>
      </c>
      <c r="I8" t="b">
        <f t="shared" ca="1" si="7"/>
        <v>1</v>
      </c>
      <c r="J8">
        <f t="shared" ca="1" si="8"/>
        <v>50</v>
      </c>
      <c r="K8">
        <f t="shared" ca="1" si="9"/>
        <v>2460</v>
      </c>
      <c r="L8">
        <f t="shared" ca="1" si="10"/>
        <v>262954.5</v>
      </c>
      <c r="M8">
        <f t="shared" ca="1" si="11"/>
        <v>42821.5</v>
      </c>
      <c r="N8">
        <f t="shared" ca="1" si="12"/>
        <v>5166</v>
      </c>
      <c r="O8">
        <f t="shared" ca="1" si="13"/>
        <v>5.44074323123298E-2</v>
      </c>
      <c r="P8">
        <f t="shared" ca="1" si="14"/>
        <v>0.32258064516128948</v>
      </c>
      <c r="Q8">
        <f t="shared" ca="1" si="15"/>
        <v>9.3102850831790707E-2</v>
      </c>
      <c r="R8">
        <f t="shared" ca="1" si="16"/>
        <v>0.59126929411536255</v>
      </c>
    </row>
    <row r="9" spans="1:18" x14ac:dyDescent="0.3">
      <c r="A9">
        <v>37</v>
      </c>
      <c r="B9">
        <f t="shared" ca="1" si="0"/>
        <v>7</v>
      </c>
      <c r="C9" t="str">
        <f t="shared" ca="1" si="1"/>
        <v>1993-2014</v>
      </c>
      <c r="D9" t="str">
        <f t="shared" ca="1" si="2"/>
        <v>one month</v>
      </c>
      <c r="E9" t="str">
        <f t="shared" ca="1" si="3"/>
        <v>binary</v>
      </c>
      <c r="F9" t="str">
        <f t="shared" ca="1" si="4"/>
        <v>elasticnet</v>
      </c>
      <c r="G9" t="b">
        <f t="shared" ca="1" si="5"/>
        <v>0</v>
      </c>
      <c r="H9" t="str">
        <f t="shared" ca="1" si="6"/>
        <v>squared_hinge</v>
      </c>
      <c r="I9" t="b">
        <f t="shared" ca="1" si="7"/>
        <v>1</v>
      </c>
      <c r="J9">
        <f t="shared" ca="1" si="8"/>
        <v>50</v>
      </c>
      <c r="K9">
        <f t="shared" ca="1" si="9"/>
        <v>1959.5</v>
      </c>
      <c r="L9">
        <f t="shared" ca="1" si="10"/>
        <v>264206.5</v>
      </c>
      <c r="M9">
        <f t="shared" ca="1" si="11"/>
        <v>41569.5</v>
      </c>
      <c r="N9">
        <f t="shared" ca="1" si="12"/>
        <v>5666.5</v>
      </c>
      <c r="O9">
        <f t="shared" ca="1" si="13"/>
        <v>4.6837106327173701E-2</v>
      </c>
      <c r="P9">
        <f t="shared" ca="1" si="14"/>
        <v>0.25694990820875901</v>
      </c>
      <c r="Q9">
        <f t="shared" ca="1" si="15"/>
        <v>7.898713102856865E-2</v>
      </c>
      <c r="R9">
        <f t="shared" ca="1" si="16"/>
        <v>0.56050117591380855</v>
      </c>
    </row>
    <row r="10" spans="1:18" x14ac:dyDescent="0.3">
      <c r="A10">
        <v>42</v>
      </c>
      <c r="B10">
        <f t="shared" ca="1" si="0"/>
        <v>0</v>
      </c>
      <c r="C10" t="str">
        <f t="shared" ca="1" si="1"/>
        <v>1993-2014</v>
      </c>
      <c r="D10" t="str">
        <f t="shared" ca="1" si="2"/>
        <v>one month</v>
      </c>
      <c r="E10" t="str">
        <f t="shared" ca="1" si="3"/>
        <v>binary+SO</v>
      </c>
      <c r="F10" t="str">
        <f t="shared" ca="1" si="4"/>
        <v>none</v>
      </c>
      <c r="G10" t="b">
        <f t="shared" ca="1" si="5"/>
        <v>1</v>
      </c>
      <c r="H10" t="str">
        <f t="shared" ca="1" si="6"/>
        <v>squared_hinge</v>
      </c>
      <c r="I10" t="b">
        <f t="shared" ca="1" si="7"/>
        <v>1</v>
      </c>
      <c r="J10">
        <f t="shared" ca="1" si="8"/>
        <v>50</v>
      </c>
      <c r="K10">
        <f t="shared" ca="1" si="9"/>
        <v>2157</v>
      </c>
      <c r="L10">
        <f t="shared" ca="1" si="10"/>
        <v>258782.5</v>
      </c>
      <c r="M10">
        <f t="shared" ca="1" si="11"/>
        <v>46993.5</v>
      </c>
      <c r="N10">
        <f t="shared" ca="1" si="12"/>
        <v>5469</v>
      </c>
      <c r="O10">
        <f t="shared" ca="1" si="13"/>
        <v>4.3687975837401596E-2</v>
      </c>
      <c r="P10">
        <f t="shared" ca="1" si="14"/>
        <v>0.2828481510621555</v>
      </c>
      <c r="Q10">
        <f t="shared" ca="1" si="15"/>
        <v>7.5630050189028658E-2</v>
      </c>
      <c r="R10">
        <f t="shared" ca="1" si="16"/>
        <v>0.56458105972866002</v>
      </c>
    </row>
    <row r="11" spans="1:18" x14ac:dyDescent="0.3">
      <c r="A11">
        <v>47</v>
      </c>
      <c r="B11">
        <f t="shared" ca="1" si="0"/>
        <v>1</v>
      </c>
      <c r="C11" t="str">
        <f t="shared" ca="1" si="1"/>
        <v>1993-2014</v>
      </c>
      <c r="D11" t="str">
        <f t="shared" ca="1" si="2"/>
        <v>one month</v>
      </c>
      <c r="E11" t="str">
        <f t="shared" ca="1" si="3"/>
        <v>binary+SO</v>
      </c>
      <c r="F11" t="str">
        <f t="shared" ca="1" si="4"/>
        <v>l2</v>
      </c>
      <c r="G11" t="b">
        <f t="shared" ca="1" si="5"/>
        <v>1</v>
      </c>
      <c r="H11" t="str">
        <f t="shared" ca="1" si="6"/>
        <v>squared_hinge</v>
      </c>
      <c r="I11" t="b">
        <f t="shared" ca="1" si="7"/>
        <v>1</v>
      </c>
      <c r="J11">
        <f t="shared" ca="1" si="8"/>
        <v>50</v>
      </c>
      <c r="K11">
        <f t="shared" ca="1" si="9"/>
        <v>1823.5</v>
      </c>
      <c r="L11">
        <f t="shared" ca="1" si="10"/>
        <v>262250</v>
      </c>
      <c r="M11">
        <f t="shared" ca="1" si="11"/>
        <v>43526</v>
      </c>
      <c r="N11">
        <f t="shared" ca="1" si="12"/>
        <v>5802.5</v>
      </c>
      <c r="O11">
        <f t="shared" ca="1" si="13"/>
        <v>4.0187621243746002E-2</v>
      </c>
      <c r="P11">
        <f t="shared" ca="1" si="14"/>
        <v>0.23911618148439501</v>
      </c>
      <c r="Q11">
        <f t="shared" ca="1" si="15"/>
        <v>6.8806762278835643E-2</v>
      </c>
      <c r="R11">
        <f t="shared" ca="1" si="16"/>
        <v>0.54838507520140944</v>
      </c>
    </row>
    <row r="12" spans="1:18" x14ac:dyDescent="0.3">
      <c r="A12">
        <v>52</v>
      </c>
      <c r="B12">
        <f t="shared" ca="1" si="0"/>
        <v>2</v>
      </c>
      <c r="C12" t="str">
        <f t="shared" ca="1" si="1"/>
        <v>1993-2014</v>
      </c>
      <c r="D12" t="str">
        <f t="shared" ca="1" si="2"/>
        <v>one month</v>
      </c>
      <c r="E12" t="str">
        <f t="shared" ca="1" si="3"/>
        <v>binary+SO</v>
      </c>
      <c r="F12" t="str">
        <f t="shared" ca="1" si="4"/>
        <v>l1</v>
      </c>
      <c r="G12" t="b">
        <f t="shared" ca="1" si="5"/>
        <v>1</v>
      </c>
      <c r="H12" t="str">
        <f t="shared" ca="1" si="6"/>
        <v>squared_hinge</v>
      </c>
      <c r="I12" t="b">
        <f t="shared" ca="1" si="7"/>
        <v>1</v>
      </c>
      <c r="J12">
        <f t="shared" ca="1" si="8"/>
        <v>50</v>
      </c>
      <c r="K12">
        <f t="shared" ca="1" si="9"/>
        <v>1570.5</v>
      </c>
      <c r="L12">
        <f t="shared" ca="1" si="10"/>
        <v>260487.5</v>
      </c>
      <c r="M12">
        <f t="shared" ca="1" si="11"/>
        <v>45288.5</v>
      </c>
      <c r="N12">
        <f t="shared" ca="1" si="12"/>
        <v>6055.5</v>
      </c>
      <c r="O12">
        <f t="shared" ca="1" si="13"/>
        <v>3.3397043032720106E-2</v>
      </c>
      <c r="P12">
        <f t="shared" ca="1" si="14"/>
        <v>0.2059402045633355</v>
      </c>
      <c r="Q12">
        <f t="shared" ca="1" si="15"/>
        <v>5.7346183881873201E-2</v>
      </c>
      <c r="R12">
        <f t="shared" ca="1" si="16"/>
        <v>0.52891507507220692</v>
      </c>
    </row>
    <row r="13" spans="1:18" x14ac:dyDescent="0.3">
      <c r="A13">
        <v>57</v>
      </c>
      <c r="B13">
        <f t="shared" ca="1" si="0"/>
        <v>3</v>
      </c>
      <c r="C13" t="str">
        <f t="shared" ca="1" si="1"/>
        <v>1993-2014</v>
      </c>
      <c r="D13" t="str">
        <f t="shared" ca="1" si="2"/>
        <v>one month</v>
      </c>
      <c r="E13" t="str">
        <f t="shared" ca="1" si="3"/>
        <v>binary+SO</v>
      </c>
      <c r="F13" t="str">
        <f t="shared" ca="1" si="4"/>
        <v>elasticnet</v>
      </c>
      <c r="G13" t="b">
        <f t="shared" ca="1" si="5"/>
        <v>1</v>
      </c>
      <c r="H13" t="str">
        <f t="shared" ca="1" si="6"/>
        <v>squared_hinge</v>
      </c>
      <c r="I13" t="b">
        <f t="shared" ca="1" si="7"/>
        <v>1</v>
      </c>
      <c r="J13">
        <f t="shared" ca="1" si="8"/>
        <v>50</v>
      </c>
      <c r="K13">
        <f t="shared" ca="1" si="9"/>
        <v>1544</v>
      </c>
      <c r="L13">
        <f t="shared" ca="1" si="10"/>
        <v>268494</v>
      </c>
      <c r="M13">
        <f t="shared" ca="1" si="11"/>
        <v>37282</v>
      </c>
      <c r="N13">
        <f t="shared" ca="1" si="12"/>
        <v>6082</v>
      </c>
      <c r="O13">
        <f t="shared" ca="1" si="13"/>
        <v>4.0151666209640849E-2</v>
      </c>
      <c r="P13">
        <f t="shared" ca="1" si="14"/>
        <v>0.20246525045895603</v>
      </c>
      <c r="Q13">
        <f t="shared" ca="1" si="15"/>
        <v>6.6975977738419443E-2</v>
      </c>
      <c r="R13">
        <f t="shared" ca="1" si="16"/>
        <v>0.54026969811943659</v>
      </c>
    </row>
    <row r="14" spans="1:18" x14ac:dyDescent="0.3">
      <c r="A14">
        <v>62</v>
      </c>
      <c r="B14">
        <f t="shared" ca="1" si="0"/>
        <v>4</v>
      </c>
      <c r="C14" t="str">
        <f t="shared" ca="1" si="1"/>
        <v>1993-2014</v>
      </c>
      <c r="D14" t="str">
        <f t="shared" ca="1" si="2"/>
        <v>one month</v>
      </c>
      <c r="E14" t="str">
        <f t="shared" ca="1" si="3"/>
        <v>binary+SO</v>
      </c>
      <c r="F14" t="str">
        <f t="shared" ca="1" si="4"/>
        <v>none</v>
      </c>
      <c r="G14" t="b">
        <f t="shared" ca="1" si="5"/>
        <v>0</v>
      </c>
      <c r="H14" t="str">
        <f t="shared" ca="1" si="6"/>
        <v>squared_hinge</v>
      </c>
      <c r="I14" t="b">
        <f t="shared" ca="1" si="7"/>
        <v>1</v>
      </c>
      <c r="J14">
        <f t="shared" ca="1" si="8"/>
        <v>50</v>
      </c>
      <c r="K14">
        <f t="shared" ca="1" si="9"/>
        <v>2170</v>
      </c>
      <c r="L14">
        <f t="shared" ca="1" si="10"/>
        <v>272264</v>
      </c>
      <c r="M14">
        <f t="shared" ca="1" si="11"/>
        <v>33512</v>
      </c>
      <c r="N14">
        <f t="shared" ca="1" si="12"/>
        <v>5456</v>
      </c>
      <c r="O14">
        <f t="shared" ca="1" si="13"/>
        <v>6.406577469728586E-2</v>
      </c>
      <c r="P14">
        <f t="shared" ca="1" si="14"/>
        <v>0.2845528455284545</v>
      </c>
      <c r="Q14">
        <f t="shared" ca="1" si="15"/>
        <v>0.10409119048703275</v>
      </c>
      <c r="R14">
        <f t="shared" ca="1" si="16"/>
        <v>0.58747813905327551</v>
      </c>
    </row>
    <row r="15" spans="1:18" x14ac:dyDescent="0.3">
      <c r="A15">
        <v>67</v>
      </c>
      <c r="B15">
        <f t="shared" ca="1" si="0"/>
        <v>5</v>
      </c>
      <c r="C15" t="str">
        <f t="shared" ca="1" si="1"/>
        <v>1993-2014</v>
      </c>
      <c r="D15" t="str">
        <f t="shared" ca="1" si="2"/>
        <v>one month</v>
      </c>
      <c r="E15" t="str">
        <f t="shared" ca="1" si="3"/>
        <v>binary+SO</v>
      </c>
      <c r="F15" t="str">
        <f t="shared" ca="1" si="4"/>
        <v>l2</v>
      </c>
      <c r="G15" t="b">
        <f t="shared" ca="1" si="5"/>
        <v>0</v>
      </c>
      <c r="H15" t="str">
        <f t="shared" ca="1" si="6"/>
        <v>squared_hinge</v>
      </c>
      <c r="I15" t="b">
        <f t="shared" ca="1" si="7"/>
        <v>1</v>
      </c>
      <c r="J15">
        <f t="shared" ca="1" si="8"/>
        <v>50</v>
      </c>
      <c r="K15">
        <f t="shared" ca="1" si="9"/>
        <v>2143.5</v>
      </c>
      <c r="L15">
        <f t="shared" ca="1" si="10"/>
        <v>262512</v>
      </c>
      <c r="M15">
        <f t="shared" ca="1" si="11"/>
        <v>43264</v>
      </c>
      <c r="N15">
        <f t="shared" ca="1" si="12"/>
        <v>5482.5</v>
      </c>
      <c r="O15">
        <f t="shared" ca="1" si="13"/>
        <v>4.7237984555908996E-2</v>
      </c>
      <c r="P15">
        <f t="shared" ca="1" si="14"/>
        <v>0.28107789142407502</v>
      </c>
      <c r="Q15">
        <f t="shared" ca="1" si="15"/>
        <v>8.0882629389218946E-2</v>
      </c>
      <c r="R15">
        <f t="shared" ca="1" si="16"/>
        <v>0.56979434835972698</v>
      </c>
    </row>
    <row r="16" spans="1:18" x14ac:dyDescent="0.3">
      <c r="A16">
        <v>72</v>
      </c>
      <c r="B16">
        <f t="shared" ca="1" si="0"/>
        <v>6</v>
      </c>
      <c r="C16" t="str">
        <f t="shared" ca="1" si="1"/>
        <v>1993-2014</v>
      </c>
      <c r="D16" t="str">
        <f t="shared" ca="1" si="2"/>
        <v>one month</v>
      </c>
      <c r="E16" t="str">
        <f t="shared" ca="1" si="3"/>
        <v>binary+SO</v>
      </c>
      <c r="F16" t="str">
        <f t="shared" ca="1" si="4"/>
        <v>l1</v>
      </c>
      <c r="G16" t="b">
        <f t="shared" ca="1" si="5"/>
        <v>0</v>
      </c>
      <c r="H16" t="str">
        <f t="shared" ca="1" si="6"/>
        <v>squared_hinge</v>
      </c>
      <c r="I16" t="b">
        <f t="shared" ca="1" si="7"/>
        <v>1</v>
      </c>
      <c r="J16">
        <f t="shared" ca="1" si="8"/>
        <v>50</v>
      </c>
      <c r="K16">
        <f t="shared" ca="1" si="9"/>
        <v>1938</v>
      </c>
      <c r="L16">
        <f t="shared" ca="1" si="10"/>
        <v>266527</v>
      </c>
      <c r="M16">
        <f t="shared" ca="1" si="11"/>
        <v>39249</v>
      </c>
      <c r="N16">
        <f t="shared" ca="1" si="12"/>
        <v>5688</v>
      </c>
      <c r="O16">
        <f t="shared" ca="1" si="13"/>
        <v>4.7475146366879856E-2</v>
      </c>
      <c r="P16">
        <f t="shared" ca="1" si="14"/>
        <v>0.25413060582218699</v>
      </c>
      <c r="Q16">
        <f t="shared" ca="1" si="15"/>
        <v>7.9913204325834306E-2</v>
      </c>
      <c r="R16">
        <f t="shared" ca="1" si="16"/>
        <v>0.56288596901961696</v>
      </c>
    </row>
    <row r="17" spans="1:18" x14ac:dyDescent="0.3">
      <c r="A17">
        <v>77</v>
      </c>
      <c r="B17">
        <f t="shared" ca="1" si="0"/>
        <v>7</v>
      </c>
      <c r="C17" t="str">
        <f t="shared" ca="1" si="1"/>
        <v>1993-2014</v>
      </c>
      <c r="D17" t="str">
        <f t="shared" ca="1" si="2"/>
        <v>one month</v>
      </c>
      <c r="E17" t="str">
        <f t="shared" ca="1" si="3"/>
        <v>binary+SO</v>
      </c>
      <c r="F17" t="str">
        <f t="shared" ca="1" si="4"/>
        <v>elasticnet</v>
      </c>
      <c r="G17" t="b">
        <f t="shared" ca="1" si="5"/>
        <v>0</v>
      </c>
      <c r="H17" t="str">
        <f t="shared" ca="1" si="6"/>
        <v>squared_hinge</v>
      </c>
      <c r="I17" t="b">
        <f t="shared" ca="1" si="7"/>
        <v>1</v>
      </c>
      <c r="J17">
        <f t="shared" ca="1" si="8"/>
        <v>50</v>
      </c>
      <c r="K17">
        <f t="shared" ca="1" si="9"/>
        <v>1810</v>
      </c>
      <c r="L17">
        <f t="shared" ca="1" si="10"/>
        <v>264731</v>
      </c>
      <c r="M17">
        <f t="shared" ca="1" si="11"/>
        <v>41045</v>
      </c>
      <c r="N17">
        <f t="shared" ca="1" si="12"/>
        <v>5816</v>
      </c>
      <c r="O17">
        <f t="shared" ca="1" si="13"/>
        <v>4.2259225974099549E-2</v>
      </c>
      <c r="P17">
        <f t="shared" ca="1" si="14"/>
        <v>0.23734592184631451</v>
      </c>
      <c r="Q17">
        <f t="shared" ca="1" si="15"/>
        <v>7.173601356788134E-2</v>
      </c>
      <c r="R17">
        <f t="shared" ca="1" si="16"/>
        <v>0.5515568367015049</v>
      </c>
    </row>
    <row r="18" spans="1:18" x14ac:dyDescent="0.3">
      <c r="A18">
        <v>82</v>
      </c>
      <c r="B18">
        <f t="shared" ca="1" si="0"/>
        <v>0</v>
      </c>
      <c r="C18" t="str">
        <f t="shared" ca="1" si="1"/>
        <v>1993-2014</v>
      </c>
      <c r="D18" t="str">
        <f t="shared" ca="1" si="2"/>
        <v>one month</v>
      </c>
      <c r="E18" t="str">
        <f t="shared" ca="1" si="3"/>
        <v>none</v>
      </c>
      <c r="F18" t="str">
        <f t="shared" ca="1" si="4"/>
        <v>none</v>
      </c>
      <c r="G18" t="b">
        <f t="shared" ca="1" si="5"/>
        <v>1</v>
      </c>
      <c r="H18" t="str">
        <f t="shared" ca="1" si="6"/>
        <v>squared_hinge</v>
      </c>
      <c r="I18" t="b">
        <f t="shared" ca="1" si="7"/>
        <v>1</v>
      </c>
      <c r="J18">
        <f t="shared" ca="1" si="8"/>
        <v>50</v>
      </c>
      <c r="K18">
        <f t="shared" ca="1" si="9"/>
        <v>2240.8000000000002</v>
      </c>
      <c r="L18">
        <f t="shared" ca="1" si="10"/>
        <v>293908.8</v>
      </c>
      <c r="M18">
        <f t="shared" ca="1" si="11"/>
        <v>11867.2</v>
      </c>
      <c r="N18">
        <f t="shared" ca="1" si="12"/>
        <v>5385.2</v>
      </c>
      <c r="O18">
        <f t="shared" ca="1" si="13"/>
        <v>0.15351098004333438</v>
      </c>
      <c r="P18">
        <f t="shared" ca="1" si="14"/>
        <v>0.29383687385260882</v>
      </c>
      <c r="Q18">
        <f t="shared" ca="1" si="15"/>
        <v>0.20021878557088896</v>
      </c>
      <c r="R18">
        <f t="shared" ca="1" si="16"/>
        <v>0.62751338224575381</v>
      </c>
    </row>
    <row r="19" spans="1:18" x14ac:dyDescent="0.3">
      <c r="A19">
        <v>87</v>
      </c>
      <c r="B19">
        <f t="shared" ca="1" si="0"/>
        <v>1</v>
      </c>
      <c r="C19" t="str">
        <f t="shared" ca="1" si="1"/>
        <v>1993-2014</v>
      </c>
      <c r="D19" t="str">
        <f t="shared" ca="1" si="2"/>
        <v>one month</v>
      </c>
      <c r="E19" t="str">
        <f t="shared" ca="1" si="3"/>
        <v>none</v>
      </c>
      <c r="F19" t="str">
        <f t="shared" ca="1" si="4"/>
        <v>l2</v>
      </c>
      <c r="G19" t="b">
        <f t="shared" ca="1" si="5"/>
        <v>1</v>
      </c>
      <c r="H19" t="str">
        <f t="shared" ca="1" si="6"/>
        <v>squared_hinge</v>
      </c>
      <c r="I19" t="b">
        <f t="shared" ca="1" si="7"/>
        <v>1</v>
      </c>
      <c r="J19">
        <f t="shared" ca="1" si="8"/>
        <v>50</v>
      </c>
      <c r="K19">
        <f t="shared" ca="1" si="9"/>
        <v>1812</v>
      </c>
      <c r="L19">
        <f t="shared" ca="1" si="10"/>
        <v>294588.2</v>
      </c>
      <c r="M19">
        <f t="shared" ca="1" si="11"/>
        <v>11187.8</v>
      </c>
      <c r="N19">
        <f t="shared" ca="1" si="12"/>
        <v>5814</v>
      </c>
      <c r="O19">
        <f t="shared" ca="1" si="13"/>
        <v>0.13981708017355682</v>
      </c>
      <c r="P19">
        <f t="shared" ca="1" si="14"/>
        <v>0.23760818253343757</v>
      </c>
      <c r="Q19">
        <f t="shared" ca="1" si="15"/>
        <v>0.17588880951686958</v>
      </c>
      <c r="R19">
        <f t="shared" ca="1" si="16"/>
        <v>0.60050998054514471</v>
      </c>
    </row>
    <row r="20" spans="1:18" x14ac:dyDescent="0.3">
      <c r="A20">
        <v>92</v>
      </c>
      <c r="B20">
        <f t="shared" ca="1" si="0"/>
        <v>2</v>
      </c>
      <c r="C20" t="str">
        <f t="shared" ca="1" si="1"/>
        <v>1993-2014</v>
      </c>
      <c r="D20" t="str">
        <f t="shared" ca="1" si="2"/>
        <v>one month</v>
      </c>
      <c r="E20" t="str">
        <f t="shared" ca="1" si="3"/>
        <v>none</v>
      </c>
      <c r="F20" t="str">
        <f t="shared" ca="1" si="4"/>
        <v>l1</v>
      </c>
      <c r="G20" t="b">
        <f t="shared" ca="1" si="5"/>
        <v>1</v>
      </c>
      <c r="H20" t="str">
        <f t="shared" ca="1" si="6"/>
        <v>squared_hinge</v>
      </c>
      <c r="I20" t="b">
        <f t="shared" ca="1" si="7"/>
        <v>1</v>
      </c>
      <c r="J20">
        <f t="shared" ca="1" si="8"/>
        <v>50</v>
      </c>
      <c r="K20">
        <f t="shared" ca="1" si="9"/>
        <v>1802.8</v>
      </c>
      <c r="L20">
        <f t="shared" ca="1" si="10"/>
        <v>294475</v>
      </c>
      <c r="M20">
        <f t="shared" ca="1" si="11"/>
        <v>11301</v>
      </c>
      <c r="N20">
        <f t="shared" ca="1" si="12"/>
        <v>5823.2</v>
      </c>
      <c r="O20">
        <f t="shared" ca="1" si="13"/>
        <v>0.13855365899896099</v>
      </c>
      <c r="P20">
        <f t="shared" ca="1" si="14"/>
        <v>0.23640178337267201</v>
      </c>
      <c r="Q20">
        <f t="shared" ca="1" si="15"/>
        <v>0.1745010993924298</v>
      </c>
      <c r="R20">
        <f t="shared" ca="1" si="16"/>
        <v>0.59972167814439659</v>
      </c>
    </row>
    <row r="21" spans="1:18" x14ac:dyDescent="0.3">
      <c r="A21">
        <v>97</v>
      </c>
      <c r="B21">
        <f t="shared" ca="1" si="0"/>
        <v>3</v>
      </c>
      <c r="C21" t="str">
        <f t="shared" ca="1" si="1"/>
        <v>1993-2014</v>
      </c>
      <c r="D21" t="str">
        <f t="shared" ca="1" si="2"/>
        <v>one month</v>
      </c>
      <c r="E21" t="str">
        <f t="shared" ca="1" si="3"/>
        <v>none</v>
      </c>
      <c r="F21" t="str">
        <f t="shared" ca="1" si="4"/>
        <v>elasticnet</v>
      </c>
      <c r="G21" t="b">
        <f t="shared" ca="1" si="5"/>
        <v>1</v>
      </c>
      <c r="H21" t="str">
        <f t="shared" ca="1" si="6"/>
        <v>squared_hinge</v>
      </c>
      <c r="I21" t="b">
        <f t="shared" ca="1" si="7"/>
        <v>1</v>
      </c>
      <c r="J21">
        <f t="shared" ca="1" si="8"/>
        <v>50</v>
      </c>
      <c r="K21">
        <f t="shared" ca="1" si="9"/>
        <v>1783</v>
      </c>
      <c r="L21">
        <f t="shared" ca="1" si="10"/>
        <v>294649.40000000002</v>
      </c>
      <c r="M21">
        <f t="shared" ca="1" si="11"/>
        <v>11126.6</v>
      </c>
      <c r="N21">
        <f t="shared" ca="1" si="12"/>
        <v>5843</v>
      </c>
      <c r="O21">
        <f t="shared" ca="1" si="13"/>
        <v>0.1383458246804368</v>
      </c>
      <c r="P21">
        <f t="shared" ca="1" si="14"/>
        <v>0.23380540257015442</v>
      </c>
      <c r="Q21">
        <f t="shared" ca="1" si="15"/>
        <v>0.17372409464471322</v>
      </c>
      <c r="R21">
        <f t="shared" ca="1" si="16"/>
        <v>0.59870866381974286</v>
      </c>
    </row>
    <row r="22" spans="1:18" x14ac:dyDescent="0.3">
      <c r="A22">
        <v>102</v>
      </c>
      <c r="B22">
        <f t="shared" ca="1" si="0"/>
        <v>4</v>
      </c>
      <c r="C22" t="str">
        <f t="shared" ca="1" si="1"/>
        <v>1993-2014</v>
      </c>
      <c r="D22" t="str">
        <f t="shared" ca="1" si="2"/>
        <v>one month</v>
      </c>
      <c r="E22" t="str">
        <f t="shared" ca="1" si="3"/>
        <v>none</v>
      </c>
      <c r="F22" t="str">
        <f t="shared" ca="1" si="4"/>
        <v>none</v>
      </c>
      <c r="G22" t="b">
        <f t="shared" ca="1" si="5"/>
        <v>0</v>
      </c>
      <c r="H22" t="str">
        <f t="shared" ca="1" si="6"/>
        <v>squared_hinge</v>
      </c>
      <c r="I22" t="b">
        <f t="shared" ca="1" si="7"/>
        <v>1</v>
      </c>
      <c r="J22">
        <f t="shared" ca="1" si="8"/>
        <v>50</v>
      </c>
      <c r="K22">
        <f t="shared" ca="1" si="9"/>
        <v>2913.4</v>
      </c>
      <c r="L22">
        <f t="shared" ca="1" si="10"/>
        <v>289596.40000000002</v>
      </c>
      <c r="M22">
        <f t="shared" ca="1" si="11"/>
        <v>16179.6</v>
      </c>
      <c r="N22">
        <f t="shared" ca="1" si="12"/>
        <v>4712.6000000000004</v>
      </c>
      <c r="O22">
        <f t="shared" ca="1" si="13"/>
        <v>0.15803960353277099</v>
      </c>
      <c r="P22">
        <f t="shared" ca="1" si="14"/>
        <v>0.38203514293207397</v>
      </c>
      <c r="Q22">
        <f t="shared" ca="1" si="15"/>
        <v>0.2231171240527742</v>
      </c>
      <c r="R22">
        <f t="shared" ca="1" si="16"/>
        <v>0.66456094962521217</v>
      </c>
    </row>
    <row r="23" spans="1:18" x14ac:dyDescent="0.3">
      <c r="A23">
        <v>107</v>
      </c>
      <c r="B23">
        <f t="shared" ca="1" si="0"/>
        <v>5</v>
      </c>
      <c r="C23" t="str">
        <f t="shared" ca="1" si="1"/>
        <v>1993-2014</v>
      </c>
      <c r="D23" t="str">
        <f t="shared" ca="1" si="2"/>
        <v>one month</v>
      </c>
      <c r="E23" t="str">
        <f t="shared" ca="1" si="3"/>
        <v>none</v>
      </c>
      <c r="F23" t="str">
        <f t="shared" ca="1" si="4"/>
        <v>l2</v>
      </c>
      <c r="G23" t="b">
        <f t="shared" ca="1" si="5"/>
        <v>0</v>
      </c>
      <c r="H23" t="str">
        <f t="shared" ca="1" si="6"/>
        <v>squared_hinge</v>
      </c>
      <c r="I23" t="b">
        <f t="shared" ca="1" si="7"/>
        <v>1</v>
      </c>
      <c r="J23">
        <f t="shared" ca="1" si="8"/>
        <v>50</v>
      </c>
      <c r="K23">
        <f t="shared" ca="1" si="9"/>
        <v>3296.6</v>
      </c>
      <c r="L23">
        <f t="shared" ca="1" si="10"/>
        <v>291296.40000000002</v>
      </c>
      <c r="M23">
        <f t="shared" ca="1" si="11"/>
        <v>14479.6</v>
      </c>
      <c r="N23">
        <f t="shared" ca="1" si="12"/>
        <v>4329.3999999999996</v>
      </c>
      <c r="O23">
        <f t="shared" ca="1" si="13"/>
        <v>0.18571048895518399</v>
      </c>
      <c r="P23">
        <f t="shared" ca="1" si="14"/>
        <v>0.43228429058484075</v>
      </c>
      <c r="Q23">
        <f t="shared" ca="1" si="15"/>
        <v>0.25950211211419882</v>
      </c>
      <c r="R23">
        <f t="shared" ca="1" si="16"/>
        <v>0.69246533612492467</v>
      </c>
    </row>
    <row r="24" spans="1:18" x14ac:dyDescent="0.3">
      <c r="A24">
        <v>112</v>
      </c>
      <c r="B24">
        <f t="shared" ca="1" si="0"/>
        <v>6</v>
      </c>
      <c r="C24" t="str">
        <f t="shared" ca="1" si="1"/>
        <v>1993-2014</v>
      </c>
      <c r="D24" t="str">
        <f t="shared" ca="1" si="2"/>
        <v>one month</v>
      </c>
      <c r="E24" t="str">
        <f t="shared" ca="1" si="3"/>
        <v>none</v>
      </c>
      <c r="F24" t="str">
        <f t="shared" ca="1" si="4"/>
        <v>l1</v>
      </c>
      <c r="G24" t="b">
        <f t="shared" ca="1" si="5"/>
        <v>0</v>
      </c>
      <c r="H24" t="str">
        <f t="shared" ca="1" si="6"/>
        <v>squared_hinge</v>
      </c>
      <c r="I24" t="b">
        <f t="shared" ca="1" si="7"/>
        <v>1</v>
      </c>
      <c r="J24">
        <f t="shared" ca="1" si="8"/>
        <v>50</v>
      </c>
      <c r="K24">
        <f t="shared" ca="1" si="9"/>
        <v>3929.6</v>
      </c>
      <c r="L24">
        <f t="shared" ca="1" si="10"/>
        <v>291977.2</v>
      </c>
      <c r="M24">
        <f t="shared" ca="1" si="11"/>
        <v>13798.8</v>
      </c>
      <c r="N24">
        <f t="shared" ca="1" si="12"/>
        <v>3696.4</v>
      </c>
      <c r="O24">
        <f t="shared" ca="1" si="13"/>
        <v>0.22192352325236323</v>
      </c>
      <c r="P24">
        <f t="shared" ca="1" si="14"/>
        <v>0.51528979805927044</v>
      </c>
      <c r="Q24">
        <f t="shared" ca="1" si="15"/>
        <v>0.30971036775652838</v>
      </c>
      <c r="R24">
        <f t="shared" ca="1" si="16"/>
        <v>0.73508132307861207</v>
      </c>
    </row>
    <row r="25" spans="1:18" x14ac:dyDescent="0.3">
      <c r="A25">
        <v>117</v>
      </c>
      <c r="B25">
        <f t="shared" ca="1" si="0"/>
        <v>7</v>
      </c>
      <c r="C25" t="str">
        <f t="shared" ca="1" si="1"/>
        <v>1993-2014</v>
      </c>
      <c r="D25" t="str">
        <f t="shared" ca="1" si="2"/>
        <v>one month</v>
      </c>
      <c r="E25" t="str">
        <f t="shared" ca="1" si="3"/>
        <v>none</v>
      </c>
      <c r="F25" t="str">
        <f t="shared" ca="1" si="4"/>
        <v>elasticnet</v>
      </c>
      <c r="G25" t="b">
        <f t="shared" ca="1" si="5"/>
        <v>0</v>
      </c>
      <c r="H25" t="str">
        <f t="shared" ca="1" si="6"/>
        <v>squared_hinge</v>
      </c>
      <c r="I25" t="b">
        <f t="shared" ca="1" si="7"/>
        <v>1</v>
      </c>
      <c r="J25">
        <f t="shared" ca="1" si="8"/>
        <v>50</v>
      </c>
      <c r="K25">
        <f t="shared" ca="1" si="9"/>
        <v>2996.8</v>
      </c>
      <c r="L25">
        <f t="shared" ca="1" si="10"/>
        <v>293188</v>
      </c>
      <c r="M25">
        <f t="shared" ca="1" si="11"/>
        <v>12588</v>
      </c>
      <c r="N25">
        <f t="shared" ca="1" si="12"/>
        <v>4629.2</v>
      </c>
      <c r="O25">
        <f t="shared" ca="1" si="13"/>
        <v>0.1902619170002032</v>
      </c>
      <c r="P25">
        <f t="shared" ca="1" si="14"/>
        <v>0.39297141358510324</v>
      </c>
      <c r="Q25">
        <f t="shared" ca="1" si="15"/>
        <v>0.25626194856257023</v>
      </c>
      <c r="R25">
        <f t="shared" ca="1" si="16"/>
        <v>0.67590201153850915</v>
      </c>
    </row>
    <row r="26" spans="1:18" x14ac:dyDescent="0.3">
      <c r="A26">
        <v>122</v>
      </c>
      <c r="B26">
        <f t="shared" ca="1" si="0"/>
        <v>0</v>
      </c>
      <c r="C26" t="str">
        <f t="shared" ca="1" si="1"/>
        <v>1993-2014</v>
      </c>
      <c r="D26" t="str">
        <f t="shared" ca="1" si="2"/>
        <v>one month</v>
      </c>
      <c r="E26" t="str">
        <f t="shared" ca="1" si="3"/>
        <v>StackOverflow</v>
      </c>
      <c r="F26" t="str">
        <f t="shared" ca="1" si="4"/>
        <v>none</v>
      </c>
      <c r="G26" t="b">
        <f t="shared" ca="1" si="5"/>
        <v>1</v>
      </c>
      <c r="H26" t="str">
        <f t="shared" ca="1" si="6"/>
        <v>squared_hinge</v>
      </c>
      <c r="I26" t="b">
        <f t="shared" ca="1" si="7"/>
        <v>1</v>
      </c>
      <c r="J26">
        <f t="shared" ca="1" si="8"/>
        <v>50</v>
      </c>
      <c r="K26">
        <f t="shared" ca="1" si="9"/>
        <v>1728.6</v>
      </c>
      <c r="L26">
        <f t="shared" ca="1" si="10"/>
        <v>294873</v>
      </c>
      <c r="M26">
        <f t="shared" ca="1" si="11"/>
        <v>10903</v>
      </c>
      <c r="N26">
        <f t="shared" ca="1" si="12"/>
        <v>5897.4</v>
      </c>
      <c r="O26">
        <f t="shared" ca="1" si="13"/>
        <v>0.13660915275428098</v>
      </c>
      <c r="P26">
        <f t="shared" ca="1" si="14"/>
        <v>0.22667191188040858</v>
      </c>
      <c r="Q26">
        <f t="shared" ca="1" si="15"/>
        <v>0.17030234094130542</v>
      </c>
      <c r="R26">
        <f t="shared" ca="1" si="16"/>
        <v>0.59550754560060903</v>
      </c>
    </row>
    <row r="27" spans="1:18" x14ac:dyDescent="0.3">
      <c r="A27">
        <v>127</v>
      </c>
      <c r="B27">
        <f t="shared" ca="1" si="0"/>
        <v>1</v>
      </c>
      <c r="C27" t="str">
        <f t="shared" ca="1" si="1"/>
        <v>1993-2014</v>
      </c>
      <c r="D27" t="str">
        <f t="shared" ca="1" si="2"/>
        <v>one month</v>
      </c>
      <c r="E27" t="str">
        <f t="shared" ca="1" si="3"/>
        <v>StackOverflow</v>
      </c>
      <c r="F27" t="str">
        <f t="shared" ca="1" si="4"/>
        <v>l2</v>
      </c>
      <c r="G27" t="b">
        <f t="shared" ca="1" si="5"/>
        <v>1</v>
      </c>
      <c r="H27" t="str">
        <f t="shared" ca="1" si="6"/>
        <v>squared_hinge</v>
      </c>
      <c r="I27" t="b">
        <f t="shared" ca="1" si="7"/>
        <v>1</v>
      </c>
      <c r="J27">
        <f t="shared" ca="1" si="8"/>
        <v>50</v>
      </c>
      <c r="K27">
        <f t="shared" ca="1" si="9"/>
        <v>1857.8</v>
      </c>
      <c r="L27">
        <f t="shared" ca="1" si="10"/>
        <v>293819</v>
      </c>
      <c r="M27">
        <f t="shared" ca="1" si="11"/>
        <v>11957</v>
      </c>
      <c r="N27">
        <f t="shared" ca="1" si="12"/>
        <v>5768.2</v>
      </c>
      <c r="O27">
        <f t="shared" ca="1" si="13"/>
        <v>0.13473834312935881</v>
      </c>
      <c r="P27">
        <f t="shared" ca="1" si="14"/>
        <v>0.24361395226855459</v>
      </c>
      <c r="Q27">
        <f t="shared" ca="1" si="15"/>
        <v>0.17345537339746159</v>
      </c>
      <c r="R27">
        <f t="shared" ca="1" si="16"/>
        <v>0.60225508193721777</v>
      </c>
    </row>
    <row r="28" spans="1:18" x14ac:dyDescent="0.3">
      <c r="A28">
        <v>132</v>
      </c>
      <c r="B28">
        <f t="shared" ca="1" si="0"/>
        <v>2</v>
      </c>
      <c r="C28" t="str">
        <f t="shared" ca="1" si="1"/>
        <v>1993-2014</v>
      </c>
      <c r="D28" t="str">
        <f t="shared" ca="1" si="2"/>
        <v>one month</v>
      </c>
      <c r="E28" t="str">
        <f t="shared" ca="1" si="3"/>
        <v>StackOverflow</v>
      </c>
      <c r="F28" t="str">
        <f t="shared" ca="1" si="4"/>
        <v>l1</v>
      </c>
      <c r="G28" t="b">
        <f t="shared" ca="1" si="5"/>
        <v>1</v>
      </c>
      <c r="H28" t="str">
        <f t="shared" ca="1" si="6"/>
        <v>squared_hinge</v>
      </c>
      <c r="I28" t="b">
        <f t="shared" ca="1" si="7"/>
        <v>1</v>
      </c>
      <c r="J28">
        <f t="shared" ca="1" si="8"/>
        <v>50</v>
      </c>
      <c r="K28">
        <f t="shared" ca="1" si="9"/>
        <v>1713.6</v>
      </c>
      <c r="L28">
        <f t="shared" ca="1" si="10"/>
        <v>294082.40000000002</v>
      </c>
      <c r="M28">
        <f t="shared" ca="1" si="11"/>
        <v>11693.6</v>
      </c>
      <c r="N28">
        <f t="shared" ca="1" si="12"/>
        <v>5912.4</v>
      </c>
      <c r="O28">
        <f t="shared" ca="1" si="13"/>
        <v>0.128572473921896</v>
      </c>
      <c r="P28">
        <f t="shared" ca="1" si="14"/>
        <v>0.22470495672698601</v>
      </c>
      <c r="Q28">
        <f t="shared" ca="1" si="15"/>
        <v>0.16328608709421338</v>
      </c>
      <c r="R28">
        <f t="shared" ca="1" si="16"/>
        <v>0.59323129161240717</v>
      </c>
    </row>
    <row r="29" spans="1:18" x14ac:dyDescent="0.3">
      <c r="A29">
        <v>137</v>
      </c>
      <c r="B29">
        <f t="shared" ca="1" si="0"/>
        <v>3</v>
      </c>
      <c r="C29" t="str">
        <f t="shared" ca="1" si="1"/>
        <v>1993-2014</v>
      </c>
      <c r="D29" t="str">
        <f t="shared" ca="1" si="2"/>
        <v>one month</v>
      </c>
      <c r="E29" t="str">
        <f t="shared" ca="1" si="3"/>
        <v>StackOverflow</v>
      </c>
      <c r="F29" t="str">
        <f t="shared" ca="1" si="4"/>
        <v>elasticnet</v>
      </c>
      <c r="G29" t="b">
        <f t="shared" ca="1" si="5"/>
        <v>1</v>
      </c>
      <c r="H29" t="str">
        <f t="shared" ca="1" si="6"/>
        <v>squared_hinge</v>
      </c>
      <c r="I29" t="b">
        <f t="shared" ca="1" si="7"/>
        <v>1</v>
      </c>
      <c r="J29">
        <f t="shared" ca="1" si="8"/>
        <v>50</v>
      </c>
      <c r="K29">
        <f t="shared" ca="1" si="9"/>
        <v>1857.8</v>
      </c>
      <c r="L29">
        <f t="shared" ca="1" si="10"/>
        <v>294505</v>
      </c>
      <c r="M29">
        <f t="shared" ca="1" si="11"/>
        <v>11271</v>
      </c>
      <c r="N29">
        <f t="shared" ca="1" si="12"/>
        <v>5768.2</v>
      </c>
      <c r="O29">
        <f t="shared" ca="1" si="13"/>
        <v>0.141522146677663</v>
      </c>
      <c r="P29">
        <f t="shared" ca="1" si="14"/>
        <v>0.24361395226855459</v>
      </c>
      <c r="Q29">
        <f t="shared" ca="1" si="15"/>
        <v>0.17898961221443241</v>
      </c>
      <c r="R29">
        <f t="shared" ca="1" si="16"/>
        <v>0.60337681811010246</v>
      </c>
    </row>
    <row r="30" spans="1:18" x14ac:dyDescent="0.3">
      <c r="A30">
        <v>142</v>
      </c>
      <c r="B30">
        <f t="shared" ca="1" si="0"/>
        <v>4</v>
      </c>
      <c r="C30" t="str">
        <f t="shared" ca="1" si="1"/>
        <v>1993-2014</v>
      </c>
      <c r="D30" t="str">
        <f t="shared" ca="1" si="2"/>
        <v>one month</v>
      </c>
      <c r="E30" t="str">
        <f t="shared" ca="1" si="3"/>
        <v>StackOverflow</v>
      </c>
      <c r="F30" t="str">
        <f t="shared" ca="1" si="4"/>
        <v>none</v>
      </c>
      <c r="G30" t="b">
        <f t="shared" ca="1" si="5"/>
        <v>0</v>
      </c>
      <c r="H30" t="str">
        <f t="shared" ca="1" si="6"/>
        <v>squared_hinge</v>
      </c>
      <c r="I30" t="b">
        <f t="shared" ca="1" si="7"/>
        <v>1</v>
      </c>
      <c r="J30">
        <f t="shared" ca="1" si="8"/>
        <v>50</v>
      </c>
      <c r="K30">
        <f t="shared" ca="1" si="9"/>
        <v>2908.8</v>
      </c>
      <c r="L30">
        <f t="shared" ca="1" si="10"/>
        <v>291289.2</v>
      </c>
      <c r="M30">
        <f t="shared" ca="1" si="11"/>
        <v>14486.8</v>
      </c>
      <c r="N30">
        <f t="shared" ca="1" si="12"/>
        <v>4717.2</v>
      </c>
      <c r="O30">
        <f t="shared" ca="1" si="13"/>
        <v>0.17075122145342497</v>
      </c>
      <c r="P30">
        <f t="shared" ca="1" si="14"/>
        <v>0.38143194335169117</v>
      </c>
      <c r="Q30">
        <f t="shared" ca="1" si="15"/>
        <v>0.23542356018016042</v>
      </c>
      <c r="R30">
        <f t="shared" ca="1" si="16"/>
        <v>0.66702738918408655</v>
      </c>
    </row>
    <row r="31" spans="1:18" x14ac:dyDescent="0.3">
      <c r="A31">
        <v>147</v>
      </c>
      <c r="B31">
        <f t="shared" ca="1" si="0"/>
        <v>5</v>
      </c>
      <c r="C31" t="str">
        <f t="shared" ca="1" si="1"/>
        <v>1993-2014</v>
      </c>
      <c r="D31" t="str">
        <f t="shared" ca="1" si="2"/>
        <v>one month</v>
      </c>
      <c r="E31" t="str">
        <f t="shared" ca="1" si="3"/>
        <v>StackOverflow</v>
      </c>
      <c r="F31" t="str">
        <f t="shared" ca="1" si="4"/>
        <v>l2</v>
      </c>
      <c r="G31" t="b">
        <f t="shared" ca="1" si="5"/>
        <v>0</v>
      </c>
      <c r="H31" t="str">
        <f t="shared" ca="1" si="6"/>
        <v>squared_hinge</v>
      </c>
      <c r="I31" t="b">
        <f t="shared" ca="1" si="7"/>
        <v>1</v>
      </c>
      <c r="J31">
        <f t="shared" ca="1" si="8"/>
        <v>50</v>
      </c>
      <c r="K31">
        <f t="shared" ca="1" si="9"/>
        <v>2425.4</v>
      </c>
      <c r="L31">
        <f t="shared" ca="1" si="10"/>
        <v>292213.8</v>
      </c>
      <c r="M31">
        <f t="shared" ca="1" si="11"/>
        <v>13562.2</v>
      </c>
      <c r="N31">
        <f t="shared" ca="1" si="12"/>
        <v>5200.6000000000004</v>
      </c>
      <c r="O31">
        <f t="shared" ca="1" si="13"/>
        <v>0.15050757782909599</v>
      </c>
      <c r="P31">
        <f t="shared" ca="1" si="14"/>
        <v>0.31804353527406198</v>
      </c>
      <c r="Q31">
        <f t="shared" ca="1" si="15"/>
        <v>0.2040289619126166</v>
      </c>
      <c r="R31">
        <f t="shared" ca="1" si="16"/>
        <v>0.6368450762027783</v>
      </c>
    </row>
    <row r="32" spans="1:18" x14ac:dyDescent="0.3">
      <c r="A32">
        <v>152</v>
      </c>
      <c r="B32">
        <f t="shared" ca="1" si="0"/>
        <v>6</v>
      </c>
      <c r="C32" t="str">
        <f t="shared" ca="1" si="1"/>
        <v>1993-2014</v>
      </c>
      <c r="D32" t="str">
        <f t="shared" ca="1" si="2"/>
        <v>one month</v>
      </c>
      <c r="E32" t="str">
        <f t="shared" ca="1" si="3"/>
        <v>StackOverflow</v>
      </c>
      <c r="F32" t="str">
        <f t="shared" ca="1" si="4"/>
        <v>l1</v>
      </c>
      <c r="G32" t="b">
        <f t="shared" ca="1" si="5"/>
        <v>0</v>
      </c>
      <c r="H32" t="str">
        <f t="shared" ca="1" si="6"/>
        <v>squared_hinge</v>
      </c>
      <c r="I32" t="b">
        <f t="shared" ca="1" si="7"/>
        <v>1</v>
      </c>
      <c r="J32">
        <f t="shared" ca="1" si="8"/>
        <v>50</v>
      </c>
      <c r="K32">
        <f t="shared" ca="1" si="9"/>
        <v>3367.2</v>
      </c>
      <c r="L32">
        <f t="shared" ca="1" si="10"/>
        <v>292312.40000000002</v>
      </c>
      <c r="M32">
        <f t="shared" ca="1" si="11"/>
        <v>13463.6</v>
      </c>
      <c r="N32">
        <f t="shared" ca="1" si="12"/>
        <v>4258.8</v>
      </c>
      <c r="O32">
        <f t="shared" ca="1" si="13"/>
        <v>0.20395865701374979</v>
      </c>
      <c r="P32">
        <f t="shared" ca="1" si="14"/>
        <v>0.44154209284028284</v>
      </c>
      <c r="Q32">
        <f t="shared" ca="1" si="15"/>
        <v>0.27884667380612804</v>
      </c>
      <c r="R32">
        <f t="shared" ca="1" si="16"/>
        <v>0.69875558412094174</v>
      </c>
    </row>
    <row r="33" spans="1:18" x14ac:dyDescent="0.3">
      <c r="A33">
        <v>157</v>
      </c>
      <c r="B33">
        <f t="shared" ca="1" si="0"/>
        <v>7</v>
      </c>
      <c r="C33" t="str">
        <f t="shared" ca="1" si="1"/>
        <v>1993-2014</v>
      </c>
      <c r="D33" t="str">
        <f t="shared" ca="1" si="2"/>
        <v>one month</v>
      </c>
      <c r="E33" t="str">
        <f t="shared" ca="1" si="3"/>
        <v>StackOverflow</v>
      </c>
      <c r="F33" t="str">
        <f t="shared" ca="1" si="4"/>
        <v>elasticnet</v>
      </c>
      <c r="G33" t="b">
        <f t="shared" ca="1" si="5"/>
        <v>0</v>
      </c>
      <c r="H33" t="str">
        <f t="shared" ca="1" si="6"/>
        <v>squared_hinge</v>
      </c>
      <c r="I33" t="b">
        <f t="shared" ca="1" si="7"/>
        <v>1</v>
      </c>
      <c r="J33">
        <f t="shared" ca="1" si="8"/>
        <v>50</v>
      </c>
      <c r="K33">
        <f t="shared" ca="1" si="9"/>
        <v>3224</v>
      </c>
      <c r="L33">
        <f t="shared" ca="1" si="10"/>
        <v>292768</v>
      </c>
      <c r="M33">
        <f t="shared" ca="1" si="11"/>
        <v>13008</v>
      </c>
      <c r="N33">
        <f t="shared" ca="1" si="12"/>
        <v>4402</v>
      </c>
      <c r="O33">
        <f t="shared" ca="1" si="13"/>
        <v>0.19414831431032917</v>
      </c>
      <c r="P33">
        <f t="shared" ca="1" si="14"/>
        <v>0.42276422764227578</v>
      </c>
      <c r="Q33">
        <f t="shared" ca="1" si="15"/>
        <v>0.26554206147601056</v>
      </c>
      <c r="R33">
        <f t="shared" ca="1" si="16"/>
        <v>0.69011164131839087</v>
      </c>
    </row>
    <row r="34" spans="1:18" x14ac:dyDescent="0.3">
      <c r="A34">
        <v>162</v>
      </c>
      <c r="B34">
        <f t="shared" ca="1" si="0"/>
        <v>0</v>
      </c>
      <c r="C34" t="str">
        <f t="shared" ca="1" si="1"/>
        <v>two years</v>
      </c>
      <c r="D34" t="str">
        <f t="shared" ca="1" si="2"/>
        <v>one month</v>
      </c>
      <c r="E34" t="str">
        <f t="shared" ca="1" si="3"/>
        <v>binary</v>
      </c>
      <c r="F34" t="str">
        <f t="shared" ca="1" si="4"/>
        <v>none</v>
      </c>
      <c r="G34" t="b">
        <f t="shared" ca="1" si="5"/>
        <v>1</v>
      </c>
      <c r="H34" t="str">
        <f t="shared" ca="1" si="6"/>
        <v>squared_hinge</v>
      </c>
      <c r="I34" t="b">
        <f t="shared" ca="1" si="7"/>
        <v>1</v>
      </c>
      <c r="J34">
        <f t="shared" ca="1" si="8"/>
        <v>50</v>
      </c>
      <c r="K34">
        <f t="shared" ca="1" si="9"/>
        <v>1293.2</v>
      </c>
      <c r="L34">
        <f t="shared" ca="1" si="10"/>
        <v>266907.59999999998</v>
      </c>
      <c r="M34">
        <f t="shared" ca="1" si="11"/>
        <v>38868.400000000001</v>
      </c>
      <c r="N34">
        <f t="shared" ca="1" si="12"/>
        <v>6332.8</v>
      </c>
      <c r="O34">
        <f t="shared" ca="1" si="13"/>
        <v>3.2144097310935697E-2</v>
      </c>
      <c r="P34">
        <f t="shared" ca="1" si="14"/>
        <v>0.16957776029373139</v>
      </c>
      <c r="Q34">
        <f t="shared" ca="1" si="15"/>
        <v>5.4020457937935598E-2</v>
      </c>
      <c r="R34">
        <f t="shared" ca="1" si="16"/>
        <v>0.52123189725743047</v>
      </c>
    </row>
    <row r="35" spans="1:18" x14ac:dyDescent="0.3">
      <c r="A35">
        <v>167</v>
      </c>
      <c r="B35">
        <f t="shared" ca="1" si="0"/>
        <v>1</v>
      </c>
      <c r="C35" t="str">
        <f t="shared" ca="1" si="1"/>
        <v>two years</v>
      </c>
      <c r="D35" t="str">
        <f t="shared" ca="1" si="2"/>
        <v>one month</v>
      </c>
      <c r="E35" t="str">
        <f t="shared" ca="1" si="3"/>
        <v>binary</v>
      </c>
      <c r="F35" t="str">
        <f t="shared" ca="1" si="4"/>
        <v>l2</v>
      </c>
      <c r="G35" t="b">
        <f t="shared" ca="1" si="5"/>
        <v>1</v>
      </c>
      <c r="H35" t="str">
        <f t="shared" ca="1" si="6"/>
        <v>squared_hinge</v>
      </c>
      <c r="I35" t="b">
        <f t="shared" ca="1" si="7"/>
        <v>1</v>
      </c>
      <c r="J35">
        <f t="shared" ca="1" si="8"/>
        <v>50</v>
      </c>
      <c r="K35">
        <f t="shared" ca="1" si="9"/>
        <v>1125</v>
      </c>
      <c r="L35">
        <f t="shared" ca="1" si="10"/>
        <v>267114</v>
      </c>
      <c r="M35">
        <f t="shared" ca="1" si="11"/>
        <v>38662</v>
      </c>
      <c r="N35">
        <f t="shared" ca="1" si="12"/>
        <v>6501</v>
      </c>
      <c r="O35">
        <f t="shared" ca="1" si="13"/>
        <v>2.822856569876292E-2</v>
      </c>
      <c r="P35">
        <f t="shared" ca="1" si="14"/>
        <v>0.1475216365066874</v>
      </c>
      <c r="Q35">
        <f t="shared" ca="1" si="15"/>
        <v>4.7371928341874162E-2</v>
      </c>
      <c r="R35">
        <f t="shared" ca="1" si="16"/>
        <v>0.51054133732612883</v>
      </c>
    </row>
    <row r="36" spans="1:18" x14ac:dyDescent="0.3">
      <c r="A36">
        <v>172</v>
      </c>
      <c r="B36">
        <f t="shared" ca="1" si="0"/>
        <v>2</v>
      </c>
      <c r="C36" t="str">
        <f t="shared" ca="1" si="1"/>
        <v>two years</v>
      </c>
      <c r="D36" t="str">
        <f t="shared" ca="1" si="2"/>
        <v>one month</v>
      </c>
      <c r="E36" t="str">
        <f t="shared" ca="1" si="3"/>
        <v>binary</v>
      </c>
      <c r="F36" t="str">
        <f t="shared" ca="1" si="4"/>
        <v>l1</v>
      </c>
      <c r="G36" t="b">
        <f t="shared" ca="1" si="5"/>
        <v>1</v>
      </c>
      <c r="H36" t="str">
        <f t="shared" ca="1" si="6"/>
        <v>squared_hinge</v>
      </c>
      <c r="I36" t="b">
        <f t="shared" ca="1" si="7"/>
        <v>1</v>
      </c>
      <c r="J36">
        <f t="shared" ca="1" si="8"/>
        <v>50</v>
      </c>
      <c r="K36">
        <f t="shared" ca="1" si="9"/>
        <v>1300.4000000000001</v>
      </c>
      <c r="L36">
        <f t="shared" ca="1" si="10"/>
        <v>272625</v>
      </c>
      <c r="M36">
        <f t="shared" ca="1" si="11"/>
        <v>33151</v>
      </c>
      <c r="N36">
        <f t="shared" ca="1" si="12"/>
        <v>6325.6</v>
      </c>
      <c r="O36">
        <f t="shared" ca="1" si="13"/>
        <v>4.2753432877406738E-2</v>
      </c>
      <c r="P36">
        <f t="shared" ca="1" si="14"/>
        <v>0.17052189876737439</v>
      </c>
      <c r="Q36">
        <f t="shared" ca="1" si="15"/>
        <v>6.5977914675222793E-2</v>
      </c>
      <c r="R36">
        <f t="shared" ca="1" si="16"/>
        <v>0.53105296706983662</v>
      </c>
    </row>
    <row r="37" spans="1:18" x14ac:dyDescent="0.3">
      <c r="A37">
        <v>177</v>
      </c>
      <c r="B37">
        <f t="shared" ca="1" si="0"/>
        <v>3</v>
      </c>
      <c r="C37" t="str">
        <f t="shared" ca="1" si="1"/>
        <v>two years</v>
      </c>
      <c r="D37" t="str">
        <f t="shared" ca="1" si="2"/>
        <v>one month</v>
      </c>
      <c r="E37" t="str">
        <f t="shared" ca="1" si="3"/>
        <v>binary</v>
      </c>
      <c r="F37" t="str">
        <f t="shared" ca="1" si="4"/>
        <v>elasticnet</v>
      </c>
      <c r="G37" t="b">
        <f t="shared" ca="1" si="5"/>
        <v>1</v>
      </c>
      <c r="H37" t="str">
        <f t="shared" ca="1" si="6"/>
        <v>squared_hinge</v>
      </c>
      <c r="I37" t="b">
        <f t="shared" ca="1" si="7"/>
        <v>1</v>
      </c>
      <c r="J37">
        <f t="shared" ca="1" si="8"/>
        <v>50</v>
      </c>
      <c r="K37">
        <f t="shared" ca="1" si="9"/>
        <v>1097</v>
      </c>
      <c r="L37">
        <f t="shared" ca="1" si="10"/>
        <v>270397.40000000002</v>
      </c>
      <c r="M37">
        <f t="shared" ca="1" si="11"/>
        <v>35378.6</v>
      </c>
      <c r="N37">
        <f t="shared" ca="1" si="12"/>
        <v>6529</v>
      </c>
      <c r="O37">
        <f t="shared" ca="1" si="13"/>
        <v>3.0702787663592239E-2</v>
      </c>
      <c r="P37">
        <f t="shared" ca="1" si="14"/>
        <v>0.14384998688696521</v>
      </c>
      <c r="Q37">
        <f t="shared" ca="1" si="15"/>
        <v>5.0378112894014129E-2</v>
      </c>
      <c r="R37">
        <f t="shared" ca="1" si="16"/>
        <v>0.51407447541721474</v>
      </c>
    </row>
    <row r="38" spans="1:18" x14ac:dyDescent="0.3">
      <c r="A38">
        <v>182</v>
      </c>
      <c r="B38">
        <f t="shared" ca="1" si="0"/>
        <v>4</v>
      </c>
      <c r="C38" t="str">
        <f t="shared" ca="1" si="1"/>
        <v>two years</v>
      </c>
      <c r="D38" t="str">
        <f t="shared" ca="1" si="2"/>
        <v>one month</v>
      </c>
      <c r="E38" t="str">
        <f t="shared" ca="1" si="3"/>
        <v>binary</v>
      </c>
      <c r="F38" t="str">
        <f t="shared" ca="1" si="4"/>
        <v>none</v>
      </c>
      <c r="G38" t="b">
        <f t="shared" ca="1" si="5"/>
        <v>0</v>
      </c>
      <c r="H38" t="str">
        <f t="shared" ca="1" si="6"/>
        <v>squared_hinge</v>
      </c>
      <c r="I38" t="b">
        <f t="shared" ca="1" si="7"/>
        <v>1</v>
      </c>
      <c r="J38">
        <f t="shared" ca="1" si="8"/>
        <v>50</v>
      </c>
      <c r="K38">
        <f t="shared" ca="1" si="9"/>
        <v>1790.8</v>
      </c>
      <c r="L38">
        <f t="shared" ca="1" si="10"/>
        <v>270884.40000000002</v>
      </c>
      <c r="M38">
        <f t="shared" ca="1" si="11"/>
        <v>34891.599999999999</v>
      </c>
      <c r="N38">
        <f t="shared" ca="1" si="12"/>
        <v>5835.2</v>
      </c>
      <c r="O38">
        <f t="shared" ca="1" si="13"/>
        <v>5.3901723848674019E-2</v>
      </c>
      <c r="P38">
        <f t="shared" ca="1" si="14"/>
        <v>0.23482821924993386</v>
      </c>
      <c r="Q38">
        <f t="shared" ca="1" si="15"/>
        <v>8.6177178228359741E-2</v>
      </c>
      <c r="R38">
        <f t="shared" ca="1" si="16"/>
        <v>0.56035992617041197</v>
      </c>
    </row>
    <row r="39" spans="1:18" x14ac:dyDescent="0.3">
      <c r="A39">
        <v>187</v>
      </c>
      <c r="B39">
        <f t="shared" ca="1" si="0"/>
        <v>5</v>
      </c>
      <c r="C39" t="str">
        <f t="shared" ca="1" si="1"/>
        <v>two years</v>
      </c>
      <c r="D39" t="str">
        <f t="shared" ca="1" si="2"/>
        <v>one month</v>
      </c>
      <c r="E39" t="str">
        <f t="shared" ca="1" si="3"/>
        <v>binary</v>
      </c>
      <c r="F39" t="str">
        <f t="shared" ca="1" si="4"/>
        <v>l2</v>
      </c>
      <c r="G39" t="b">
        <f t="shared" ca="1" si="5"/>
        <v>0</v>
      </c>
      <c r="H39" t="str">
        <f t="shared" ca="1" si="6"/>
        <v>squared_hinge</v>
      </c>
      <c r="I39" t="b">
        <f t="shared" ca="1" si="7"/>
        <v>1</v>
      </c>
      <c r="J39">
        <f t="shared" ca="1" si="8"/>
        <v>50</v>
      </c>
      <c r="K39">
        <f t="shared" ca="1" si="9"/>
        <v>1816.2</v>
      </c>
      <c r="L39">
        <f t="shared" ca="1" si="10"/>
        <v>260217.2</v>
      </c>
      <c r="M39">
        <f t="shared" ca="1" si="11"/>
        <v>45558.8</v>
      </c>
      <c r="N39">
        <f t="shared" ca="1" si="12"/>
        <v>5809.8</v>
      </c>
      <c r="O39">
        <f t="shared" ca="1" si="13"/>
        <v>3.8287853887290557E-2</v>
      </c>
      <c r="P39">
        <f t="shared" ca="1" si="14"/>
        <v>0.23815892997639598</v>
      </c>
      <c r="Q39">
        <f t="shared" ca="1" si="15"/>
        <v>6.594067313253639E-2</v>
      </c>
      <c r="R39">
        <f t="shared" ca="1" si="16"/>
        <v>0.54458244756367802</v>
      </c>
    </row>
    <row r="40" spans="1:18" x14ac:dyDescent="0.3">
      <c r="A40">
        <v>192</v>
      </c>
      <c r="B40">
        <f t="shared" ca="1" si="0"/>
        <v>6</v>
      </c>
      <c r="C40" t="str">
        <f t="shared" ca="1" si="1"/>
        <v>two years</v>
      </c>
      <c r="D40" t="str">
        <f t="shared" ca="1" si="2"/>
        <v>one month</v>
      </c>
      <c r="E40" t="str">
        <f t="shared" ca="1" si="3"/>
        <v>binary</v>
      </c>
      <c r="F40" t="str">
        <f t="shared" ca="1" si="4"/>
        <v>l1</v>
      </c>
      <c r="G40" t="b">
        <f t="shared" ca="1" si="5"/>
        <v>0</v>
      </c>
      <c r="H40" t="str">
        <f t="shared" ca="1" si="6"/>
        <v>squared_hinge</v>
      </c>
      <c r="I40" t="b">
        <f t="shared" ca="1" si="7"/>
        <v>1</v>
      </c>
      <c r="J40">
        <f t="shared" ca="1" si="8"/>
        <v>50</v>
      </c>
      <c r="K40">
        <f t="shared" ca="1" si="9"/>
        <v>1866.8</v>
      </c>
      <c r="L40">
        <f t="shared" ca="1" si="10"/>
        <v>264967</v>
      </c>
      <c r="M40">
        <f t="shared" ca="1" si="11"/>
        <v>40809</v>
      </c>
      <c r="N40">
        <f t="shared" ca="1" si="12"/>
        <v>5759.2</v>
      </c>
      <c r="O40">
        <f t="shared" ca="1" si="13"/>
        <v>4.8579876322500042E-2</v>
      </c>
      <c r="P40">
        <f t="shared" ca="1" si="14"/>
        <v>0.24479412536060821</v>
      </c>
      <c r="Q40">
        <f t="shared" ca="1" si="15"/>
        <v>7.9167000321685943E-2</v>
      </c>
      <c r="R40">
        <f t="shared" ca="1" si="16"/>
        <v>0.55566684186506632</v>
      </c>
    </row>
    <row r="41" spans="1:18" x14ac:dyDescent="0.3">
      <c r="A41">
        <v>197</v>
      </c>
      <c r="B41">
        <f t="shared" ca="1" si="0"/>
        <v>7</v>
      </c>
      <c r="C41" t="str">
        <f t="shared" ca="1" si="1"/>
        <v>two years</v>
      </c>
      <c r="D41" t="str">
        <f t="shared" ca="1" si="2"/>
        <v>one month</v>
      </c>
      <c r="E41" t="str">
        <f t="shared" ca="1" si="3"/>
        <v>binary</v>
      </c>
      <c r="F41" t="str">
        <f t="shared" ca="1" si="4"/>
        <v>elasticnet</v>
      </c>
      <c r="G41" t="b">
        <f t="shared" ca="1" si="5"/>
        <v>0</v>
      </c>
      <c r="H41" t="str">
        <f t="shared" ca="1" si="6"/>
        <v>squared_hinge</v>
      </c>
      <c r="I41" t="b">
        <f t="shared" ca="1" si="7"/>
        <v>1</v>
      </c>
      <c r="J41">
        <f t="shared" ca="1" si="8"/>
        <v>50</v>
      </c>
      <c r="K41">
        <f t="shared" ca="1" si="9"/>
        <v>1705.4</v>
      </c>
      <c r="L41">
        <f t="shared" ca="1" si="10"/>
        <v>263782.8</v>
      </c>
      <c r="M41">
        <f t="shared" ca="1" si="11"/>
        <v>41993.2</v>
      </c>
      <c r="N41">
        <f t="shared" ca="1" si="12"/>
        <v>5920.6</v>
      </c>
      <c r="O41">
        <f t="shared" ca="1" si="13"/>
        <v>3.9006914888948939E-2</v>
      </c>
      <c r="P41">
        <f t="shared" ca="1" si="14"/>
        <v>0.2236296879097818</v>
      </c>
      <c r="Q41">
        <f t="shared" ca="1" si="15"/>
        <v>6.6408646339393612E-2</v>
      </c>
      <c r="R41">
        <f t="shared" ca="1" si="16"/>
        <v>0.54314823833509041</v>
      </c>
    </row>
    <row r="42" spans="1:18" x14ac:dyDescent="0.3">
      <c r="A42">
        <v>202</v>
      </c>
      <c r="B42">
        <f t="shared" ca="1" si="0"/>
        <v>0</v>
      </c>
      <c r="C42" t="str">
        <f t="shared" ca="1" si="1"/>
        <v>two years</v>
      </c>
      <c r="D42" t="str">
        <f t="shared" ca="1" si="2"/>
        <v>one month</v>
      </c>
      <c r="E42" t="str">
        <f t="shared" ca="1" si="3"/>
        <v>binary+SO</v>
      </c>
      <c r="F42" t="str">
        <f t="shared" ca="1" si="4"/>
        <v>none</v>
      </c>
      <c r="G42" t="b">
        <f t="shared" ca="1" si="5"/>
        <v>1</v>
      </c>
      <c r="H42" t="str">
        <f t="shared" ca="1" si="6"/>
        <v>squared_hinge</v>
      </c>
      <c r="I42" t="b">
        <f t="shared" ca="1" si="7"/>
        <v>1</v>
      </c>
      <c r="J42">
        <f t="shared" ca="1" si="8"/>
        <v>50</v>
      </c>
      <c r="K42">
        <f t="shared" ca="1" si="9"/>
        <v>1098.2</v>
      </c>
      <c r="L42">
        <f t="shared" ca="1" si="10"/>
        <v>274489.8</v>
      </c>
      <c r="M42">
        <f t="shared" ca="1" si="11"/>
        <v>31286.2</v>
      </c>
      <c r="N42">
        <f t="shared" ca="1" si="12"/>
        <v>6527.8</v>
      </c>
      <c r="O42">
        <f t="shared" ca="1" si="13"/>
        <v>3.8787427871237519E-2</v>
      </c>
      <c r="P42">
        <f t="shared" ca="1" si="14"/>
        <v>0.1440073432992392</v>
      </c>
      <c r="Q42">
        <f t="shared" ca="1" si="15"/>
        <v>5.9726164799612222E-2</v>
      </c>
      <c r="R42">
        <f t="shared" ca="1" si="16"/>
        <v>0.52084498032001836</v>
      </c>
    </row>
    <row r="43" spans="1:18" x14ac:dyDescent="0.3">
      <c r="A43">
        <v>207</v>
      </c>
      <c r="B43">
        <f t="shared" ca="1" si="0"/>
        <v>1</v>
      </c>
      <c r="C43" t="str">
        <f t="shared" ca="1" si="1"/>
        <v>two years</v>
      </c>
      <c r="D43" t="str">
        <f t="shared" ca="1" si="2"/>
        <v>one month</v>
      </c>
      <c r="E43" t="str">
        <f t="shared" ca="1" si="3"/>
        <v>binary+SO</v>
      </c>
      <c r="F43" t="str">
        <f t="shared" ca="1" si="4"/>
        <v>l2</v>
      </c>
      <c r="G43" t="b">
        <f t="shared" ca="1" si="5"/>
        <v>1</v>
      </c>
      <c r="H43" t="str">
        <f t="shared" ca="1" si="6"/>
        <v>squared_hinge</v>
      </c>
      <c r="I43" t="b">
        <f t="shared" ca="1" si="7"/>
        <v>1</v>
      </c>
      <c r="J43">
        <f t="shared" ca="1" si="8"/>
        <v>50</v>
      </c>
      <c r="K43">
        <f t="shared" ca="1" si="9"/>
        <v>1177</v>
      </c>
      <c r="L43">
        <f t="shared" ca="1" si="10"/>
        <v>275249.59999999998</v>
      </c>
      <c r="M43">
        <f t="shared" ca="1" si="11"/>
        <v>30526.400000000001</v>
      </c>
      <c r="N43">
        <f t="shared" ca="1" si="12"/>
        <v>6449</v>
      </c>
      <c r="O43">
        <f t="shared" ca="1" si="13"/>
        <v>4.2779766670142362E-2</v>
      </c>
      <c r="P43">
        <f t="shared" ca="1" si="14"/>
        <v>0.15434041437188523</v>
      </c>
      <c r="Q43">
        <f t="shared" ca="1" si="15"/>
        <v>6.5547664555886426E-2</v>
      </c>
      <c r="R43">
        <f t="shared" ca="1" si="16"/>
        <v>0.52725392860292741</v>
      </c>
    </row>
    <row r="44" spans="1:18" x14ac:dyDescent="0.3">
      <c r="A44">
        <v>212</v>
      </c>
      <c r="B44">
        <f t="shared" ca="1" si="0"/>
        <v>2</v>
      </c>
      <c r="C44" t="str">
        <f t="shared" ca="1" si="1"/>
        <v>two years</v>
      </c>
      <c r="D44" t="str">
        <f t="shared" ca="1" si="2"/>
        <v>one month</v>
      </c>
      <c r="E44" t="str">
        <f t="shared" ca="1" si="3"/>
        <v>binary+SO</v>
      </c>
      <c r="F44" t="str">
        <f t="shared" ca="1" si="4"/>
        <v>l1</v>
      </c>
      <c r="G44" t="b">
        <f t="shared" ca="1" si="5"/>
        <v>1</v>
      </c>
      <c r="H44" t="str">
        <f t="shared" ca="1" si="6"/>
        <v>squared_hinge</v>
      </c>
      <c r="I44" t="b">
        <f t="shared" ca="1" si="7"/>
        <v>1</v>
      </c>
      <c r="J44">
        <f t="shared" ca="1" si="8"/>
        <v>50</v>
      </c>
      <c r="K44">
        <f t="shared" ca="1" si="9"/>
        <v>1152.4000000000001</v>
      </c>
      <c r="L44">
        <f t="shared" ca="1" si="10"/>
        <v>270376.8</v>
      </c>
      <c r="M44">
        <f t="shared" ca="1" si="11"/>
        <v>35399.199999999997</v>
      </c>
      <c r="N44">
        <f t="shared" ca="1" si="12"/>
        <v>6473.6</v>
      </c>
      <c r="O44">
        <f t="shared" ca="1" si="13"/>
        <v>3.3996239144161625E-2</v>
      </c>
      <c r="P44">
        <f t="shared" ca="1" si="14"/>
        <v>0.1511146079202722</v>
      </c>
      <c r="Q44">
        <f t="shared" ca="1" si="15"/>
        <v>5.4726834394191827E-2</v>
      </c>
      <c r="R44">
        <f t="shared" ca="1" si="16"/>
        <v>0.5176731011450032</v>
      </c>
    </row>
    <row r="45" spans="1:18" x14ac:dyDescent="0.3">
      <c r="A45">
        <v>217</v>
      </c>
      <c r="B45">
        <f t="shared" ca="1" si="0"/>
        <v>3</v>
      </c>
      <c r="C45" t="str">
        <f t="shared" ca="1" si="1"/>
        <v>two years</v>
      </c>
      <c r="D45" t="str">
        <f t="shared" ca="1" si="2"/>
        <v>one month</v>
      </c>
      <c r="E45" t="str">
        <f t="shared" ca="1" si="3"/>
        <v>binary+SO</v>
      </c>
      <c r="F45" t="str">
        <f t="shared" ca="1" si="4"/>
        <v>elasticnet</v>
      </c>
      <c r="G45" t="b">
        <f t="shared" ca="1" si="5"/>
        <v>1</v>
      </c>
      <c r="H45" t="str">
        <f t="shared" ca="1" si="6"/>
        <v>squared_hinge</v>
      </c>
      <c r="I45" t="b">
        <f t="shared" ca="1" si="7"/>
        <v>1</v>
      </c>
      <c r="J45">
        <f t="shared" ca="1" si="8"/>
        <v>50</v>
      </c>
      <c r="K45">
        <f t="shared" ca="1" si="9"/>
        <v>1144.4000000000001</v>
      </c>
      <c r="L45">
        <f t="shared" ca="1" si="10"/>
        <v>267208.2</v>
      </c>
      <c r="M45">
        <f t="shared" ca="1" si="11"/>
        <v>38567.800000000003</v>
      </c>
      <c r="N45">
        <f t="shared" ca="1" si="12"/>
        <v>6481.6</v>
      </c>
      <c r="O45">
        <f t="shared" ca="1" si="13"/>
        <v>2.8817392697111859E-2</v>
      </c>
      <c r="P45">
        <f t="shared" ca="1" si="14"/>
        <v>0.15006556517178041</v>
      </c>
      <c r="Q45">
        <f t="shared" ca="1" si="15"/>
        <v>4.8347565393519157E-2</v>
      </c>
      <c r="R45">
        <f t="shared" ca="1" si="16"/>
        <v>0.51196733598445621</v>
      </c>
    </row>
    <row r="46" spans="1:18" x14ac:dyDescent="0.3">
      <c r="A46">
        <v>222</v>
      </c>
      <c r="B46">
        <f t="shared" ca="1" si="0"/>
        <v>4</v>
      </c>
      <c r="C46" t="str">
        <f t="shared" ca="1" si="1"/>
        <v>two years</v>
      </c>
      <c r="D46" t="str">
        <f t="shared" ca="1" si="2"/>
        <v>one month</v>
      </c>
      <c r="E46" t="str">
        <f t="shared" ca="1" si="3"/>
        <v>binary+SO</v>
      </c>
      <c r="F46" t="str">
        <f t="shared" ca="1" si="4"/>
        <v>none</v>
      </c>
      <c r="G46" t="b">
        <f t="shared" ca="1" si="5"/>
        <v>0</v>
      </c>
      <c r="H46" t="str">
        <f t="shared" ca="1" si="6"/>
        <v>squared_hinge</v>
      </c>
      <c r="I46" t="b">
        <f t="shared" ca="1" si="7"/>
        <v>1</v>
      </c>
      <c r="J46">
        <f t="shared" ca="1" si="8"/>
        <v>50</v>
      </c>
      <c r="K46">
        <f t="shared" ca="1" si="9"/>
        <v>1780.8</v>
      </c>
      <c r="L46">
        <f t="shared" ca="1" si="10"/>
        <v>252418.2</v>
      </c>
      <c r="M46">
        <f t="shared" ca="1" si="11"/>
        <v>53357.8</v>
      </c>
      <c r="N46">
        <f t="shared" ca="1" si="12"/>
        <v>5845.2</v>
      </c>
      <c r="O46">
        <f t="shared" ca="1" si="13"/>
        <v>3.327760548499574E-2</v>
      </c>
      <c r="P46">
        <f t="shared" ca="1" si="14"/>
        <v>0.23351691581431883</v>
      </c>
      <c r="Q46">
        <f t="shared" ca="1" si="15"/>
        <v>5.7777873481622243E-2</v>
      </c>
      <c r="R46">
        <f t="shared" ca="1" si="16"/>
        <v>0.52950864104775897</v>
      </c>
    </row>
    <row r="47" spans="1:18" x14ac:dyDescent="0.3">
      <c r="A47">
        <v>227</v>
      </c>
      <c r="B47">
        <f t="shared" ca="1" si="0"/>
        <v>5</v>
      </c>
      <c r="C47" t="str">
        <f t="shared" ca="1" si="1"/>
        <v>two years</v>
      </c>
      <c r="D47" t="str">
        <f t="shared" ca="1" si="2"/>
        <v>one month</v>
      </c>
      <c r="E47" t="str">
        <f t="shared" ca="1" si="3"/>
        <v>binary+SO</v>
      </c>
      <c r="F47" t="str">
        <f t="shared" ca="1" si="4"/>
        <v>l2</v>
      </c>
      <c r="G47" t="b">
        <f t="shared" ca="1" si="5"/>
        <v>0</v>
      </c>
      <c r="H47" t="str">
        <f t="shared" ca="1" si="6"/>
        <v>squared_hinge</v>
      </c>
      <c r="I47" t="b">
        <f t="shared" ca="1" si="7"/>
        <v>1</v>
      </c>
      <c r="J47">
        <f t="shared" ca="1" si="8"/>
        <v>50</v>
      </c>
      <c r="K47">
        <f t="shared" ca="1" si="9"/>
        <v>1515.8</v>
      </c>
      <c r="L47">
        <f t="shared" ca="1" si="10"/>
        <v>263674.40000000002</v>
      </c>
      <c r="M47">
        <f t="shared" ca="1" si="11"/>
        <v>42101.599999999999</v>
      </c>
      <c r="N47">
        <f t="shared" ca="1" si="12"/>
        <v>6110.2</v>
      </c>
      <c r="O47">
        <f t="shared" ca="1" si="13"/>
        <v>3.5165170376743507E-2</v>
      </c>
      <c r="P47">
        <f t="shared" ca="1" si="14"/>
        <v>0.19876737477052159</v>
      </c>
      <c r="Q47">
        <f t="shared" ca="1" si="15"/>
        <v>5.9643376677756169E-2</v>
      </c>
      <c r="R47">
        <f t="shared" ca="1" si="16"/>
        <v>0.53053982782793763</v>
      </c>
    </row>
    <row r="48" spans="1:18" x14ac:dyDescent="0.3">
      <c r="A48">
        <v>232</v>
      </c>
      <c r="B48">
        <f t="shared" ca="1" si="0"/>
        <v>6</v>
      </c>
      <c r="C48" t="str">
        <f t="shared" ca="1" si="1"/>
        <v>two years</v>
      </c>
      <c r="D48" t="str">
        <f t="shared" ca="1" si="2"/>
        <v>one month</v>
      </c>
      <c r="E48" t="str">
        <f t="shared" ca="1" si="3"/>
        <v>binary+SO</v>
      </c>
      <c r="F48" t="str">
        <f t="shared" ca="1" si="4"/>
        <v>l1</v>
      </c>
      <c r="G48" t="b">
        <f t="shared" ca="1" si="5"/>
        <v>0</v>
      </c>
      <c r="H48" t="str">
        <f t="shared" ca="1" si="6"/>
        <v>squared_hinge</v>
      </c>
      <c r="I48" t="b">
        <f t="shared" ca="1" si="7"/>
        <v>1</v>
      </c>
      <c r="J48">
        <f t="shared" ca="1" si="8"/>
        <v>50</v>
      </c>
      <c r="K48">
        <f t="shared" ca="1" si="9"/>
        <v>1820.6</v>
      </c>
      <c r="L48">
        <f t="shared" ca="1" si="10"/>
        <v>271131</v>
      </c>
      <c r="M48">
        <f t="shared" ca="1" si="11"/>
        <v>34645</v>
      </c>
      <c r="N48">
        <f t="shared" ca="1" si="12"/>
        <v>5805.4</v>
      </c>
      <c r="O48">
        <f t="shared" ca="1" si="13"/>
        <v>5.9028071289735716E-2</v>
      </c>
      <c r="P48">
        <f t="shared" ca="1" si="14"/>
        <v>0.23873590348806681</v>
      </c>
      <c r="Q48">
        <f t="shared" ca="1" si="15"/>
        <v>9.0375451455323372E-2</v>
      </c>
      <c r="R48">
        <f t="shared" ca="1" si="16"/>
        <v>0.56271700464550356</v>
      </c>
    </row>
    <row r="49" spans="1:18" x14ac:dyDescent="0.3">
      <c r="A49">
        <v>237</v>
      </c>
      <c r="B49">
        <f t="shared" ca="1" si="0"/>
        <v>7</v>
      </c>
      <c r="C49" t="str">
        <f t="shared" ca="1" si="1"/>
        <v>two years</v>
      </c>
      <c r="D49" t="str">
        <f t="shared" ca="1" si="2"/>
        <v>one month</v>
      </c>
      <c r="E49" t="str">
        <f t="shared" ca="1" si="3"/>
        <v>binary+SO</v>
      </c>
      <c r="F49" t="str">
        <f t="shared" ca="1" si="4"/>
        <v>elasticnet</v>
      </c>
      <c r="G49" t="b">
        <f t="shared" ca="1" si="5"/>
        <v>0</v>
      </c>
      <c r="H49" t="str">
        <f t="shared" ca="1" si="6"/>
        <v>squared_hinge</v>
      </c>
      <c r="I49" t="b">
        <f t="shared" ca="1" si="7"/>
        <v>1</v>
      </c>
      <c r="J49">
        <f t="shared" ca="1" si="8"/>
        <v>50</v>
      </c>
      <c r="K49">
        <f t="shared" ca="1" si="9"/>
        <v>1942.4</v>
      </c>
      <c r="L49">
        <f t="shared" ca="1" si="10"/>
        <v>261355.6</v>
      </c>
      <c r="M49">
        <f t="shared" ca="1" si="11"/>
        <v>44420.4</v>
      </c>
      <c r="N49">
        <f t="shared" ca="1" si="12"/>
        <v>5683.6</v>
      </c>
      <c r="O49">
        <f t="shared" ca="1" si="13"/>
        <v>4.1967367629868878E-2</v>
      </c>
      <c r="P49">
        <f t="shared" ca="1" si="14"/>
        <v>0.2547075793338574</v>
      </c>
      <c r="Q49">
        <f t="shared" ca="1" si="15"/>
        <v>7.1988384767565208E-2</v>
      </c>
      <c r="R49">
        <f t="shared" ca="1" si="16"/>
        <v>0.55471826562318394</v>
      </c>
    </row>
    <row r="50" spans="1:18" x14ac:dyDescent="0.3">
      <c r="A50">
        <v>242</v>
      </c>
      <c r="B50">
        <f t="shared" ca="1" si="0"/>
        <v>0</v>
      </c>
      <c r="C50" t="str">
        <f t="shared" ca="1" si="1"/>
        <v>two years</v>
      </c>
      <c r="D50" t="str">
        <f t="shared" ca="1" si="2"/>
        <v>one month</v>
      </c>
      <c r="E50" t="str">
        <f t="shared" ca="1" si="3"/>
        <v>none</v>
      </c>
      <c r="F50" t="str">
        <f t="shared" ca="1" si="4"/>
        <v>none</v>
      </c>
      <c r="G50" t="b">
        <f t="shared" ca="1" si="5"/>
        <v>1</v>
      </c>
      <c r="H50" t="str">
        <f t="shared" ca="1" si="6"/>
        <v>squared_hinge</v>
      </c>
      <c r="I50" t="b">
        <f t="shared" ca="1" si="7"/>
        <v>1</v>
      </c>
      <c r="J50">
        <f t="shared" ca="1" si="8"/>
        <v>50</v>
      </c>
      <c r="K50">
        <f t="shared" ca="1" si="9"/>
        <v>1711.8</v>
      </c>
      <c r="L50">
        <f t="shared" ca="1" si="10"/>
        <v>296091.40000000002</v>
      </c>
      <c r="M50">
        <f t="shared" ca="1" si="11"/>
        <v>9684.6</v>
      </c>
      <c r="N50">
        <f t="shared" ca="1" si="12"/>
        <v>5914.2</v>
      </c>
      <c r="O50">
        <f t="shared" ca="1" si="13"/>
        <v>0.1536406550740998</v>
      </c>
      <c r="P50">
        <f t="shared" ca="1" si="14"/>
        <v>0.22446892210857539</v>
      </c>
      <c r="Q50">
        <f t="shared" ca="1" si="15"/>
        <v>0.18162484751908603</v>
      </c>
      <c r="R50">
        <f t="shared" ca="1" si="16"/>
        <v>0.5963983588095072</v>
      </c>
    </row>
    <row r="51" spans="1:18" x14ac:dyDescent="0.3">
      <c r="A51">
        <v>247</v>
      </c>
      <c r="B51">
        <f t="shared" ca="1" si="0"/>
        <v>1</v>
      </c>
      <c r="C51" t="str">
        <f t="shared" ca="1" si="1"/>
        <v>two years</v>
      </c>
      <c r="D51" t="str">
        <f t="shared" ca="1" si="2"/>
        <v>one month</v>
      </c>
      <c r="E51" t="str">
        <f t="shared" ca="1" si="3"/>
        <v>none</v>
      </c>
      <c r="F51" t="str">
        <f t="shared" ca="1" si="4"/>
        <v>l2</v>
      </c>
      <c r="G51" t="b">
        <f t="shared" ca="1" si="5"/>
        <v>1</v>
      </c>
      <c r="H51" t="str">
        <f t="shared" ca="1" si="6"/>
        <v>squared_hinge</v>
      </c>
      <c r="I51" t="b">
        <f t="shared" ca="1" si="7"/>
        <v>1</v>
      </c>
      <c r="J51">
        <f t="shared" ca="1" si="8"/>
        <v>50</v>
      </c>
      <c r="K51">
        <f t="shared" ca="1" si="9"/>
        <v>1590</v>
      </c>
      <c r="L51">
        <f t="shared" ca="1" si="10"/>
        <v>297050.2</v>
      </c>
      <c r="M51">
        <f t="shared" ca="1" si="11"/>
        <v>8725.7999999999993</v>
      </c>
      <c r="N51">
        <f t="shared" ca="1" si="12"/>
        <v>6036</v>
      </c>
      <c r="O51">
        <f t="shared" ca="1" si="13"/>
        <v>0.15441267920821061</v>
      </c>
      <c r="P51">
        <f t="shared" ca="1" si="14"/>
        <v>0.20849724626278482</v>
      </c>
      <c r="Q51">
        <f t="shared" ca="1" si="15"/>
        <v>0.17724546193843901</v>
      </c>
      <c r="R51">
        <f t="shared" ca="1" si="16"/>
        <v>0.58998033523436966</v>
      </c>
    </row>
    <row r="52" spans="1:18" x14ac:dyDescent="0.3">
      <c r="A52">
        <v>252</v>
      </c>
      <c r="B52">
        <f t="shared" ca="1" si="0"/>
        <v>2</v>
      </c>
      <c r="C52" t="str">
        <f t="shared" ca="1" si="1"/>
        <v>two years</v>
      </c>
      <c r="D52" t="str">
        <f t="shared" ca="1" si="2"/>
        <v>one month</v>
      </c>
      <c r="E52" t="str">
        <f t="shared" ca="1" si="3"/>
        <v>none</v>
      </c>
      <c r="F52" t="str">
        <f t="shared" ca="1" si="4"/>
        <v>l1</v>
      </c>
      <c r="G52" t="b">
        <f t="shared" ca="1" si="5"/>
        <v>1</v>
      </c>
      <c r="H52" t="str">
        <f t="shared" ca="1" si="6"/>
        <v>squared_hinge</v>
      </c>
      <c r="I52" t="b">
        <f t="shared" ca="1" si="7"/>
        <v>1</v>
      </c>
      <c r="J52">
        <f t="shared" ca="1" si="8"/>
        <v>50</v>
      </c>
      <c r="K52">
        <f t="shared" ca="1" si="9"/>
        <v>1704.8</v>
      </c>
      <c r="L52">
        <f t="shared" ca="1" si="10"/>
        <v>297124.40000000002</v>
      </c>
      <c r="M52">
        <f t="shared" ca="1" si="11"/>
        <v>8651.6</v>
      </c>
      <c r="N52">
        <f t="shared" ca="1" si="12"/>
        <v>5921.2</v>
      </c>
      <c r="O52">
        <f t="shared" ca="1" si="13"/>
        <v>0.16510013384996602</v>
      </c>
      <c r="P52">
        <f t="shared" ca="1" si="14"/>
        <v>0.22355100970364519</v>
      </c>
      <c r="Q52">
        <f t="shared" ca="1" si="15"/>
        <v>0.189316134667944</v>
      </c>
      <c r="R52">
        <f t="shared" ca="1" si="16"/>
        <v>0.59762854760207085</v>
      </c>
    </row>
    <row r="53" spans="1:18" x14ac:dyDescent="0.3">
      <c r="A53">
        <v>257</v>
      </c>
      <c r="B53">
        <f t="shared" ca="1" si="0"/>
        <v>3</v>
      </c>
      <c r="C53" t="str">
        <f t="shared" ca="1" si="1"/>
        <v>two years</v>
      </c>
      <c r="D53" t="str">
        <f t="shared" ca="1" si="2"/>
        <v>one month</v>
      </c>
      <c r="E53" t="str">
        <f t="shared" ca="1" si="3"/>
        <v>none</v>
      </c>
      <c r="F53" t="str">
        <f t="shared" ca="1" si="4"/>
        <v>elasticnet</v>
      </c>
      <c r="G53" t="b">
        <f t="shared" ca="1" si="5"/>
        <v>1</v>
      </c>
      <c r="H53" t="str">
        <f t="shared" ca="1" si="6"/>
        <v>squared_hinge</v>
      </c>
      <c r="I53" t="b">
        <f t="shared" ca="1" si="7"/>
        <v>1</v>
      </c>
      <c r="J53">
        <f t="shared" ca="1" si="8"/>
        <v>50</v>
      </c>
      <c r="K53">
        <f t="shared" ca="1" si="9"/>
        <v>1672.4</v>
      </c>
      <c r="L53">
        <f t="shared" ca="1" si="10"/>
        <v>296799.40000000002</v>
      </c>
      <c r="M53">
        <f t="shared" ca="1" si="11"/>
        <v>8976.6</v>
      </c>
      <c r="N53">
        <f t="shared" ca="1" si="12"/>
        <v>5953.6</v>
      </c>
      <c r="O53">
        <f t="shared" ca="1" si="13"/>
        <v>0.15708250764194037</v>
      </c>
      <c r="P53">
        <f t="shared" ca="1" si="14"/>
        <v>0.2193023865722524</v>
      </c>
      <c r="Q53">
        <f t="shared" ca="1" si="15"/>
        <v>0.18293820933939861</v>
      </c>
      <c r="R53">
        <f t="shared" ca="1" si="16"/>
        <v>0.59497280126059093</v>
      </c>
    </row>
    <row r="54" spans="1:18" x14ac:dyDescent="0.3">
      <c r="A54">
        <v>262</v>
      </c>
      <c r="B54">
        <f t="shared" ca="1" si="0"/>
        <v>4</v>
      </c>
      <c r="C54" t="str">
        <f t="shared" ca="1" si="1"/>
        <v>two years</v>
      </c>
      <c r="D54" t="str">
        <f t="shared" ca="1" si="2"/>
        <v>one month</v>
      </c>
      <c r="E54" t="str">
        <f t="shared" ca="1" si="3"/>
        <v>none</v>
      </c>
      <c r="F54" t="str">
        <f t="shared" ca="1" si="4"/>
        <v>none</v>
      </c>
      <c r="G54" t="b">
        <f t="shared" ca="1" si="5"/>
        <v>0</v>
      </c>
      <c r="H54" t="str">
        <f t="shared" ca="1" si="6"/>
        <v>squared_hinge</v>
      </c>
      <c r="I54" t="b">
        <f t="shared" ca="1" si="7"/>
        <v>1</v>
      </c>
      <c r="J54">
        <f t="shared" ca="1" si="8"/>
        <v>50</v>
      </c>
      <c r="K54">
        <f t="shared" ca="1" si="9"/>
        <v>2555</v>
      </c>
      <c r="L54">
        <f t="shared" ca="1" si="10"/>
        <v>293479.2</v>
      </c>
      <c r="M54">
        <f t="shared" ca="1" si="11"/>
        <v>12296.8</v>
      </c>
      <c r="N54">
        <f t="shared" ca="1" si="12"/>
        <v>5071</v>
      </c>
      <c r="O54">
        <f t="shared" ca="1" si="13"/>
        <v>0.1696914961563778</v>
      </c>
      <c r="P54">
        <f t="shared" ca="1" si="14"/>
        <v>0.33503802779963243</v>
      </c>
      <c r="Q54">
        <f t="shared" ca="1" si="15"/>
        <v>0.22439487207969341</v>
      </c>
      <c r="R54">
        <f t="shared" ca="1" si="16"/>
        <v>0.64741148420487582</v>
      </c>
    </row>
    <row r="55" spans="1:18" x14ac:dyDescent="0.3">
      <c r="A55">
        <v>267</v>
      </c>
      <c r="B55">
        <f t="shared" ca="1" si="0"/>
        <v>5</v>
      </c>
      <c r="C55" t="str">
        <f t="shared" ca="1" si="1"/>
        <v>two years</v>
      </c>
      <c r="D55" t="str">
        <f t="shared" ca="1" si="2"/>
        <v>one month</v>
      </c>
      <c r="E55" t="str">
        <f t="shared" ca="1" si="3"/>
        <v>none</v>
      </c>
      <c r="F55" t="str">
        <f t="shared" ca="1" si="4"/>
        <v>l2</v>
      </c>
      <c r="G55" t="b">
        <f t="shared" ca="1" si="5"/>
        <v>0</v>
      </c>
      <c r="H55" t="str">
        <f t="shared" ca="1" si="6"/>
        <v>squared_hinge</v>
      </c>
      <c r="I55" t="b">
        <f t="shared" ca="1" si="7"/>
        <v>1</v>
      </c>
      <c r="J55">
        <f t="shared" ca="1" si="8"/>
        <v>50</v>
      </c>
      <c r="K55">
        <f t="shared" ca="1" si="9"/>
        <v>3894.4</v>
      </c>
      <c r="L55">
        <f t="shared" ca="1" si="10"/>
        <v>293420.2</v>
      </c>
      <c r="M55">
        <f t="shared" ca="1" si="11"/>
        <v>12355.8</v>
      </c>
      <c r="N55">
        <f t="shared" ca="1" si="12"/>
        <v>3731.6</v>
      </c>
      <c r="O55">
        <f t="shared" ca="1" si="13"/>
        <v>0.2385619829252438</v>
      </c>
      <c r="P55">
        <f t="shared" ca="1" si="14"/>
        <v>0.51067400996590562</v>
      </c>
      <c r="Q55">
        <f t="shared" ca="1" si="15"/>
        <v>0.32417735453604718</v>
      </c>
      <c r="R55">
        <f t="shared" ca="1" si="16"/>
        <v>0.73513299943640886</v>
      </c>
    </row>
    <row r="56" spans="1:18" x14ac:dyDescent="0.3">
      <c r="A56">
        <v>272</v>
      </c>
      <c r="B56">
        <f t="shared" ca="1" si="0"/>
        <v>6</v>
      </c>
      <c r="C56" t="str">
        <f t="shared" ca="1" si="1"/>
        <v>two years</v>
      </c>
      <c r="D56" t="str">
        <f t="shared" ca="1" si="2"/>
        <v>one month</v>
      </c>
      <c r="E56" t="str">
        <f t="shared" ca="1" si="3"/>
        <v>none</v>
      </c>
      <c r="F56" t="str">
        <f t="shared" ca="1" si="4"/>
        <v>l1</v>
      </c>
      <c r="G56" t="b">
        <f t="shared" ca="1" si="5"/>
        <v>0</v>
      </c>
      <c r="H56" t="str">
        <f t="shared" ca="1" si="6"/>
        <v>squared_hinge</v>
      </c>
      <c r="I56" t="b">
        <f t="shared" ca="1" si="7"/>
        <v>1</v>
      </c>
      <c r="J56">
        <f t="shared" ca="1" si="8"/>
        <v>50</v>
      </c>
      <c r="K56">
        <f t="shared" ca="1" si="9"/>
        <v>2911</v>
      </c>
      <c r="L56">
        <f t="shared" ca="1" si="10"/>
        <v>293644.59999999998</v>
      </c>
      <c r="M56">
        <f t="shared" ca="1" si="11"/>
        <v>12131.4</v>
      </c>
      <c r="N56">
        <f t="shared" ca="1" si="12"/>
        <v>4715</v>
      </c>
      <c r="O56">
        <f t="shared" ca="1" si="13"/>
        <v>0.18960618352456138</v>
      </c>
      <c r="P56">
        <f t="shared" ca="1" si="14"/>
        <v>0.38172043010752621</v>
      </c>
      <c r="Q56">
        <f t="shared" ca="1" si="15"/>
        <v>0.25273475445575178</v>
      </c>
      <c r="R56">
        <f t="shared" ca="1" si="16"/>
        <v>0.67102314478009861</v>
      </c>
    </row>
    <row r="57" spans="1:18" x14ac:dyDescent="0.3">
      <c r="A57">
        <v>277</v>
      </c>
      <c r="B57">
        <f t="shared" ca="1" si="0"/>
        <v>7</v>
      </c>
      <c r="C57" t="str">
        <f t="shared" ca="1" si="1"/>
        <v>two years</v>
      </c>
      <c r="D57" t="str">
        <f t="shared" ca="1" si="2"/>
        <v>one month</v>
      </c>
      <c r="E57" t="str">
        <f t="shared" ca="1" si="3"/>
        <v>none</v>
      </c>
      <c r="F57" t="str">
        <f t="shared" ca="1" si="4"/>
        <v>elasticnet</v>
      </c>
      <c r="G57" t="b">
        <f t="shared" ca="1" si="5"/>
        <v>0</v>
      </c>
      <c r="H57" t="str">
        <f t="shared" ca="1" si="6"/>
        <v>squared_hinge</v>
      </c>
      <c r="I57" t="b">
        <f t="shared" ca="1" si="7"/>
        <v>1</v>
      </c>
      <c r="J57">
        <f t="shared" ca="1" si="8"/>
        <v>50</v>
      </c>
      <c r="K57">
        <f t="shared" ca="1" si="9"/>
        <v>3431.6</v>
      </c>
      <c r="L57">
        <f t="shared" ca="1" si="10"/>
        <v>292577.2</v>
      </c>
      <c r="M57">
        <f t="shared" ca="1" si="11"/>
        <v>13198.8</v>
      </c>
      <c r="N57">
        <f t="shared" ca="1" si="12"/>
        <v>4194.3999999999996</v>
      </c>
      <c r="O57">
        <f t="shared" ca="1" si="13"/>
        <v>0.20405320533068544</v>
      </c>
      <c r="P57">
        <f t="shared" ca="1" si="14"/>
        <v>0.4499868869656436</v>
      </c>
      <c r="Q57">
        <f t="shared" ca="1" si="15"/>
        <v>0.27975396699469746</v>
      </c>
      <c r="R57">
        <f t="shared" ca="1" si="16"/>
        <v>0.70341097788709139</v>
      </c>
    </row>
    <row r="58" spans="1:18" x14ac:dyDescent="0.3">
      <c r="A58">
        <v>282</v>
      </c>
      <c r="B58">
        <f t="shared" ca="1" si="0"/>
        <v>0</v>
      </c>
      <c r="C58" t="str">
        <f t="shared" ca="1" si="1"/>
        <v>two years</v>
      </c>
      <c r="D58" t="str">
        <f t="shared" ca="1" si="2"/>
        <v>one month</v>
      </c>
      <c r="E58" t="str">
        <f t="shared" ca="1" si="3"/>
        <v>StackOverflow</v>
      </c>
      <c r="F58" t="str">
        <f t="shared" ca="1" si="4"/>
        <v>none</v>
      </c>
      <c r="G58" t="b">
        <f t="shared" ca="1" si="5"/>
        <v>1</v>
      </c>
      <c r="H58" t="str">
        <f t="shared" ca="1" si="6"/>
        <v>squared_hinge</v>
      </c>
      <c r="I58" t="b">
        <f t="shared" ca="1" si="7"/>
        <v>1</v>
      </c>
      <c r="J58">
        <f t="shared" ca="1" si="8"/>
        <v>50</v>
      </c>
      <c r="K58">
        <f t="shared" ca="1" si="9"/>
        <v>1646.4</v>
      </c>
      <c r="L58">
        <f t="shared" ca="1" si="10"/>
        <v>296485.2</v>
      </c>
      <c r="M58">
        <f t="shared" ca="1" si="11"/>
        <v>9290.7999999999993</v>
      </c>
      <c r="N58">
        <f t="shared" ca="1" si="12"/>
        <v>5979.6</v>
      </c>
      <c r="O58">
        <f t="shared" ca="1" si="13"/>
        <v>0.1505975575612872</v>
      </c>
      <c r="P58">
        <f t="shared" ca="1" si="14"/>
        <v>0.21589299763965339</v>
      </c>
      <c r="Q58">
        <f t="shared" ca="1" si="15"/>
        <v>0.1772916565863612</v>
      </c>
      <c r="R58">
        <f t="shared" ca="1" si="16"/>
        <v>0.59275433200490302</v>
      </c>
    </row>
    <row r="59" spans="1:18" x14ac:dyDescent="0.3">
      <c r="A59">
        <v>287</v>
      </c>
      <c r="B59">
        <f t="shared" ca="1" si="0"/>
        <v>1</v>
      </c>
      <c r="C59" t="str">
        <f t="shared" ca="1" si="1"/>
        <v>two years</v>
      </c>
      <c r="D59" t="str">
        <f t="shared" ca="1" si="2"/>
        <v>one month</v>
      </c>
      <c r="E59" t="str">
        <f t="shared" ca="1" si="3"/>
        <v>StackOverflow</v>
      </c>
      <c r="F59" t="str">
        <f t="shared" ca="1" si="4"/>
        <v>l2</v>
      </c>
      <c r="G59" t="b">
        <f t="shared" ca="1" si="5"/>
        <v>1</v>
      </c>
      <c r="H59" t="str">
        <f t="shared" ca="1" si="6"/>
        <v>squared_hinge</v>
      </c>
      <c r="I59" t="b">
        <f t="shared" ca="1" si="7"/>
        <v>1</v>
      </c>
      <c r="J59">
        <f t="shared" ca="1" si="8"/>
        <v>50</v>
      </c>
      <c r="K59">
        <f t="shared" ca="1" si="9"/>
        <v>1652</v>
      </c>
      <c r="L59">
        <f t="shared" ca="1" si="10"/>
        <v>296920.40000000002</v>
      </c>
      <c r="M59">
        <f t="shared" ca="1" si="11"/>
        <v>8855.6</v>
      </c>
      <c r="N59">
        <f t="shared" ca="1" si="12"/>
        <v>5974</v>
      </c>
      <c r="O59">
        <f t="shared" ca="1" si="13"/>
        <v>0.15750891530476321</v>
      </c>
      <c r="P59">
        <f t="shared" ca="1" si="14"/>
        <v>0.21662732756359779</v>
      </c>
      <c r="Q59">
        <f t="shared" ca="1" si="15"/>
        <v>0.1823080087498124</v>
      </c>
      <c r="R59">
        <f t="shared" ca="1" si="16"/>
        <v>0.59383312901124763</v>
      </c>
    </row>
    <row r="60" spans="1:18" x14ac:dyDescent="0.3">
      <c r="A60">
        <v>292</v>
      </c>
      <c r="B60">
        <f t="shared" ca="1" si="0"/>
        <v>2</v>
      </c>
      <c r="C60" t="str">
        <f t="shared" ca="1" si="1"/>
        <v>two years</v>
      </c>
      <c r="D60" t="str">
        <f t="shared" ca="1" si="2"/>
        <v>one month</v>
      </c>
      <c r="E60" t="str">
        <f t="shared" ca="1" si="3"/>
        <v>StackOverflow</v>
      </c>
      <c r="F60" t="str">
        <f t="shared" ca="1" si="4"/>
        <v>l1</v>
      </c>
      <c r="G60" t="b">
        <f t="shared" ca="1" si="5"/>
        <v>1</v>
      </c>
      <c r="H60" t="str">
        <f t="shared" ca="1" si="6"/>
        <v>squared_hinge</v>
      </c>
      <c r="I60" t="b">
        <f t="shared" ca="1" si="7"/>
        <v>1</v>
      </c>
      <c r="J60">
        <f t="shared" ca="1" si="8"/>
        <v>50</v>
      </c>
      <c r="K60">
        <f t="shared" ca="1" si="9"/>
        <v>1666.4</v>
      </c>
      <c r="L60">
        <f t="shared" ca="1" si="10"/>
        <v>296416.2</v>
      </c>
      <c r="M60">
        <f t="shared" ca="1" si="11"/>
        <v>9359.7999999999993</v>
      </c>
      <c r="N60">
        <f t="shared" ca="1" si="12"/>
        <v>5959.6</v>
      </c>
      <c r="O60">
        <f t="shared" ca="1" si="13"/>
        <v>0.1529011176928278</v>
      </c>
      <c r="P60">
        <f t="shared" ca="1" si="14"/>
        <v>0.21851560451088342</v>
      </c>
      <c r="Q60">
        <f t="shared" ca="1" si="15"/>
        <v>0.17938895588984999</v>
      </c>
      <c r="R60">
        <f t="shared" ca="1" si="16"/>
        <v>0.59395280774965931</v>
      </c>
    </row>
    <row r="61" spans="1:18" x14ac:dyDescent="0.3">
      <c r="A61">
        <v>297</v>
      </c>
      <c r="B61">
        <f t="shared" ca="1" si="0"/>
        <v>3</v>
      </c>
      <c r="C61" t="str">
        <f t="shared" ca="1" si="1"/>
        <v>two years</v>
      </c>
      <c r="D61" t="str">
        <f t="shared" ca="1" si="2"/>
        <v>one month</v>
      </c>
      <c r="E61" t="str">
        <f t="shared" ca="1" si="3"/>
        <v>StackOverflow</v>
      </c>
      <c r="F61" t="str">
        <f t="shared" ca="1" si="4"/>
        <v>elasticnet</v>
      </c>
      <c r="G61" t="b">
        <f t="shared" ca="1" si="5"/>
        <v>1</v>
      </c>
      <c r="H61" t="str">
        <f t="shared" ca="1" si="6"/>
        <v>squared_hinge</v>
      </c>
      <c r="I61" t="b">
        <f t="shared" ca="1" si="7"/>
        <v>1</v>
      </c>
      <c r="J61">
        <f t="shared" ca="1" si="8"/>
        <v>50</v>
      </c>
      <c r="K61">
        <f t="shared" ca="1" si="9"/>
        <v>1598.8</v>
      </c>
      <c r="L61">
        <f t="shared" ca="1" si="10"/>
        <v>297192</v>
      </c>
      <c r="M61">
        <f t="shared" ca="1" si="11"/>
        <v>8584</v>
      </c>
      <c r="N61">
        <f t="shared" ca="1" si="12"/>
        <v>6027.2</v>
      </c>
      <c r="O61">
        <f t="shared" ca="1" si="13"/>
        <v>0.15718513667616302</v>
      </c>
      <c r="P61">
        <f t="shared" ca="1" si="14"/>
        <v>0.2096511932861258</v>
      </c>
      <c r="Q61">
        <f t="shared" ca="1" si="15"/>
        <v>0.17960183315037478</v>
      </c>
      <c r="R61">
        <f t="shared" ca="1" si="16"/>
        <v>0.59078917782667451</v>
      </c>
    </row>
    <row r="62" spans="1:18" x14ac:dyDescent="0.3">
      <c r="A62">
        <v>302</v>
      </c>
      <c r="B62">
        <f t="shared" ca="1" si="0"/>
        <v>4</v>
      </c>
      <c r="C62" t="str">
        <f t="shared" ca="1" si="1"/>
        <v>two years</v>
      </c>
      <c r="D62" t="str">
        <f t="shared" ca="1" si="2"/>
        <v>one month</v>
      </c>
      <c r="E62" t="str">
        <f t="shared" ca="1" si="3"/>
        <v>StackOverflow</v>
      </c>
      <c r="F62" t="str">
        <f t="shared" ca="1" si="4"/>
        <v>none</v>
      </c>
      <c r="G62" t="b">
        <f t="shared" ca="1" si="5"/>
        <v>0</v>
      </c>
      <c r="H62" t="str">
        <f t="shared" ca="1" si="6"/>
        <v>squared_hinge</v>
      </c>
      <c r="I62" t="b">
        <f t="shared" ca="1" si="7"/>
        <v>1</v>
      </c>
      <c r="J62">
        <f t="shared" ca="1" si="8"/>
        <v>50</v>
      </c>
      <c r="K62">
        <f t="shared" ca="1" si="9"/>
        <v>3954.4</v>
      </c>
      <c r="L62">
        <f t="shared" ca="1" si="10"/>
        <v>292623.8</v>
      </c>
      <c r="M62">
        <f t="shared" ca="1" si="11"/>
        <v>13152.2</v>
      </c>
      <c r="N62">
        <f t="shared" ca="1" si="12"/>
        <v>3671.6</v>
      </c>
      <c r="O62">
        <f t="shared" ca="1" si="13"/>
        <v>0.22817732538295221</v>
      </c>
      <c r="P62">
        <f t="shared" ca="1" si="14"/>
        <v>0.51854183057959569</v>
      </c>
      <c r="Q62">
        <f t="shared" ca="1" si="15"/>
        <v>0.31594888673235944</v>
      </c>
      <c r="R62">
        <f t="shared" ca="1" si="16"/>
        <v>0.7377646492649953</v>
      </c>
    </row>
    <row r="63" spans="1:18" x14ac:dyDescent="0.3">
      <c r="A63">
        <v>307</v>
      </c>
      <c r="B63">
        <f t="shared" ca="1" si="0"/>
        <v>5</v>
      </c>
      <c r="C63" t="str">
        <f t="shared" ca="1" si="1"/>
        <v>two years</v>
      </c>
      <c r="D63" t="str">
        <f t="shared" ca="1" si="2"/>
        <v>one month</v>
      </c>
      <c r="E63" t="str">
        <f t="shared" ca="1" si="3"/>
        <v>StackOverflow</v>
      </c>
      <c r="F63" t="str">
        <f t="shared" ca="1" si="4"/>
        <v>l2</v>
      </c>
      <c r="G63" t="b">
        <f t="shared" ca="1" si="5"/>
        <v>0</v>
      </c>
      <c r="H63" t="str">
        <f t="shared" ca="1" si="6"/>
        <v>squared_hinge</v>
      </c>
      <c r="I63" t="b">
        <f t="shared" ca="1" si="7"/>
        <v>1</v>
      </c>
      <c r="J63">
        <f t="shared" ca="1" si="8"/>
        <v>50</v>
      </c>
      <c r="K63">
        <f t="shared" ca="1" si="9"/>
        <v>2989.6</v>
      </c>
      <c r="L63">
        <f t="shared" ca="1" si="10"/>
        <v>293568.59999999998</v>
      </c>
      <c r="M63">
        <f t="shared" ca="1" si="11"/>
        <v>12207.4</v>
      </c>
      <c r="N63">
        <f t="shared" ca="1" si="12"/>
        <v>4636.3999999999996</v>
      </c>
      <c r="O63">
        <f t="shared" ca="1" si="13"/>
        <v>0.19434705812025704</v>
      </c>
      <c r="P63">
        <f t="shared" ca="1" si="14"/>
        <v>0.39202727511146052</v>
      </c>
      <c r="Q63">
        <f t="shared" ca="1" si="15"/>
        <v>0.25884688933875699</v>
      </c>
      <c r="R63">
        <f t="shared" ca="1" si="16"/>
        <v>0.6760522933037284</v>
      </c>
    </row>
    <row r="64" spans="1:18" x14ac:dyDescent="0.3">
      <c r="A64">
        <v>312</v>
      </c>
      <c r="B64">
        <f t="shared" ca="1" si="0"/>
        <v>6</v>
      </c>
      <c r="C64" t="str">
        <f t="shared" ca="1" si="1"/>
        <v>two years</v>
      </c>
      <c r="D64" t="str">
        <f t="shared" ca="1" si="2"/>
        <v>one month</v>
      </c>
      <c r="E64" t="str">
        <f t="shared" ca="1" si="3"/>
        <v>StackOverflow</v>
      </c>
      <c r="F64" t="str">
        <f t="shared" ca="1" si="4"/>
        <v>l1</v>
      </c>
      <c r="G64" t="b">
        <f t="shared" ca="1" si="5"/>
        <v>0</v>
      </c>
      <c r="H64" t="str">
        <f t="shared" ca="1" si="6"/>
        <v>squared_hinge</v>
      </c>
      <c r="I64" t="b">
        <f t="shared" ca="1" si="7"/>
        <v>1</v>
      </c>
      <c r="J64">
        <f t="shared" ca="1" si="8"/>
        <v>50</v>
      </c>
      <c r="K64">
        <f t="shared" ca="1" si="9"/>
        <v>2908.8</v>
      </c>
      <c r="L64">
        <f t="shared" ca="1" si="10"/>
        <v>293541</v>
      </c>
      <c r="M64">
        <f t="shared" ca="1" si="11"/>
        <v>12235</v>
      </c>
      <c r="N64">
        <f t="shared" ca="1" si="12"/>
        <v>4717.2</v>
      </c>
      <c r="O64">
        <f t="shared" ca="1" si="13"/>
        <v>0.18637437171560817</v>
      </c>
      <c r="P64">
        <f t="shared" ca="1" si="14"/>
        <v>0.38143194335169106</v>
      </c>
      <c r="Q64">
        <f t="shared" ca="1" si="15"/>
        <v>0.24963883776758644</v>
      </c>
      <c r="R64">
        <f t="shared" ca="1" si="16"/>
        <v>0.67070949634750066</v>
      </c>
    </row>
    <row r="65" spans="1:18" x14ac:dyDescent="0.3">
      <c r="A65">
        <v>317</v>
      </c>
      <c r="B65">
        <f t="shared" ca="1" si="0"/>
        <v>7</v>
      </c>
      <c r="C65" t="str">
        <f t="shared" ca="1" si="1"/>
        <v>two years</v>
      </c>
      <c r="D65" t="str">
        <f t="shared" ca="1" si="2"/>
        <v>one month</v>
      </c>
      <c r="E65" t="str">
        <f t="shared" ca="1" si="3"/>
        <v>StackOverflow</v>
      </c>
      <c r="F65" t="str">
        <f t="shared" ca="1" si="4"/>
        <v>elasticnet</v>
      </c>
      <c r="G65" t="b">
        <f t="shared" ca="1" si="5"/>
        <v>0</v>
      </c>
      <c r="H65" t="str">
        <f t="shared" ca="1" si="6"/>
        <v>squared_hinge</v>
      </c>
      <c r="I65" t="b">
        <f t="shared" ca="1" si="7"/>
        <v>1</v>
      </c>
      <c r="J65">
        <f t="shared" ca="1" si="8"/>
        <v>50</v>
      </c>
      <c r="K65">
        <f t="shared" ca="1" si="9"/>
        <v>2981.6</v>
      </c>
      <c r="L65">
        <f t="shared" ca="1" si="10"/>
        <v>292916</v>
      </c>
      <c r="M65">
        <f t="shared" ca="1" si="11"/>
        <v>12860</v>
      </c>
      <c r="N65">
        <f t="shared" ca="1" si="12"/>
        <v>4644.3999999999996</v>
      </c>
      <c r="O65">
        <f t="shared" ca="1" si="13"/>
        <v>0.18383362219111782</v>
      </c>
      <c r="P65">
        <f t="shared" ca="1" si="14"/>
        <v>0.39097823236296825</v>
      </c>
      <c r="Q65">
        <f t="shared" ca="1" si="15"/>
        <v>0.24953167154351438</v>
      </c>
      <c r="R65">
        <f t="shared" ca="1" si="16"/>
        <v>0.6744606508997093</v>
      </c>
    </row>
    <row r="66" spans="1:18" x14ac:dyDescent="0.3">
      <c r="A66">
        <v>322</v>
      </c>
      <c r="B66">
        <f t="shared" ca="1" si="0"/>
        <v>0</v>
      </c>
      <c r="C66" t="str">
        <f t="shared" ca="1" si="1"/>
        <v>one year</v>
      </c>
      <c r="D66" t="str">
        <f t="shared" ca="1" si="2"/>
        <v>one month</v>
      </c>
      <c r="E66" t="str">
        <f t="shared" ca="1" si="3"/>
        <v>binary</v>
      </c>
      <c r="F66" t="str">
        <f t="shared" ca="1" si="4"/>
        <v>none</v>
      </c>
      <c r="G66" t="b">
        <f t="shared" ca="1" si="5"/>
        <v>1</v>
      </c>
      <c r="H66" t="str">
        <f t="shared" ca="1" si="6"/>
        <v>squared_hinge</v>
      </c>
      <c r="I66" t="b">
        <f t="shared" ca="1" si="7"/>
        <v>1</v>
      </c>
      <c r="J66">
        <f t="shared" ca="1" si="8"/>
        <v>50</v>
      </c>
      <c r="K66">
        <f t="shared" ca="1" si="9"/>
        <v>1472.4</v>
      </c>
      <c r="L66">
        <f t="shared" ca="1" si="10"/>
        <v>285740.2</v>
      </c>
      <c r="M66">
        <f t="shared" ca="1" si="11"/>
        <v>20035.8</v>
      </c>
      <c r="N66">
        <f t="shared" ca="1" si="12"/>
        <v>6153.6</v>
      </c>
      <c r="O66">
        <f t="shared" ca="1" si="13"/>
        <v>6.8805831599999978E-2</v>
      </c>
      <c r="P66">
        <f t="shared" ca="1" si="14"/>
        <v>0.1930763179999998</v>
      </c>
      <c r="Q66">
        <f t="shared" ca="1" si="15"/>
        <v>0.10094519400000002</v>
      </c>
      <c r="R66">
        <f t="shared" ca="1" si="16"/>
        <v>0.56377594080000004</v>
      </c>
    </row>
    <row r="67" spans="1:18" x14ac:dyDescent="0.3">
      <c r="A67">
        <v>327</v>
      </c>
      <c r="B67">
        <f t="shared" ref="B67:B130" ca="1" si="17">INDIRECT("all_results!"&amp;"A"&amp;$A67)</f>
        <v>1</v>
      </c>
      <c r="C67" t="str">
        <f t="shared" ref="C67:C130" ca="1" si="18">INDIRECT("all_results!"&amp;"F"&amp;$A67)</f>
        <v>one year</v>
      </c>
      <c r="D67" t="str">
        <f t="shared" ref="D67:D130" ca="1" si="19">INDIRECT("all_results!"&amp;"J"&amp;$A67)</f>
        <v>one month</v>
      </c>
      <c r="E67" t="str">
        <f t="shared" ref="E67:E130" ca="1" si="20">INDIRECT("all_results!"&amp;"L"&amp;$A67)</f>
        <v>binary</v>
      </c>
      <c r="F67" t="str">
        <f t="shared" ref="F67:F130" ca="1" si="21">INDIRECT("all_results!"&amp;"M"&amp;$A67)</f>
        <v>l2</v>
      </c>
      <c r="G67" t="b">
        <f t="shared" ref="G67:G130" ca="1" si="22">INDIRECT("all_results!"&amp;"N"&amp;$A67)</f>
        <v>1</v>
      </c>
      <c r="H67" t="str">
        <f t="shared" ref="H67:H130" ca="1" si="23">INDIRECT("all_results!"&amp;"O"&amp;$A67)</f>
        <v>squared_hinge</v>
      </c>
      <c r="I67" t="b">
        <f t="shared" ref="I67:I130" ca="1" si="24">INDIRECT("all_results!"&amp;"P"&amp;$A67)</f>
        <v>1</v>
      </c>
      <c r="J67">
        <f t="shared" ref="J67:J130" ca="1" si="25">INDIRECT("all_results!"&amp;"Q"&amp;$A67)</f>
        <v>50</v>
      </c>
      <c r="K67">
        <f t="shared" ref="K67:K130" ca="1" si="26">AVERAGE(INDIRECT("all_results!"&amp;"R"&amp;$A67&amp;":"&amp;"R"&amp;($A67+4)))</f>
        <v>1040.5999999999999</v>
      </c>
      <c r="L67">
        <f t="shared" ref="L67:L130" ca="1" si="27">AVERAGE(INDIRECT("all_results!"&amp;"S"&amp;$A67&amp;":"&amp;"S"&amp;($A67+4)))</f>
        <v>288686.40000000002</v>
      </c>
      <c r="M67">
        <f t="shared" ref="M67:M130" ca="1" si="28">AVERAGE(INDIRECT("all_results!"&amp;"T"&amp;$A67&amp;":"&amp;"T"&amp;($A67+4)))</f>
        <v>17089.599999999999</v>
      </c>
      <c r="N67">
        <f t="shared" ref="N67:N130" ca="1" si="29">AVERAGE(INDIRECT("all_results!"&amp;"U"&amp;$A67&amp;":"&amp;"U"&amp;($A67+4)))</f>
        <v>6585.4</v>
      </c>
      <c r="O67">
        <f t="shared" ref="O67:O130" ca="1" si="30">AVERAGE(INDIRECT("all_results!"&amp;"V"&amp;$A67&amp;":"&amp;"V"&amp;($A67+4)))</f>
        <v>5.8556438799999985E-2</v>
      </c>
      <c r="P67">
        <f t="shared" ref="P67:P130" ca="1" si="31">AVERAGE(INDIRECT("all_results!"&amp;"W"&amp;$A67&amp;":"&amp;"W"&amp;($A67+4)))</f>
        <v>0.13645423539999982</v>
      </c>
      <c r="Q67">
        <f t="shared" ref="Q67:Q130" ca="1" si="32">AVERAGE(INDIRECT("all_results!"&amp;"X"&amp;$A67&amp;":"&amp;"X"&amp;($A67+4)))</f>
        <v>8.1510658399999977E-2</v>
      </c>
      <c r="R67">
        <f t="shared" ref="R67:R130" ca="1" si="33">AVERAGE(INDIRECT("all_results!"&amp;"Y"&amp;$A67&amp;":"&amp;"Y"&amp;($A67+4)))</f>
        <v>0.5402824786</v>
      </c>
    </row>
    <row r="68" spans="1:18" x14ac:dyDescent="0.3">
      <c r="A68">
        <v>332</v>
      </c>
      <c r="B68">
        <f t="shared" ca="1" si="17"/>
        <v>2</v>
      </c>
      <c r="C68" t="str">
        <f t="shared" ca="1" si="18"/>
        <v>one year</v>
      </c>
      <c r="D68" t="str">
        <f t="shared" ca="1" si="19"/>
        <v>one month</v>
      </c>
      <c r="E68" t="str">
        <f t="shared" ca="1" si="20"/>
        <v>binary</v>
      </c>
      <c r="F68" t="str">
        <f t="shared" ca="1" si="21"/>
        <v>l1</v>
      </c>
      <c r="G68" t="b">
        <f t="shared" ca="1" si="22"/>
        <v>1</v>
      </c>
      <c r="H68" t="str">
        <f t="shared" ca="1" si="23"/>
        <v>squared_hinge</v>
      </c>
      <c r="I68" t="b">
        <f t="shared" ca="1" si="24"/>
        <v>1</v>
      </c>
      <c r="J68">
        <f t="shared" ca="1" si="25"/>
        <v>50</v>
      </c>
      <c r="K68">
        <f t="shared" ca="1" si="26"/>
        <v>1377.6</v>
      </c>
      <c r="L68">
        <f t="shared" ca="1" si="27"/>
        <v>287410.2</v>
      </c>
      <c r="M68">
        <f t="shared" ca="1" si="28"/>
        <v>18365.8</v>
      </c>
      <c r="N68">
        <f t="shared" ca="1" si="29"/>
        <v>6248.4</v>
      </c>
      <c r="O68">
        <f t="shared" ca="1" si="30"/>
        <v>7.023738739999999E-2</v>
      </c>
      <c r="P68">
        <f t="shared" ca="1" si="31"/>
        <v>0.18064516139999981</v>
      </c>
      <c r="Q68">
        <f t="shared" ca="1" si="32"/>
        <v>0.10037564000000002</v>
      </c>
      <c r="R68">
        <f t="shared" ca="1" si="33"/>
        <v>0.56029111959999989</v>
      </c>
    </row>
    <row r="69" spans="1:18" x14ac:dyDescent="0.3">
      <c r="A69">
        <v>337</v>
      </c>
      <c r="B69">
        <f t="shared" ca="1" si="17"/>
        <v>3</v>
      </c>
      <c r="C69" t="str">
        <f t="shared" ca="1" si="18"/>
        <v>one year</v>
      </c>
      <c r="D69" t="str">
        <f t="shared" ca="1" si="19"/>
        <v>one month</v>
      </c>
      <c r="E69" t="str">
        <f t="shared" ca="1" si="20"/>
        <v>binary</v>
      </c>
      <c r="F69" t="str">
        <f t="shared" ca="1" si="21"/>
        <v>elasticnet</v>
      </c>
      <c r="G69" t="b">
        <f t="shared" ca="1" si="22"/>
        <v>1</v>
      </c>
      <c r="H69" t="str">
        <f t="shared" ca="1" si="23"/>
        <v>squared_hinge</v>
      </c>
      <c r="I69" t="b">
        <f t="shared" ca="1" si="24"/>
        <v>1</v>
      </c>
      <c r="J69">
        <f t="shared" ca="1" si="25"/>
        <v>50</v>
      </c>
      <c r="K69">
        <f t="shared" ca="1" si="26"/>
        <v>1053.2</v>
      </c>
      <c r="L69">
        <f t="shared" ca="1" si="27"/>
        <v>289372.79999999999</v>
      </c>
      <c r="M69">
        <f t="shared" ca="1" si="28"/>
        <v>16403.2</v>
      </c>
      <c r="N69">
        <f t="shared" ca="1" si="29"/>
        <v>6572.8</v>
      </c>
      <c r="O69">
        <f t="shared" ca="1" si="30"/>
        <v>6.0557291799999989E-2</v>
      </c>
      <c r="P69">
        <f t="shared" ca="1" si="31"/>
        <v>0.13810647780000002</v>
      </c>
      <c r="Q69">
        <f t="shared" ca="1" si="32"/>
        <v>8.3851335599999952E-2</v>
      </c>
      <c r="R69">
        <f t="shared" ca="1" si="33"/>
        <v>0.54223098999999986</v>
      </c>
    </row>
    <row r="70" spans="1:18" x14ac:dyDescent="0.3">
      <c r="A70">
        <v>342</v>
      </c>
      <c r="B70">
        <f t="shared" ca="1" si="17"/>
        <v>4</v>
      </c>
      <c r="C70" t="str">
        <f t="shared" ca="1" si="18"/>
        <v>one year</v>
      </c>
      <c r="D70" t="str">
        <f t="shared" ca="1" si="19"/>
        <v>one month</v>
      </c>
      <c r="E70" t="str">
        <f t="shared" ca="1" si="20"/>
        <v>binary</v>
      </c>
      <c r="F70" t="str">
        <f t="shared" ca="1" si="21"/>
        <v>none</v>
      </c>
      <c r="G70" t="b">
        <f t="shared" ca="1" si="22"/>
        <v>0</v>
      </c>
      <c r="H70" t="str">
        <f t="shared" ca="1" si="23"/>
        <v>squared_hinge</v>
      </c>
      <c r="I70" t="b">
        <f t="shared" ca="1" si="24"/>
        <v>1</v>
      </c>
      <c r="J70">
        <f t="shared" ca="1" si="25"/>
        <v>50</v>
      </c>
      <c r="K70">
        <f t="shared" ca="1" si="26"/>
        <v>1333.6</v>
      </c>
      <c r="L70">
        <f t="shared" ca="1" si="27"/>
        <v>282756</v>
      </c>
      <c r="M70">
        <f t="shared" ca="1" si="28"/>
        <v>23020</v>
      </c>
      <c r="N70">
        <f t="shared" ca="1" si="29"/>
        <v>6292.4</v>
      </c>
      <c r="O70">
        <f t="shared" ca="1" si="30"/>
        <v>5.5338635000000004E-2</v>
      </c>
      <c r="P70">
        <f t="shared" ca="1" si="31"/>
        <v>0.17487542619999979</v>
      </c>
      <c r="Q70">
        <f t="shared" ca="1" si="32"/>
        <v>8.3822757999999997E-2</v>
      </c>
      <c r="R70">
        <f t="shared" ca="1" si="33"/>
        <v>0.54979577919999989</v>
      </c>
    </row>
    <row r="71" spans="1:18" x14ac:dyDescent="0.3">
      <c r="A71">
        <v>347</v>
      </c>
      <c r="B71">
        <f t="shared" ca="1" si="17"/>
        <v>5</v>
      </c>
      <c r="C71" t="str">
        <f t="shared" ca="1" si="18"/>
        <v>one year</v>
      </c>
      <c r="D71" t="str">
        <f t="shared" ca="1" si="19"/>
        <v>one month</v>
      </c>
      <c r="E71" t="str">
        <f t="shared" ca="1" si="20"/>
        <v>binary</v>
      </c>
      <c r="F71" t="str">
        <f t="shared" ca="1" si="21"/>
        <v>l2</v>
      </c>
      <c r="G71" t="b">
        <f t="shared" ca="1" si="22"/>
        <v>0</v>
      </c>
      <c r="H71" t="str">
        <f t="shared" ca="1" si="23"/>
        <v>squared_hinge</v>
      </c>
      <c r="I71" t="b">
        <f t="shared" ca="1" si="24"/>
        <v>1</v>
      </c>
      <c r="J71">
        <f t="shared" ca="1" si="25"/>
        <v>50</v>
      </c>
      <c r="K71">
        <f t="shared" ca="1" si="26"/>
        <v>1185.8</v>
      </c>
      <c r="L71">
        <f t="shared" ca="1" si="27"/>
        <v>289050.8</v>
      </c>
      <c r="M71">
        <f t="shared" ca="1" si="28"/>
        <v>16725.2</v>
      </c>
      <c r="N71">
        <f t="shared" ca="1" si="29"/>
        <v>6440.2</v>
      </c>
      <c r="O71">
        <f t="shared" ca="1" si="30"/>
        <v>6.7382085199999997E-2</v>
      </c>
      <c r="P71">
        <f t="shared" ca="1" si="31"/>
        <v>0.15549436120000001</v>
      </c>
      <c r="Q71">
        <f t="shared" ca="1" si="32"/>
        <v>9.3628261399999982E-2</v>
      </c>
      <c r="R71">
        <f t="shared" ca="1" si="33"/>
        <v>0.55039840260000006</v>
      </c>
    </row>
    <row r="72" spans="1:18" x14ac:dyDescent="0.3">
      <c r="A72">
        <v>352</v>
      </c>
      <c r="B72">
        <f t="shared" ca="1" si="17"/>
        <v>6</v>
      </c>
      <c r="C72" t="str">
        <f t="shared" ca="1" si="18"/>
        <v>one year</v>
      </c>
      <c r="D72" t="str">
        <f t="shared" ca="1" si="19"/>
        <v>one month</v>
      </c>
      <c r="E72" t="str">
        <f t="shared" ca="1" si="20"/>
        <v>binary</v>
      </c>
      <c r="F72" t="str">
        <f t="shared" ca="1" si="21"/>
        <v>l1</v>
      </c>
      <c r="G72" t="b">
        <f t="shared" ca="1" si="22"/>
        <v>0</v>
      </c>
      <c r="H72" t="str">
        <f t="shared" ca="1" si="23"/>
        <v>squared_hinge</v>
      </c>
      <c r="I72" t="b">
        <f t="shared" ca="1" si="24"/>
        <v>1</v>
      </c>
      <c r="J72">
        <f t="shared" ca="1" si="25"/>
        <v>50</v>
      </c>
      <c r="K72">
        <f t="shared" ca="1" si="26"/>
        <v>1421.6</v>
      </c>
      <c r="L72">
        <f t="shared" ca="1" si="27"/>
        <v>284156.59999999998</v>
      </c>
      <c r="M72">
        <f t="shared" ca="1" si="28"/>
        <v>21619.4</v>
      </c>
      <c r="N72">
        <f t="shared" ca="1" si="29"/>
        <v>6204.4</v>
      </c>
      <c r="O72">
        <f t="shared" ca="1" si="30"/>
        <v>6.2350648800000005E-2</v>
      </c>
      <c r="P72">
        <f t="shared" ca="1" si="31"/>
        <v>0.1864148964</v>
      </c>
      <c r="Q72">
        <f t="shared" ca="1" si="32"/>
        <v>9.3275772399999998E-2</v>
      </c>
      <c r="R72">
        <f t="shared" ca="1" si="33"/>
        <v>0.55785575259999998</v>
      </c>
    </row>
    <row r="73" spans="1:18" x14ac:dyDescent="0.3">
      <c r="A73">
        <v>357</v>
      </c>
      <c r="B73">
        <f t="shared" ca="1" si="17"/>
        <v>7</v>
      </c>
      <c r="C73" t="str">
        <f t="shared" ca="1" si="18"/>
        <v>one year</v>
      </c>
      <c r="D73" t="str">
        <f t="shared" ca="1" si="19"/>
        <v>one month</v>
      </c>
      <c r="E73" t="str">
        <f t="shared" ca="1" si="20"/>
        <v>binary</v>
      </c>
      <c r="F73" t="str">
        <f t="shared" ca="1" si="21"/>
        <v>elasticnet</v>
      </c>
      <c r="G73" t="b">
        <f t="shared" ca="1" si="22"/>
        <v>0</v>
      </c>
      <c r="H73" t="str">
        <f t="shared" ca="1" si="23"/>
        <v>squared_hinge</v>
      </c>
      <c r="I73" t="b">
        <f t="shared" ca="1" si="24"/>
        <v>1</v>
      </c>
      <c r="J73">
        <f t="shared" ca="1" si="25"/>
        <v>50</v>
      </c>
      <c r="K73">
        <f t="shared" ca="1" si="26"/>
        <v>1255.4000000000001</v>
      </c>
      <c r="L73">
        <f t="shared" ca="1" si="27"/>
        <v>287424.8</v>
      </c>
      <c r="M73">
        <f t="shared" ca="1" si="28"/>
        <v>18351.2</v>
      </c>
      <c r="N73">
        <f t="shared" ca="1" si="29"/>
        <v>6370.6</v>
      </c>
      <c r="O73">
        <f t="shared" ca="1" si="30"/>
        <v>6.477710519999999E-2</v>
      </c>
      <c r="P73">
        <f t="shared" ca="1" si="31"/>
        <v>0.16462103320000002</v>
      </c>
      <c r="Q73">
        <f t="shared" ca="1" si="32"/>
        <v>9.2673004199999992E-2</v>
      </c>
      <c r="R73">
        <f t="shared" ca="1" si="33"/>
        <v>0.55230292940000003</v>
      </c>
    </row>
    <row r="74" spans="1:18" x14ac:dyDescent="0.3">
      <c r="A74">
        <v>362</v>
      </c>
      <c r="B74">
        <f t="shared" ca="1" si="17"/>
        <v>0</v>
      </c>
      <c r="C74" t="str">
        <f t="shared" ca="1" si="18"/>
        <v>one year</v>
      </c>
      <c r="D74" t="str">
        <f t="shared" ca="1" si="19"/>
        <v>one month</v>
      </c>
      <c r="E74" t="str">
        <f t="shared" ca="1" si="20"/>
        <v>binary+SO</v>
      </c>
      <c r="F74" t="str">
        <f t="shared" ca="1" si="21"/>
        <v>none</v>
      </c>
      <c r="G74" t="b">
        <f t="shared" ca="1" si="22"/>
        <v>1</v>
      </c>
      <c r="H74" t="str">
        <f t="shared" ca="1" si="23"/>
        <v>squared_hinge</v>
      </c>
      <c r="I74" t="b">
        <f t="shared" ca="1" si="24"/>
        <v>1</v>
      </c>
      <c r="J74">
        <f t="shared" ca="1" si="25"/>
        <v>50</v>
      </c>
      <c r="K74">
        <f t="shared" ca="1" si="26"/>
        <v>1492.2</v>
      </c>
      <c r="L74">
        <f t="shared" ca="1" si="27"/>
        <v>285468.59999999998</v>
      </c>
      <c r="M74">
        <f t="shared" ca="1" si="28"/>
        <v>20307.400000000001</v>
      </c>
      <c r="N74">
        <f t="shared" ca="1" si="29"/>
        <v>6133.8</v>
      </c>
      <c r="O74">
        <f t="shared" ca="1" si="30"/>
        <v>7.0160173999999992E-2</v>
      </c>
      <c r="P74">
        <f t="shared" ca="1" si="31"/>
        <v>0.19567269880000002</v>
      </c>
      <c r="Q74">
        <f t="shared" ca="1" si="32"/>
        <v>0.10131743200000001</v>
      </c>
      <c r="R74">
        <f t="shared" ca="1" si="33"/>
        <v>0.56463001519999978</v>
      </c>
    </row>
    <row r="75" spans="1:18" x14ac:dyDescent="0.3">
      <c r="A75">
        <v>367</v>
      </c>
      <c r="B75">
        <f t="shared" ca="1" si="17"/>
        <v>1</v>
      </c>
      <c r="C75" t="str">
        <f t="shared" ca="1" si="18"/>
        <v>one year</v>
      </c>
      <c r="D75" t="str">
        <f t="shared" ca="1" si="19"/>
        <v>one month</v>
      </c>
      <c r="E75" t="str">
        <f t="shared" ca="1" si="20"/>
        <v>binary+SO</v>
      </c>
      <c r="F75" t="str">
        <f t="shared" ca="1" si="21"/>
        <v>l2</v>
      </c>
      <c r="G75" t="b">
        <f t="shared" ca="1" si="22"/>
        <v>1</v>
      </c>
      <c r="H75" t="str">
        <f t="shared" ca="1" si="23"/>
        <v>squared_hinge</v>
      </c>
      <c r="I75" t="b">
        <f t="shared" ca="1" si="24"/>
        <v>1</v>
      </c>
      <c r="J75">
        <f t="shared" ca="1" si="25"/>
        <v>50</v>
      </c>
      <c r="K75">
        <f t="shared" ca="1" si="26"/>
        <v>993.6</v>
      </c>
      <c r="L75">
        <f t="shared" ca="1" si="27"/>
        <v>288912.8</v>
      </c>
      <c r="M75">
        <f t="shared" ca="1" si="28"/>
        <v>16863.2</v>
      </c>
      <c r="N75">
        <f t="shared" ca="1" si="29"/>
        <v>6632.4</v>
      </c>
      <c r="O75">
        <f t="shared" ca="1" si="30"/>
        <v>5.6521878000000005E-2</v>
      </c>
      <c r="P75">
        <f t="shared" ca="1" si="31"/>
        <v>0.1302911093999998</v>
      </c>
      <c r="Q75">
        <f t="shared" ca="1" si="32"/>
        <v>7.8278659199999989E-2</v>
      </c>
      <c r="R75">
        <f t="shared" ca="1" si="33"/>
        <v>0.53757112099999993</v>
      </c>
    </row>
    <row r="76" spans="1:18" x14ac:dyDescent="0.3">
      <c r="A76">
        <v>372</v>
      </c>
      <c r="B76">
        <f t="shared" ca="1" si="17"/>
        <v>2</v>
      </c>
      <c r="C76" t="str">
        <f t="shared" ca="1" si="18"/>
        <v>one year</v>
      </c>
      <c r="D76" t="str">
        <f t="shared" ca="1" si="19"/>
        <v>one month</v>
      </c>
      <c r="E76" t="str">
        <f t="shared" ca="1" si="20"/>
        <v>binary+SO</v>
      </c>
      <c r="F76" t="str">
        <f t="shared" ca="1" si="21"/>
        <v>l1</v>
      </c>
      <c r="G76" t="b">
        <f t="shared" ca="1" si="22"/>
        <v>1</v>
      </c>
      <c r="H76" t="str">
        <f t="shared" ca="1" si="23"/>
        <v>squared_hinge</v>
      </c>
      <c r="I76" t="b">
        <f t="shared" ca="1" si="24"/>
        <v>1</v>
      </c>
      <c r="J76">
        <f t="shared" ca="1" si="25"/>
        <v>50</v>
      </c>
      <c r="K76">
        <f t="shared" ca="1" si="26"/>
        <v>1473.4</v>
      </c>
      <c r="L76">
        <f t="shared" ca="1" si="27"/>
        <v>285353.8</v>
      </c>
      <c r="M76">
        <f t="shared" ca="1" si="28"/>
        <v>20422.2</v>
      </c>
      <c r="N76">
        <f t="shared" ca="1" si="29"/>
        <v>6152.6</v>
      </c>
      <c r="O76">
        <f t="shared" ca="1" si="30"/>
        <v>6.7554886600000003E-2</v>
      </c>
      <c r="P76">
        <f t="shared" ca="1" si="31"/>
        <v>0.19320744819999999</v>
      </c>
      <c r="Q76">
        <f t="shared" ca="1" si="32"/>
        <v>9.9922676799999999E-2</v>
      </c>
      <c r="R76">
        <f t="shared" ca="1" si="33"/>
        <v>0.56320967079999995</v>
      </c>
    </row>
    <row r="77" spans="1:18" x14ac:dyDescent="0.3">
      <c r="A77">
        <v>377</v>
      </c>
      <c r="B77">
        <f t="shared" ca="1" si="17"/>
        <v>3</v>
      </c>
      <c r="C77" t="str">
        <f t="shared" ca="1" si="18"/>
        <v>one year</v>
      </c>
      <c r="D77" t="str">
        <f t="shared" ca="1" si="19"/>
        <v>one month</v>
      </c>
      <c r="E77" t="str">
        <f t="shared" ca="1" si="20"/>
        <v>binary+SO</v>
      </c>
      <c r="F77" t="str">
        <f t="shared" ca="1" si="21"/>
        <v>elasticnet</v>
      </c>
      <c r="G77" t="b">
        <f t="shared" ca="1" si="22"/>
        <v>1</v>
      </c>
      <c r="H77" t="str">
        <f t="shared" ca="1" si="23"/>
        <v>squared_hinge</v>
      </c>
      <c r="I77" t="b">
        <f t="shared" ca="1" si="24"/>
        <v>1</v>
      </c>
      <c r="J77">
        <f t="shared" ca="1" si="25"/>
        <v>50</v>
      </c>
      <c r="K77">
        <f t="shared" ca="1" si="26"/>
        <v>1046</v>
      </c>
      <c r="L77">
        <f t="shared" ca="1" si="27"/>
        <v>289362.2</v>
      </c>
      <c r="M77">
        <f t="shared" ca="1" si="28"/>
        <v>16413.8</v>
      </c>
      <c r="N77">
        <f t="shared" ca="1" si="29"/>
        <v>6580</v>
      </c>
      <c r="O77">
        <f t="shared" ca="1" si="30"/>
        <v>5.9955234999999996E-2</v>
      </c>
      <c r="P77">
        <f t="shared" ca="1" si="31"/>
        <v>0.13716233920000001</v>
      </c>
      <c r="Q77">
        <f t="shared" ca="1" si="32"/>
        <v>8.3201702399999994E-2</v>
      </c>
      <c r="R77">
        <f t="shared" ca="1" si="33"/>
        <v>0.5417415877999997</v>
      </c>
    </row>
    <row r="78" spans="1:18" x14ac:dyDescent="0.3">
      <c r="A78">
        <v>382</v>
      </c>
      <c r="B78">
        <f t="shared" ca="1" si="17"/>
        <v>4</v>
      </c>
      <c r="C78" t="str">
        <f t="shared" ca="1" si="18"/>
        <v>one year</v>
      </c>
      <c r="D78" t="str">
        <f t="shared" ca="1" si="19"/>
        <v>one month</v>
      </c>
      <c r="E78" t="str">
        <f t="shared" ca="1" si="20"/>
        <v>binary+SO</v>
      </c>
      <c r="F78" t="str">
        <f t="shared" ca="1" si="21"/>
        <v>none</v>
      </c>
      <c r="G78" t="b">
        <f t="shared" ca="1" si="22"/>
        <v>0</v>
      </c>
      <c r="H78" t="str">
        <f t="shared" ca="1" si="23"/>
        <v>squared_hinge</v>
      </c>
      <c r="I78" t="b">
        <f t="shared" ca="1" si="24"/>
        <v>1</v>
      </c>
      <c r="J78">
        <f t="shared" ca="1" si="25"/>
        <v>50</v>
      </c>
      <c r="K78">
        <f t="shared" ca="1" si="26"/>
        <v>1285.8</v>
      </c>
      <c r="L78">
        <f t="shared" ca="1" si="27"/>
        <v>284418</v>
      </c>
      <c r="M78">
        <f t="shared" ca="1" si="28"/>
        <v>21358</v>
      </c>
      <c r="N78">
        <f t="shared" ca="1" si="29"/>
        <v>6340.2</v>
      </c>
      <c r="O78">
        <f t="shared" ca="1" si="30"/>
        <v>5.7978311599999999E-2</v>
      </c>
      <c r="P78">
        <f t="shared" ca="1" si="31"/>
        <v>0.16860739559999999</v>
      </c>
      <c r="Q78">
        <f t="shared" ca="1" si="32"/>
        <v>8.5753020999999957E-2</v>
      </c>
      <c r="R78">
        <f t="shared" ca="1" si="33"/>
        <v>0.54937943960000002</v>
      </c>
    </row>
    <row r="79" spans="1:18" x14ac:dyDescent="0.3">
      <c r="A79">
        <v>387</v>
      </c>
      <c r="B79">
        <f t="shared" ca="1" si="17"/>
        <v>5</v>
      </c>
      <c r="C79" t="str">
        <f t="shared" ca="1" si="18"/>
        <v>one year</v>
      </c>
      <c r="D79" t="str">
        <f t="shared" ca="1" si="19"/>
        <v>one month</v>
      </c>
      <c r="E79" t="str">
        <f t="shared" ca="1" si="20"/>
        <v>binary+SO</v>
      </c>
      <c r="F79" t="str">
        <f t="shared" ca="1" si="21"/>
        <v>l2</v>
      </c>
      <c r="G79" t="b">
        <f t="shared" ca="1" si="22"/>
        <v>0</v>
      </c>
      <c r="H79" t="str">
        <f t="shared" ca="1" si="23"/>
        <v>squared_hinge</v>
      </c>
      <c r="I79" t="b">
        <f t="shared" ca="1" si="24"/>
        <v>1</v>
      </c>
      <c r="J79">
        <f t="shared" ca="1" si="25"/>
        <v>50</v>
      </c>
      <c r="K79">
        <f t="shared" ca="1" si="26"/>
        <v>1256.5999999999999</v>
      </c>
      <c r="L79">
        <f t="shared" ca="1" si="27"/>
        <v>285278.40000000002</v>
      </c>
      <c r="M79">
        <f t="shared" ca="1" si="28"/>
        <v>20497.599999999999</v>
      </c>
      <c r="N79">
        <f t="shared" ca="1" si="29"/>
        <v>6369.4</v>
      </c>
      <c r="O79">
        <f t="shared" ca="1" si="30"/>
        <v>5.8575746599999999E-2</v>
      </c>
      <c r="P79">
        <f t="shared" ca="1" si="31"/>
        <v>0.1647783895999998</v>
      </c>
      <c r="Q79">
        <f t="shared" ca="1" si="32"/>
        <v>8.6299822200000015E-2</v>
      </c>
      <c r="R79">
        <f t="shared" ca="1" si="33"/>
        <v>0.54887184859999982</v>
      </c>
    </row>
    <row r="80" spans="1:18" x14ac:dyDescent="0.3">
      <c r="A80">
        <v>392</v>
      </c>
      <c r="B80">
        <f t="shared" ca="1" si="17"/>
        <v>6</v>
      </c>
      <c r="C80" t="str">
        <f t="shared" ca="1" si="18"/>
        <v>one year</v>
      </c>
      <c r="D80" t="str">
        <f t="shared" ca="1" si="19"/>
        <v>one month</v>
      </c>
      <c r="E80" t="str">
        <f t="shared" ca="1" si="20"/>
        <v>binary+SO</v>
      </c>
      <c r="F80" t="str">
        <f t="shared" ca="1" si="21"/>
        <v>l1</v>
      </c>
      <c r="G80" t="b">
        <f t="shared" ca="1" si="22"/>
        <v>0</v>
      </c>
      <c r="H80" t="str">
        <f t="shared" ca="1" si="23"/>
        <v>squared_hinge</v>
      </c>
      <c r="I80" t="b">
        <f t="shared" ca="1" si="24"/>
        <v>1</v>
      </c>
      <c r="J80">
        <f t="shared" ca="1" si="25"/>
        <v>50</v>
      </c>
      <c r="K80">
        <f t="shared" ca="1" si="26"/>
        <v>1439.2</v>
      </c>
      <c r="L80">
        <f t="shared" ca="1" si="27"/>
        <v>284463.59999999998</v>
      </c>
      <c r="M80">
        <f t="shared" ca="1" si="28"/>
        <v>21312.400000000001</v>
      </c>
      <c r="N80">
        <f t="shared" ca="1" si="29"/>
        <v>6186.8</v>
      </c>
      <c r="O80">
        <f t="shared" ca="1" si="30"/>
        <v>6.3753358799999979E-2</v>
      </c>
      <c r="P80">
        <f t="shared" ca="1" si="31"/>
        <v>0.1887227906</v>
      </c>
      <c r="Q80">
        <f t="shared" ca="1" si="32"/>
        <v>9.5071624800000004E-2</v>
      </c>
      <c r="R80">
        <f t="shared" ca="1" si="33"/>
        <v>0.55951170119999993</v>
      </c>
    </row>
    <row r="81" spans="1:18" x14ac:dyDescent="0.3">
      <c r="A81">
        <v>397</v>
      </c>
      <c r="B81">
        <f t="shared" ca="1" si="17"/>
        <v>7</v>
      </c>
      <c r="C81" t="str">
        <f t="shared" ca="1" si="18"/>
        <v>one year</v>
      </c>
      <c r="D81" t="str">
        <f t="shared" ca="1" si="19"/>
        <v>one month</v>
      </c>
      <c r="E81" t="str">
        <f t="shared" ca="1" si="20"/>
        <v>binary+SO</v>
      </c>
      <c r="F81" t="str">
        <f t="shared" ca="1" si="21"/>
        <v>elasticnet</v>
      </c>
      <c r="G81" t="b">
        <f t="shared" ca="1" si="22"/>
        <v>0</v>
      </c>
      <c r="H81" t="str">
        <f t="shared" ca="1" si="23"/>
        <v>squared_hinge</v>
      </c>
      <c r="I81" t="b">
        <f t="shared" ca="1" si="24"/>
        <v>1</v>
      </c>
      <c r="J81">
        <f t="shared" ca="1" si="25"/>
        <v>50</v>
      </c>
      <c r="K81">
        <f t="shared" ca="1" si="26"/>
        <v>1220.8</v>
      </c>
      <c r="L81">
        <f t="shared" ca="1" si="27"/>
        <v>285186.40000000002</v>
      </c>
      <c r="M81">
        <f t="shared" ca="1" si="28"/>
        <v>20589.599999999999</v>
      </c>
      <c r="N81">
        <f t="shared" ca="1" si="29"/>
        <v>6405.2</v>
      </c>
      <c r="O81">
        <f t="shared" ca="1" si="30"/>
        <v>5.7074606200000003E-2</v>
      </c>
      <c r="P81">
        <f t="shared" ca="1" si="31"/>
        <v>0.16008392319999998</v>
      </c>
      <c r="Q81">
        <f t="shared" ca="1" si="32"/>
        <v>8.3825596999999988E-2</v>
      </c>
      <c r="R81">
        <f t="shared" ca="1" si="33"/>
        <v>0.54637417879999983</v>
      </c>
    </row>
    <row r="82" spans="1:18" x14ac:dyDescent="0.3">
      <c r="A82">
        <v>402</v>
      </c>
      <c r="B82">
        <f t="shared" ca="1" si="17"/>
        <v>0</v>
      </c>
      <c r="C82" t="str">
        <f t="shared" ca="1" si="18"/>
        <v>one year</v>
      </c>
      <c r="D82" t="str">
        <f t="shared" ca="1" si="19"/>
        <v>one month</v>
      </c>
      <c r="E82" t="str">
        <f t="shared" ca="1" si="20"/>
        <v>none</v>
      </c>
      <c r="F82" t="str">
        <f t="shared" ca="1" si="21"/>
        <v>none</v>
      </c>
      <c r="G82" t="b">
        <f t="shared" ca="1" si="22"/>
        <v>1</v>
      </c>
      <c r="H82" t="str">
        <f t="shared" ca="1" si="23"/>
        <v>squared_hinge</v>
      </c>
      <c r="I82" t="b">
        <f t="shared" ca="1" si="24"/>
        <v>1</v>
      </c>
      <c r="J82">
        <f t="shared" ca="1" si="25"/>
        <v>50</v>
      </c>
      <c r="K82">
        <f t="shared" ca="1" si="26"/>
        <v>2712.6</v>
      </c>
      <c r="L82">
        <f t="shared" ca="1" si="27"/>
        <v>297262.8</v>
      </c>
      <c r="M82">
        <f t="shared" ca="1" si="28"/>
        <v>8513.2000000000007</v>
      </c>
      <c r="N82">
        <f t="shared" ca="1" si="29"/>
        <v>4913.3999999999996</v>
      </c>
      <c r="O82">
        <f t="shared" ca="1" si="30"/>
        <v>0.24110267719999978</v>
      </c>
      <c r="P82">
        <f t="shared" ca="1" si="31"/>
        <v>0.35570416979999997</v>
      </c>
      <c r="Q82">
        <f t="shared" ca="1" si="32"/>
        <v>0.28609829599999997</v>
      </c>
      <c r="R82">
        <f t="shared" ca="1" si="33"/>
        <v>0.66393143720000003</v>
      </c>
    </row>
    <row r="83" spans="1:18" x14ac:dyDescent="0.3">
      <c r="A83">
        <v>407</v>
      </c>
      <c r="B83">
        <f t="shared" ca="1" si="17"/>
        <v>1</v>
      </c>
      <c r="C83" t="str">
        <f t="shared" ca="1" si="18"/>
        <v>one year</v>
      </c>
      <c r="D83" t="str">
        <f t="shared" ca="1" si="19"/>
        <v>one month</v>
      </c>
      <c r="E83" t="str">
        <f t="shared" ca="1" si="20"/>
        <v>none</v>
      </c>
      <c r="F83" t="str">
        <f t="shared" ca="1" si="21"/>
        <v>l2</v>
      </c>
      <c r="G83" t="b">
        <f t="shared" ca="1" si="22"/>
        <v>1</v>
      </c>
      <c r="H83" t="str">
        <f t="shared" ca="1" si="23"/>
        <v>squared_hinge</v>
      </c>
      <c r="I83" t="b">
        <f t="shared" ca="1" si="24"/>
        <v>1</v>
      </c>
      <c r="J83">
        <f t="shared" ca="1" si="25"/>
        <v>50</v>
      </c>
      <c r="K83">
        <f t="shared" ca="1" si="26"/>
        <v>2383.6</v>
      </c>
      <c r="L83">
        <f t="shared" ca="1" si="27"/>
        <v>298453</v>
      </c>
      <c r="M83">
        <f t="shared" ca="1" si="28"/>
        <v>7323</v>
      </c>
      <c r="N83">
        <f t="shared" ca="1" si="29"/>
        <v>5242.3999999999996</v>
      </c>
      <c r="O83">
        <f t="shared" ca="1" si="30"/>
        <v>0.23774581519999999</v>
      </c>
      <c r="P83">
        <f t="shared" ca="1" si="31"/>
        <v>0.31256228679999998</v>
      </c>
      <c r="Q83">
        <f t="shared" ca="1" si="32"/>
        <v>0.26919836819999959</v>
      </c>
      <c r="R83">
        <f t="shared" ca="1" si="33"/>
        <v>0.64430669159999998</v>
      </c>
    </row>
    <row r="84" spans="1:18" x14ac:dyDescent="0.3">
      <c r="A84">
        <v>412</v>
      </c>
      <c r="B84">
        <f t="shared" ca="1" si="17"/>
        <v>2</v>
      </c>
      <c r="C84" t="str">
        <f t="shared" ca="1" si="18"/>
        <v>one year</v>
      </c>
      <c r="D84" t="str">
        <f t="shared" ca="1" si="19"/>
        <v>one month</v>
      </c>
      <c r="E84" t="str">
        <f t="shared" ca="1" si="20"/>
        <v>none</v>
      </c>
      <c r="F84" t="str">
        <f t="shared" ca="1" si="21"/>
        <v>l1</v>
      </c>
      <c r="G84" t="b">
        <f t="shared" ca="1" si="22"/>
        <v>1</v>
      </c>
      <c r="H84" t="str">
        <f t="shared" ca="1" si="23"/>
        <v>squared_hinge</v>
      </c>
      <c r="I84" t="b">
        <f t="shared" ca="1" si="24"/>
        <v>1</v>
      </c>
      <c r="J84">
        <f t="shared" ca="1" si="25"/>
        <v>50</v>
      </c>
      <c r="K84">
        <f t="shared" ca="1" si="26"/>
        <v>3326.2</v>
      </c>
      <c r="L84">
        <f t="shared" ca="1" si="27"/>
        <v>296157.59999999998</v>
      </c>
      <c r="M84">
        <f t="shared" ca="1" si="28"/>
        <v>9618.4</v>
      </c>
      <c r="N84">
        <f t="shared" ca="1" si="29"/>
        <v>4299.8</v>
      </c>
      <c r="O84">
        <f t="shared" ca="1" si="30"/>
        <v>0.25295531999999998</v>
      </c>
      <c r="P84">
        <f t="shared" ca="1" si="31"/>
        <v>0.43616574860000001</v>
      </c>
      <c r="Q84">
        <f t="shared" ca="1" si="32"/>
        <v>0.31776809559999997</v>
      </c>
      <c r="R84">
        <f t="shared" ca="1" si="33"/>
        <v>0.70235502120000004</v>
      </c>
    </row>
    <row r="85" spans="1:18" x14ac:dyDescent="0.3">
      <c r="A85">
        <v>417</v>
      </c>
      <c r="B85">
        <f t="shared" ca="1" si="17"/>
        <v>3</v>
      </c>
      <c r="C85" t="str">
        <f t="shared" ca="1" si="18"/>
        <v>one year</v>
      </c>
      <c r="D85" t="str">
        <f t="shared" ca="1" si="19"/>
        <v>one month</v>
      </c>
      <c r="E85" t="str">
        <f t="shared" ca="1" si="20"/>
        <v>none</v>
      </c>
      <c r="F85" t="str">
        <f t="shared" ca="1" si="21"/>
        <v>elasticnet</v>
      </c>
      <c r="G85" t="b">
        <f t="shared" ca="1" si="22"/>
        <v>1</v>
      </c>
      <c r="H85" t="str">
        <f t="shared" ca="1" si="23"/>
        <v>squared_hinge</v>
      </c>
      <c r="I85" t="b">
        <f t="shared" ca="1" si="24"/>
        <v>1</v>
      </c>
      <c r="J85">
        <f t="shared" ca="1" si="25"/>
        <v>50</v>
      </c>
      <c r="K85">
        <f t="shared" ca="1" si="26"/>
        <v>1617</v>
      </c>
      <c r="L85">
        <f t="shared" ca="1" si="27"/>
        <v>297912</v>
      </c>
      <c r="M85">
        <f t="shared" ca="1" si="28"/>
        <v>7864</v>
      </c>
      <c r="N85">
        <f t="shared" ca="1" si="29"/>
        <v>6009</v>
      </c>
      <c r="O85">
        <f t="shared" ca="1" si="30"/>
        <v>0.17170391879999961</v>
      </c>
      <c r="P85">
        <f t="shared" ca="1" si="31"/>
        <v>0.21203776539999999</v>
      </c>
      <c r="Q85">
        <f t="shared" ca="1" si="32"/>
        <v>0.188975635</v>
      </c>
      <c r="R85">
        <f t="shared" ca="1" si="33"/>
        <v>0.59315979639999994</v>
      </c>
    </row>
    <row r="86" spans="1:18" x14ac:dyDescent="0.3">
      <c r="A86">
        <v>422</v>
      </c>
      <c r="B86">
        <f t="shared" ca="1" si="17"/>
        <v>4</v>
      </c>
      <c r="C86" t="str">
        <f t="shared" ca="1" si="18"/>
        <v>one year</v>
      </c>
      <c r="D86" t="str">
        <f t="shared" ca="1" si="19"/>
        <v>one month</v>
      </c>
      <c r="E86" t="str">
        <f t="shared" ca="1" si="20"/>
        <v>none</v>
      </c>
      <c r="F86" t="str">
        <f t="shared" ca="1" si="21"/>
        <v>none</v>
      </c>
      <c r="G86" t="b">
        <f t="shared" ca="1" si="22"/>
        <v>0</v>
      </c>
      <c r="H86" t="str">
        <f t="shared" ca="1" si="23"/>
        <v>squared_hinge</v>
      </c>
      <c r="I86" t="b">
        <f t="shared" ca="1" si="24"/>
        <v>1</v>
      </c>
      <c r="J86">
        <f t="shared" ca="1" si="25"/>
        <v>50</v>
      </c>
      <c r="K86">
        <f t="shared" ca="1" si="26"/>
        <v>4013.2</v>
      </c>
      <c r="L86">
        <f t="shared" ca="1" si="27"/>
        <v>293831</v>
      </c>
      <c r="M86">
        <f t="shared" ca="1" si="28"/>
        <v>11945</v>
      </c>
      <c r="N86">
        <f t="shared" ca="1" si="29"/>
        <v>3612.8</v>
      </c>
      <c r="O86">
        <f t="shared" ca="1" si="30"/>
        <v>0.25409146780000003</v>
      </c>
      <c r="P86">
        <f t="shared" ca="1" si="31"/>
        <v>0.52625229480000002</v>
      </c>
      <c r="Q86">
        <f t="shared" ca="1" si="32"/>
        <v>0.34167673320000003</v>
      </c>
      <c r="R86">
        <f t="shared" ca="1" si="33"/>
        <v>0.74359387539999944</v>
      </c>
    </row>
    <row r="87" spans="1:18" x14ac:dyDescent="0.3">
      <c r="A87">
        <v>427</v>
      </c>
      <c r="B87">
        <f t="shared" ca="1" si="17"/>
        <v>5</v>
      </c>
      <c r="C87" t="str">
        <f t="shared" ca="1" si="18"/>
        <v>one year</v>
      </c>
      <c r="D87" t="str">
        <f t="shared" ca="1" si="19"/>
        <v>one month</v>
      </c>
      <c r="E87" t="str">
        <f t="shared" ca="1" si="20"/>
        <v>none</v>
      </c>
      <c r="F87" t="str">
        <f t="shared" ca="1" si="21"/>
        <v>l2</v>
      </c>
      <c r="G87" t="b">
        <f t="shared" ca="1" si="22"/>
        <v>0</v>
      </c>
      <c r="H87" t="str">
        <f t="shared" ca="1" si="23"/>
        <v>squared_hinge</v>
      </c>
      <c r="I87" t="b">
        <f t="shared" ca="1" si="24"/>
        <v>1</v>
      </c>
      <c r="J87">
        <f t="shared" ca="1" si="25"/>
        <v>50</v>
      </c>
      <c r="K87">
        <f t="shared" ca="1" si="26"/>
        <v>4039.8</v>
      </c>
      <c r="L87">
        <f t="shared" ca="1" si="27"/>
        <v>294981</v>
      </c>
      <c r="M87">
        <f t="shared" ca="1" si="28"/>
        <v>10795</v>
      </c>
      <c r="N87">
        <f t="shared" ca="1" si="29"/>
        <v>3586.2</v>
      </c>
      <c r="O87">
        <f t="shared" ca="1" si="30"/>
        <v>0.27498391099999997</v>
      </c>
      <c r="P87">
        <f t="shared" ca="1" si="31"/>
        <v>0.52974036179999995</v>
      </c>
      <c r="Q87">
        <f t="shared" ca="1" si="32"/>
        <v>0.36133731459999996</v>
      </c>
      <c r="R87">
        <f t="shared" ca="1" si="33"/>
        <v>0.74721837039999983</v>
      </c>
    </row>
    <row r="88" spans="1:18" x14ac:dyDescent="0.3">
      <c r="A88">
        <v>432</v>
      </c>
      <c r="B88">
        <f t="shared" ca="1" si="17"/>
        <v>6</v>
      </c>
      <c r="C88" t="str">
        <f t="shared" ca="1" si="18"/>
        <v>one year</v>
      </c>
      <c r="D88" t="str">
        <f t="shared" ca="1" si="19"/>
        <v>one month</v>
      </c>
      <c r="E88" t="str">
        <f t="shared" ca="1" si="20"/>
        <v>none</v>
      </c>
      <c r="F88" t="str">
        <f t="shared" ca="1" si="21"/>
        <v>l1</v>
      </c>
      <c r="G88" t="b">
        <f t="shared" ca="1" si="22"/>
        <v>0</v>
      </c>
      <c r="H88" t="str">
        <f t="shared" ca="1" si="23"/>
        <v>squared_hinge</v>
      </c>
      <c r="I88" t="b">
        <f t="shared" ca="1" si="24"/>
        <v>1</v>
      </c>
      <c r="J88">
        <f t="shared" ca="1" si="25"/>
        <v>50</v>
      </c>
      <c r="K88">
        <f t="shared" ca="1" si="26"/>
        <v>3979</v>
      </c>
      <c r="L88">
        <f t="shared" ca="1" si="27"/>
        <v>293499.40000000002</v>
      </c>
      <c r="M88">
        <f t="shared" ca="1" si="28"/>
        <v>12276.6</v>
      </c>
      <c r="N88">
        <f t="shared" ca="1" si="29"/>
        <v>3647</v>
      </c>
      <c r="O88">
        <f t="shared" ca="1" si="30"/>
        <v>0.24491482379999999</v>
      </c>
      <c r="P88">
        <f t="shared" ca="1" si="31"/>
        <v>0.52176763679999993</v>
      </c>
      <c r="Q88">
        <f t="shared" ca="1" si="32"/>
        <v>0.33329499480000002</v>
      </c>
      <c r="R88">
        <f t="shared" ca="1" si="33"/>
        <v>0.74080931939999939</v>
      </c>
    </row>
    <row r="89" spans="1:18" x14ac:dyDescent="0.3">
      <c r="A89">
        <v>437</v>
      </c>
      <c r="B89">
        <f t="shared" ca="1" si="17"/>
        <v>7</v>
      </c>
      <c r="C89" t="str">
        <f t="shared" ca="1" si="18"/>
        <v>one year</v>
      </c>
      <c r="D89" t="str">
        <f t="shared" ca="1" si="19"/>
        <v>one month</v>
      </c>
      <c r="E89" t="str">
        <f t="shared" ca="1" si="20"/>
        <v>none</v>
      </c>
      <c r="F89" t="str">
        <f t="shared" ca="1" si="21"/>
        <v>elasticnet</v>
      </c>
      <c r="G89" t="b">
        <f t="shared" ca="1" si="22"/>
        <v>0</v>
      </c>
      <c r="H89" t="str">
        <f t="shared" ca="1" si="23"/>
        <v>squared_hinge</v>
      </c>
      <c r="I89" t="b">
        <f t="shared" ca="1" si="24"/>
        <v>1</v>
      </c>
      <c r="J89">
        <f t="shared" ca="1" si="25"/>
        <v>50</v>
      </c>
      <c r="K89">
        <f t="shared" ca="1" si="26"/>
        <v>3976.2</v>
      </c>
      <c r="L89">
        <f t="shared" ca="1" si="27"/>
        <v>294232.2</v>
      </c>
      <c r="M89">
        <f t="shared" ca="1" si="28"/>
        <v>11543.8</v>
      </c>
      <c r="N89">
        <f t="shared" ca="1" si="29"/>
        <v>3649.8</v>
      </c>
      <c r="O89">
        <f t="shared" ca="1" si="30"/>
        <v>0.25714695440000002</v>
      </c>
      <c r="P89">
        <f t="shared" ca="1" si="31"/>
        <v>0.52140047220000008</v>
      </c>
      <c r="Q89">
        <f t="shared" ca="1" si="32"/>
        <v>0.34421405979999997</v>
      </c>
      <c r="R89">
        <f t="shared" ca="1" si="33"/>
        <v>0.74182399999999971</v>
      </c>
    </row>
    <row r="90" spans="1:18" x14ac:dyDescent="0.3">
      <c r="A90">
        <v>442</v>
      </c>
      <c r="B90">
        <f t="shared" ca="1" si="17"/>
        <v>0</v>
      </c>
      <c r="C90" t="str">
        <f t="shared" ca="1" si="18"/>
        <v>one year</v>
      </c>
      <c r="D90" t="str">
        <f t="shared" ca="1" si="19"/>
        <v>one month</v>
      </c>
      <c r="E90" t="str">
        <f t="shared" ca="1" si="20"/>
        <v>StackOverflow</v>
      </c>
      <c r="F90" t="str">
        <f t="shared" ca="1" si="21"/>
        <v>none</v>
      </c>
      <c r="G90" t="b">
        <f t="shared" ca="1" si="22"/>
        <v>1</v>
      </c>
      <c r="H90" t="str">
        <f t="shared" ca="1" si="23"/>
        <v>squared_hinge</v>
      </c>
      <c r="I90" t="b">
        <f t="shared" ca="1" si="24"/>
        <v>1</v>
      </c>
      <c r="J90">
        <f t="shared" ca="1" si="25"/>
        <v>50</v>
      </c>
      <c r="K90">
        <f t="shared" ca="1" si="26"/>
        <v>2038</v>
      </c>
      <c r="L90">
        <f t="shared" ca="1" si="27"/>
        <v>297220.8</v>
      </c>
      <c r="M90">
        <f t="shared" ca="1" si="28"/>
        <v>8555.2000000000007</v>
      </c>
      <c r="N90">
        <f t="shared" ca="1" si="29"/>
        <v>5588</v>
      </c>
      <c r="O90">
        <f t="shared" ca="1" si="30"/>
        <v>0.18623721999999998</v>
      </c>
      <c r="P90">
        <f t="shared" ca="1" si="31"/>
        <v>0.26724364</v>
      </c>
      <c r="Q90">
        <f t="shared" ca="1" si="32"/>
        <v>0.21631088319999997</v>
      </c>
      <c r="R90">
        <f t="shared" ca="1" si="33"/>
        <v>0.61963249460000003</v>
      </c>
    </row>
    <row r="91" spans="1:18" x14ac:dyDescent="0.3">
      <c r="A91">
        <v>447</v>
      </c>
      <c r="B91">
        <f t="shared" ca="1" si="17"/>
        <v>1</v>
      </c>
      <c r="C91" t="str">
        <f t="shared" ca="1" si="18"/>
        <v>one year</v>
      </c>
      <c r="D91" t="str">
        <f t="shared" ca="1" si="19"/>
        <v>one month</v>
      </c>
      <c r="E91" t="str">
        <f t="shared" ca="1" si="20"/>
        <v>StackOverflow</v>
      </c>
      <c r="F91" t="str">
        <f t="shared" ca="1" si="21"/>
        <v>l2</v>
      </c>
      <c r="G91" t="b">
        <f t="shared" ca="1" si="22"/>
        <v>1</v>
      </c>
      <c r="H91" t="str">
        <f t="shared" ca="1" si="23"/>
        <v>squared_hinge</v>
      </c>
      <c r="I91" t="b">
        <f t="shared" ca="1" si="24"/>
        <v>1</v>
      </c>
      <c r="J91">
        <f t="shared" ca="1" si="25"/>
        <v>50</v>
      </c>
      <c r="K91">
        <f t="shared" ca="1" si="26"/>
        <v>1979.8</v>
      </c>
      <c r="L91">
        <f t="shared" ca="1" si="27"/>
        <v>297693</v>
      </c>
      <c r="M91">
        <f t="shared" ca="1" si="28"/>
        <v>8083</v>
      </c>
      <c r="N91">
        <f t="shared" ca="1" si="29"/>
        <v>5646.2</v>
      </c>
      <c r="O91">
        <f t="shared" ca="1" si="30"/>
        <v>0.18992288880000002</v>
      </c>
      <c r="P91">
        <f t="shared" ca="1" si="31"/>
        <v>0.25961185419999999</v>
      </c>
      <c r="Q91">
        <f t="shared" ca="1" si="32"/>
        <v>0.2171367641999998</v>
      </c>
      <c r="R91">
        <f t="shared" ca="1" si="33"/>
        <v>0.61658873539999992</v>
      </c>
    </row>
    <row r="92" spans="1:18" x14ac:dyDescent="0.3">
      <c r="A92">
        <v>452</v>
      </c>
      <c r="B92">
        <f t="shared" ca="1" si="17"/>
        <v>2</v>
      </c>
      <c r="C92" t="str">
        <f t="shared" ca="1" si="18"/>
        <v>one year</v>
      </c>
      <c r="D92" t="str">
        <f t="shared" ca="1" si="19"/>
        <v>one month</v>
      </c>
      <c r="E92" t="str">
        <f t="shared" ca="1" si="20"/>
        <v>StackOverflow</v>
      </c>
      <c r="F92" t="str">
        <f t="shared" ca="1" si="21"/>
        <v>l1</v>
      </c>
      <c r="G92" t="b">
        <f t="shared" ca="1" si="22"/>
        <v>1</v>
      </c>
      <c r="H92" t="str">
        <f t="shared" ca="1" si="23"/>
        <v>squared_hinge</v>
      </c>
      <c r="I92" t="b">
        <f t="shared" ca="1" si="24"/>
        <v>1</v>
      </c>
      <c r="J92">
        <f t="shared" ca="1" si="25"/>
        <v>50</v>
      </c>
      <c r="K92">
        <f t="shared" ca="1" si="26"/>
        <v>2876.6</v>
      </c>
      <c r="L92">
        <f t="shared" ca="1" si="27"/>
        <v>295761</v>
      </c>
      <c r="M92">
        <f t="shared" ca="1" si="28"/>
        <v>10015</v>
      </c>
      <c r="N92">
        <f t="shared" ca="1" si="29"/>
        <v>4749.3999999999996</v>
      </c>
      <c r="O92">
        <f t="shared" ca="1" si="30"/>
        <v>0.222390534</v>
      </c>
      <c r="P92">
        <f t="shared" ca="1" si="31"/>
        <v>0.37720954619999975</v>
      </c>
      <c r="Q92">
        <f t="shared" ca="1" si="32"/>
        <v>0.27638042899999998</v>
      </c>
      <c r="R92">
        <f t="shared" ca="1" si="33"/>
        <v>0.67222840619999957</v>
      </c>
    </row>
    <row r="93" spans="1:18" x14ac:dyDescent="0.3">
      <c r="A93">
        <v>457</v>
      </c>
      <c r="B93">
        <f t="shared" ca="1" si="17"/>
        <v>3</v>
      </c>
      <c r="C93" t="str">
        <f t="shared" ca="1" si="18"/>
        <v>one year</v>
      </c>
      <c r="D93" t="str">
        <f t="shared" ca="1" si="19"/>
        <v>one month</v>
      </c>
      <c r="E93" t="str">
        <f t="shared" ca="1" si="20"/>
        <v>StackOverflow</v>
      </c>
      <c r="F93" t="str">
        <f t="shared" ca="1" si="21"/>
        <v>elasticnet</v>
      </c>
      <c r="G93" t="b">
        <f t="shared" ca="1" si="22"/>
        <v>1</v>
      </c>
      <c r="H93" t="str">
        <f t="shared" ca="1" si="23"/>
        <v>squared_hinge</v>
      </c>
      <c r="I93" t="b">
        <f t="shared" ca="1" si="24"/>
        <v>1</v>
      </c>
      <c r="J93">
        <f t="shared" ca="1" si="25"/>
        <v>50</v>
      </c>
      <c r="K93">
        <f t="shared" ca="1" si="26"/>
        <v>1984.6</v>
      </c>
      <c r="L93">
        <f t="shared" ca="1" si="27"/>
        <v>298233</v>
      </c>
      <c r="M93">
        <f t="shared" ca="1" si="28"/>
        <v>7543</v>
      </c>
      <c r="N93">
        <f t="shared" ca="1" si="29"/>
        <v>5641.4</v>
      </c>
      <c r="O93">
        <f t="shared" ca="1" si="30"/>
        <v>0.2025314084</v>
      </c>
      <c r="P93">
        <f t="shared" ca="1" si="31"/>
        <v>0.26024127959999999</v>
      </c>
      <c r="Q93">
        <f t="shared" ca="1" si="32"/>
        <v>0.22652249360000001</v>
      </c>
      <c r="R93">
        <f t="shared" ca="1" si="33"/>
        <v>0.61778644760000001</v>
      </c>
    </row>
    <row r="94" spans="1:18" x14ac:dyDescent="0.3">
      <c r="A94">
        <v>462</v>
      </c>
      <c r="B94">
        <f t="shared" ca="1" si="17"/>
        <v>4</v>
      </c>
      <c r="C94" t="str">
        <f t="shared" ca="1" si="18"/>
        <v>one year</v>
      </c>
      <c r="D94" t="str">
        <f t="shared" ca="1" si="19"/>
        <v>one month</v>
      </c>
      <c r="E94" t="str">
        <f t="shared" ca="1" si="20"/>
        <v>StackOverflow</v>
      </c>
      <c r="F94" t="str">
        <f t="shared" ca="1" si="21"/>
        <v>none</v>
      </c>
      <c r="G94" t="b">
        <f t="shared" ca="1" si="22"/>
        <v>0</v>
      </c>
      <c r="H94" t="str">
        <f t="shared" ca="1" si="23"/>
        <v>squared_hinge</v>
      </c>
      <c r="I94" t="b">
        <f t="shared" ca="1" si="24"/>
        <v>1</v>
      </c>
      <c r="J94">
        <f t="shared" ca="1" si="25"/>
        <v>50</v>
      </c>
      <c r="K94">
        <f t="shared" ca="1" si="26"/>
        <v>3938</v>
      </c>
      <c r="L94">
        <f t="shared" ca="1" si="27"/>
        <v>295707.2</v>
      </c>
      <c r="M94">
        <f t="shared" ca="1" si="28"/>
        <v>10068.799999999999</v>
      </c>
      <c r="N94">
        <f t="shared" ca="1" si="29"/>
        <v>3688</v>
      </c>
      <c r="O94">
        <f t="shared" ca="1" si="30"/>
        <v>0.28646615720000002</v>
      </c>
      <c r="P94">
        <f t="shared" ca="1" si="31"/>
        <v>0.51639129280000007</v>
      </c>
      <c r="Q94">
        <f t="shared" ca="1" si="32"/>
        <v>0.36663592339999995</v>
      </c>
      <c r="R94">
        <f t="shared" ca="1" si="33"/>
        <v>0.74173130639999985</v>
      </c>
    </row>
    <row r="95" spans="1:18" x14ac:dyDescent="0.3">
      <c r="A95">
        <v>467</v>
      </c>
      <c r="B95">
        <f t="shared" ca="1" si="17"/>
        <v>5</v>
      </c>
      <c r="C95" t="str">
        <f t="shared" ca="1" si="18"/>
        <v>one year</v>
      </c>
      <c r="D95" t="str">
        <f t="shared" ca="1" si="19"/>
        <v>one month</v>
      </c>
      <c r="E95" t="str">
        <f t="shared" ca="1" si="20"/>
        <v>StackOverflow</v>
      </c>
      <c r="F95" t="str">
        <f t="shared" ca="1" si="21"/>
        <v>l2</v>
      </c>
      <c r="G95" t="b">
        <f t="shared" ca="1" si="22"/>
        <v>0</v>
      </c>
      <c r="H95" t="str">
        <f t="shared" ca="1" si="23"/>
        <v>squared_hinge</v>
      </c>
      <c r="I95" t="b">
        <f t="shared" ca="1" si="24"/>
        <v>1</v>
      </c>
      <c r="J95">
        <f t="shared" ca="1" si="25"/>
        <v>50</v>
      </c>
      <c r="K95">
        <f t="shared" ca="1" si="26"/>
        <v>3616</v>
      </c>
      <c r="L95">
        <f t="shared" ca="1" si="27"/>
        <v>296127.8</v>
      </c>
      <c r="M95">
        <f t="shared" ca="1" si="28"/>
        <v>9648.2000000000007</v>
      </c>
      <c r="N95">
        <f t="shared" ca="1" si="29"/>
        <v>4010</v>
      </c>
      <c r="O95">
        <f t="shared" ca="1" si="30"/>
        <v>0.27059103080000002</v>
      </c>
      <c r="P95">
        <f t="shared" ca="1" si="31"/>
        <v>0.47416732220000002</v>
      </c>
      <c r="Q95">
        <f t="shared" ca="1" si="32"/>
        <v>0.34410444000000001</v>
      </c>
      <c r="R95">
        <f t="shared" ca="1" si="33"/>
        <v>0.72130707980000008</v>
      </c>
    </row>
    <row r="96" spans="1:18" x14ac:dyDescent="0.3">
      <c r="A96">
        <v>472</v>
      </c>
      <c r="B96">
        <f t="shared" ca="1" si="17"/>
        <v>6</v>
      </c>
      <c r="C96" t="str">
        <f t="shared" ca="1" si="18"/>
        <v>one year</v>
      </c>
      <c r="D96" t="str">
        <f t="shared" ca="1" si="19"/>
        <v>one month</v>
      </c>
      <c r="E96" t="str">
        <f t="shared" ca="1" si="20"/>
        <v>StackOverflow</v>
      </c>
      <c r="F96" t="str">
        <f t="shared" ca="1" si="21"/>
        <v>l1</v>
      </c>
      <c r="G96" t="b">
        <f t="shared" ca="1" si="22"/>
        <v>0</v>
      </c>
      <c r="H96" t="str">
        <f t="shared" ca="1" si="23"/>
        <v>squared_hinge</v>
      </c>
      <c r="I96" t="b">
        <f t="shared" ca="1" si="24"/>
        <v>1</v>
      </c>
      <c r="J96">
        <f t="shared" ca="1" si="25"/>
        <v>50</v>
      </c>
      <c r="K96">
        <f t="shared" ca="1" si="26"/>
        <v>3590.4</v>
      </c>
      <c r="L96">
        <f t="shared" ca="1" si="27"/>
        <v>295158.8</v>
      </c>
      <c r="M96">
        <f t="shared" ca="1" si="28"/>
        <v>10617.2</v>
      </c>
      <c r="N96">
        <f t="shared" ca="1" si="29"/>
        <v>4035.6</v>
      </c>
      <c r="O96">
        <f t="shared" ca="1" si="30"/>
        <v>0.24958279420000001</v>
      </c>
      <c r="P96">
        <f t="shared" ca="1" si="31"/>
        <v>0.47081038580000001</v>
      </c>
      <c r="Q96">
        <f t="shared" ca="1" si="32"/>
        <v>0.32560388039999999</v>
      </c>
      <c r="R96">
        <f t="shared" ca="1" si="33"/>
        <v>0.7180441178000001</v>
      </c>
    </row>
    <row r="97" spans="1:18" x14ac:dyDescent="0.3">
      <c r="A97">
        <v>477</v>
      </c>
      <c r="B97">
        <f t="shared" ca="1" si="17"/>
        <v>7</v>
      </c>
      <c r="C97" t="str">
        <f t="shared" ca="1" si="18"/>
        <v>one year</v>
      </c>
      <c r="D97" t="str">
        <f t="shared" ca="1" si="19"/>
        <v>one month</v>
      </c>
      <c r="E97" t="str">
        <f t="shared" ca="1" si="20"/>
        <v>StackOverflow</v>
      </c>
      <c r="F97" t="str">
        <f t="shared" ca="1" si="21"/>
        <v>elasticnet</v>
      </c>
      <c r="G97" t="b">
        <f t="shared" ca="1" si="22"/>
        <v>0</v>
      </c>
      <c r="H97" t="str">
        <f t="shared" ca="1" si="23"/>
        <v>squared_hinge</v>
      </c>
      <c r="I97" t="b">
        <f t="shared" ca="1" si="24"/>
        <v>1</v>
      </c>
      <c r="J97">
        <f t="shared" ca="1" si="25"/>
        <v>50</v>
      </c>
      <c r="K97">
        <f t="shared" ca="1" si="26"/>
        <v>3634.8</v>
      </c>
      <c r="L97">
        <f t="shared" ca="1" si="27"/>
        <v>294196.40000000002</v>
      </c>
      <c r="M97">
        <f t="shared" ca="1" si="28"/>
        <v>11579.6</v>
      </c>
      <c r="N97">
        <f t="shared" ca="1" si="29"/>
        <v>3991.2</v>
      </c>
      <c r="O97">
        <f t="shared" ca="1" si="30"/>
        <v>0.23520057579999998</v>
      </c>
      <c r="P97">
        <f t="shared" ca="1" si="31"/>
        <v>0.47663257279999999</v>
      </c>
      <c r="Q97">
        <f t="shared" ca="1" si="32"/>
        <v>0.31382956419999986</v>
      </c>
      <c r="R97">
        <f t="shared" ca="1" si="33"/>
        <v>0.71938151059999977</v>
      </c>
    </row>
    <row r="98" spans="1:18" x14ac:dyDescent="0.3">
      <c r="A98">
        <v>482</v>
      </c>
      <c r="B98">
        <f t="shared" ca="1" si="17"/>
        <v>0</v>
      </c>
      <c r="C98" t="str">
        <f t="shared" ca="1" si="18"/>
        <v>six months</v>
      </c>
      <c r="D98" t="str">
        <f t="shared" ca="1" si="19"/>
        <v>one month</v>
      </c>
      <c r="E98" t="str">
        <f t="shared" ca="1" si="20"/>
        <v>binary</v>
      </c>
      <c r="F98" t="str">
        <f t="shared" ca="1" si="21"/>
        <v>none</v>
      </c>
      <c r="G98" t="b">
        <f t="shared" ca="1" si="22"/>
        <v>1</v>
      </c>
      <c r="H98" t="str">
        <f t="shared" ca="1" si="23"/>
        <v>squared_hinge</v>
      </c>
      <c r="I98" t="b">
        <f t="shared" ca="1" si="24"/>
        <v>1</v>
      </c>
      <c r="J98">
        <f t="shared" ca="1" si="25"/>
        <v>50</v>
      </c>
      <c r="K98">
        <f t="shared" ca="1" si="26"/>
        <v>1112.8</v>
      </c>
      <c r="L98">
        <f t="shared" ca="1" si="27"/>
        <v>289483.8</v>
      </c>
      <c r="M98">
        <f t="shared" ca="1" si="28"/>
        <v>16292.2</v>
      </c>
      <c r="N98">
        <f t="shared" ca="1" si="29"/>
        <v>6513.2</v>
      </c>
      <c r="O98">
        <f t="shared" ca="1" si="30"/>
        <v>6.4181960028566659E-2</v>
      </c>
      <c r="P98">
        <f t="shared" ca="1" si="31"/>
        <v>0.145921846315237</v>
      </c>
      <c r="Q98">
        <f t="shared" ca="1" si="32"/>
        <v>8.9100225459081472E-2</v>
      </c>
      <c r="R98">
        <f t="shared" ca="1" si="33"/>
        <v>0.54632017960678358</v>
      </c>
    </row>
    <row r="99" spans="1:18" x14ac:dyDescent="0.3">
      <c r="A99">
        <v>487</v>
      </c>
      <c r="B99">
        <f t="shared" ca="1" si="17"/>
        <v>1</v>
      </c>
      <c r="C99" t="str">
        <f t="shared" ca="1" si="18"/>
        <v>six months</v>
      </c>
      <c r="D99" t="str">
        <f t="shared" ca="1" si="19"/>
        <v>one month</v>
      </c>
      <c r="E99" t="str">
        <f t="shared" ca="1" si="20"/>
        <v>binary</v>
      </c>
      <c r="F99" t="str">
        <f t="shared" ca="1" si="21"/>
        <v>l2</v>
      </c>
      <c r="G99" t="b">
        <f t="shared" ca="1" si="22"/>
        <v>1</v>
      </c>
      <c r="H99" t="str">
        <f t="shared" ca="1" si="23"/>
        <v>squared_hinge</v>
      </c>
      <c r="I99" t="b">
        <f t="shared" ca="1" si="24"/>
        <v>1</v>
      </c>
      <c r="J99">
        <f t="shared" ca="1" si="25"/>
        <v>50</v>
      </c>
      <c r="K99">
        <f t="shared" ca="1" si="26"/>
        <v>1011.8</v>
      </c>
      <c r="L99">
        <f t="shared" ca="1" si="27"/>
        <v>289399.40000000002</v>
      </c>
      <c r="M99">
        <f t="shared" ca="1" si="28"/>
        <v>16376.6</v>
      </c>
      <c r="N99">
        <f t="shared" ca="1" si="29"/>
        <v>6614.2</v>
      </c>
      <c r="O99">
        <f t="shared" ca="1" si="30"/>
        <v>5.8868589880584452E-2</v>
      </c>
      <c r="P99">
        <f t="shared" ca="1" si="31"/>
        <v>0.13267768161552559</v>
      </c>
      <c r="Q99">
        <f t="shared" ca="1" si="32"/>
        <v>8.1435141301773428E-2</v>
      </c>
      <c r="R99">
        <f t="shared" ca="1" si="33"/>
        <v>0.53956008773361686</v>
      </c>
    </row>
    <row r="100" spans="1:18" x14ac:dyDescent="0.3">
      <c r="A100">
        <v>492</v>
      </c>
      <c r="B100">
        <f t="shared" ca="1" si="17"/>
        <v>2</v>
      </c>
      <c r="C100" t="str">
        <f t="shared" ca="1" si="18"/>
        <v>six months</v>
      </c>
      <c r="D100" t="str">
        <f t="shared" ca="1" si="19"/>
        <v>one month</v>
      </c>
      <c r="E100" t="str">
        <f t="shared" ca="1" si="20"/>
        <v>binary</v>
      </c>
      <c r="F100" t="str">
        <f t="shared" ca="1" si="21"/>
        <v>l1</v>
      </c>
      <c r="G100" t="b">
        <f t="shared" ca="1" si="22"/>
        <v>1</v>
      </c>
      <c r="H100" t="str">
        <f t="shared" ca="1" si="23"/>
        <v>squared_hinge</v>
      </c>
      <c r="I100" t="b">
        <f t="shared" ca="1" si="24"/>
        <v>1</v>
      </c>
      <c r="J100">
        <f t="shared" ca="1" si="25"/>
        <v>50</v>
      </c>
      <c r="K100">
        <f t="shared" ca="1" si="26"/>
        <v>1189.5999999999999</v>
      </c>
      <c r="L100">
        <f t="shared" ca="1" si="27"/>
        <v>289221.2</v>
      </c>
      <c r="M100">
        <f t="shared" ca="1" si="28"/>
        <v>16554.8</v>
      </c>
      <c r="N100">
        <f t="shared" ca="1" si="29"/>
        <v>6436.4</v>
      </c>
      <c r="O100">
        <f t="shared" ca="1" si="30"/>
        <v>6.7131396183068098E-2</v>
      </c>
      <c r="P100">
        <f t="shared" ca="1" si="31"/>
        <v>0.15599265670076018</v>
      </c>
      <c r="Q100">
        <f t="shared" ca="1" si="32"/>
        <v>9.381591543062473E-2</v>
      </c>
      <c r="R100">
        <f t="shared" ca="1" si="33"/>
        <v>0.55092618550071193</v>
      </c>
    </row>
    <row r="101" spans="1:18" x14ac:dyDescent="0.3">
      <c r="A101">
        <v>497</v>
      </c>
      <c r="B101">
        <f t="shared" ca="1" si="17"/>
        <v>3</v>
      </c>
      <c r="C101" t="str">
        <f t="shared" ca="1" si="18"/>
        <v>six months</v>
      </c>
      <c r="D101" t="str">
        <f t="shared" ca="1" si="19"/>
        <v>one month</v>
      </c>
      <c r="E101" t="str">
        <f t="shared" ca="1" si="20"/>
        <v>binary</v>
      </c>
      <c r="F101" t="str">
        <f t="shared" ca="1" si="21"/>
        <v>elasticnet</v>
      </c>
      <c r="G101" t="b">
        <f t="shared" ca="1" si="22"/>
        <v>1</v>
      </c>
      <c r="H101" t="str">
        <f t="shared" ca="1" si="23"/>
        <v>squared_hinge</v>
      </c>
      <c r="I101" t="b">
        <f t="shared" ca="1" si="24"/>
        <v>1</v>
      </c>
      <c r="J101">
        <f t="shared" ca="1" si="25"/>
        <v>50</v>
      </c>
      <c r="K101">
        <f t="shared" ca="1" si="26"/>
        <v>921</v>
      </c>
      <c r="L101">
        <f t="shared" ca="1" si="27"/>
        <v>290804.8</v>
      </c>
      <c r="M101">
        <f t="shared" ca="1" si="28"/>
        <v>14971.2</v>
      </c>
      <c r="N101">
        <f t="shared" ca="1" si="29"/>
        <v>6705</v>
      </c>
      <c r="O101">
        <f t="shared" ca="1" si="30"/>
        <v>5.7811536546522005E-2</v>
      </c>
      <c r="P101">
        <f t="shared" ca="1" si="31"/>
        <v>0.12077104642014121</v>
      </c>
      <c r="Q101">
        <f t="shared" ca="1" si="32"/>
        <v>7.8149335484152954E-2</v>
      </c>
      <c r="R101">
        <f t="shared" ca="1" si="33"/>
        <v>0.53590485762480544</v>
      </c>
    </row>
    <row r="102" spans="1:18" x14ac:dyDescent="0.3">
      <c r="A102">
        <v>502</v>
      </c>
      <c r="B102">
        <f t="shared" ca="1" si="17"/>
        <v>4</v>
      </c>
      <c r="C102" t="str">
        <f t="shared" ca="1" si="18"/>
        <v>six months</v>
      </c>
      <c r="D102" t="str">
        <f t="shared" ca="1" si="19"/>
        <v>one month</v>
      </c>
      <c r="E102" t="str">
        <f t="shared" ca="1" si="20"/>
        <v>binary</v>
      </c>
      <c r="F102" t="str">
        <f t="shared" ca="1" si="21"/>
        <v>none</v>
      </c>
      <c r="G102" t="b">
        <f t="shared" ca="1" si="22"/>
        <v>0</v>
      </c>
      <c r="H102" t="str">
        <f t="shared" ca="1" si="23"/>
        <v>squared_hinge</v>
      </c>
      <c r="I102" t="b">
        <f t="shared" ca="1" si="24"/>
        <v>1</v>
      </c>
      <c r="J102">
        <f t="shared" ca="1" si="25"/>
        <v>50</v>
      </c>
      <c r="K102">
        <f t="shared" ca="1" si="26"/>
        <v>1330.8</v>
      </c>
      <c r="L102">
        <f t="shared" ca="1" si="27"/>
        <v>283567</v>
      </c>
      <c r="M102">
        <f t="shared" ca="1" si="28"/>
        <v>22209</v>
      </c>
      <c r="N102">
        <f t="shared" ca="1" si="29"/>
        <v>6295.2</v>
      </c>
      <c r="O102">
        <f t="shared" ca="1" si="30"/>
        <v>5.6634612031136497E-2</v>
      </c>
      <c r="P102">
        <f t="shared" ca="1" si="31"/>
        <v>0.17450826121164417</v>
      </c>
      <c r="Q102">
        <f t="shared" ca="1" si="32"/>
        <v>8.5470026460159304E-2</v>
      </c>
      <c r="R102">
        <f t="shared" ca="1" si="33"/>
        <v>0.55093833080465993</v>
      </c>
    </row>
    <row r="103" spans="1:18" x14ac:dyDescent="0.3">
      <c r="A103">
        <v>507</v>
      </c>
      <c r="B103">
        <f t="shared" ca="1" si="17"/>
        <v>5</v>
      </c>
      <c r="C103" t="str">
        <f t="shared" ca="1" si="18"/>
        <v>six months</v>
      </c>
      <c r="D103" t="str">
        <f t="shared" ca="1" si="19"/>
        <v>one month</v>
      </c>
      <c r="E103" t="str">
        <f t="shared" ca="1" si="20"/>
        <v>binary</v>
      </c>
      <c r="F103" t="str">
        <f t="shared" ca="1" si="21"/>
        <v>l2</v>
      </c>
      <c r="G103" t="b">
        <f t="shared" ca="1" si="22"/>
        <v>0</v>
      </c>
      <c r="H103" t="str">
        <f t="shared" ca="1" si="23"/>
        <v>squared_hinge</v>
      </c>
      <c r="I103" t="b">
        <f t="shared" ca="1" si="24"/>
        <v>1</v>
      </c>
      <c r="J103">
        <f t="shared" ca="1" si="25"/>
        <v>50</v>
      </c>
      <c r="K103">
        <f t="shared" ca="1" si="26"/>
        <v>1255.5999999999999</v>
      </c>
      <c r="L103">
        <f t="shared" ca="1" si="27"/>
        <v>283834.8</v>
      </c>
      <c r="M103">
        <f t="shared" ca="1" si="28"/>
        <v>21941.200000000001</v>
      </c>
      <c r="N103">
        <f t="shared" ca="1" si="29"/>
        <v>6370.4</v>
      </c>
      <c r="O103">
        <f t="shared" ca="1" si="30"/>
        <v>5.4338212907982665E-2</v>
      </c>
      <c r="P103">
        <f t="shared" ca="1" si="31"/>
        <v>0.1646472593758192</v>
      </c>
      <c r="Q103">
        <f t="shared" ca="1" si="32"/>
        <v>8.1660891865662361E-2</v>
      </c>
      <c r="R103">
        <f t="shared" ca="1" si="33"/>
        <v>0.54644573214199355</v>
      </c>
    </row>
    <row r="104" spans="1:18" x14ac:dyDescent="0.3">
      <c r="A104">
        <v>512</v>
      </c>
      <c r="B104">
        <f t="shared" ca="1" si="17"/>
        <v>6</v>
      </c>
      <c r="C104" t="str">
        <f t="shared" ca="1" si="18"/>
        <v>six months</v>
      </c>
      <c r="D104" t="str">
        <f t="shared" ca="1" si="19"/>
        <v>one month</v>
      </c>
      <c r="E104" t="str">
        <f t="shared" ca="1" si="20"/>
        <v>binary</v>
      </c>
      <c r="F104" t="str">
        <f t="shared" ca="1" si="21"/>
        <v>l1</v>
      </c>
      <c r="G104" t="b">
        <f t="shared" ca="1" si="22"/>
        <v>0</v>
      </c>
      <c r="H104" t="str">
        <f t="shared" ca="1" si="23"/>
        <v>squared_hinge</v>
      </c>
      <c r="I104" t="b">
        <f t="shared" ca="1" si="24"/>
        <v>1</v>
      </c>
      <c r="J104">
        <f t="shared" ca="1" si="25"/>
        <v>50</v>
      </c>
      <c r="K104">
        <f t="shared" ca="1" si="26"/>
        <v>1262.8</v>
      </c>
      <c r="L104">
        <f t="shared" ca="1" si="27"/>
        <v>282303.59999999998</v>
      </c>
      <c r="M104">
        <f t="shared" ca="1" si="28"/>
        <v>23472.400000000001</v>
      </c>
      <c r="N104">
        <f t="shared" ca="1" si="29"/>
        <v>6363.2</v>
      </c>
      <c r="O104">
        <f t="shared" ca="1" si="30"/>
        <v>5.1435040681421594E-2</v>
      </c>
      <c r="P104">
        <f t="shared" ca="1" si="31"/>
        <v>0.165591397849462</v>
      </c>
      <c r="Q104">
        <f t="shared" ca="1" si="32"/>
        <v>7.8422553704739315E-2</v>
      </c>
      <c r="R104">
        <f t="shared" ca="1" si="33"/>
        <v>0.54441400775210769</v>
      </c>
    </row>
    <row r="105" spans="1:18" x14ac:dyDescent="0.3">
      <c r="A105">
        <v>517</v>
      </c>
      <c r="B105">
        <f t="shared" ca="1" si="17"/>
        <v>7</v>
      </c>
      <c r="C105" t="str">
        <f t="shared" ca="1" si="18"/>
        <v>six months</v>
      </c>
      <c r="D105" t="str">
        <f t="shared" ca="1" si="19"/>
        <v>one month</v>
      </c>
      <c r="E105" t="str">
        <f t="shared" ca="1" si="20"/>
        <v>binary</v>
      </c>
      <c r="F105" t="str">
        <f t="shared" ca="1" si="21"/>
        <v>elasticnet</v>
      </c>
      <c r="G105" t="b">
        <f t="shared" ca="1" si="22"/>
        <v>0</v>
      </c>
      <c r="H105" t="str">
        <f t="shared" ca="1" si="23"/>
        <v>squared_hinge</v>
      </c>
      <c r="I105" t="b">
        <f t="shared" ca="1" si="24"/>
        <v>1</v>
      </c>
      <c r="J105">
        <f t="shared" ca="1" si="25"/>
        <v>50</v>
      </c>
      <c r="K105">
        <f t="shared" ca="1" si="26"/>
        <v>1272.8</v>
      </c>
      <c r="L105">
        <f t="shared" ca="1" si="27"/>
        <v>283839.40000000002</v>
      </c>
      <c r="M105">
        <f t="shared" ca="1" si="28"/>
        <v>21936.6</v>
      </c>
      <c r="N105">
        <f t="shared" ca="1" si="29"/>
        <v>6353.2</v>
      </c>
      <c r="O105">
        <f t="shared" ca="1" si="30"/>
        <v>5.4816579543312108E-2</v>
      </c>
      <c r="P105">
        <f t="shared" ca="1" si="31"/>
        <v>0.16690270128507684</v>
      </c>
      <c r="Q105">
        <f t="shared" ca="1" si="32"/>
        <v>8.2364639060152137E-2</v>
      </c>
      <c r="R105">
        <f t="shared" ca="1" si="33"/>
        <v>0.54758097494267932</v>
      </c>
    </row>
    <row r="106" spans="1:18" x14ac:dyDescent="0.3">
      <c r="A106">
        <v>522</v>
      </c>
      <c r="B106">
        <f t="shared" ca="1" si="17"/>
        <v>0</v>
      </c>
      <c r="C106" t="str">
        <f t="shared" ca="1" si="18"/>
        <v>six months</v>
      </c>
      <c r="D106" t="str">
        <f t="shared" ca="1" si="19"/>
        <v>one month</v>
      </c>
      <c r="E106" t="str">
        <f t="shared" ca="1" si="20"/>
        <v>binary+SO</v>
      </c>
      <c r="F106" t="str">
        <f t="shared" ca="1" si="21"/>
        <v>none</v>
      </c>
      <c r="G106" t="b">
        <f t="shared" ca="1" si="22"/>
        <v>1</v>
      </c>
      <c r="H106" t="str">
        <f t="shared" ca="1" si="23"/>
        <v>squared_hinge</v>
      </c>
      <c r="I106" t="b">
        <f t="shared" ca="1" si="24"/>
        <v>1</v>
      </c>
      <c r="J106">
        <f t="shared" ca="1" si="25"/>
        <v>50</v>
      </c>
      <c r="K106">
        <f t="shared" ca="1" si="26"/>
        <v>1123.5999999999999</v>
      </c>
      <c r="L106">
        <f t="shared" ca="1" si="27"/>
        <v>288171</v>
      </c>
      <c r="M106">
        <f t="shared" ca="1" si="28"/>
        <v>17605</v>
      </c>
      <c r="N106">
        <f t="shared" ca="1" si="29"/>
        <v>6502.4</v>
      </c>
      <c r="O106">
        <f t="shared" ca="1" si="30"/>
        <v>6.042247187540202E-2</v>
      </c>
      <c r="P106">
        <f t="shared" ca="1" si="31"/>
        <v>0.14733805402570099</v>
      </c>
      <c r="Q106">
        <f t="shared" ca="1" si="32"/>
        <v>8.5307324553896918E-2</v>
      </c>
      <c r="R106">
        <f t="shared" ca="1" si="33"/>
        <v>0.54488161400463508</v>
      </c>
    </row>
    <row r="107" spans="1:18" x14ac:dyDescent="0.3">
      <c r="A107">
        <v>527</v>
      </c>
      <c r="B107">
        <f t="shared" ca="1" si="17"/>
        <v>1</v>
      </c>
      <c r="C107" t="str">
        <f t="shared" ca="1" si="18"/>
        <v>six months</v>
      </c>
      <c r="D107" t="str">
        <f t="shared" ca="1" si="19"/>
        <v>one month</v>
      </c>
      <c r="E107" t="str">
        <f t="shared" ca="1" si="20"/>
        <v>binary+SO</v>
      </c>
      <c r="F107" t="str">
        <f t="shared" ca="1" si="21"/>
        <v>l2</v>
      </c>
      <c r="G107" t="b">
        <f t="shared" ca="1" si="22"/>
        <v>1</v>
      </c>
      <c r="H107" t="str">
        <f t="shared" ca="1" si="23"/>
        <v>squared_hinge</v>
      </c>
      <c r="I107" t="b">
        <f t="shared" ca="1" si="24"/>
        <v>1</v>
      </c>
      <c r="J107">
        <f t="shared" ca="1" si="25"/>
        <v>50</v>
      </c>
      <c r="K107">
        <f t="shared" ca="1" si="26"/>
        <v>1002</v>
      </c>
      <c r="L107">
        <f t="shared" ca="1" si="27"/>
        <v>289332</v>
      </c>
      <c r="M107">
        <f t="shared" ca="1" si="28"/>
        <v>16444</v>
      </c>
      <c r="N107">
        <f t="shared" ca="1" si="29"/>
        <v>6624</v>
      </c>
      <c r="O107">
        <f t="shared" ca="1" si="30"/>
        <v>5.7664503579418845E-2</v>
      </c>
      <c r="P107">
        <f t="shared" ca="1" si="31"/>
        <v>0.13139260424862279</v>
      </c>
      <c r="Q107">
        <f t="shared" ca="1" si="32"/>
        <v>8.0087884884363955E-2</v>
      </c>
      <c r="R107">
        <f t="shared" ca="1" si="33"/>
        <v>0.53880733765358768</v>
      </c>
    </row>
    <row r="108" spans="1:18" x14ac:dyDescent="0.3">
      <c r="A108">
        <v>532</v>
      </c>
      <c r="B108">
        <f t="shared" ca="1" si="17"/>
        <v>2</v>
      </c>
      <c r="C108" t="str">
        <f t="shared" ca="1" si="18"/>
        <v>six months</v>
      </c>
      <c r="D108" t="str">
        <f t="shared" ca="1" si="19"/>
        <v>one month</v>
      </c>
      <c r="E108" t="str">
        <f t="shared" ca="1" si="20"/>
        <v>binary+SO</v>
      </c>
      <c r="F108" t="str">
        <f t="shared" ca="1" si="21"/>
        <v>l1</v>
      </c>
      <c r="G108" t="b">
        <f t="shared" ca="1" si="22"/>
        <v>1</v>
      </c>
      <c r="H108" t="str">
        <f t="shared" ca="1" si="23"/>
        <v>squared_hinge</v>
      </c>
      <c r="I108" t="b">
        <f t="shared" ca="1" si="24"/>
        <v>1</v>
      </c>
      <c r="J108">
        <f t="shared" ca="1" si="25"/>
        <v>50</v>
      </c>
      <c r="K108">
        <f t="shared" ca="1" si="26"/>
        <v>1082</v>
      </c>
      <c r="L108">
        <f t="shared" ca="1" si="27"/>
        <v>289349.8</v>
      </c>
      <c r="M108">
        <f t="shared" ca="1" si="28"/>
        <v>16426.2</v>
      </c>
      <c r="N108">
        <f t="shared" ca="1" si="29"/>
        <v>6544</v>
      </c>
      <c r="O108">
        <f t="shared" ca="1" si="30"/>
        <v>6.2181282598935461E-2</v>
      </c>
      <c r="P108">
        <f t="shared" ca="1" si="31"/>
        <v>0.14188303173354261</v>
      </c>
      <c r="Q108">
        <f t="shared" ca="1" si="32"/>
        <v>8.5901923316639664E-2</v>
      </c>
      <c r="R108">
        <f t="shared" ca="1" si="33"/>
        <v>0.54408165766992089</v>
      </c>
    </row>
    <row r="109" spans="1:18" x14ac:dyDescent="0.3">
      <c r="A109">
        <v>537</v>
      </c>
      <c r="B109">
        <f t="shared" ca="1" si="17"/>
        <v>3</v>
      </c>
      <c r="C109" t="str">
        <f t="shared" ca="1" si="18"/>
        <v>six months</v>
      </c>
      <c r="D109" t="str">
        <f t="shared" ca="1" si="19"/>
        <v>one month</v>
      </c>
      <c r="E109" t="str">
        <f t="shared" ca="1" si="20"/>
        <v>binary+SO</v>
      </c>
      <c r="F109" t="str">
        <f t="shared" ca="1" si="21"/>
        <v>elasticnet</v>
      </c>
      <c r="G109" t="b">
        <f t="shared" ca="1" si="22"/>
        <v>1</v>
      </c>
      <c r="H109" t="str">
        <f t="shared" ca="1" si="23"/>
        <v>squared_hinge</v>
      </c>
      <c r="I109" t="b">
        <f t="shared" ca="1" si="24"/>
        <v>1</v>
      </c>
      <c r="J109">
        <f t="shared" ca="1" si="25"/>
        <v>50</v>
      </c>
      <c r="K109">
        <f t="shared" ca="1" si="26"/>
        <v>1007.4</v>
      </c>
      <c r="L109">
        <f t="shared" ca="1" si="27"/>
        <v>289565</v>
      </c>
      <c r="M109">
        <f t="shared" ca="1" si="28"/>
        <v>16211</v>
      </c>
      <c r="N109">
        <f t="shared" ca="1" si="29"/>
        <v>6618.6</v>
      </c>
      <c r="O109">
        <f t="shared" ca="1" si="30"/>
        <v>5.8940103092538068E-2</v>
      </c>
      <c r="P109">
        <f t="shared" ca="1" si="31"/>
        <v>0.1321007081038548</v>
      </c>
      <c r="Q109">
        <f t="shared" ca="1" si="32"/>
        <v>8.1419381011827205E-2</v>
      </c>
      <c r="R109">
        <f t="shared" ca="1" si="33"/>
        <v>0.53954238743584226</v>
      </c>
    </row>
    <row r="110" spans="1:18" x14ac:dyDescent="0.3">
      <c r="A110">
        <v>542</v>
      </c>
      <c r="B110">
        <f t="shared" ca="1" si="17"/>
        <v>4</v>
      </c>
      <c r="C110" t="str">
        <f t="shared" ca="1" si="18"/>
        <v>six months</v>
      </c>
      <c r="D110" t="str">
        <f t="shared" ca="1" si="19"/>
        <v>one month</v>
      </c>
      <c r="E110" t="str">
        <f t="shared" ca="1" si="20"/>
        <v>binary+SO</v>
      </c>
      <c r="F110" t="str">
        <f t="shared" ca="1" si="21"/>
        <v>none</v>
      </c>
      <c r="G110" t="b">
        <f t="shared" ca="1" si="22"/>
        <v>0</v>
      </c>
      <c r="H110" t="str">
        <f t="shared" ca="1" si="23"/>
        <v>squared_hinge</v>
      </c>
      <c r="I110" t="b">
        <f t="shared" ca="1" si="24"/>
        <v>1</v>
      </c>
      <c r="J110">
        <f t="shared" ca="1" si="25"/>
        <v>50</v>
      </c>
      <c r="K110">
        <f t="shared" ca="1" si="26"/>
        <v>1320.8</v>
      </c>
      <c r="L110">
        <f t="shared" ca="1" si="27"/>
        <v>284549</v>
      </c>
      <c r="M110">
        <f t="shared" ca="1" si="28"/>
        <v>21227</v>
      </c>
      <c r="N110">
        <f t="shared" ca="1" si="29"/>
        <v>6305.2</v>
      </c>
      <c r="O110">
        <f t="shared" ca="1" si="30"/>
        <v>5.89021189187404E-2</v>
      </c>
      <c r="P110">
        <f t="shared" ca="1" si="31"/>
        <v>0.17319695777602878</v>
      </c>
      <c r="Q110">
        <f t="shared" ca="1" si="32"/>
        <v>8.776354637746199E-2</v>
      </c>
      <c r="R110">
        <f t="shared" ca="1" si="33"/>
        <v>0.55188842970168184</v>
      </c>
    </row>
    <row r="111" spans="1:18" x14ac:dyDescent="0.3">
      <c r="A111">
        <v>547</v>
      </c>
      <c r="B111">
        <f t="shared" ca="1" si="17"/>
        <v>5</v>
      </c>
      <c r="C111" t="str">
        <f t="shared" ca="1" si="18"/>
        <v>six months</v>
      </c>
      <c r="D111" t="str">
        <f t="shared" ca="1" si="19"/>
        <v>one month</v>
      </c>
      <c r="E111" t="str">
        <f t="shared" ca="1" si="20"/>
        <v>binary+SO</v>
      </c>
      <c r="F111" t="str">
        <f t="shared" ca="1" si="21"/>
        <v>l2</v>
      </c>
      <c r="G111" t="b">
        <f t="shared" ca="1" si="22"/>
        <v>0</v>
      </c>
      <c r="H111" t="str">
        <f t="shared" ca="1" si="23"/>
        <v>squared_hinge</v>
      </c>
      <c r="I111" t="b">
        <f t="shared" ca="1" si="24"/>
        <v>1</v>
      </c>
      <c r="J111">
        <f t="shared" ca="1" si="25"/>
        <v>50</v>
      </c>
      <c r="K111">
        <f t="shared" ca="1" si="26"/>
        <v>1243.8</v>
      </c>
      <c r="L111">
        <f t="shared" ca="1" si="27"/>
        <v>284771.8</v>
      </c>
      <c r="M111">
        <f t="shared" ca="1" si="28"/>
        <v>21004.2</v>
      </c>
      <c r="N111">
        <f t="shared" ca="1" si="29"/>
        <v>6382.2</v>
      </c>
      <c r="O111">
        <f t="shared" ca="1" si="30"/>
        <v>5.6333229013945565E-2</v>
      </c>
      <c r="P111">
        <f t="shared" ca="1" si="31"/>
        <v>0.16309992132179338</v>
      </c>
      <c r="Q111">
        <f t="shared" ca="1" si="32"/>
        <v>8.3576036235248369E-2</v>
      </c>
      <c r="R111">
        <f t="shared" ca="1" si="33"/>
        <v>0.5472042304531628</v>
      </c>
    </row>
    <row r="112" spans="1:18" x14ac:dyDescent="0.3">
      <c r="A112">
        <v>552</v>
      </c>
      <c r="B112">
        <f t="shared" ca="1" si="17"/>
        <v>6</v>
      </c>
      <c r="C112" t="str">
        <f t="shared" ca="1" si="18"/>
        <v>six months</v>
      </c>
      <c r="D112" t="str">
        <f t="shared" ca="1" si="19"/>
        <v>one month</v>
      </c>
      <c r="E112" t="str">
        <f t="shared" ca="1" si="20"/>
        <v>binary+SO</v>
      </c>
      <c r="F112" t="str">
        <f t="shared" ca="1" si="21"/>
        <v>l1</v>
      </c>
      <c r="G112" t="b">
        <f t="shared" ca="1" si="22"/>
        <v>0</v>
      </c>
      <c r="H112" t="str">
        <f t="shared" ca="1" si="23"/>
        <v>squared_hinge</v>
      </c>
      <c r="I112" t="b">
        <f t="shared" ca="1" si="24"/>
        <v>1</v>
      </c>
      <c r="J112">
        <f t="shared" ca="1" si="25"/>
        <v>50</v>
      </c>
      <c r="K112">
        <f t="shared" ca="1" si="26"/>
        <v>1342.2</v>
      </c>
      <c r="L112">
        <f t="shared" ca="1" si="27"/>
        <v>282326</v>
      </c>
      <c r="M112">
        <f t="shared" ca="1" si="28"/>
        <v>23450</v>
      </c>
      <c r="N112">
        <f t="shared" ca="1" si="29"/>
        <v>6283.8</v>
      </c>
      <c r="O112">
        <f t="shared" ca="1" si="30"/>
        <v>5.4113672085456768E-2</v>
      </c>
      <c r="P112">
        <f t="shared" ca="1" si="31"/>
        <v>0.176003147128245</v>
      </c>
      <c r="Q112">
        <f t="shared" ca="1" si="32"/>
        <v>8.2745547820972737E-2</v>
      </c>
      <c r="R112">
        <f t="shared" ca="1" si="33"/>
        <v>0.54965651051142994</v>
      </c>
    </row>
    <row r="113" spans="1:18" x14ac:dyDescent="0.3">
      <c r="A113">
        <v>557</v>
      </c>
      <c r="B113">
        <f t="shared" ca="1" si="17"/>
        <v>7</v>
      </c>
      <c r="C113" t="str">
        <f t="shared" ca="1" si="18"/>
        <v>six months</v>
      </c>
      <c r="D113" t="str">
        <f t="shared" ca="1" si="19"/>
        <v>one month</v>
      </c>
      <c r="E113" t="str">
        <f t="shared" ca="1" si="20"/>
        <v>binary+SO</v>
      </c>
      <c r="F113" t="str">
        <f t="shared" ca="1" si="21"/>
        <v>elasticnet</v>
      </c>
      <c r="G113" t="b">
        <f t="shared" ca="1" si="22"/>
        <v>0</v>
      </c>
      <c r="H113" t="str">
        <f t="shared" ca="1" si="23"/>
        <v>squared_hinge</v>
      </c>
      <c r="I113" t="b">
        <f t="shared" ca="1" si="24"/>
        <v>1</v>
      </c>
      <c r="J113">
        <f t="shared" ca="1" si="25"/>
        <v>50</v>
      </c>
      <c r="K113">
        <f t="shared" ca="1" si="26"/>
        <v>1273.5999999999999</v>
      </c>
      <c r="L113">
        <f t="shared" ca="1" si="27"/>
        <v>282867.8</v>
      </c>
      <c r="M113">
        <f t="shared" ca="1" si="28"/>
        <v>22908.2</v>
      </c>
      <c r="N113">
        <f t="shared" ca="1" si="29"/>
        <v>6352.4</v>
      </c>
      <c r="O113">
        <f t="shared" ca="1" si="30"/>
        <v>5.2822106558523117E-2</v>
      </c>
      <c r="P113">
        <f t="shared" ca="1" si="31"/>
        <v>0.16700760555992639</v>
      </c>
      <c r="Q113">
        <f t="shared" ca="1" si="32"/>
        <v>8.0179473695597331E-2</v>
      </c>
      <c r="R113">
        <f t="shared" ca="1" si="33"/>
        <v>0.5460446823781</v>
      </c>
    </row>
    <row r="114" spans="1:18" x14ac:dyDescent="0.3">
      <c r="A114">
        <v>562</v>
      </c>
      <c r="B114">
        <f t="shared" ca="1" si="17"/>
        <v>0</v>
      </c>
      <c r="C114" t="str">
        <f t="shared" ca="1" si="18"/>
        <v>six months</v>
      </c>
      <c r="D114" t="str">
        <f t="shared" ca="1" si="19"/>
        <v>one month</v>
      </c>
      <c r="E114" t="str">
        <f t="shared" ca="1" si="20"/>
        <v>none</v>
      </c>
      <c r="F114" t="str">
        <f t="shared" ca="1" si="21"/>
        <v>none</v>
      </c>
      <c r="G114" t="b">
        <f t="shared" ca="1" si="22"/>
        <v>1</v>
      </c>
      <c r="H114" t="str">
        <f t="shared" ca="1" si="23"/>
        <v>squared_hinge</v>
      </c>
      <c r="I114" t="b">
        <f t="shared" ca="1" si="24"/>
        <v>1</v>
      </c>
      <c r="J114">
        <f t="shared" ca="1" si="25"/>
        <v>50</v>
      </c>
      <c r="K114">
        <f t="shared" ca="1" si="26"/>
        <v>2925.4</v>
      </c>
      <c r="L114">
        <f t="shared" ca="1" si="27"/>
        <v>297794.2</v>
      </c>
      <c r="M114">
        <f t="shared" ca="1" si="28"/>
        <v>7981.8</v>
      </c>
      <c r="N114">
        <f t="shared" ca="1" si="29"/>
        <v>4700.6000000000004</v>
      </c>
      <c r="O114">
        <f t="shared" ca="1" si="30"/>
        <v>0.27102407753775865</v>
      </c>
      <c r="P114">
        <f t="shared" ca="1" si="31"/>
        <v>0.38360870705481176</v>
      </c>
      <c r="Q114">
        <f t="shared" ca="1" si="32"/>
        <v>0.31429156963408839</v>
      </c>
      <c r="R114">
        <f t="shared" ca="1" si="33"/>
        <v>0.67875264247094602</v>
      </c>
    </row>
    <row r="115" spans="1:18" x14ac:dyDescent="0.3">
      <c r="A115">
        <v>567</v>
      </c>
      <c r="B115">
        <f t="shared" ca="1" si="17"/>
        <v>1</v>
      </c>
      <c r="C115" t="str">
        <f t="shared" ca="1" si="18"/>
        <v>six months</v>
      </c>
      <c r="D115" t="str">
        <f t="shared" ca="1" si="19"/>
        <v>one month</v>
      </c>
      <c r="E115" t="str">
        <f t="shared" ca="1" si="20"/>
        <v>none</v>
      </c>
      <c r="F115" t="str">
        <f t="shared" ca="1" si="21"/>
        <v>l2</v>
      </c>
      <c r="G115" t="b">
        <f t="shared" ca="1" si="22"/>
        <v>1</v>
      </c>
      <c r="H115" t="str">
        <f t="shared" ca="1" si="23"/>
        <v>squared_hinge</v>
      </c>
      <c r="I115" t="b">
        <f t="shared" ca="1" si="24"/>
        <v>1</v>
      </c>
      <c r="J115">
        <f t="shared" ca="1" si="25"/>
        <v>50</v>
      </c>
      <c r="K115">
        <f t="shared" ca="1" si="26"/>
        <v>1815.2</v>
      </c>
      <c r="L115">
        <f t="shared" ca="1" si="27"/>
        <v>298810</v>
      </c>
      <c r="M115">
        <f t="shared" ca="1" si="28"/>
        <v>6966</v>
      </c>
      <c r="N115">
        <f t="shared" ca="1" si="29"/>
        <v>5810.8</v>
      </c>
      <c r="O115">
        <f t="shared" ca="1" si="30"/>
        <v>0.19833720843770819</v>
      </c>
      <c r="P115">
        <f t="shared" ca="1" si="31"/>
        <v>0.2380277996328346</v>
      </c>
      <c r="Q115">
        <f t="shared" ca="1" si="32"/>
        <v>0.21521869430416377</v>
      </c>
      <c r="R115">
        <f t="shared" ca="1" si="33"/>
        <v>0.6076232085914679</v>
      </c>
    </row>
    <row r="116" spans="1:18" x14ac:dyDescent="0.3">
      <c r="A116">
        <v>572</v>
      </c>
      <c r="B116">
        <f t="shared" ca="1" si="17"/>
        <v>2</v>
      </c>
      <c r="C116" t="str">
        <f t="shared" ca="1" si="18"/>
        <v>six months</v>
      </c>
      <c r="D116" t="str">
        <f t="shared" ca="1" si="19"/>
        <v>one month</v>
      </c>
      <c r="E116" t="str">
        <f t="shared" ca="1" si="20"/>
        <v>none</v>
      </c>
      <c r="F116" t="str">
        <f t="shared" ca="1" si="21"/>
        <v>l1</v>
      </c>
      <c r="G116" t="b">
        <f t="shared" ca="1" si="22"/>
        <v>1</v>
      </c>
      <c r="H116" t="str">
        <f t="shared" ca="1" si="23"/>
        <v>squared_hinge</v>
      </c>
      <c r="I116" t="b">
        <f t="shared" ca="1" si="24"/>
        <v>1</v>
      </c>
      <c r="J116">
        <f t="shared" ca="1" si="25"/>
        <v>50</v>
      </c>
      <c r="K116">
        <f t="shared" ca="1" si="26"/>
        <v>1845.2</v>
      </c>
      <c r="L116">
        <f t="shared" ca="1" si="27"/>
        <v>299288</v>
      </c>
      <c r="M116">
        <f t="shared" ca="1" si="28"/>
        <v>6488</v>
      </c>
      <c r="N116">
        <f t="shared" ca="1" si="29"/>
        <v>5780.8</v>
      </c>
      <c r="O116">
        <f t="shared" ca="1" si="30"/>
        <v>0.21206052106636539</v>
      </c>
      <c r="P116">
        <f t="shared" ca="1" si="31"/>
        <v>0.24196170993967958</v>
      </c>
      <c r="Q116">
        <f t="shared" ca="1" si="32"/>
        <v>0.22416850965481441</v>
      </c>
      <c r="R116">
        <f t="shared" ca="1" si="33"/>
        <v>0.61037178166127382</v>
      </c>
    </row>
    <row r="117" spans="1:18" x14ac:dyDescent="0.3">
      <c r="A117">
        <v>577</v>
      </c>
      <c r="B117">
        <f t="shared" ca="1" si="17"/>
        <v>3</v>
      </c>
      <c r="C117" t="str">
        <f t="shared" ca="1" si="18"/>
        <v>six months</v>
      </c>
      <c r="D117" t="str">
        <f t="shared" ca="1" si="19"/>
        <v>one month</v>
      </c>
      <c r="E117" t="str">
        <f t="shared" ca="1" si="20"/>
        <v>none</v>
      </c>
      <c r="F117" t="str">
        <f t="shared" ca="1" si="21"/>
        <v>elasticnet</v>
      </c>
      <c r="G117" t="b">
        <f t="shared" ca="1" si="22"/>
        <v>1</v>
      </c>
      <c r="H117" t="str">
        <f t="shared" ca="1" si="23"/>
        <v>squared_hinge</v>
      </c>
      <c r="I117" t="b">
        <f t="shared" ca="1" si="24"/>
        <v>1</v>
      </c>
      <c r="J117">
        <f t="shared" ca="1" si="25"/>
        <v>50</v>
      </c>
      <c r="K117">
        <f t="shared" ca="1" si="26"/>
        <v>2306.4</v>
      </c>
      <c r="L117">
        <f t="shared" ca="1" si="27"/>
        <v>298454.40000000002</v>
      </c>
      <c r="M117">
        <f t="shared" ca="1" si="28"/>
        <v>7321.6</v>
      </c>
      <c r="N117">
        <f t="shared" ca="1" si="29"/>
        <v>5319.6</v>
      </c>
      <c r="O117">
        <f t="shared" ca="1" si="30"/>
        <v>0.23165041917619403</v>
      </c>
      <c r="P117">
        <f t="shared" ca="1" si="31"/>
        <v>0.30243902439024362</v>
      </c>
      <c r="Q117">
        <f t="shared" ca="1" si="32"/>
        <v>0.26152551518688361</v>
      </c>
      <c r="R117">
        <f t="shared" ca="1" si="33"/>
        <v>0.63924734956626905</v>
      </c>
    </row>
    <row r="118" spans="1:18" x14ac:dyDescent="0.3">
      <c r="A118">
        <v>582</v>
      </c>
      <c r="B118">
        <f t="shared" ca="1" si="17"/>
        <v>4</v>
      </c>
      <c r="C118" t="str">
        <f t="shared" ca="1" si="18"/>
        <v>six months</v>
      </c>
      <c r="D118" t="str">
        <f t="shared" ca="1" si="19"/>
        <v>one month</v>
      </c>
      <c r="E118" t="str">
        <f t="shared" ca="1" si="20"/>
        <v>none</v>
      </c>
      <c r="F118" t="str">
        <f t="shared" ca="1" si="21"/>
        <v>none</v>
      </c>
      <c r="G118" t="b">
        <f t="shared" ca="1" si="22"/>
        <v>0</v>
      </c>
      <c r="H118" t="str">
        <f t="shared" ca="1" si="23"/>
        <v>squared_hinge</v>
      </c>
      <c r="I118" t="b">
        <f t="shared" ca="1" si="24"/>
        <v>1</v>
      </c>
      <c r="J118">
        <f t="shared" ca="1" si="25"/>
        <v>50</v>
      </c>
      <c r="K118">
        <f t="shared" ca="1" si="26"/>
        <v>3902.8</v>
      </c>
      <c r="L118">
        <f t="shared" ca="1" si="27"/>
        <v>295982</v>
      </c>
      <c r="M118">
        <f t="shared" ca="1" si="28"/>
        <v>9794</v>
      </c>
      <c r="N118">
        <f t="shared" ca="1" si="29"/>
        <v>3723.2</v>
      </c>
      <c r="O118">
        <f t="shared" ca="1" si="30"/>
        <v>0.28905803392000984</v>
      </c>
      <c r="P118">
        <f t="shared" ca="1" si="31"/>
        <v>0.51177550485182233</v>
      </c>
      <c r="Q118">
        <f t="shared" ca="1" si="32"/>
        <v>0.36756644792519422</v>
      </c>
      <c r="R118">
        <f t="shared" ca="1" si="33"/>
        <v>0.73987276105968203</v>
      </c>
    </row>
    <row r="119" spans="1:18" x14ac:dyDescent="0.3">
      <c r="A119">
        <v>587</v>
      </c>
      <c r="B119">
        <f t="shared" ca="1" si="17"/>
        <v>5</v>
      </c>
      <c r="C119" t="str">
        <f t="shared" ca="1" si="18"/>
        <v>six months</v>
      </c>
      <c r="D119" t="str">
        <f t="shared" ca="1" si="19"/>
        <v>one month</v>
      </c>
      <c r="E119" t="str">
        <f t="shared" ca="1" si="20"/>
        <v>none</v>
      </c>
      <c r="F119" t="str">
        <f t="shared" ca="1" si="21"/>
        <v>l2</v>
      </c>
      <c r="G119" t="b">
        <f t="shared" ca="1" si="22"/>
        <v>0</v>
      </c>
      <c r="H119" t="str">
        <f t="shared" ca="1" si="23"/>
        <v>squared_hinge</v>
      </c>
      <c r="I119" t="b">
        <f t="shared" ca="1" si="24"/>
        <v>1</v>
      </c>
      <c r="J119">
        <f t="shared" ca="1" si="25"/>
        <v>50</v>
      </c>
      <c r="K119">
        <f t="shared" ca="1" si="26"/>
        <v>3481.8</v>
      </c>
      <c r="L119">
        <f t="shared" ca="1" si="27"/>
        <v>296194.2</v>
      </c>
      <c r="M119">
        <f t="shared" ca="1" si="28"/>
        <v>9581.7999999999993</v>
      </c>
      <c r="N119">
        <f t="shared" ca="1" si="29"/>
        <v>4144.2</v>
      </c>
      <c r="O119">
        <f t="shared" ca="1" si="30"/>
        <v>0.263205267080242</v>
      </c>
      <c r="P119">
        <f t="shared" ca="1" si="31"/>
        <v>0.4565696302124308</v>
      </c>
      <c r="Q119">
        <f t="shared" ca="1" si="32"/>
        <v>0.33340313045990927</v>
      </c>
      <c r="R119">
        <f t="shared" ca="1" si="33"/>
        <v>0.71261680976897457</v>
      </c>
    </row>
    <row r="120" spans="1:18" x14ac:dyDescent="0.3">
      <c r="A120">
        <v>592</v>
      </c>
      <c r="B120">
        <f t="shared" ca="1" si="17"/>
        <v>6</v>
      </c>
      <c r="C120" t="str">
        <f t="shared" ca="1" si="18"/>
        <v>six months</v>
      </c>
      <c r="D120" t="str">
        <f t="shared" ca="1" si="19"/>
        <v>one month</v>
      </c>
      <c r="E120" t="str">
        <f t="shared" ca="1" si="20"/>
        <v>none</v>
      </c>
      <c r="F120" t="str">
        <f t="shared" ca="1" si="21"/>
        <v>l1</v>
      </c>
      <c r="G120" t="b">
        <f t="shared" ca="1" si="22"/>
        <v>0</v>
      </c>
      <c r="H120" t="str">
        <f t="shared" ca="1" si="23"/>
        <v>squared_hinge</v>
      </c>
      <c r="I120" t="b">
        <f t="shared" ca="1" si="24"/>
        <v>1</v>
      </c>
      <c r="J120">
        <f t="shared" ca="1" si="25"/>
        <v>50</v>
      </c>
      <c r="K120">
        <f t="shared" ca="1" si="26"/>
        <v>3969.2</v>
      </c>
      <c r="L120">
        <f t="shared" ca="1" si="27"/>
        <v>295121</v>
      </c>
      <c r="M120">
        <f t="shared" ca="1" si="28"/>
        <v>10655</v>
      </c>
      <c r="N120">
        <f t="shared" ca="1" si="29"/>
        <v>3656.8</v>
      </c>
      <c r="O120">
        <f t="shared" ca="1" si="30"/>
        <v>0.27458152865915403</v>
      </c>
      <c r="P120">
        <f t="shared" ca="1" si="31"/>
        <v>0.52048255966430579</v>
      </c>
      <c r="Q120">
        <f t="shared" ca="1" si="32"/>
        <v>0.35828649331703205</v>
      </c>
      <c r="R120">
        <f t="shared" ca="1" si="33"/>
        <v>0.74281839510607861</v>
      </c>
    </row>
    <row r="121" spans="1:18" x14ac:dyDescent="0.3">
      <c r="A121">
        <v>597</v>
      </c>
      <c r="B121">
        <f t="shared" ca="1" si="17"/>
        <v>7</v>
      </c>
      <c r="C121" t="str">
        <f t="shared" ca="1" si="18"/>
        <v>six months</v>
      </c>
      <c r="D121" t="str">
        <f t="shared" ca="1" si="19"/>
        <v>one month</v>
      </c>
      <c r="E121" t="str">
        <f t="shared" ca="1" si="20"/>
        <v>none</v>
      </c>
      <c r="F121" t="str">
        <f t="shared" ca="1" si="21"/>
        <v>elasticnet</v>
      </c>
      <c r="G121" t="b">
        <f t="shared" ca="1" si="22"/>
        <v>0</v>
      </c>
      <c r="H121" t="str">
        <f t="shared" ca="1" si="23"/>
        <v>squared_hinge</v>
      </c>
      <c r="I121" t="b">
        <f t="shared" ca="1" si="24"/>
        <v>1</v>
      </c>
      <c r="J121">
        <f t="shared" ca="1" si="25"/>
        <v>50</v>
      </c>
      <c r="K121">
        <f t="shared" ca="1" si="26"/>
        <v>3972.4</v>
      </c>
      <c r="L121">
        <f t="shared" ca="1" si="27"/>
        <v>296388</v>
      </c>
      <c r="M121">
        <f t="shared" ca="1" si="28"/>
        <v>9388</v>
      </c>
      <c r="N121">
        <f t="shared" ca="1" si="29"/>
        <v>3653.6</v>
      </c>
      <c r="O121">
        <f t="shared" ca="1" si="30"/>
        <v>0.29782721864617778</v>
      </c>
      <c r="P121">
        <f t="shared" ca="1" si="31"/>
        <v>0.52090217676370276</v>
      </c>
      <c r="Q121">
        <f t="shared" ca="1" si="32"/>
        <v>0.37880921528150485</v>
      </c>
      <c r="R121">
        <f t="shared" ca="1" si="33"/>
        <v>0.74509998168937042</v>
      </c>
    </row>
    <row r="122" spans="1:18" x14ac:dyDescent="0.3">
      <c r="A122">
        <v>602</v>
      </c>
      <c r="B122">
        <f t="shared" ca="1" si="17"/>
        <v>0</v>
      </c>
      <c r="C122" t="str">
        <f t="shared" ca="1" si="18"/>
        <v>six months</v>
      </c>
      <c r="D122" t="str">
        <f t="shared" ca="1" si="19"/>
        <v>one month</v>
      </c>
      <c r="E122" t="str">
        <f t="shared" ca="1" si="20"/>
        <v>StackOverflow</v>
      </c>
      <c r="F122" t="str">
        <f t="shared" ca="1" si="21"/>
        <v>none</v>
      </c>
      <c r="G122" t="b">
        <f t="shared" ca="1" si="22"/>
        <v>1</v>
      </c>
      <c r="H122" t="str">
        <f t="shared" ca="1" si="23"/>
        <v>squared_hinge</v>
      </c>
      <c r="I122" t="b">
        <f t="shared" ca="1" si="24"/>
        <v>1</v>
      </c>
      <c r="J122">
        <f t="shared" ca="1" si="25"/>
        <v>50</v>
      </c>
      <c r="K122">
        <f t="shared" ca="1" si="26"/>
        <v>2371.4</v>
      </c>
      <c r="L122">
        <f t="shared" ca="1" si="27"/>
        <v>297951.59999999998</v>
      </c>
      <c r="M122">
        <f t="shared" ca="1" si="28"/>
        <v>7824.4</v>
      </c>
      <c r="N122">
        <f t="shared" ca="1" si="29"/>
        <v>5254.6</v>
      </c>
      <c r="O122">
        <f t="shared" ca="1" si="30"/>
        <v>0.22071540734035322</v>
      </c>
      <c r="P122">
        <f t="shared" ca="1" si="31"/>
        <v>0.31096249672174098</v>
      </c>
      <c r="Q122">
        <f t="shared" ca="1" si="32"/>
        <v>0.25511156440520638</v>
      </c>
      <c r="R122">
        <f t="shared" ca="1" si="33"/>
        <v>0.64268691525428245</v>
      </c>
    </row>
    <row r="123" spans="1:18" x14ac:dyDescent="0.3">
      <c r="A123">
        <v>607</v>
      </c>
      <c r="B123">
        <f t="shared" ca="1" si="17"/>
        <v>1</v>
      </c>
      <c r="C123" t="str">
        <f t="shared" ca="1" si="18"/>
        <v>six months</v>
      </c>
      <c r="D123" t="str">
        <f t="shared" ca="1" si="19"/>
        <v>one month</v>
      </c>
      <c r="E123" t="str">
        <f t="shared" ca="1" si="20"/>
        <v>StackOverflow</v>
      </c>
      <c r="F123" t="str">
        <f t="shared" ca="1" si="21"/>
        <v>l2</v>
      </c>
      <c r="G123" t="b">
        <f t="shared" ca="1" si="22"/>
        <v>1</v>
      </c>
      <c r="H123" t="str">
        <f t="shared" ca="1" si="23"/>
        <v>squared_hinge</v>
      </c>
      <c r="I123" t="b">
        <f t="shared" ca="1" si="24"/>
        <v>1</v>
      </c>
      <c r="J123">
        <f t="shared" ca="1" si="25"/>
        <v>50</v>
      </c>
      <c r="K123">
        <f t="shared" ca="1" si="26"/>
        <v>2849.8</v>
      </c>
      <c r="L123">
        <f t="shared" ca="1" si="27"/>
        <v>298223.59999999998</v>
      </c>
      <c r="M123">
        <f t="shared" ca="1" si="28"/>
        <v>7552.4</v>
      </c>
      <c r="N123">
        <f t="shared" ca="1" si="29"/>
        <v>4776.2</v>
      </c>
      <c r="O123">
        <f t="shared" ca="1" si="30"/>
        <v>0.26526483695976799</v>
      </c>
      <c r="P123">
        <f t="shared" ca="1" si="31"/>
        <v>0.37369525308156282</v>
      </c>
      <c r="Q123">
        <f t="shared" ca="1" si="32"/>
        <v>0.30915541296108362</v>
      </c>
      <c r="R123">
        <f t="shared" ca="1" si="33"/>
        <v>0.67449806346192598</v>
      </c>
    </row>
    <row r="124" spans="1:18" x14ac:dyDescent="0.3">
      <c r="A124">
        <v>612</v>
      </c>
      <c r="B124">
        <f t="shared" ca="1" si="17"/>
        <v>2</v>
      </c>
      <c r="C124" t="str">
        <f t="shared" ca="1" si="18"/>
        <v>six months</v>
      </c>
      <c r="D124" t="str">
        <f t="shared" ca="1" si="19"/>
        <v>one month</v>
      </c>
      <c r="E124" t="str">
        <f t="shared" ca="1" si="20"/>
        <v>StackOverflow</v>
      </c>
      <c r="F124" t="str">
        <f t="shared" ca="1" si="21"/>
        <v>l1</v>
      </c>
      <c r="G124" t="b">
        <f t="shared" ca="1" si="22"/>
        <v>1</v>
      </c>
      <c r="H124" t="str">
        <f t="shared" ca="1" si="23"/>
        <v>squared_hinge</v>
      </c>
      <c r="I124" t="b">
        <f t="shared" ca="1" si="24"/>
        <v>1</v>
      </c>
      <c r="J124">
        <f t="shared" ca="1" si="25"/>
        <v>50</v>
      </c>
      <c r="K124">
        <f t="shared" ca="1" si="26"/>
        <v>2400</v>
      </c>
      <c r="L124">
        <f t="shared" ca="1" si="27"/>
        <v>297930.2</v>
      </c>
      <c r="M124">
        <f t="shared" ca="1" si="28"/>
        <v>7845.8</v>
      </c>
      <c r="N124">
        <f t="shared" ca="1" si="29"/>
        <v>5226</v>
      </c>
      <c r="O124">
        <f t="shared" ca="1" si="30"/>
        <v>0.22987234309273941</v>
      </c>
      <c r="P124">
        <f t="shared" ca="1" si="31"/>
        <v>0.31471282454759963</v>
      </c>
      <c r="Q124">
        <f t="shared" ca="1" si="32"/>
        <v>0.26474340184366718</v>
      </c>
      <c r="R124">
        <f t="shared" ca="1" si="33"/>
        <v>0.64452708623120636</v>
      </c>
    </row>
    <row r="125" spans="1:18" x14ac:dyDescent="0.3">
      <c r="A125">
        <v>617</v>
      </c>
      <c r="B125">
        <f t="shared" ca="1" si="17"/>
        <v>3</v>
      </c>
      <c r="C125" t="str">
        <f t="shared" ca="1" si="18"/>
        <v>six months</v>
      </c>
      <c r="D125" t="str">
        <f t="shared" ca="1" si="19"/>
        <v>one month</v>
      </c>
      <c r="E125" t="str">
        <f t="shared" ca="1" si="20"/>
        <v>StackOverflow</v>
      </c>
      <c r="F125" t="str">
        <f t="shared" ca="1" si="21"/>
        <v>elasticnet</v>
      </c>
      <c r="G125" t="b">
        <f t="shared" ca="1" si="22"/>
        <v>1</v>
      </c>
      <c r="H125" t="str">
        <f t="shared" ca="1" si="23"/>
        <v>squared_hinge</v>
      </c>
      <c r="I125" t="b">
        <f t="shared" ca="1" si="24"/>
        <v>1</v>
      </c>
      <c r="J125">
        <f t="shared" ca="1" si="25"/>
        <v>50</v>
      </c>
      <c r="K125">
        <f t="shared" ca="1" si="26"/>
        <v>1468.6</v>
      </c>
      <c r="L125">
        <f t="shared" ca="1" si="27"/>
        <v>298717.8</v>
      </c>
      <c r="M125">
        <f t="shared" ca="1" si="28"/>
        <v>7058.2</v>
      </c>
      <c r="N125">
        <f t="shared" ca="1" si="29"/>
        <v>6157.4</v>
      </c>
      <c r="O125">
        <f t="shared" ca="1" si="30"/>
        <v>0.17228533897693801</v>
      </c>
      <c r="P125">
        <f t="shared" ca="1" si="31"/>
        <v>0.19257802255441861</v>
      </c>
      <c r="Q125">
        <f t="shared" ca="1" si="32"/>
        <v>0.18178363519803262</v>
      </c>
      <c r="R125">
        <f t="shared" ca="1" si="33"/>
        <v>0.58474755609433005</v>
      </c>
    </row>
    <row r="126" spans="1:18" x14ac:dyDescent="0.3">
      <c r="A126">
        <v>622</v>
      </c>
      <c r="B126">
        <f t="shared" ca="1" si="17"/>
        <v>4</v>
      </c>
      <c r="C126" t="str">
        <f t="shared" ca="1" si="18"/>
        <v>six months</v>
      </c>
      <c r="D126" t="str">
        <f t="shared" ca="1" si="19"/>
        <v>one month</v>
      </c>
      <c r="E126" t="str">
        <f t="shared" ca="1" si="20"/>
        <v>StackOverflow</v>
      </c>
      <c r="F126" t="str">
        <f t="shared" ca="1" si="21"/>
        <v>none</v>
      </c>
      <c r="G126" t="b">
        <f t="shared" ca="1" si="22"/>
        <v>0</v>
      </c>
      <c r="H126" t="str">
        <f t="shared" ca="1" si="23"/>
        <v>squared_hinge</v>
      </c>
      <c r="I126" t="b">
        <f t="shared" ca="1" si="24"/>
        <v>1</v>
      </c>
      <c r="J126">
        <f t="shared" ca="1" si="25"/>
        <v>50</v>
      </c>
      <c r="K126">
        <f t="shared" ca="1" si="26"/>
        <v>3603.6</v>
      </c>
      <c r="L126">
        <f t="shared" ca="1" si="27"/>
        <v>295904.59999999998</v>
      </c>
      <c r="M126">
        <f t="shared" ca="1" si="28"/>
        <v>9871.4</v>
      </c>
      <c r="N126">
        <f t="shared" ca="1" si="29"/>
        <v>4022.4</v>
      </c>
      <c r="O126">
        <f t="shared" ca="1" si="30"/>
        <v>0.26531518201074056</v>
      </c>
      <c r="P126">
        <f t="shared" ca="1" si="31"/>
        <v>0.47254130605822137</v>
      </c>
      <c r="Q126">
        <f t="shared" ca="1" si="32"/>
        <v>0.33944780441707162</v>
      </c>
      <c r="R126">
        <f t="shared" ca="1" si="33"/>
        <v>0.72012909842704853</v>
      </c>
    </row>
    <row r="127" spans="1:18" x14ac:dyDescent="0.3">
      <c r="A127">
        <v>627</v>
      </c>
      <c r="B127">
        <f t="shared" ca="1" si="17"/>
        <v>5</v>
      </c>
      <c r="C127" t="str">
        <f t="shared" ca="1" si="18"/>
        <v>six months</v>
      </c>
      <c r="D127" t="str">
        <f t="shared" ca="1" si="19"/>
        <v>one month</v>
      </c>
      <c r="E127" t="str">
        <f t="shared" ca="1" si="20"/>
        <v>StackOverflow</v>
      </c>
      <c r="F127" t="str">
        <f t="shared" ca="1" si="21"/>
        <v>l2</v>
      </c>
      <c r="G127" t="b">
        <f t="shared" ca="1" si="22"/>
        <v>0</v>
      </c>
      <c r="H127" t="str">
        <f t="shared" ca="1" si="23"/>
        <v>squared_hinge</v>
      </c>
      <c r="I127" t="b">
        <f t="shared" ca="1" si="24"/>
        <v>1</v>
      </c>
      <c r="J127">
        <f t="shared" ca="1" si="25"/>
        <v>50</v>
      </c>
      <c r="K127">
        <f t="shared" ca="1" si="26"/>
        <v>3998</v>
      </c>
      <c r="L127">
        <f t="shared" ca="1" si="27"/>
        <v>294636.2</v>
      </c>
      <c r="M127">
        <f t="shared" ca="1" si="28"/>
        <v>11139.8</v>
      </c>
      <c r="N127">
        <f t="shared" ca="1" si="29"/>
        <v>3628</v>
      </c>
      <c r="O127">
        <f t="shared" ca="1" si="30"/>
        <v>0.2682547705008036</v>
      </c>
      <c r="P127">
        <f t="shared" ca="1" si="31"/>
        <v>0.52425911355887733</v>
      </c>
      <c r="Q127">
        <f t="shared" ca="1" si="32"/>
        <v>0.35360522510789538</v>
      </c>
      <c r="R127">
        <f t="shared" ca="1" si="33"/>
        <v>0.74391393488628776</v>
      </c>
    </row>
    <row r="128" spans="1:18" x14ac:dyDescent="0.3">
      <c r="A128">
        <v>632</v>
      </c>
      <c r="B128">
        <f t="shared" ca="1" si="17"/>
        <v>6</v>
      </c>
      <c r="C128" t="str">
        <f t="shared" ca="1" si="18"/>
        <v>six months</v>
      </c>
      <c r="D128" t="str">
        <f t="shared" ca="1" si="19"/>
        <v>one month</v>
      </c>
      <c r="E128" t="str">
        <f t="shared" ca="1" si="20"/>
        <v>StackOverflow</v>
      </c>
      <c r="F128" t="str">
        <f t="shared" ca="1" si="21"/>
        <v>l1</v>
      </c>
      <c r="G128" t="b">
        <f t="shared" ca="1" si="22"/>
        <v>0</v>
      </c>
      <c r="H128" t="str">
        <f t="shared" ca="1" si="23"/>
        <v>squared_hinge</v>
      </c>
      <c r="I128" t="b">
        <f t="shared" ca="1" si="24"/>
        <v>1</v>
      </c>
      <c r="J128">
        <f t="shared" ca="1" si="25"/>
        <v>50</v>
      </c>
      <c r="K128">
        <f t="shared" ca="1" si="26"/>
        <v>3505.6</v>
      </c>
      <c r="L128">
        <f t="shared" ca="1" si="27"/>
        <v>293314</v>
      </c>
      <c r="M128">
        <f t="shared" ca="1" si="28"/>
        <v>12462</v>
      </c>
      <c r="N128">
        <f t="shared" ca="1" si="29"/>
        <v>4120.3999999999996</v>
      </c>
      <c r="O128">
        <f t="shared" ca="1" si="30"/>
        <v>0.22761066492460696</v>
      </c>
      <c r="P128">
        <f t="shared" ca="1" si="31"/>
        <v>0.45969053238919455</v>
      </c>
      <c r="Q128">
        <f t="shared" ca="1" si="32"/>
        <v>0.30237834219886117</v>
      </c>
      <c r="R128">
        <f t="shared" ca="1" si="33"/>
        <v>0.70946760411516618</v>
      </c>
    </row>
    <row r="129" spans="1:18" x14ac:dyDescent="0.3">
      <c r="A129">
        <v>637</v>
      </c>
      <c r="B129">
        <f t="shared" ca="1" si="17"/>
        <v>7</v>
      </c>
      <c r="C129" t="str">
        <f t="shared" ca="1" si="18"/>
        <v>six months</v>
      </c>
      <c r="D129" t="str">
        <f t="shared" ca="1" si="19"/>
        <v>one month</v>
      </c>
      <c r="E129" t="str">
        <f t="shared" ca="1" si="20"/>
        <v>StackOverflow</v>
      </c>
      <c r="F129" t="str">
        <f t="shared" ca="1" si="21"/>
        <v>elasticnet</v>
      </c>
      <c r="G129" t="b">
        <f t="shared" ca="1" si="22"/>
        <v>0</v>
      </c>
      <c r="H129" t="str">
        <f t="shared" ca="1" si="23"/>
        <v>squared_hinge</v>
      </c>
      <c r="I129" t="b">
        <f t="shared" ca="1" si="24"/>
        <v>1</v>
      </c>
      <c r="J129">
        <f t="shared" ca="1" si="25"/>
        <v>50</v>
      </c>
      <c r="K129">
        <f t="shared" ca="1" si="26"/>
        <v>3671.2</v>
      </c>
      <c r="L129">
        <f t="shared" ca="1" si="27"/>
        <v>296311.8</v>
      </c>
      <c r="M129">
        <f t="shared" ca="1" si="28"/>
        <v>9464.2000000000007</v>
      </c>
      <c r="N129">
        <f t="shared" ca="1" si="29"/>
        <v>3954.8</v>
      </c>
      <c r="O129">
        <f t="shared" ca="1" si="30"/>
        <v>0.27664097819839401</v>
      </c>
      <c r="P129">
        <f t="shared" ca="1" si="31"/>
        <v>0.48140571728297898</v>
      </c>
      <c r="Q129">
        <f t="shared" ca="1" si="32"/>
        <v>0.35051218252795879</v>
      </c>
      <c r="R129">
        <f t="shared" ca="1" si="33"/>
        <v>0.72522715093388612</v>
      </c>
    </row>
    <row r="130" spans="1:18" x14ac:dyDescent="0.3">
      <c r="A130">
        <v>642</v>
      </c>
      <c r="B130">
        <f t="shared" ca="1" si="17"/>
        <v>0</v>
      </c>
      <c r="C130" t="str">
        <f t="shared" ca="1" si="18"/>
        <v>one month</v>
      </c>
      <c r="D130" t="str">
        <f t="shared" ca="1" si="19"/>
        <v>one month</v>
      </c>
      <c r="E130" t="str">
        <f t="shared" ca="1" si="20"/>
        <v>binary</v>
      </c>
      <c r="F130" t="str">
        <f t="shared" ca="1" si="21"/>
        <v>none</v>
      </c>
      <c r="G130" t="b">
        <f t="shared" ca="1" si="22"/>
        <v>1</v>
      </c>
      <c r="H130" t="str">
        <f t="shared" ca="1" si="23"/>
        <v>squared_hinge</v>
      </c>
      <c r="I130" t="b">
        <f t="shared" ca="1" si="24"/>
        <v>1</v>
      </c>
      <c r="J130">
        <f t="shared" ca="1" si="25"/>
        <v>50</v>
      </c>
      <c r="K130">
        <f t="shared" ca="1" si="26"/>
        <v>1422.4</v>
      </c>
      <c r="L130">
        <f t="shared" ca="1" si="27"/>
        <v>288645</v>
      </c>
      <c r="M130">
        <f t="shared" ca="1" si="28"/>
        <v>17131</v>
      </c>
      <c r="N130">
        <f t="shared" ca="1" si="29"/>
        <v>6203.6</v>
      </c>
      <c r="O130">
        <f t="shared" ca="1" si="30"/>
        <v>7.7131845786972963E-2</v>
      </c>
      <c r="P130">
        <f t="shared" ca="1" si="31"/>
        <v>0.18651980068187718</v>
      </c>
      <c r="Q130">
        <f t="shared" ca="1" si="32"/>
        <v>0.1089003270597146</v>
      </c>
      <c r="R130">
        <f t="shared" ca="1" si="33"/>
        <v>0.56524756451340452</v>
      </c>
    </row>
    <row r="131" spans="1:18" x14ac:dyDescent="0.3">
      <c r="A131">
        <v>647</v>
      </c>
      <c r="B131">
        <f t="shared" ref="B131:B161" ca="1" si="34">INDIRECT("all_results!"&amp;"A"&amp;$A131)</f>
        <v>1</v>
      </c>
      <c r="C131" t="str">
        <f t="shared" ref="C131:C161" ca="1" si="35">INDIRECT("all_results!"&amp;"F"&amp;$A131)</f>
        <v>one month</v>
      </c>
      <c r="D131" t="str">
        <f t="shared" ref="D131:D161" ca="1" si="36">INDIRECT("all_results!"&amp;"J"&amp;$A131)</f>
        <v>one month</v>
      </c>
      <c r="E131" t="str">
        <f t="shared" ref="E131:E161" ca="1" si="37">INDIRECT("all_results!"&amp;"L"&amp;$A131)</f>
        <v>binary</v>
      </c>
      <c r="F131" t="str">
        <f t="shared" ref="F131:F161" ca="1" si="38">INDIRECT("all_results!"&amp;"M"&amp;$A131)</f>
        <v>l2</v>
      </c>
      <c r="G131" t="b">
        <f t="shared" ref="G131:G161" ca="1" si="39">INDIRECT("all_results!"&amp;"N"&amp;$A131)</f>
        <v>1</v>
      </c>
      <c r="H131" t="str">
        <f t="shared" ref="H131:H161" ca="1" si="40">INDIRECT("all_results!"&amp;"O"&amp;$A131)</f>
        <v>squared_hinge</v>
      </c>
      <c r="I131" t="b">
        <f t="shared" ref="I131:I161" ca="1" si="41">INDIRECT("all_results!"&amp;"P"&amp;$A131)</f>
        <v>1</v>
      </c>
      <c r="J131">
        <f t="shared" ref="J131:J161" ca="1" si="42">INDIRECT("all_results!"&amp;"Q"&amp;$A131)</f>
        <v>50</v>
      </c>
      <c r="K131">
        <f t="shared" ref="K131:K161" ca="1" si="43">AVERAGE(INDIRECT("all_results!"&amp;"R"&amp;$A131&amp;":"&amp;"R"&amp;($A131+4)))</f>
        <v>1260</v>
      </c>
      <c r="L131">
        <f t="shared" ref="L131:L161" ca="1" si="44">AVERAGE(INDIRECT("all_results!"&amp;"S"&amp;$A131&amp;":"&amp;"S"&amp;($A131+4)))</f>
        <v>291341.59999999998</v>
      </c>
      <c r="M131">
        <f t="shared" ref="M131:M161" ca="1" si="45">AVERAGE(INDIRECT("all_results!"&amp;"T"&amp;$A131&amp;":"&amp;"T"&amp;($A131+4)))</f>
        <v>14434.4</v>
      </c>
      <c r="N131">
        <f t="shared" ref="N131:N161" ca="1" si="46">AVERAGE(INDIRECT("all_results!"&amp;"U"&amp;$A131&amp;":"&amp;"U"&amp;($A131+4)))</f>
        <v>6366</v>
      </c>
      <c r="O131">
        <f t="shared" ref="O131:O161" ca="1" si="47">AVERAGE(INDIRECT("all_results!"&amp;"V"&amp;$A131&amp;":"&amp;"V"&amp;($A131+4)))</f>
        <v>8.1798233315070162E-2</v>
      </c>
      <c r="P131">
        <f t="shared" ref="P131:P161" ca="1" si="48">AVERAGE(INDIRECT("all_results!"&amp;"W"&amp;$A131&amp;":"&amp;"W"&amp;($A131+4)))</f>
        <v>0.1652242328874898</v>
      </c>
      <c r="Q131">
        <f t="shared" ref="Q131:Q161" ca="1" si="49">AVERAGE(INDIRECT("all_results!"&amp;"X"&amp;$A131&amp;":"&amp;"X"&amp;($A131+4)))</f>
        <v>0.10894109861121351</v>
      </c>
      <c r="R131">
        <f t="shared" ref="R131:R161" ca="1" si="50">AVERAGE(INDIRECT("all_results!"&amp;"Y"&amp;$A131&amp;":"&amp;"Y"&amp;($A131+4)))</f>
        <v>0.55900921758968158</v>
      </c>
    </row>
    <row r="132" spans="1:18" x14ac:dyDescent="0.3">
      <c r="A132">
        <v>652</v>
      </c>
      <c r="B132">
        <f t="shared" ca="1" si="34"/>
        <v>2</v>
      </c>
      <c r="C132" t="str">
        <f t="shared" ca="1" si="35"/>
        <v>one month</v>
      </c>
      <c r="D132" t="str">
        <f t="shared" ca="1" si="36"/>
        <v>one month</v>
      </c>
      <c r="E132" t="str">
        <f t="shared" ca="1" si="37"/>
        <v>binary</v>
      </c>
      <c r="F132" t="str">
        <f t="shared" ca="1" si="38"/>
        <v>l1</v>
      </c>
      <c r="G132" t="b">
        <f t="shared" ca="1" si="39"/>
        <v>1</v>
      </c>
      <c r="H132" t="str">
        <f t="shared" ca="1" si="40"/>
        <v>squared_hinge</v>
      </c>
      <c r="I132" t="b">
        <f t="shared" ca="1" si="41"/>
        <v>1</v>
      </c>
      <c r="J132">
        <f t="shared" ca="1" si="42"/>
        <v>50</v>
      </c>
      <c r="K132">
        <f t="shared" ca="1" si="43"/>
        <v>1447.6</v>
      </c>
      <c r="L132">
        <f t="shared" ca="1" si="44"/>
        <v>287855.2</v>
      </c>
      <c r="M132">
        <f t="shared" ca="1" si="45"/>
        <v>17920.8</v>
      </c>
      <c r="N132">
        <f t="shared" ca="1" si="46"/>
        <v>6178.4</v>
      </c>
      <c r="O132">
        <f t="shared" ca="1" si="47"/>
        <v>7.5684113867002495E-2</v>
      </c>
      <c r="P132">
        <f t="shared" ca="1" si="48"/>
        <v>0.1898242853396272</v>
      </c>
      <c r="Q132">
        <f t="shared" ca="1" si="49"/>
        <v>0.10773859949518601</v>
      </c>
      <c r="R132">
        <f t="shared" ca="1" si="50"/>
        <v>0.56560833857792914</v>
      </c>
    </row>
    <row r="133" spans="1:18" x14ac:dyDescent="0.3">
      <c r="A133">
        <v>657</v>
      </c>
      <c r="B133">
        <f t="shared" ca="1" si="34"/>
        <v>3</v>
      </c>
      <c r="C133" t="str">
        <f t="shared" ca="1" si="35"/>
        <v>one month</v>
      </c>
      <c r="D133" t="str">
        <f t="shared" ca="1" si="36"/>
        <v>one month</v>
      </c>
      <c r="E133" t="str">
        <f t="shared" ca="1" si="37"/>
        <v>binary</v>
      </c>
      <c r="F133" t="str">
        <f t="shared" ca="1" si="38"/>
        <v>elasticnet</v>
      </c>
      <c r="G133" t="b">
        <f t="shared" ca="1" si="39"/>
        <v>1</v>
      </c>
      <c r="H133" t="str">
        <f t="shared" ca="1" si="40"/>
        <v>squared_hinge</v>
      </c>
      <c r="I133" t="b">
        <f t="shared" ca="1" si="41"/>
        <v>1</v>
      </c>
      <c r="J133">
        <f t="shared" ca="1" si="42"/>
        <v>50</v>
      </c>
      <c r="K133">
        <f t="shared" ca="1" si="43"/>
        <v>1283.2</v>
      </c>
      <c r="L133">
        <f t="shared" ca="1" si="44"/>
        <v>287841.59999999998</v>
      </c>
      <c r="M133">
        <f t="shared" ca="1" si="45"/>
        <v>17934.400000000001</v>
      </c>
      <c r="N133">
        <f t="shared" ca="1" si="46"/>
        <v>6342.8</v>
      </c>
      <c r="O133">
        <f t="shared" ca="1" si="47"/>
        <v>6.7327631490439827E-2</v>
      </c>
      <c r="P133">
        <f t="shared" ca="1" si="48"/>
        <v>0.16826645685811639</v>
      </c>
      <c r="Q133">
        <f t="shared" ca="1" si="49"/>
        <v>9.5983079647894723E-2</v>
      </c>
      <c r="R133">
        <f t="shared" ca="1" si="50"/>
        <v>0.55480718583578725</v>
      </c>
    </row>
    <row r="134" spans="1:18" x14ac:dyDescent="0.3">
      <c r="A134">
        <v>662</v>
      </c>
      <c r="B134">
        <f t="shared" ca="1" si="34"/>
        <v>4</v>
      </c>
      <c r="C134" t="str">
        <f t="shared" ca="1" si="35"/>
        <v>one month</v>
      </c>
      <c r="D134" t="str">
        <f t="shared" ca="1" si="36"/>
        <v>one month</v>
      </c>
      <c r="E134" t="str">
        <f t="shared" ca="1" si="37"/>
        <v>binary</v>
      </c>
      <c r="F134" t="str">
        <f t="shared" ca="1" si="38"/>
        <v>none</v>
      </c>
      <c r="G134" t="b">
        <f t="shared" ca="1" si="39"/>
        <v>0</v>
      </c>
      <c r="H134" t="str">
        <f t="shared" ca="1" si="40"/>
        <v>squared_hinge</v>
      </c>
      <c r="I134" t="b">
        <f t="shared" ca="1" si="41"/>
        <v>1</v>
      </c>
      <c r="J134">
        <f t="shared" ca="1" si="42"/>
        <v>50</v>
      </c>
      <c r="K134">
        <f t="shared" ca="1" si="43"/>
        <v>1595.4</v>
      </c>
      <c r="L134">
        <f t="shared" ca="1" si="44"/>
        <v>282718.8</v>
      </c>
      <c r="M134">
        <f t="shared" ca="1" si="45"/>
        <v>23057.200000000001</v>
      </c>
      <c r="N134">
        <f t="shared" ca="1" si="46"/>
        <v>6030.6</v>
      </c>
      <c r="O134">
        <f t="shared" ca="1" si="47"/>
        <v>6.5201873930462673E-2</v>
      </c>
      <c r="P134">
        <f t="shared" ca="1" si="48"/>
        <v>0.20920535011801683</v>
      </c>
      <c r="Q134">
        <f t="shared" ca="1" si="49"/>
        <v>9.9257777846922218E-2</v>
      </c>
      <c r="R134">
        <f t="shared" ca="1" si="50"/>
        <v>0.5668999122522479</v>
      </c>
    </row>
    <row r="135" spans="1:18" x14ac:dyDescent="0.3">
      <c r="A135">
        <v>667</v>
      </c>
      <c r="B135">
        <f t="shared" ca="1" si="34"/>
        <v>5</v>
      </c>
      <c r="C135" t="str">
        <f t="shared" ca="1" si="35"/>
        <v>one month</v>
      </c>
      <c r="D135" t="str">
        <f t="shared" ca="1" si="36"/>
        <v>one month</v>
      </c>
      <c r="E135" t="str">
        <f t="shared" ca="1" si="37"/>
        <v>binary</v>
      </c>
      <c r="F135" t="str">
        <f t="shared" ca="1" si="38"/>
        <v>l2</v>
      </c>
      <c r="G135" t="b">
        <f t="shared" ca="1" si="39"/>
        <v>0</v>
      </c>
      <c r="H135" t="str">
        <f t="shared" ca="1" si="40"/>
        <v>squared_hinge</v>
      </c>
      <c r="I135" t="b">
        <f t="shared" ca="1" si="41"/>
        <v>1</v>
      </c>
      <c r="J135">
        <f t="shared" ca="1" si="42"/>
        <v>50</v>
      </c>
      <c r="K135">
        <f t="shared" ca="1" si="43"/>
        <v>1487</v>
      </c>
      <c r="L135">
        <f t="shared" ca="1" si="44"/>
        <v>286987.40000000002</v>
      </c>
      <c r="M135">
        <f t="shared" ca="1" si="45"/>
        <v>18788.599999999999</v>
      </c>
      <c r="N135">
        <f t="shared" ca="1" si="46"/>
        <v>6139</v>
      </c>
      <c r="O135">
        <f t="shared" ca="1" si="47"/>
        <v>7.4796437050283882E-2</v>
      </c>
      <c r="P135">
        <f t="shared" ca="1" si="48"/>
        <v>0.19499082087595018</v>
      </c>
      <c r="Q135">
        <f t="shared" ca="1" si="49"/>
        <v>0.1073640858168716</v>
      </c>
      <c r="R135">
        <f t="shared" ca="1" si="50"/>
        <v>0.56677259373555222</v>
      </c>
    </row>
    <row r="136" spans="1:18" x14ac:dyDescent="0.3">
      <c r="A136">
        <v>672</v>
      </c>
      <c r="B136">
        <f t="shared" ca="1" si="34"/>
        <v>6</v>
      </c>
      <c r="C136" t="str">
        <f t="shared" ca="1" si="35"/>
        <v>one month</v>
      </c>
      <c r="D136" t="str">
        <f t="shared" ca="1" si="36"/>
        <v>one month</v>
      </c>
      <c r="E136" t="str">
        <f t="shared" ca="1" si="37"/>
        <v>binary</v>
      </c>
      <c r="F136" t="str">
        <f t="shared" ca="1" si="38"/>
        <v>l1</v>
      </c>
      <c r="G136" t="b">
        <f t="shared" ca="1" si="39"/>
        <v>0</v>
      </c>
      <c r="H136" t="str">
        <f t="shared" ca="1" si="40"/>
        <v>squared_hinge</v>
      </c>
      <c r="I136" t="b">
        <f t="shared" ca="1" si="41"/>
        <v>1</v>
      </c>
      <c r="J136">
        <f t="shared" ca="1" si="42"/>
        <v>50</v>
      </c>
      <c r="K136">
        <f t="shared" ca="1" si="43"/>
        <v>1474.8</v>
      </c>
      <c r="L136">
        <f t="shared" ca="1" si="44"/>
        <v>284340</v>
      </c>
      <c r="M136">
        <f t="shared" ca="1" si="45"/>
        <v>21436</v>
      </c>
      <c r="N136">
        <f t="shared" ca="1" si="46"/>
        <v>6151.2</v>
      </c>
      <c r="O136">
        <f t="shared" ca="1" si="47"/>
        <v>6.4927965037771568E-2</v>
      </c>
      <c r="P136">
        <f t="shared" ca="1" si="48"/>
        <v>0.1933910306845</v>
      </c>
      <c r="Q136">
        <f t="shared" ca="1" si="49"/>
        <v>9.681969652549538E-2</v>
      </c>
      <c r="R136">
        <f t="shared" ca="1" si="50"/>
        <v>0.56164371271549018</v>
      </c>
    </row>
    <row r="137" spans="1:18" x14ac:dyDescent="0.3">
      <c r="A137">
        <v>677</v>
      </c>
      <c r="B137">
        <f t="shared" ca="1" si="34"/>
        <v>7</v>
      </c>
      <c r="C137" t="str">
        <f t="shared" ca="1" si="35"/>
        <v>one month</v>
      </c>
      <c r="D137" t="str">
        <f t="shared" ca="1" si="36"/>
        <v>one month</v>
      </c>
      <c r="E137" t="str">
        <f t="shared" ca="1" si="37"/>
        <v>binary</v>
      </c>
      <c r="F137" t="str">
        <f t="shared" ca="1" si="38"/>
        <v>elasticnet</v>
      </c>
      <c r="G137" t="b">
        <f t="shared" ca="1" si="39"/>
        <v>0</v>
      </c>
      <c r="H137" t="str">
        <f t="shared" ca="1" si="40"/>
        <v>squared_hinge</v>
      </c>
      <c r="I137" t="b">
        <f t="shared" ca="1" si="41"/>
        <v>1</v>
      </c>
      <c r="J137">
        <f t="shared" ca="1" si="42"/>
        <v>50</v>
      </c>
      <c r="K137">
        <f t="shared" ca="1" si="43"/>
        <v>1584.2</v>
      </c>
      <c r="L137">
        <f t="shared" ca="1" si="44"/>
        <v>284322.8</v>
      </c>
      <c r="M137">
        <f t="shared" ca="1" si="45"/>
        <v>21453.200000000001</v>
      </c>
      <c r="N137">
        <f t="shared" ca="1" si="46"/>
        <v>6041.8</v>
      </c>
      <c r="O137">
        <f t="shared" ca="1" si="47"/>
        <v>6.9853973817743262E-2</v>
      </c>
      <c r="P137">
        <f t="shared" ca="1" si="48"/>
        <v>0.207736690270128</v>
      </c>
      <c r="Q137">
        <f t="shared" ca="1" si="49"/>
        <v>0.10419719252951329</v>
      </c>
      <c r="R137">
        <f t="shared" ca="1" si="50"/>
        <v>0.5687884173447858</v>
      </c>
    </row>
    <row r="138" spans="1:18" x14ac:dyDescent="0.3">
      <c r="A138">
        <v>682</v>
      </c>
      <c r="B138">
        <f t="shared" ca="1" si="34"/>
        <v>0</v>
      </c>
      <c r="C138" t="str">
        <f t="shared" ca="1" si="35"/>
        <v>one month</v>
      </c>
      <c r="D138" t="str">
        <f t="shared" ca="1" si="36"/>
        <v>one month</v>
      </c>
      <c r="E138" t="str">
        <f t="shared" ca="1" si="37"/>
        <v>binary+SO</v>
      </c>
      <c r="F138" t="str">
        <f t="shared" ca="1" si="38"/>
        <v>none</v>
      </c>
      <c r="G138" t="b">
        <f t="shared" ca="1" si="39"/>
        <v>1</v>
      </c>
      <c r="H138" t="str">
        <f t="shared" ca="1" si="40"/>
        <v>squared_hinge</v>
      </c>
      <c r="I138" t="b">
        <f t="shared" ca="1" si="41"/>
        <v>1</v>
      </c>
      <c r="J138">
        <f t="shared" ca="1" si="42"/>
        <v>50</v>
      </c>
      <c r="K138">
        <f t="shared" ca="1" si="43"/>
        <v>1347.8</v>
      </c>
      <c r="L138">
        <f t="shared" ca="1" si="44"/>
        <v>289646</v>
      </c>
      <c r="M138">
        <f t="shared" ca="1" si="45"/>
        <v>16130</v>
      </c>
      <c r="N138">
        <f t="shared" ca="1" si="46"/>
        <v>6278.2</v>
      </c>
      <c r="O138">
        <f t="shared" ca="1" si="47"/>
        <v>7.915207010424076E-2</v>
      </c>
      <c r="P138">
        <f t="shared" ca="1" si="48"/>
        <v>0.17673747705218962</v>
      </c>
      <c r="Q138">
        <f t="shared" ca="1" si="49"/>
        <v>0.10832606989065967</v>
      </c>
      <c r="R138">
        <f t="shared" ca="1" si="50"/>
        <v>0.56199322180797395</v>
      </c>
    </row>
    <row r="139" spans="1:18" x14ac:dyDescent="0.3">
      <c r="A139">
        <v>687</v>
      </c>
      <c r="B139">
        <f t="shared" ca="1" si="34"/>
        <v>1</v>
      </c>
      <c r="C139" t="str">
        <f t="shared" ca="1" si="35"/>
        <v>one month</v>
      </c>
      <c r="D139" t="str">
        <f t="shared" ca="1" si="36"/>
        <v>one month</v>
      </c>
      <c r="E139" t="str">
        <f t="shared" ca="1" si="37"/>
        <v>binary+SO</v>
      </c>
      <c r="F139" t="str">
        <f t="shared" ca="1" si="38"/>
        <v>l2</v>
      </c>
      <c r="G139" t="b">
        <f t="shared" ca="1" si="39"/>
        <v>1</v>
      </c>
      <c r="H139" t="str">
        <f t="shared" ca="1" si="40"/>
        <v>squared_hinge</v>
      </c>
      <c r="I139" t="b">
        <f t="shared" ca="1" si="41"/>
        <v>1</v>
      </c>
      <c r="J139">
        <f t="shared" ca="1" si="42"/>
        <v>50</v>
      </c>
      <c r="K139">
        <f t="shared" ca="1" si="43"/>
        <v>1247</v>
      </c>
      <c r="L139">
        <f t="shared" ca="1" si="44"/>
        <v>290294.2</v>
      </c>
      <c r="M139">
        <f t="shared" ca="1" si="45"/>
        <v>15481.8</v>
      </c>
      <c r="N139">
        <f t="shared" ca="1" si="46"/>
        <v>6379</v>
      </c>
      <c r="O139">
        <f t="shared" ca="1" si="47"/>
        <v>7.525334456289072E-2</v>
      </c>
      <c r="P139">
        <f t="shared" ca="1" si="48"/>
        <v>0.16351953842119021</v>
      </c>
      <c r="Q139">
        <f t="shared" ca="1" si="49"/>
        <v>0.10284443902869615</v>
      </c>
      <c r="R139">
        <f t="shared" ca="1" si="50"/>
        <v>0.55644417871297536</v>
      </c>
    </row>
    <row r="140" spans="1:18" x14ac:dyDescent="0.3">
      <c r="A140">
        <v>692</v>
      </c>
      <c r="B140">
        <f t="shared" ca="1" si="34"/>
        <v>2</v>
      </c>
      <c r="C140" t="str">
        <f t="shared" ca="1" si="35"/>
        <v>one month</v>
      </c>
      <c r="D140" t="str">
        <f t="shared" ca="1" si="36"/>
        <v>one month</v>
      </c>
      <c r="E140" t="str">
        <f t="shared" ca="1" si="37"/>
        <v>binary+SO</v>
      </c>
      <c r="F140" t="str">
        <f t="shared" ca="1" si="38"/>
        <v>l1</v>
      </c>
      <c r="G140" t="b">
        <f t="shared" ca="1" si="39"/>
        <v>1</v>
      </c>
      <c r="H140" t="str">
        <f t="shared" ca="1" si="40"/>
        <v>squared_hinge</v>
      </c>
      <c r="I140" t="b">
        <f t="shared" ca="1" si="41"/>
        <v>1</v>
      </c>
      <c r="J140">
        <f t="shared" ca="1" si="42"/>
        <v>50</v>
      </c>
      <c r="K140">
        <f t="shared" ca="1" si="43"/>
        <v>1313.2</v>
      </c>
      <c r="L140">
        <f t="shared" ca="1" si="44"/>
        <v>290063</v>
      </c>
      <c r="M140">
        <f t="shared" ca="1" si="45"/>
        <v>15713</v>
      </c>
      <c r="N140">
        <f t="shared" ca="1" si="46"/>
        <v>6312.8</v>
      </c>
      <c r="O140">
        <f t="shared" ca="1" si="47"/>
        <v>7.7817355788583661E-2</v>
      </c>
      <c r="P140">
        <f t="shared" ca="1" si="48"/>
        <v>0.17220036716496162</v>
      </c>
      <c r="Q140">
        <f t="shared" ca="1" si="49"/>
        <v>0.1069224746991122</v>
      </c>
      <c r="R140">
        <f t="shared" ca="1" si="50"/>
        <v>0.56040653856128864</v>
      </c>
    </row>
    <row r="141" spans="1:18" x14ac:dyDescent="0.3">
      <c r="A141">
        <v>697</v>
      </c>
      <c r="B141">
        <f t="shared" ca="1" si="34"/>
        <v>3</v>
      </c>
      <c r="C141" t="str">
        <f t="shared" ca="1" si="35"/>
        <v>one month</v>
      </c>
      <c r="D141" t="str">
        <f t="shared" ca="1" si="36"/>
        <v>one month</v>
      </c>
      <c r="E141" t="str">
        <f t="shared" ca="1" si="37"/>
        <v>binary+SO</v>
      </c>
      <c r="F141" t="str">
        <f t="shared" ca="1" si="38"/>
        <v>elasticnet</v>
      </c>
      <c r="G141" t="b">
        <f t="shared" ca="1" si="39"/>
        <v>1</v>
      </c>
      <c r="H141" t="str">
        <f t="shared" ca="1" si="40"/>
        <v>squared_hinge</v>
      </c>
      <c r="I141" t="b">
        <f t="shared" ca="1" si="41"/>
        <v>1</v>
      </c>
      <c r="J141">
        <f t="shared" ca="1" si="42"/>
        <v>50</v>
      </c>
      <c r="K141">
        <f t="shared" ca="1" si="43"/>
        <v>1225.4000000000001</v>
      </c>
      <c r="L141">
        <f t="shared" ca="1" si="44"/>
        <v>291798.8</v>
      </c>
      <c r="M141">
        <f t="shared" ca="1" si="45"/>
        <v>13977.2</v>
      </c>
      <c r="N141">
        <f t="shared" ca="1" si="46"/>
        <v>6400.6</v>
      </c>
      <c r="O141">
        <f t="shared" ca="1" si="47"/>
        <v>8.1322191861849413E-2</v>
      </c>
      <c r="P141">
        <f t="shared" ca="1" si="48"/>
        <v>0.16068712300026181</v>
      </c>
      <c r="Q141">
        <f t="shared" ca="1" si="49"/>
        <v>0.10766051401247345</v>
      </c>
      <c r="R141">
        <f t="shared" ca="1" si="50"/>
        <v>0.55748826873680046</v>
      </c>
    </row>
    <row r="142" spans="1:18" x14ac:dyDescent="0.3">
      <c r="A142">
        <v>702</v>
      </c>
      <c r="B142">
        <f t="shared" ca="1" si="34"/>
        <v>4</v>
      </c>
      <c r="C142" t="str">
        <f t="shared" ca="1" si="35"/>
        <v>one month</v>
      </c>
      <c r="D142" t="str">
        <f t="shared" ca="1" si="36"/>
        <v>one month</v>
      </c>
      <c r="E142" t="str">
        <f t="shared" ca="1" si="37"/>
        <v>binary+SO</v>
      </c>
      <c r="F142" t="str">
        <f t="shared" ca="1" si="38"/>
        <v>none</v>
      </c>
      <c r="G142" t="b">
        <f t="shared" ca="1" si="39"/>
        <v>0</v>
      </c>
      <c r="H142" t="str">
        <f t="shared" ca="1" si="40"/>
        <v>squared_hinge</v>
      </c>
      <c r="I142" t="b">
        <f t="shared" ca="1" si="41"/>
        <v>1</v>
      </c>
      <c r="J142">
        <f t="shared" ca="1" si="42"/>
        <v>50</v>
      </c>
      <c r="K142">
        <f t="shared" ca="1" si="43"/>
        <v>1634.8</v>
      </c>
      <c r="L142">
        <f t="shared" ca="1" si="44"/>
        <v>284018</v>
      </c>
      <c r="M142">
        <f t="shared" ca="1" si="45"/>
        <v>21758</v>
      </c>
      <c r="N142">
        <f t="shared" ca="1" si="46"/>
        <v>5991.2</v>
      </c>
      <c r="O142">
        <f t="shared" ca="1" si="47"/>
        <v>6.9943795451865437E-2</v>
      </c>
      <c r="P142">
        <f t="shared" ca="1" si="48"/>
        <v>0.21437188565433979</v>
      </c>
      <c r="Q142">
        <f t="shared" ca="1" si="49"/>
        <v>0.10540167664614661</v>
      </c>
      <c r="R142">
        <f t="shared" ca="1" si="50"/>
        <v>0.57160761097640322</v>
      </c>
    </row>
    <row r="143" spans="1:18" x14ac:dyDescent="0.3">
      <c r="A143">
        <v>707</v>
      </c>
      <c r="B143">
        <f t="shared" ca="1" si="34"/>
        <v>5</v>
      </c>
      <c r="C143" t="str">
        <f t="shared" ca="1" si="35"/>
        <v>one month</v>
      </c>
      <c r="D143" t="str">
        <f t="shared" ca="1" si="36"/>
        <v>one month</v>
      </c>
      <c r="E143" t="str">
        <f t="shared" ca="1" si="37"/>
        <v>binary+SO</v>
      </c>
      <c r="F143" t="str">
        <f t="shared" ca="1" si="38"/>
        <v>l2</v>
      </c>
      <c r="G143" t="b">
        <f t="shared" ca="1" si="39"/>
        <v>0</v>
      </c>
      <c r="H143" t="str">
        <f t="shared" ca="1" si="40"/>
        <v>squared_hinge</v>
      </c>
      <c r="I143" t="b">
        <f t="shared" ca="1" si="41"/>
        <v>1</v>
      </c>
      <c r="J143">
        <f t="shared" ca="1" si="42"/>
        <v>50</v>
      </c>
      <c r="K143">
        <f t="shared" ca="1" si="43"/>
        <v>1504.2</v>
      </c>
      <c r="L143">
        <f t="shared" ca="1" si="44"/>
        <v>285746.8</v>
      </c>
      <c r="M143">
        <f t="shared" ca="1" si="45"/>
        <v>20029.2</v>
      </c>
      <c r="N143">
        <f t="shared" ca="1" si="46"/>
        <v>6121.8</v>
      </c>
      <c r="O143">
        <f t="shared" ca="1" si="47"/>
        <v>7.0658459674081436E-2</v>
      </c>
      <c r="P143">
        <f t="shared" ca="1" si="48"/>
        <v>0.19724626278520821</v>
      </c>
      <c r="Q143">
        <f t="shared" ca="1" si="49"/>
        <v>0.10344876069224873</v>
      </c>
      <c r="R143">
        <f t="shared" ca="1" si="50"/>
        <v>0.56587170551222077</v>
      </c>
    </row>
    <row r="144" spans="1:18" x14ac:dyDescent="0.3">
      <c r="A144">
        <v>712</v>
      </c>
      <c r="B144">
        <f t="shared" ca="1" si="34"/>
        <v>6</v>
      </c>
      <c r="C144" t="str">
        <f t="shared" ca="1" si="35"/>
        <v>one month</v>
      </c>
      <c r="D144" t="str">
        <f t="shared" ca="1" si="36"/>
        <v>one month</v>
      </c>
      <c r="E144" t="str">
        <f t="shared" ca="1" si="37"/>
        <v>binary+SO</v>
      </c>
      <c r="F144" t="str">
        <f t="shared" ca="1" si="38"/>
        <v>l1</v>
      </c>
      <c r="G144" t="b">
        <f t="shared" ca="1" si="39"/>
        <v>0</v>
      </c>
      <c r="H144" t="str">
        <f t="shared" ca="1" si="40"/>
        <v>squared_hinge</v>
      </c>
      <c r="I144" t="b">
        <f t="shared" ca="1" si="41"/>
        <v>1</v>
      </c>
      <c r="J144">
        <f t="shared" ca="1" si="42"/>
        <v>50</v>
      </c>
      <c r="K144">
        <f t="shared" ca="1" si="43"/>
        <v>1497.6</v>
      </c>
      <c r="L144">
        <f t="shared" ca="1" si="44"/>
        <v>283139.59999999998</v>
      </c>
      <c r="M144">
        <f t="shared" ca="1" si="45"/>
        <v>22636.400000000001</v>
      </c>
      <c r="N144">
        <f t="shared" ca="1" si="46"/>
        <v>6128.4</v>
      </c>
      <c r="O144">
        <f t="shared" ca="1" si="47"/>
        <v>6.219135577310466E-2</v>
      </c>
      <c r="P144">
        <f t="shared" ca="1" si="48"/>
        <v>0.19638080251770199</v>
      </c>
      <c r="Q144">
        <f t="shared" ca="1" si="49"/>
        <v>9.4334624927187624E-2</v>
      </c>
      <c r="R144">
        <f t="shared" ca="1" si="50"/>
        <v>0.56117572384793579</v>
      </c>
    </row>
    <row r="145" spans="1:18" x14ac:dyDescent="0.3">
      <c r="A145">
        <v>717</v>
      </c>
      <c r="B145">
        <f t="shared" ca="1" si="34"/>
        <v>7</v>
      </c>
      <c r="C145" t="str">
        <f t="shared" ca="1" si="35"/>
        <v>one month</v>
      </c>
      <c r="D145" t="str">
        <f t="shared" ca="1" si="36"/>
        <v>one month</v>
      </c>
      <c r="E145" t="str">
        <f t="shared" ca="1" si="37"/>
        <v>binary+SO</v>
      </c>
      <c r="F145" t="str">
        <f t="shared" ca="1" si="38"/>
        <v>elasticnet</v>
      </c>
      <c r="G145" t="b">
        <f t="shared" ca="1" si="39"/>
        <v>0</v>
      </c>
      <c r="H145" t="str">
        <f t="shared" ca="1" si="40"/>
        <v>squared_hinge</v>
      </c>
      <c r="I145" t="b">
        <f t="shared" ca="1" si="41"/>
        <v>1</v>
      </c>
      <c r="J145">
        <f t="shared" ca="1" si="42"/>
        <v>50</v>
      </c>
      <c r="K145">
        <f t="shared" ca="1" si="43"/>
        <v>1601.2</v>
      </c>
      <c r="L145">
        <f t="shared" ca="1" si="44"/>
        <v>284124.59999999998</v>
      </c>
      <c r="M145">
        <f t="shared" ca="1" si="45"/>
        <v>21651.4</v>
      </c>
      <c r="N145">
        <f t="shared" ca="1" si="46"/>
        <v>6024.8</v>
      </c>
      <c r="O145">
        <f t="shared" ca="1" si="47"/>
        <v>6.9417582936039127E-2</v>
      </c>
      <c r="P145">
        <f t="shared" ca="1" si="48"/>
        <v>0.20996590611067339</v>
      </c>
      <c r="Q145">
        <f t="shared" ca="1" si="49"/>
        <v>0.1041396452143067</v>
      </c>
      <c r="R145">
        <f t="shared" ca="1" si="50"/>
        <v>0.56957893181102714</v>
      </c>
    </row>
    <row r="146" spans="1:18" x14ac:dyDescent="0.3">
      <c r="A146">
        <v>722</v>
      </c>
      <c r="B146">
        <f t="shared" ca="1" si="34"/>
        <v>0</v>
      </c>
      <c r="C146" t="str">
        <f t="shared" ca="1" si="35"/>
        <v>one month</v>
      </c>
      <c r="D146" t="str">
        <f t="shared" ca="1" si="36"/>
        <v>one month</v>
      </c>
      <c r="E146" t="str">
        <f t="shared" ca="1" si="37"/>
        <v>none</v>
      </c>
      <c r="F146" t="str">
        <f t="shared" ca="1" si="38"/>
        <v>none</v>
      </c>
      <c r="G146" t="b">
        <f t="shared" ca="1" si="39"/>
        <v>1</v>
      </c>
      <c r="H146" t="str">
        <f t="shared" ca="1" si="40"/>
        <v>squared_hinge</v>
      </c>
      <c r="I146" t="b">
        <f t="shared" ca="1" si="41"/>
        <v>1</v>
      </c>
      <c r="J146">
        <f t="shared" ca="1" si="42"/>
        <v>50</v>
      </c>
      <c r="K146">
        <f t="shared" ca="1" si="43"/>
        <v>1777.2</v>
      </c>
      <c r="L146">
        <f t="shared" ca="1" si="44"/>
        <v>292462.59999999998</v>
      </c>
      <c r="M146">
        <f t="shared" ca="1" si="45"/>
        <v>13313.4</v>
      </c>
      <c r="N146">
        <f t="shared" ca="1" si="46"/>
        <v>5848.8</v>
      </c>
      <c r="O146">
        <f t="shared" ca="1" si="47"/>
        <v>0.11941098097269021</v>
      </c>
      <c r="P146">
        <f t="shared" ca="1" si="48"/>
        <v>0.23304484657749761</v>
      </c>
      <c r="Q146">
        <f t="shared" ca="1" si="49"/>
        <v>0.15726514869730898</v>
      </c>
      <c r="R146">
        <f t="shared" ca="1" si="50"/>
        <v>0.59475256561515732</v>
      </c>
    </row>
    <row r="147" spans="1:18" x14ac:dyDescent="0.3">
      <c r="A147">
        <v>727</v>
      </c>
      <c r="B147">
        <f t="shared" ca="1" si="34"/>
        <v>1</v>
      </c>
      <c r="C147" t="str">
        <f t="shared" ca="1" si="35"/>
        <v>one month</v>
      </c>
      <c r="D147" t="str">
        <f t="shared" ca="1" si="36"/>
        <v>one month</v>
      </c>
      <c r="E147" t="str">
        <f t="shared" ca="1" si="37"/>
        <v>none</v>
      </c>
      <c r="F147" t="str">
        <f t="shared" ca="1" si="38"/>
        <v>l2</v>
      </c>
      <c r="G147" t="b">
        <f t="shared" ca="1" si="39"/>
        <v>1</v>
      </c>
      <c r="H147" t="str">
        <f t="shared" ca="1" si="40"/>
        <v>squared_hinge</v>
      </c>
      <c r="I147" t="b">
        <f t="shared" ca="1" si="41"/>
        <v>1</v>
      </c>
      <c r="J147">
        <f t="shared" ca="1" si="42"/>
        <v>50</v>
      </c>
      <c r="K147">
        <f t="shared" ca="1" si="43"/>
        <v>1512.4</v>
      </c>
      <c r="L147">
        <f t="shared" ca="1" si="44"/>
        <v>296862.8</v>
      </c>
      <c r="M147">
        <f t="shared" ca="1" si="45"/>
        <v>8913.2000000000007</v>
      </c>
      <c r="N147">
        <f t="shared" ca="1" si="46"/>
        <v>6113.6</v>
      </c>
      <c r="O147">
        <f t="shared" ca="1" si="47"/>
        <v>0.14685846779969941</v>
      </c>
      <c r="P147">
        <f t="shared" ca="1" si="48"/>
        <v>0.19832153160241242</v>
      </c>
      <c r="Q147">
        <f t="shared" ca="1" si="49"/>
        <v>0.16775592868590938</v>
      </c>
      <c r="R147">
        <f t="shared" ca="1" si="50"/>
        <v>0.5845860444365466</v>
      </c>
    </row>
    <row r="148" spans="1:18" x14ac:dyDescent="0.3">
      <c r="A148">
        <v>732</v>
      </c>
      <c r="B148">
        <f t="shared" ca="1" si="34"/>
        <v>2</v>
      </c>
      <c r="C148" t="str">
        <f t="shared" ca="1" si="35"/>
        <v>one month</v>
      </c>
      <c r="D148" t="str">
        <f t="shared" ca="1" si="36"/>
        <v>one month</v>
      </c>
      <c r="E148" t="str">
        <f t="shared" ca="1" si="37"/>
        <v>none</v>
      </c>
      <c r="F148" t="str">
        <f t="shared" ca="1" si="38"/>
        <v>l1</v>
      </c>
      <c r="G148" t="b">
        <f t="shared" ca="1" si="39"/>
        <v>1</v>
      </c>
      <c r="H148" t="str">
        <f t="shared" ca="1" si="40"/>
        <v>squared_hinge</v>
      </c>
      <c r="I148" t="b">
        <f t="shared" ca="1" si="41"/>
        <v>1</v>
      </c>
      <c r="J148">
        <f t="shared" ca="1" si="42"/>
        <v>50</v>
      </c>
      <c r="K148">
        <f t="shared" ca="1" si="43"/>
        <v>1728.8</v>
      </c>
      <c r="L148">
        <f t="shared" ca="1" si="44"/>
        <v>292217.59999999998</v>
      </c>
      <c r="M148">
        <f t="shared" ca="1" si="45"/>
        <v>13558.4</v>
      </c>
      <c r="N148">
        <f t="shared" ca="1" si="46"/>
        <v>5897.2</v>
      </c>
      <c r="O148">
        <f t="shared" ca="1" si="47"/>
        <v>0.12037277236921347</v>
      </c>
      <c r="P148">
        <f t="shared" ca="1" si="48"/>
        <v>0.226698137949121</v>
      </c>
      <c r="Q148">
        <f t="shared" ca="1" si="49"/>
        <v>0.15406701334763701</v>
      </c>
      <c r="R148">
        <f t="shared" ca="1" si="50"/>
        <v>0.59117859123922434</v>
      </c>
    </row>
    <row r="149" spans="1:18" x14ac:dyDescent="0.3">
      <c r="A149">
        <v>737</v>
      </c>
      <c r="B149">
        <f t="shared" ca="1" si="34"/>
        <v>3</v>
      </c>
      <c r="C149" t="str">
        <f t="shared" ca="1" si="35"/>
        <v>one month</v>
      </c>
      <c r="D149" t="str">
        <f t="shared" ca="1" si="36"/>
        <v>one month</v>
      </c>
      <c r="E149" t="str">
        <f t="shared" ca="1" si="37"/>
        <v>none</v>
      </c>
      <c r="F149" t="str">
        <f t="shared" ca="1" si="38"/>
        <v>elasticnet</v>
      </c>
      <c r="G149" t="b">
        <f t="shared" ca="1" si="39"/>
        <v>1</v>
      </c>
      <c r="H149" t="str">
        <f t="shared" ca="1" si="40"/>
        <v>squared_hinge</v>
      </c>
      <c r="I149" t="b">
        <f t="shared" ca="1" si="41"/>
        <v>1</v>
      </c>
      <c r="J149">
        <f t="shared" ca="1" si="42"/>
        <v>50</v>
      </c>
      <c r="K149">
        <f t="shared" ca="1" si="43"/>
        <v>1599.4</v>
      </c>
      <c r="L149">
        <f t="shared" ca="1" si="44"/>
        <v>295898.59999999998</v>
      </c>
      <c r="M149">
        <f t="shared" ca="1" si="45"/>
        <v>9877.4</v>
      </c>
      <c r="N149">
        <f t="shared" ca="1" si="46"/>
        <v>6026.6</v>
      </c>
      <c r="O149">
        <f t="shared" ca="1" si="47"/>
        <v>0.14035599496338441</v>
      </c>
      <c r="P149">
        <f t="shared" ca="1" si="48"/>
        <v>0.2097298714922628</v>
      </c>
      <c r="Q149">
        <f t="shared" ca="1" si="49"/>
        <v>0.16784825213976939</v>
      </c>
      <c r="R149">
        <f t="shared" ca="1" si="50"/>
        <v>0.58871357004051672</v>
      </c>
    </row>
    <row r="150" spans="1:18" x14ac:dyDescent="0.3">
      <c r="A150">
        <v>742</v>
      </c>
      <c r="B150">
        <f t="shared" ca="1" si="34"/>
        <v>4</v>
      </c>
      <c r="C150" t="str">
        <f t="shared" ca="1" si="35"/>
        <v>one month</v>
      </c>
      <c r="D150" t="str">
        <f t="shared" ca="1" si="36"/>
        <v>one month</v>
      </c>
      <c r="E150" t="str">
        <f t="shared" ca="1" si="37"/>
        <v>none</v>
      </c>
      <c r="F150" t="str">
        <f t="shared" ca="1" si="38"/>
        <v>none</v>
      </c>
      <c r="G150" t="b">
        <f t="shared" ca="1" si="39"/>
        <v>0</v>
      </c>
      <c r="H150" t="str">
        <f t="shared" ca="1" si="40"/>
        <v>squared_hinge</v>
      </c>
      <c r="I150" t="b">
        <f t="shared" ca="1" si="41"/>
        <v>1</v>
      </c>
      <c r="J150">
        <f t="shared" ca="1" si="42"/>
        <v>50</v>
      </c>
      <c r="K150">
        <f t="shared" ca="1" si="43"/>
        <v>1744.2</v>
      </c>
      <c r="L150">
        <f t="shared" ca="1" si="44"/>
        <v>292360</v>
      </c>
      <c r="M150">
        <f t="shared" ca="1" si="45"/>
        <v>13416</v>
      </c>
      <c r="N150">
        <f t="shared" ca="1" si="46"/>
        <v>5881.8</v>
      </c>
      <c r="O150">
        <f t="shared" ca="1" si="47"/>
        <v>0.1161416935055684</v>
      </c>
      <c r="P150">
        <f t="shared" ca="1" si="48"/>
        <v>0.22871754523996821</v>
      </c>
      <c r="Q150">
        <f t="shared" ca="1" si="49"/>
        <v>0.15360176116533839</v>
      </c>
      <c r="R150">
        <f t="shared" ca="1" si="50"/>
        <v>0.59242114507563781</v>
      </c>
    </row>
    <row r="151" spans="1:18" x14ac:dyDescent="0.3">
      <c r="A151">
        <v>747</v>
      </c>
      <c r="B151">
        <f t="shared" ca="1" si="34"/>
        <v>5</v>
      </c>
      <c r="C151" t="str">
        <f t="shared" ca="1" si="35"/>
        <v>one month</v>
      </c>
      <c r="D151" t="str">
        <f t="shared" ca="1" si="36"/>
        <v>one month</v>
      </c>
      <c r="E151" t="str">
        <f t="shared" ca="1" si="37"/>
        <v>none</v>
      </c>
      <c r="F151" t="str">
        <f t="shared" ca="1" si="38"/>
        <v>l2</v>
      </c>
      <c r="G151" t="b">
        <f t="shared" ca="1" si="39"/>
        <v>0</v>
      </c>
      <c r="H151" t="str">
        <f t="shared" ca="1" si="40"/>
        <v>squared_hinge</v>
      </c>
      <c r="I151" t="b">
        <f t="shared" ca="1" si="41"/>
        <v>1</v>
      </c>
      <c r="J151">
        <f t="shared" ca="1" si="42"/>
        <v>50</v>
      </c>
      <c r="K151">
        <f t="shared" ca="1" si="43"/>
        <v>1667.8</v>
      </c>
      <c r="L151">
        <f t="shared" ca="1" si="44"/>
        <v>294114.59999999998</v>
      </c>
      <c r="M151">
        <f t="shared" ca="1" si="45"/>
        <v>11661.4</v>
      </c>
      <c r="N151">
        <f t="shared" ca="1" si="46"/>
        <v>5958.2</v>
      </c>
      <c r="O151">
        <f t="shared" ca="1" si="47"/>
        <v>0.12573987525443359</v>
      </c>
      <c r="P151">
        <f t="shared" ca="1" si="48"/>
        <v>0.21869918699186944</v>
      </c>
      <c r="Q151">
        <f t="shared" ca="1" si="49"/>
        <v>0.15945261028307461</v>
      </c>
      <c r="R151">
        <f t="shared" ca="1" si="50"/>
        <v>0.59028105966724942</v>
      </c>
    </row>
    <row r="152" spans="1:18" x14ac:dyDescent="0.3">
      <c r="A152">
        <v>752</v>
      </c>
      <c r="B152">
        <f t="shared" ca="1" si="34"/>
        <v>6</v>
      </c>
      <c r="C152" t="str">
        <f t="shared" ca="1" si="35"/>
        <v>one month</v>
      </c>
      <c r="D152" t="str">
        <f t="shared" ca="1" si="36"/>
        <v>one month</v>
      </c>
      <c r="E152" t="str">
        <f t="shared" ca="1" si="37"/>
        <v>none</v>
      </c>
      <c r="F152" t="str">
        <f t="shared" ca="1" si="38"/>
        <v>l1</v>
      </c>
      <c r="G152" t="b">
        <f t="shared" ca="1" si="39"/>
        <v>0</v>
      </c>
      <c r="H152" t="str">
        <f t="shared" ca="1" si="40"/>
        <v>squared_hinge</v>
      </c>
      <c r="I152" t="b">
        <f t="shared" ca="1" si="41"/>
        <v>1</v>
      </c>
      <c r="J152">
        <f t="shared" ca="1" si="42"/>
        <v>50</v>
      </c>
      <c r="K152">
        <f t="shared" ca="1" si="43"/>
        <v>1727</v>
      </c>
      <c r="L152">
        <f t="shared" ca="1" si="44"/>
        <v>292705.40000000002</v>
      </c>
      <c r="M152">
        <f t="shared" ca="1" si="45"/>
        <v>13070.6</v>
      </c>
      <c r="N152">
        <f t="shared" ca="1" si="46"/>
        <v>5899</v>
      </c>
      <c r="O152">
        <f t="shared" ca="1" si="47"/>
        <v>0.11828434076556241</v>
      </c>
      <c r="P152">
        <f t="shared" ca="1" si="48"/>
        <v>0.22646210333071021</v>
      </c>
      <c r="Q152">
        <f t="shared" ca="1" si="49"/>
        <v>0.15476024701582403</v>
      </c>
      <c r="R152">
        <f t="shared" ca="1" si="50"/>
        <v>0.59185821664887217</v>
      </c>
    </row>
    <row r="153" spans="1:18" x14ac:dyDescent="0.3">
      <c r="A153">
        <v>757</v>
      </c>
      <c r="B153">
        <f t="shared" ca="1" si="34"/>
        <v>7</v>
      </c>
      <c r="C153" t="str">
        <f t="shared" ca="1" si="35"/>
        <v>one month</v>
      </c>
      <c r="D153" t="str">
        <f t="shared" ca="1" si="36"/>
        <v>one month</v>
      </c>
      <c r="E153" t="str">
        <f t="shared" ca="1" si="37"/>
        <v>none</v>
      </c>
      <c r="F153" t="str">
        <f t="shared" ca="1" si="38"/>
        <v>elasticnet</v>
      </c>
      <c r="G153" t="b">
        <f t="shared" ca="1" si="39"/>
        <v>0</v>
      </c>
      <c r="H153" t="str">
        <f t="shared" ca="1" si="40"/>
        <v>squared_hinge</v>
      </c>
      <c r="I153" t="b">
        <f t="shared" ca="1" si="41"/>
        <v>1</v>
      </c>
      <c r="J153">
        <f t="shared" ca="1" si="42"/>
        <v>50</v>
      </c>
      <c r="K153">
        <f t="shared" ca="1" si="43"/>
        <v>1726.6</v>
      </c>
      <c r="L153">
        <f t="shared" ca="1" si="44"/>
        <v>292851.8</v>
      </c>
      <c r="M153">
        <f t="shared" ca="1" si="45"/>
        <v>12924.2</v>
      </c>
      <c r="N153">
        <f t="shared" ca="1" si="46"/>
        <v>5899.4</v>
      </c>
      <c r="O153">
        <f t="shared" ca="1" si="47"/>
        <v>0.1181195425526006</v>
      </c>
      <c r="P153">
        <f t="shared" ca="1" si="48"/>
        <v>0.22640965119328582</v>
      </c>
      <c r="Q153">
        <f t="shared" ca="1" si="49"/>
        <v>0.15505717262096003</v>
      </c>
      <c r="R153">
        <f t="shared" ca="1" si="50"/>
        <v>0.59207138150685146</v>
      </c>
    </row>
    <row r="154" spans="1:18" x14ac:dyDescent="0.3">
      <c r="A154">
        <v>762</v>
      </c>
      <c r="B154">
        <f t="shared" ca="1" si="34"/>
        <v>0</v>
      </c>
      <c r="C154" t="str">
        <f t="shared" ca="1" si="35"/>
        <v>one month</v>
      </c>
      <c r="D154" t="str">
        <f t="shared" ca="1" si="36"/>
        <v>one month</v>
      </c>
      <c r="E154" t="str">
        <f t="shared" ca="1" si="37"/>
        <v>StackOverflow</v>
      </c>
      <c r="F154" t="str">
        <f t="shared" ca="1" si="38"/>
        <v>none</v>
      </c>
      <c r="G154" t="b">
        <f t="shared" ca="1" si="39"/>
        <v>1</v>
      </c>
      <c r="H154" t="str">
        <f t="shared" ca="1" si="40"/>
        <v>squared_hinge</v>
      </c>
      <c r="I154" t="b">
        <f t="shared" ca="1" si="41"/>
        <v>1</v>
      </c>
      <c r="J154">
        <f t="shared" ca="1" si="42"/>
        <v>50</v>
      </c>
      <c r="K154">
        <f t="shared" ca="1" si="43"/>
        <v>1617</v>
      </c>
      <c r="L154">
        <f t="shared" ca="1" si="44"/>
        <v>292468.40000000002</v>
      </c>
      <c r="M154">
        <f t="shared" ca="1" si="45"/>
        <v>13307.6</v>
      </c>
      <c r="N154">
        <f t="shared" ca="1" si="46"/>
        <v>6009</v>
      </c>
      <c r="O154">
        <f t="shared" ca="1" si="47"/>
        <v>0.11548656599578555</v>
      </c>
      <c r="P154">
        <f t="shared" ca="1" si="48"/>
        <v>0.21203776553894543</v>
      </c>
      <c r="Q154">
        <f t="shared" ca="1" si="49"/>
        <v>0.14664012715680103</v>
      </c>
      <c r="R154">
        <f t="shared" ca="1" si="50"/>
        <v>0.58425850916264921</v>
      </c>
    </row>
    <row r="155" spans="1:18" x14ac:dyDescent="0.3">
      <c r="A155">
        <v>767</v>
      </c>
      <c r="B155">
        <f t="shared" ca="1" si="34"/>
        <v>1</v>
      </c>
      <c r="C155" t="str">
        <f t="shared" ca="1" si="35"/>
        <v>one month</v>
      </c>
      <c r="D155" t="str">
        <f t="shared" ca="1" si="36"/>
        <v>one month</v>
      </c>
      <c r="E155" t="str">
        <f t="shared" ca="1" si="37"/>
        <v>StackOverflow</v>
      </c>
      <c r="F155" t="str">
        <f t="shared" ca="1" si="38"/>
        <v>l2</v>
      </c>
      <c r="G155" t="b">
        <f t="shared" ca="1" si="39"/>
        <v>1</v>
      </c>
      <c r="H155" t="str">
        <f t="shared" ca="1" si="40"/>
        <v>squared_hinge</v>
      </c>
      <c r="I155" t="b">
        <f t="shared" ca="1" si="41"/>
        <v>1</v>
      </c>
      <c r="J155">
        <f t="shared" ca="1" si="42"/>
        <v>50</v>
      </c>
      <c r="K155">
        <f t="shared" ca="1" si="43"/>
        <v>1601.6</v>
      </c>
      <c r="L155">
        <f t="shared" ca="1" si="44"/>
        <v>295433.2</v>
      </c>
      <c r="M155">
        <f t="shared" ca="1" si="45"/>
        <v>10342.799999999999</v>
      </c>
      <c r="N155">
        <f t="shared" ca="1" si="46"/>
        <v>6024.4</v>
      </c>
      <c r="O155">
        <f t="shared" ca="1" si="47"/>
        <v>0.13847145631179342</v>
      </c>
      <c r="P155">
        <f t="shared" ca="1" si="48"/>
        <v>0.2100183582480982</v>
      </c>
      <c r="Q155">
        <f t="shared" ca="1" si="49"/>
        <v>0.16517421060786802</v>
      </c>
      <c r="R155">
        <f t="shared" ca="1" si="50"/>
        <v>0.58809679881951227</v>
      </c>
    </row>
    <row r="156" spans="1:18" x14ac:dyDescent="0.3">
      <c r="A156">
        <v>772</v>
      </c>
      <c r="B156">
        <f t="shared" ca="1" si="34"/>
        <v>2</v>
      </c>
      <c r="C156" t="str">
        <f t="shared" ca="1" si="35"/>
        <v>one month</v>
      </c>
      <c r="D156" t="str">
        <f t="shared" ca="1" si="36"/>
        <v>one month</v>
      </c>
      <c r="E156" t="str">
        <f t="shared" ca="1" si="37"/>
        <v>StackOverflow</v>
      </c>
      <c r="F156" t="str">
        <f t="shared" ca="1" si="38"/>
        <v>l1</v>
      </c>
      <c r="G156" t="b">
        <f t="shared" ca="1" si="39"/>
        <v>1</v>
      </c>
      <c r="H156" t="str">
        <f t="shared" ca="1" si="40"/>
        <v>squared_hinge</v>
      </c>
      <c r="I156" t="b">
        <f t="shared" ca="1" si="41"/>
        <v>1</v>
      </c>
      <c r="J156">
        <f t="shared" ca="1" si="42"/>
        <v>50</v>
      </c>
      <c r="K156">
        <f t="shared" ca="1" si="43"/>
        <v>1731.8</v>
      </c>
      <c r="L156">
        <f t="shared" ca="1" si="44"/>
        <v>291352.40000000002</v>
      </c>
      <c r="M156">
        <f t="shared" ca="1" si="45"/>
        <v>14423.6</v>
      </c>
      <c r="N156">
        <f t="shared" ca="1" si="46"/>
        <v>5894.2</v>
      </c>
      <c r="O156">
        <f t="shared" ca="1" si="47"/>
        <v>0.10775498272482395</v>
      </c>
      <c r="P156">
        <f t="shared" ca="1" si="48"/>
        <v>0.22709152897980539</v>
      </c>
      <c r="Q156">
        <f t="shared" ca="1" si="49"/>
        <v>0.14549612183066021</v>
      </c>
      <c r="R156">
        <f t="shared" ca="1" si="50"/>
        <v>0.58996052562223456</v>
      </c>
    </row>
    <row r="157" spans="1:18" x14ac:dyDescent="0.3">
      <c r="A157">
        <v>777</v>
      </c>
      <c r="B157">
        <f t="shared" ca="1" si="34"/>
        <v>3</v>
      </c>
      <c r="C157" t="str">
        <f t="shared" ca="1" si="35"/>
        <v>one month</v>
      </c>
      <c r="D157" t="str">
        <f t="shared" ca="1" si="36"/>
        <v>one month</v>
      </c>
      <c r="E157" t="str">
        <f t="shared" ca="1" si="37"/>
        <v>StackOverflow</v>
      </c>
      <c r="F157" t="str">
        <f t="shared" ca="1" si="38"/>
        <v>elasticnet</v>
      </c>
      <c r="G157" t="b">
        <f t="shared" ca="1" si="39"/>
        <v>1</v>
      </c>
      <c r="H157" t="str">
        <f t="shared" ca="1" si="40"/>
        <v>squared_hinge</v>
      </c>
      <c r="I157" t="b">
        <f t="shared" ca="1" si="41"/>
        <v>1</v>
      </c>
      <c r="J157">
        <f t="shared" ca="1" si="42"/>
        <v>50</v>
      </c>
      <c r="K157">
        <f t="shared" ca="1" si="43"/>
        <v>1646.8</v>
      </c>
      <c r="L157">
        <f t="shared" ca="1" si="44"/>
        <v>294832</v>
      </c>
      <c r="M157">
        <f t="shared" ca="1" si="45"/>
        <v>10944</v>
      </c>
      <c r="N157">
        <f t="shared" ca="1" si="46"/>
        <v>5979.2</v>
      </c>
      <c r="O157">
        <f t="shared" ca="1" si="47"/>
        <v>0.13296693131540621</v>
      </c>
      <c r="P157">
        <f t="shared" ca="1" si="48"/>
        <v>0.215945449777078</v>
      </c>
      <c r="Q157">
        <f t="shared" ca="1" si="49"/>
        <v>0.16391471727235479</v>
      </c>
      <c r="R157">
        <f t="shared" ca="1" si="50"/>
        <v>0.59007727200799898</v>
      </c>
    </row>
    <row r="158" spans="1:18" x14ac:dyDescent="0.3">
      <c r="A158">
        <v>782</v>
      </c>
      <c r="B158">
        <f t="shared" ca="1" si="34"/>
        <v>4</v>
      </c>
      <c r="C158" t="str">
        <f t="shared" ca="1" si="35"/>
        <v>one month</v>
      </c>
      <c r="D158" t="str">
        <f t="shared" ca="1" si="36"/>
        <v>one month</v>
      </c>
      <c r="E158" t="str">
        <f t="shared" ca="1" si="37"/>
        <v>StackOverflow</v>
      </c>
      <c r="F158" t="str">
        <f t="shared" ca="1" si="38"/>
        <v>none</v>
      </c>
      <c r="G158" t="b">
        <f t="shared" ca="1" si="39"/>
        <v>0</v>
      </c>
      <c r="H158" t="str">
        <f t="shared" ca="1" si="40"/>
        <v>squared_hinge</v>
      </c>
      <c r="I158" t="b">
        <f t="shared" ca="1" si="41"/>
        <v>1</v>
      </c>
      <c r="J158">
        <f t="shared" ca="1" si="42"/>
        <v>50</v>
      </c>
      <c r="K158">
        <f t="shared" ca="1" si="43"/>
        <v>1755.6</v>
      </c>
      <c r="L158">
        <f t="shared" ca="1" si="44"/>
        <v>292779.59999999998</v>
      </c>
      <c r="M158">
        <f t="shared" ca="1" si="45"/>
        <v>12996.4</v>
      </c>
      <c r="N158">
        <f t="shared" ca="1" si="46"/>
        <v>5870.4</v>
      </c>
      <c r="O158">
        <f t="shared" ca="1" si="47"/>
        <v>0.1221956234068802</v>
      </c>
      <c r="P158">
        <f t="shared" ca="1" si="48"/>
        <v>0.2302124311565692</v>
      </c>
      <c r="Q158">
        <f t="shared" ca="1" si="49"/>
        <v>0.1583100424774764</v>
      </c>
      <c r="R158">
        <f t="shared" ca="1" si="50"/>
        <v>0.59385471120907307</v>
      </c>
    </row>
    <row r="159" spans="1:18" x14ac:dyDescent="0.3">
      <c r="A159">
        <v>787</v>
      </c>
      <c r="B159">
        <f t="shared" ca="1" si="34"/>
        <v>5</v>
      </c>
      <c r="C159" t="str">
        <f t="shared" ca="1" si="35"/>
        <v>one month</v>
      </c>
      <c r="D159" t="str">
        <f t="shared" ca="1" si="36"/>
        <v>one month</v>
      </c>
      <c r="E159" t="str">
        <f t="shared" ca="1" si="37"/>
        <v>StackOverflow</v>
      </c>
      <c r="F159" t="str">
        <f t="shared" ca="1" si="38"/>
        <v>l2</v>
      </c>
      <c r="G159" t="b">
        <f t="shared" ca="1" si="39"/>
        <v>0</v>
      </c>
      <c r="H159" t="str">
        <f t="shared" ca="1" si="40"/>
        <v>squared_hinge</v>
      </c>
      <c r="I159" t="b">
        <f t="shared" ca="1" si="41"/>
        <v>1</v>
      </c>
      <c r="J159">
        <f t="shared" ca="1" si="42"/>
        <v>50</v>
      </c>
      <c r="K159">
        <f t="shared" ca="1" si="43"/>
        <v>1681.6</v>
      </c>
      <c r="L159">
        <f t="shared" ca="1" si="44"/>
        <v>294664.8</v>
      </c>
      <c r="M159">
        <f t="shared" ca="1" si="45"/>
        <v>11111.2</v>
      </c>
      <c r="N159">
        <f t="shared" ca="1" si="46"/>
        <v>5944.4</v>
      </c>
      <c r="O159">
        <f t="shared" ca="1" si="47"/>
        <v>0.13223283222640181</v>
      </c>
      <c r="P159">
        <f t="shared" ca="1" si="48"/>
        <v>0.22050878573301799</v>
      </c>
      <c r="Q159">
        <f t="shared" ca="1" si="49"/>
        <v>0.1651707274592682</v>
      </c>
      <c r="R159">
        <f t="shared" ca="1" si="50"/>
        <v>0.59208553723362756</v>
      </c>
    </row>
    <row r="160" spans="1:18" x14ac:dyDescent="0.3">
      <c r="A160">
        <v>792</v>
      </c>
      <c r="B160">
        <f t="shared" ca="1" si="34"/>
        <v>6</v>
      </c>
      <c r="C160" t="str">
        <f t="shared" ca="1" si="35"/>
        <v>one month</v>
      </c>
      <c r="D160" t="str">
        <f t="shared" ca="1" si="36"/>
        <v>one month</v>
      </c>
      <c r="E160" t="str">
        <f t="shared" ca="1" si="37"/>
        <v>StackOverflow</v>
      </c>
      <c r="F160" t="str">
        <f t="shared" ca="1" si="38"/>
        <v>l1</v>
      </c>
      <c r="G160" t="b">
        <f t="shared" ca="1" si="39"/>
        <v>0</v>
      </c>
      <c r="H160" t="str">
        <f t="shared" ca="1" si="40"/>
        <v>squared_hinge</v>
      </c>
      <c r="I160" t="b">
        <f t="shared" ca="1" si="41"/>
        <v>1</v>
      </c>
      <c r="J160">
        <f t="shared" ca="1" si="42"/>
        <v>50</v>
      </c>
      <c r="K160">
        <f t="shared" ca="1" si="43"/>
        <v>1795.4</v>
      </c>
      <c r="L160">
        <f t="shared" ca="1" si="44"/>
        <v>293069.59999999998</v>
      </c>
      <c r="M160">
        <f t="shared" ca="1" si="45"/>
        <v>12706.4</v>
      </c>
      <c r="N160">
        <f t="shared" ca="1" si="46"/>
        <v>5830.6</v>
      </c>
      <c r="O160">
        <f t="shared" ca="1" si="47"/>
        <v>0.12754296107480292</v>
      </c>
      <c r="P160">
        <f t="shared" ca="1" si="48"/>
        <v>0.2354314188303166</v>
      </c>
      <c r="Q160">
        <f t="shared" ca="1" si="49"/>
        <v>0.16432191525455001</v>
      </c>
      <c r="R160">
        <f t="shared" ca="1" si="50"/>
        <v>0.59693840838433798</v>
      </c>
    </row>
    <row r="161" spans="1:18" x14ac:dyDescent="0.3">
      <c r="A161">
        <v>797</v>
      </c>
      <c r="B161">
        <f t="shared" ca="1" si="34"/>
        <v>7</v>
      </c>
      <c r="C161" t="str">
        <f t="shared" ca="1" si="35"/>
        <v>one month</v>
      </c>
      <c r="D161" t="str">
        <f t="shared" ca="1" si="36"/>
        <v>one month</v>
      </c>
      <c r="E161" t="str">
        <f t="shared" ca="1" si="37"/>
        <v>StackOverflow</v>
      </c>
      <c r="F161" t="str">
        <f t="shared" ca="1" si="38"/>
        <v>elasticnet</v>
      </c>
      <c r="G161" t="b">
        <f t="shared" ca="1" si="39"/>
        <v>0</v>
      </c>
      <c r="H161" t="str">
        <f t="shared" ca="1" si="40"/>
        <v>squared_hinge</v>
      </c>
      <c r="I161" t="b">
        <f t="shared" ca="1" si="41"/>
        <v>1</v>
      </c>
      <c r="J161">
        <f t="shared" ca="1" si="42"/>
        <v>50</v>
      </c>
      <c r="K161">
        <f t="shared" ca="1" si="43"/>
        <v>1707.4</v>
      </c>
      <c r="L161">
        <f t="shared" ca="1" si="44"/>
        <v>293677.40000000002</v>
      </c>
      <c r="M161">
        <f t="shared" ca="1" si="45"/>
        <v>12098.6</v>
      </c>
      <c r="N161">
        <f t="shared" ca="1" si="46"/>
        <v>5918.6</v>
      </c>
      <c r="O161">
        <f t="shared" ca="1" si="47"/>
        <v>0.12366820282992659</v>
      </c>
      <c r="P161">
        <f t="shared" ca="1" si="48"/>
        <v>0.223891948596905</v>
      </c>
      <c r="Q161">
        <f t="shared" ca="1" si="49"/>
        <v>0.15927955825725021</v>
      </c>
      <c r="R161">
        <f t="shared" ca="1" si="50"/>
        <v>0.59216253805754382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K12" sqref="K12"/>
    </sheetView>
  </sheetViews>
  <sheetFormatPr defaultRowHeight="14.4" x14ac:dyDescent="0.3"/>
  <cols>
    <col min="1" max="1" width="14.33203125" customWidth="1"/>
  </cols>
  <sheetData>
    <row r="1" spans="1:9" x14ac:dyDescent="0.3">
      <c r="A1" s="1" t="s">
        <v>46</v>
      </c>
    </row>
    <row r="2" spans="1:9" x14ac:dyDescent="0.3">
      <c r="A2" t="s">
        <v>48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9" x14ac:dyDescent="0.3">
      <c r="B3" s="1" t="s">
        <v>47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</row>
    <row r="4" spans="1:9" x14ac:dyDescent="0.3">
      <c r="A4" s="1" t="s">
        <v>27</v>
      </c>
      <c r="B4">
        <f ca="1">INDIRECT("averages!"&amp;$A2&amp;82+B$2)</f>
        <v>0.66393143720000003</v>
      </c>
      <c r="C4">
        <f t="shared" ref="C4:I4" ca="1" si="0">INDIRECT("averages!"&amp;$A2&amp;82+C$2)</f>
        <v>0.64430669159999998</v>
      </c>
      <c r="D4">
        <f t="shared" ca="1" si="0"/>
        <v>0.70235502120000004</v>
      </c>
      <c r="E4">
        <f t="shared" ca="1" si="0"/>
        <v>0.59315979639999994</v>
      </c>
      <c r="F4">
        <f t="shared" ca="1" si="0"/>
        <v>0.74359387539999944</v>
      </c>
      <c r="G4">
        <f t="shared" ca="1" si="0"/>
        <v>0.74721837039999983</v>
      </c>
      <c r="H4">
        <f t="shared" ca="1" si="0"/>
        <v>0.74080931939999939</v>
      </c>
      <c r="I4">
        <f t="shared" ca="1" si="0"/>
        <v>0.74182399999999971</v>
      </c>
    </row>
    <row r="5" spans="1:9" x14ac:dyDescent="0.3">
      <c r="A5" s="1" t="s">
        <v>32</v>
      </c>
      <c r="B5">
        <f ca="1">INDIRECT("averages!"&amp;$A2&amp;90+B$2)</f>
        <v>0.61963249460000003</v>
      </c>
      <c r="C5">
        <f t="shared" ref="C5:I5" ca="1" si="1">INDIRECT("averages!"&amp;$A2&amp;90+C$2)</f>
        <v>0.61658873539999992</v>
      </c>
      <c r="D5">
        <f t="shared" ca="1" si="1"/>
        <v>0.67222840619999957</v>
      </c>
      <c r="E5">
        <f t="shared" ca="1" si="1"/>
        <v>0.61778644760000001</v>
      </c>
      <c r="F5">
        <f t="shared" ca="1" si="1"/>
        <v>0.74173130639999985</v>
      </c>
      <c r="G5">
        <f t="shared" ca="1" si="1"/>
        <v>0.72130707980000008</v>
      </c>
      <c r="H5">
        <f t="shared" ca="1" si="1"/>
        <v>0.7180441178000001</v>
      </c>
      <c r="I5">
        <f t="shared" ca="1" si="1"/>
        <v>0.71938151059999977</v>
      </c>
    </row>
    <row r="6" spans="1:9" x14ac:dyDescent="0.3">
      <c r="A6" s="1" t="s">
        <v>34</v>
      </c>
      <c r="B6">
        <f ca="1">INDIRECT("averages!"&amp;$A2&amp;66+B$2)</f>
        <v>0.56377594080000004</v>
      </c>
      <c r="C6">
        <f t="shared" ref="C6:I6" ca="1" si="2">INDIRECT("averages!"&amp;$A2&amp;66+C$2)</f>
        <v>0.5402824786</v>
      </c>
      <c r="D6">
        <f t="shared" ca="1" si="2"/>
        <v>0.56029111959999989</v>
      </c>
      <c r="E6">
        <f t="shared" ca="1" si="2"/>
        <v>0.54223098999999986</v>
      </c>
      <c r="F6">
        <f t="shared" ca="1" si="2"/>
        <v>0.54979577919999989</v>
      </c>
      <c r="G6">
        <f t="shared" ca="1" si="2"/>
        <v>0.55039840260000006</v>
      </c>
      <c r="H6">
        <f t="shared" ca="1" si="2"/>
        <v>0.55785575259999998</v>
      </c>
      <c r="I6">
        <f t="shared" ca="1" si="2"/>
        <v>0.55230292940000003</v>
      </c>
    </row>
    <row r="7" spans="1:9" x14ac:dyDescent="0.3">
      <c r="A7" s="1" t="s">
        <v>35</v>
      </c>
      <c r="B7">
        <f ca="1">INDIRECT("averages!"&amp;$A2&amp;74+B$2)</f>
        <v>0.56463001519999978</v>
      </c>
      <c r="C7">
        <f t="shared" ref="C7:I7" ca="1" si="3">INDIRECT("averages!"&amp;$A2&amp;74+C$2)</f>
        <v>0.53757112099999993</v>
      </c>
      <c r="D7">
        <f t="shared" ca="1" si="3"/>
        <v>0.56320967079999995</v>
      </c>
      <c r="E7">
        <f t="shared" ca="1" si="3"/>
        <v>0.5417415877999997</v>
      </c>
      <c r="F7">
        <f t="shared" ca="1" si="3"/>
        <v>0.54937943960000002</v>
      </c>
      <c r="G7">
        <f t="shared" ca="1" si="3"/>
        <v>0.54887184859999982</v>
      </c>
      <c r="H7">
        <f t="shared" ca="1" si="3"/>
        <v>0.55951170119999993</v>
      </c>
      <c r="I7">
        <f t="shared" ca="1" si="3"/>
        <v>0.54637417879999983</v>
      </c>
    </row>
    <row r="9" spans="1:9" x14ac:dyDescent="0.3">
      <c r="A9" s="1" t="s">
        <v>50</v>
      </c>
    </row>
    <row r="10" spans="1:9" x14ac:dyDescent="0.3">
      <c r="A10" t="s">
        <v>49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</row>
    <row r="11" spans="1:9" x14ac:dyDescent="0.3">
      <c r="B11" s="1" t="s">
        <v>47</v>
      </c>
      <c r="C11" s="1" t="s">
        <v>39</v>
      </c>
      <c r="D11" s="1" t="s">
        <v>40</v>
      </c>
      <c r="E11" s="1" t="s">
        <v>41</v>
      </c>
      <c r="F11" s="1" t="s">
        <v>42</v>
      </c>
      <c r="G11" s="1" t="s">
        <v>43</v>
      </c>
      <c r="H11" s="1" t="s">
        <v>44</v>
      </c>
      <c r="I11" s="1" t="s">
        <v>45</v>
      </c>
    </row>
    <row r="12" spans="1:9" x14ac:dyDescent="0.3">
      <c r="A12" s="1" t="s">
        <v>27</v>
      </c>
      <c r="B12">
        <f ca="1">INDIRECT("averages!"&amp;$A10&amp;82+B$2)</f>
        <v>0.28609829599999997</v>
      </c>
      <c r="C12">
        <f t="shared" ref="C12:I12" ca="1" si="4">INDIRECT("averages!"&amp;$A10&amp;82+C$2)</f>
        <v>0.26919836819999959</v>
      </c>
      <c r="D12">
        <f t="shared" ca="1" si="4"/>
        <v>0.31776809559999997</v>
      </c>
      <c r="E12">
        <f t="shared" ca="1" si="4"/>
        <v>0.188975635</v>
      </c>
      <c r="F12">
        <f t="shared" ca="1" si="4"/>
        <v>0.34167673320000003</v>
      </c>
      <c r="G12">
        <f t="shared" ca="1" si="4"/>
        <v>0.36133731459999996</v>
      </c>
      <c r="H12">
        <f t="shared" ca="1" si="4"/>
        <v>0.33329499480000002</v>
      </c>
      <c r="I12">
        <f t="shared" ca="1" si="4"/>
        <v>0.34421405979999997</v>
      </c>
    </row>
    <row r="13" spans="1:9" x14ac:dyDescent="0.3">
      <c r="A13" s="1" t="s">
        <v>32</v>
      </c>
      <c r="B13">
        <f ca="1">INDIRECT("averages!"&amp;$A10&amp;90+B$2)</f>
        <v>0.21631088319999997</v>
      </c>
      <c r="C13">
        <f t="shared" ref="C13:I13" ca="1" si="5">INDIRECT("averages!"&amp;$A10&amp;90+C$2)</f>
        <v>0.2171367641999998</v>
      </c>
      <c r="D13">
        <f t="shared" ca="1" si="5"/>
        <v>0.27638042899999998</v>
      </c>
      <c r="E13">
        <f t="shared" ca="1" si="5"/>
        <v>0.22652249360000001</v>
      </c>
      <c r="F13">
        <f t="shared" ca="1" si="5"/>
        <v>0.36663592339999995</v>
      </c>
      <c r="G13">
        <f t="shared" ca="1" si="5"/>
        <v>0.34410444000000001</v>
      </c>
      <c r="H13">
        <f t="shared" ca="1" si="5"/>
        <v>0.32560388039999999</v>
      </c>
      <c r="I13">
        <f t="shared" ca="1" si="5"/>
        <v>0.31382956419999986</v>
      </c>
    </row>
    <row r="14" spans="1:9" x14ac:dyDescent="0.3">
      <c r="A14" s="1" t="s">
        <v>34</v>
      </c>
      <c r="B14">
        <f ca="1">INDIRECT("averages!"&amp;$A10&amp;66+B$2)</f>
        <v>0.10094519400000002</v>
      </c>
      <c r="C14">
        <f t="shared" ref="C14:I14" ca="1" si="6">INDIRECT("averages!"&amp;$A10&amp;66+C$2)</f>
        <v>8.1510658399999977E-2</v>
      </c>
      <c r="D14">
        <f t="shared" ca="1" si="6"/>
        <v>0.10037564000000002</v>
      </c>
      <c r="E14">
        <f t="shared" ca="1" si="6"/>
        <v>8.3851335599999952E-2</v>
      </c>
      <c r="F14">
        <f t="shared" ca="1" si="6"/>
        <v>8.3822757999999997E-2</v>
      </c>
      <c r="G14">
        <f t="shared" ca="1" si="6"/>
        <v>9.3628261399999982E-2</v>
      </c>
      <c r="H14">
        <f t="shared" ca="1" si="6"/>
        <v>9.3275772399999998E-2</v>
      </c>
      <c r="I14">
        <f t="shared" ca="1" si="6"/>
        <v>9.2673004199999992E-2</v>
      </c>
    </row>
    <row r="15" spans="1:9" x14ac:dyDescent="0.3">
      <c r="A15" s="1" t="s">
        <v>35</v>
      </c>
      <c r="B15">
        <f ca="1">INDIRECT("averages!"&amp;$A10&amp;74+B$2)</f>
        <v>0.10131743200000001</v>
      </c>
      <c r="C15">
        <f t="shared" ref="C15:I15" ca="1" si="7">INDIRECT("averages!"&amp;$A10&amp;74+C$2)</f>
        <v>7.8278659199999989E-2</v>
      </c>
      <c r="D15">
        <f t="shared" ca="1" si="7"/>
        <v>9.9922676799999999E-2</v>
      </c>
      <c r="E15">
        <f t="shared" ca="1" si="7"/>
        <v>8.3201702399999994E-2</v>
      </c>
      <c r="F15">
        <f t="shared" ca="1" si="7"/>
        <v>8.5753020999999957E-2</v>
      </c>
      <c r="G15">
        <f t="shared" ca="1" si="7"/>
        <v>8.6299822200000015E-2</v>
      </c>
      <c r="H15">
        <f t="shared" ca="1" si="7"/>
        <v>9.5071624800000004E-2</v>
      </c>
      <c r="I15">
        <f t="shared" ca="1" si="7"/>
        <v>8.3825596999999988E-2</v>
      </c>
    </row>
    <row r="17" spans="1:9" x14ac:dyDescent="0.3">
      <c r="A17" s="1" t="s">
        <v>51</v>
      </c>
    </row>
    <row r="18" spans="1:9" x14ac:dyDescent="0.3">
      <c r="A18" t="s">
        <v>48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</row>
    <row r="19" spans="1:9" x14ac:dyDescent="0.3">
      <c r="B19" s="1" t="s">
        <v>47</v>
      </c>
      <c r="C19" s="1" t="s">
        <v>39</v>
      </c>
      <c r="D19" s="1" t="s">
        <v>40</v>
      </c>
      <c r="E19" s="1" t="s">
        <v>41</v>
      </c>
      <c r="F19" s="1" t="s">
        <v>42</v>
      </c>
      <c r="G19" s="1" t="s">
        <v>43</v>
      </c>
      <c r="H19" s="1" t="s">
        <v>44</v>
      </c>
      <c r="I19" s="1" t="s">
        <v>45</v>
      </c>
    </row>
    <row r="20" spans="1:9" x14ac:dyDescent="0.3">
      <c r="A20" s="1" t="s">
        <v>37</v>
      </c>
      <c r="B20">
        <f ca="1">INDIRECT("averages!"&amp;$A18&amp;2+B$2)</f>
        <v>0.5536382918247571</v>
      </c>
      <c r="C20">
        <f ca="1">INDIRECT("averages!"&amp;$A18&amp;2+C$2)</f>
        <v>0.53161480361572244</v>
      </c>
      <c r="D20">
        <f t="shared" ref="D20:I20" ca="1" si="8">INDIRECT("averages!"&amp;$A18&amp;2+D$2)</f>
        <v>0.53435940472814047</v>
      </c>
      <c r="E20">
        <f t="shared" ca="1" si="8"/>
        <v>0.54796468176488644</v>
      </c>
      <c r="F20">
        <f t="shared" ca="1" si="8"/>
        <v>0.55603475550369652</v>
      </c>
      <c r="G20">
        <f t="shared" ca="1" si="8"/>
        <v>0.54943271927369497</v>
      </c>
      <c r="H20">
        <f t="shared" ca="1" si="8"/>
        <v>0.59126929411536255</v>
      </c>
      <c r="I20">
        <f t="shared" ca="1" si="8"/>
        <v>0.56050117591380855</v>
      </c>
    </row>
    <row r="21" spans="1:9" x14ac:dyDescent="0.3">
      <c r="A21" s="1" t="s">
        <v>36</v>
      </c>
      <c r="B21">
        <f ca="1">INDIRECT("averages!"&amp;$A18&amp;34+B$2)</f>
        <v>0.52123189725743047</v>
      </c>
      <c r="C21">
        <f t="shared" ref="C21:I21" ca="1" si="9">INDIRECT("averages!"&amp;$A18&amp;34+C$2)</f>
        <v>0.51054133732612883</v>
      </c>
      <c r="D21">
        <f t="shared" ca="1" si="9"/>
        <v>0.53105296706983662</v>
      </c>
      <c r="E21">
        <f t="shared" ca="1" si="9"/>
        <v>0.51407447541721474</v>
      </c>
      <c r="F21">
        <f t="shared" ca="1" si="9"/>
        <v>0.56035992617041197</v>
      </c>
      <c r="G21">
        <f t="shared" ca="1" si="9"/>
        <v>0.54458244756367802</v>
      </c>
      <c r="H21">
        <f t="shared" ca="1" si="9"/>
        <v>0.55566684186506632</v>
      </c>
      <c r="I21">
        <f t="shared" ca="1" si="9"/>
        <v>0.54314823833509041</v>
      </c>
    </row>
    <row r="22" spans="1:9" x14ac:dyDescent="0.3">
      <c r="A22" s="1" t="s">
        <v>26</v>
      </c>
      <c r="B22">
        <f ca="1">INDIRECT("averages!"&amp;$A18&amp;66+B$2)</f>
        <v>0.56377594080000004</v>
      </c>
      <c r="C22">
        <f t="shared" ref="C22:I22" ca="1" si="10">INDIRECT("averages!"&amp;$A18&amp;66+C$2)</f>
        <v>0.5402824786</v>
      </c>
      <c r="D22">
        <f t="shared" ca="1" si="10"/>
        <v>0.56029111959999989</v>
      </c>
      <c r="E22">
        <f t="shared" ca="1" si="10"/>
        <v>0.54223098999999986</v>
      </c>
      <c r="F22">
        <f t="shared" ca="1" si="10"/>
        <v>0.54979577919999989</v>
      </c>
      <c r="G22">
        <f t="shared" ca="1" si="10"/>
        <v>0.55039840260000006</v>
      </c>
      <c r="H22">
        <f t="shared" ca="1" si="10"/>
        <v>0.55785575259999998</v>
      </c>
      <c r="I22">
        <f t="shared" ca="1" si="10"/>
        <v>0.55230292940000003</v>
      </c>
    </row>
    <row r="23" spans="1:9" x14ac:dyDescent="0.3">
      <c r="A23" s="1" t="s">
        <v>33</v>
      </c>
      <c r="B23">
        <f ca="1">INDIRECT("averages!"&amp;$A18&amp;98+B$2)</f>
        <v>0.54632017960678358</v>
      </c>
      <c r="C23">
        <f t="shared" ref="C23:I23" ca="1" si="11">INDIRECT("averages!"&amp;$A18&amp;98+C$2)</f>
        <v>0.53956008773361686</v>
      </c>
      <c r="D23">
        <f t="shared" ca="1" si="11"/>
        <v>0.55092618550071193</v>
      </c>
      <c r="E23">
        <f t="shared" ca="1" si="11"/>
        <v>0.53590485762480544</v>
      </c>
      <c r="F23">
        <f t="shared" ca="1" si="11"/>
        <v>0.55093833080465993</v>
      </c>
      <c r="G23">
        <f t="shared" ca="1" si="11"/>
        <v>0.54644573214199355</v>
      </c>
      <c r="H23">
        <f t="shared" ca="1" si="11"/>
        <v>0.54441400775210769</v>
      </c>
      <c r="I23">
        <f t="shared" ca="1" si="11"/>
        <v>0.54758097494267932</v>
      </c>
    </row>
    <row r="24" spans="1:9" x14ac:dyDescent="0.3">
      <c r="A24" s="1" t="s">
        <v>4</v>
      </c>
      <c r="B24">
        <f ca="1">INDIRECT("averages!"&amp;$A18&amp;130+B$2)</f>
        <v>0.56524756451340452</v>
      </c>
      <c r="C24">
        <f t="shared" ref="C24:I24" ca="1" si="12">INDIRECT("averages!"&amp;$A18&amp;130+C$2)</f>
        <v>0.55900921758968158</v>
      </c>
      <c r="D24">
        <f t="shared" ca="1" si="12"/>
        <v>0.56560833857792914</v>
      </c>
      <c r="E24">
        <f t="shared" ca="1" si="12"/>
        <v>0.55480718583578725</v>
      </c>
      <c r="F24">
        <f t="shared" ca="1" si="12"/>
        <v>0.5668999122522479</v>
      </c>
      <c r="G24">
        <f t="shared" ca="1" si="12"/>
        <v>0.56677259373555222</v>
      </c>
      <c r="H24">
        <f t="shared" ca="1" si="12"/>
        <v>0.56164371271549018</v>
      </c>
      <c r="I24">
        <f t="shared" ca="1" si="12"/>
        <v>0.5687884173447858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all_results</vt:lpstr>
      <vt:lpstr>averages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Krohn</dc:creator>
  <cp:lastModifiedBy>rachel</cp:lastModifiedBy>
  <dcterms:created xsi:type="dcterms:W3CDTF">2018-07-08T17:59:50Z</dcterms:created>
  <dcterms:modified xsi:type="dcterms:W3CDTF">2018-07-09T21:03:04Z</dcterms:modified>
</cp:coreProperties>
</file>