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RESEARCH\node2vec_param_infer\spreadsheets\"/>
    </mc:Choice>
  </mc:AlternateContent>
  <bookViews>
    <workbookView xWindow="0" yWindow="0" windowWidth="12780" windowHeight="8796" firstSheet="2" activeTab="3"/>
  </bookViews>
  <sheets>
    <sheet name="Sheet1" sheetId="1" r:id="rId1"/>
    <sheet name="Sheet2" sheetId="2" r:id="rId2"/>
    <sheet name="simple linear" sheetId="3" r:id="rId3"/>
    <sheet name="verify convergence" sheetId="5" r:id="rId4"/>
    <sheet name="simple linear large valu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0" i="5" l="1"/>
  <c r="O60" i="5" s="1"/>
  <c r="N58" i="5"/>
  <c r="O58" i="5" s="1"/>
  <c r="N59" i="5"/>
  <c r="O59" i="5" s="1"/>
  <c r="N56" i="5"/>
  <c r="O56" i="5" s="1"/>
  <c r="N57" i="5"/>
  <c r="O57" i="5" s="1"/>
  <c r="N53" i="5"/>
  <c r="O53" i="5" s="1"/>
  <c r="N54" i="5"/>
  <c r="O54" i="5" s="1"/>
  <c r="N55" i="5"/>
  <c r="O55" i="5" s="1"/>
  <c r="N51" i="5"/>
  <c r="O51" i="5" s="1"/>
  <c r="N52" i="5"/>
  <c r="O52" i="5" s="1"/>
  <c r="N44" i="5"/>
  <c r="O44" i="5"/>
  <c r="N45" i="5"/>
  <c r="O45" i="5" s="1"/>
  <c r="N46" i="5"/>
  <c r="O46" i="5"/>
  <c r="N47" i="5"/>
  <c r="O47" i="5" s="1"/>
  <c r="N48" i="5"/>
  <c r="O48" i="5" s="1"/>
  <c r="N49" i="5"/>
  <c r="O49" i="5" s="1"/>
  <c r="N50" i="5"/>
  <c r="O50" i="5" s="1"/>
  <c r="N43" i="5"/>
  <c r="O43" i="5" s="1"/>
  <c r="N42" i="5"/>
  <c r="O42" i="5" s="1"/>
  <c r="N37" i="5"/>
  <c r="O37" i="5" s="1"/>
  <c r="N38" i="5"/>
  <c r="O38" i="5" s="1"/>
  <c r="N39" i="5"/>
  <c r="O39" i="5" s="1"/>
  <c r="N40" i="5"/>
  <c r="O40" i="5" s="1"/>
  <c r="N41" i="5"/>
  <c r="O41" i="5" s="1"/>
  <c r="N26" i="5"/>
  <c r="O26" i="5" s="1"/>
  <c r="N27" i="5"/>
  <c r="O27" i="5" s="1"/>
  <c r="N28" i="5"/>
  <c r="O28" i="5" s="1"/>
  <c r="N24" i="5"/>
  <c r="O24" i="5" s="1"/>
  <c r="N25" i="5"/>
  <c r="O25" i="5" s="1"/>
  <c r="N22" i="5"/>
  <c r="O22" i="5"/>
  <c r="N23" i="5"/>
  <c r="O23" i="5" s="1"/>
  <c r="N18" i="5"/>
  <c r="O18" i="5"/>
  <c r="N19" i="5"/>
  <c r="O19" i="5" s="1"/>
  <c r="N20" i="5"/>
  <c r="O20" i="5"/>
  <c r="N21" i="5"/>
  <c r="O21" i="5" s="1"/>
  <c r="N16" i="5"/>
  <c r="O16" i="5" s="1"/>
  <c r="N17" i="5"/>
  <c r="O17" i="5" s="1"/>
  <c r="N14" i="5"/>
  <c r="O14" i="5" s="1"/>
  <c r="N15" i="5"/>
  <c r="O15" i="5" s="1"/>
  <c r="N12" i="5"/>
  <c r="O12" i="5" s="1"/>
  <c r="N13" i="5"/>
  <c r="O13" i="5" s="1"/>
  <c r="N6" i="5"/>
  <c r="O6" i="5" s="1"/>
  <c r="N7" i="5"/>
  <c r="O7" i="5" s="1"/>
  <c r="N8" i="5"/>
  <c r="O8" i="5" s="1"/>
  <c r="N9" i="5"/>
  <c r="O9" i="5" s="1"/>
  <c r="N10" i="5"/>
  <c r="O10" i="5" s="1"/>
  <c r="N11" i="5"/>
  <c r="O11" i="5" s="1"/>
  <c r="N36" i="5"/>
  <c r="O36" i="5" s="1"/>
  <c r="N35" i="5"/>
  <c r="O35" i="5" s="1"/>
  <c r="N34" i="5"/>
  <c r="O34" i="5" s="1"/>
  <c r="N33" i="5"/>
  <c r="O33" i="5" s="1"/>
  <c r="N32" i="5"/>
  <c r="O32" i="5" s="1"/>
  <c r="N5" i="5"/>
  <c r="O5" i="5" s="1"/>
  <c r="N72" i="3" l="1"/>
  <c r="O72" i="3" s="1"/>
  <c r="N71" i="3"/>
  <c r="O71" i="3" s="1"/>
  <c r="N67" i="3"/>
  <c r="O67" i="3" s="1"/>
  <c r="N66" i="3"/>
  <c r="O66" i="3" s="1"/>
  <c r="N65" i="3"/>
  <c r="O65" i="3" s="1"/>
  <c r="N64" i="3"/>
  <c r="O64" i="3" s="1"/>
  <c r="N63" i="3"/>
  <c r="O63" i="3" s="1"/>
  <c r="N62" i="3"/>
  <c r="O62" i="3" s="1"/>
  <c r="N61" i="3"/>
  <c r="O61" i="3" s="1"/>
  <c r="N41" i="3"/>
  <c r="O41" i="3" s="1"/>
  <c r="N51" i="3"/>
  <c r="O51" i="3" s="1"/>
  <c r="N50" i="3"/>
  <c r="O50" i="3" s="1"/>
  <c r="N49" i="3"/>
  <c r="O49" i="3" s="1"/>
  <c r="N48" i="3"/>
  <c r="O48" i="3" s="1"/>
  <c r="N47" i="3"/>
  <c r="O47" i="3" s="1"/>
  <c r="N46" i="3"/>
  <c r="O46" i="3" s="1"/>
  <c r="N45" i="3"/>
  <c r="O45" i="3" s="1"/>
  <c r="N40" i="3"/>
  <c r="O40" i="3" s="1"/>
  <c r="N39" i="3"/>
  <c r="O39" i="3" s="1"/>
  <c r="N38" i="3"/>
  <c r="O38" i="3" s="1"/>
  <c r="N37" i="3"/>
  <c r="O37" i="3" s="1"/>
  <c r="N36" i="3"/>
  <c r="O36" i="3" s="1"/>
  <c r="N35" i="3"/>
  <c r="O35" i="3" s="1"/>
  <c r="N85" i="4"/>
  <c r="O85" i="4" s="1"/>
  <c r="N84" i="4"/>
  <c r="O84" i="4" s="1"/>
  <c r="N89" i="4"/>
  <c r="O89" i="4" s="1"/>
  <c r="N83" i="4"/>
  <c r="O83" i="4" s="1"/>
  <c r="N82" i="4"/>
  <c r="O82" i="4" s="1"/>
  <c r="N81" i="4"/>
  <c r="O81" i="4" s="1"/>
  <c r="N80" i="4"/>
  <c r="O80" i="4" s="1"/>
  <c r="N79" i="4"/>
  <c r="O79" i="4" s="1"/>
  <c r="N68" i="4"/>
  <c r="O68" i="4" s="1"/>
  <c r="N74" i="4"/>
  <c r="O74" i="4" s="1"/>
  <c r="N73" i="4"/>
  <c r="O73" i="4" s="1"/>
  <c r="N69" i="4"/>
  <c r="O69" i="4" s="1"/>
  <c r="N67" i="4"/>
  <c r="O67" i="4" s="1"/>
  <c r="N61" i="4" l="1"/>
  <c r="O61" i="4" s="1"/>
  <c r="N60" i="4"/>
  <c r="O60" i="4" s="1"/>
  <c r="N59" i="4"/>
  <c r="O59" i="4" s="1"/>
  <c r="N55" i="4"/>
  <c r="O55" i="4" s="1"/>
  <c r="N54" i="4"/>
  <c r="O54" i="4" s="1"/>
  <c r="N53" i="4"/>
  <c r="O53" i="4" s="1"/>
  <c r="N52" i="4"/>
  <c r="O52" i="4" s="1"/>
  <c r="N51" i="4"/>
  <c r="O51" i="4" s="1"/>
  <c r="N45" i="4"/>
  <c r="O45" i="4" s="1"/>
  <c r="N44" i="4"/>
  <c r="O44" i="4" s="1"/>
  <c r="N43" i="4"/>
  <c r="O43" i="4" s="1"/>
  <c r="N42" i="4"/>
  <c r="O42" i="4" s="1"/>
  <c r="N41" i="4"/>
  <c r="O41" i="4" s="1"/>
  <c r="N36" i="4"/>
  <c r="O36" i="4" s="1"/>
  <c r="N35" i="4"/>
  <c r="O35" i="4" s="1"/>
  <c r="N34" i="4"/>
  <c r="O34" i="4" s="1"/>
  <c r="N33" i="4"/>
  <c r="O33" i="4" s="1"/>
  <c r="N32" i="4"/>
  <c r="O32" i="4" s="1"/>
  <c r="N31" i="4"/>
  <c r="O31" i="4" s="1"/>
  <c r="N30" i="4"/>
  <c r="O30" i="4" s="1"/>
  <c r="N29" i="4"/>
  <c r="O29" i="4" s="1"/>
  <c r="N28" i="4"/>
  <c r="O28" i="4" s="1"/>
  <c r="N13" i="4" l="1"/>
  <c r="O13" i="4" s="1"/>
  <c r="N21" i="4"/>
  <c r="O21" i="4" s="1"/>
  <c r="N20" i="4"/>
  <c r="O20" i="4" s="1"/>
  <c r="N19" i="4"/>
  <c r="O19" i="4" s="1"/>
  <c r="N18" i="4"/>
  <c r="O18" i="4" s="1"/>
  <c r="N12" i="4"/>
  <c r="O12" i="4" s="1"/>
  <c r="N11" i="4"/>
  <c r="O11" i="4" s="1"/>
  <c r="N10" i="4"/>
  <c r="O10" i="4" s="1"/>
  <c r="N9" i="4"/>
  <c r="O9" i="4" s="1"/>
  <c r="N8" i="4"/>
  <c r="O8" i="4" s="1"/>
  <c r="N7" i="4"/>
  <c r="O7" i="4" s="1"/>
  <c r="N6" i="4"/>
  <c r="O6" i="4" s="1"/>
  <c r="N5" i="4"/>
  <c r="O5" i="4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N6" i="3"/>
  <c r="O6" i="3" s="1"/>
  <c r="N5" i="3"/>
  <c r="O5" i="3" s="1"/>
  <c r="T4" i="2" l="1"/>
  <c r="T3" i="2"/>
  <c r="S4" i="2"/>
  <c r="S3" i="2"/>
  <c r="R4" i="2"/>
  <c r="R3" i="2"/>
  <c r="B14" i="2"/>
  <c r="D14" i="2" s="1"/>
  <c r="D13" i="2"/>
  <c r="B13" i="2"/>
  <c r="B12" i="2"/>
  <c r="B11" i="2"/>
  <c r="D11" i="2" s="1"/>
  <c r="B10" i="2"/>
  <c r="D10" i="2" s="1"/>
  <c r="D9" i="2"/>
  <c r="B9" i="2"/>
  <c r="B8" i="2"/>
  <c r="B7" i="2"/>
  <c r="D7" i="2" s="1"/>
  <c r="B6" i="2"/>
  <c r="D6" i="2" s="1"/>
  <c r="B5" i="2"/>
  <c r="D5" i="2" s="1"/>
  <c r="D4" i="2"/>
  <c r="B4" i="2"/>
  <c r="B3" i="2"/>
  <c r="D3" i="2" s="1"/>
  <c r="B2" i="2"/>
  <c r="D2" i="2" s="1"/>
  <c r="O22" i="1"/>
  <c r="Q22" i="1" s="1"/>
  <c r="O24" i="1"/>
  <c r="Q24" i="1" s="1"/>
  <c r="O25" i="1"/>
  <c r="Q25" i="1" s="1"/>
  <c r="O26" i="1"/>
  <c r="O27" i="1"/>
  <c r="O28" i="1"/>
  <c r="O29" i="1"/>
  <c r="Q29" i="1" s="1"/>
  <c r="O30" i="1"/>
  <c r="Q30" i="1" s="1"/>
  <c r="O31" i="1"/>
  <c r="Q31" i="1" s="1"/>
  <c r="O32" i="1"/>
  <c r="O33" i="1"/>
  <c r="Q33" i="1" s="1"/>
  <c r="O34" i="1"/>
  <c r="Q34" i="1" s="1"/>
  <c r="O23" i="1"/>
  <c r="Q23" i="1"/>
  <c r="Q26" i="1"/>
  <c r="Q27" i="1"/>
  <c r="B23" i="1" l="1"/>
  <c r="B24" i="1"/>
  <c r="D24" i="1" s="1"/>
  <c r="B25" i="1"/>
  <c r="B26" i="1"/>
  <c r="D26" i="1" s="1"/>
  <c r="B22" i="1"/>
  <c r="D22" i="1" s="1"/>
  <c r="B3" i="1" l="1"/>
  <c r="B4" i="1"/>
  <c r="B5" i="1"/>
  <c r="B6" i="1"/>
  <c r="B2" i="1"/>
</calcChain>
</file>

<file path=xl/sharedStrings.xml><?xml version="1.0" encoding="utf-8"?>
<sst xmlns="http://schemas.openxmlformats.org/spreadsheetml/2006/main" count="236" uniqueCount="34">
  <si>
    <t>x</t>
  </si>
  <si>
    <t>given</t>
  </si>
  <si>
    <t>expected</t>
  </si>
  <si>
    <t>inferred</t>
  </si>
  <si>
    <t>quality</t>
  </si>
  <si>
    <t>params input:</t>
  </si>
  <si>
    <t>walks input:</t>
  </si>
  <si>
    <t>1 12</t>
  </si>
  <si>
    <t>0 1 2 3 4 5 6 7 8 9 10 11 12</t>
  </si>
  <si>
    <t>default input:</t>
  </si>
  <si>
    <t>0.5 0.2</t>
  </si>
  <si>
    <t>5 runs, average</t>
  </si>
  <si>
    <t>r1</t>
  </si>
  <si>
    <t>r2</t>
  </si>
  <si>
    <t>r3</t>
  </si>
  <si>
    <t>r4</t>
  </si>
  <si>
    <t>r5</t>
  </si>
  <si>
    <t>avg</t>
  </si>
  <si>
    <t>%error</t>
  </si>
  <si>
    <t>params input</t>
  </si>
  <si>
    <t>walks input</t>
  </si>
  <si>
    <t>expected output</t>
  </si>
  <si>
    <t>no default input, use standard word2vec init</t>
  </si>
  <si>
    <t>skip-gram</t>
  </si>
  <si>
    <t>epochs</t>
  </si>
  <si>
    <t>% error</t>
  </si>
  <si>
    <t>cbow</t>
  </si>
  <si>
    <t>now try some default input: 12 +/- 15% variation</t>
  </si>
  <si>
    <t>try default sticky = 10 (instead of 1), no default init</t>
  </si>
  <si>
    <t>default sticky = 10</t>
  </si>
  <si>
    <t>try default sticky = 20 (instead of 1), no default init</t>
  </si>
  <si>
    <t>default sticky = 20</t>
  </si>
  <si>
    <t>try alpha * 10 from usual</t>
  </si>
  <si>
    <t>alpha *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</si>
</sst>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692038495188102E-2"/>
          <c:y val="2.5428331875182269E-2"/>
          <c:w val="0.89653018372703408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expected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7</c:v>
                </c:pt>
                <c:pt idx="1">
                  <c:v>12</c:v>
                </c:pt>
                <c:pt idx="2">
                  <c:v>17</c:v>
                </c:pt>
                <c:pt idx="3">
                  <c:v>22</c:v>
                </c:pt>
                <c:pt idx="4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D-49B7-9923-D79DE4E3626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inferred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1">
                  <c:v>14.8529</c:v>
                </c:pt>
                <c:pt idx="3">
                  <c:v>23.678799999999999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9D-49B7-9923-D79DE4E3626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given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7</c:v>
                </c:pt>
                <c:pt idx="2">
                  <c:v>17</c:v>
                </c:pt>
                <c:pt idx="4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9D-49B7-9923-D79DE4E36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012096"/>
        <c:axId val="1499015840"/>
      </c:scatterChart>
      <c:valAx>
        <c:axId val="149901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015840"/>
        <c:crosses val="autoZero"/>
        <c:crossBetween val="midCat"/>
      </c:valAx>
      <c:valAx>
        <c:axId val="14990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01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skip-gram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'simple linear'!$Q$5:$Q$13</c:f>
              <c:numCache>
                <c:formatCode>General</c:formatCode>
                <c:ptCount val="9"/>
                <c:pt idx="0">
                  <c:v>125</c:v>
                </c:pt>
                <c:pt idx="1">
                  <c:v>135</c:v>
                </c:pt>
                <c:pt idx="2">
                  <c:v>137</c:v>
                </c:pt>
                <c:pt idx="3">
                  <c:v>140</c:v>
                </c:pt>
                <c:pt idx="4">
                  <c:v>145</c:v>
                </c:pt>
                <c:pt idx="5">
                  <c:v>150</c:v>
                </c:pt>
                <c:pt idx="6">
                  <c:v>175</c:v>
                </c:pt>
                <c:pt idx="7">
                  <c:v>185</c:v>
                </c:pt>
                <c:pt idx="8">
                  <c:v>200</c:v>
                </c:pt>
              </c:numCache>
            </c:numRef>
          </c:xVal>
          <c:yVal>
            <c:numRef>
              <c:f>'simple linear'!$R$5:$R$13</c:f>
              <c:numCache>
                <c:formatCode>General</c:formatCode>
                <c:ptCount val="9"/>
                <c:pt idx="0">
                  <c:v>2.0125999999999866</c:v>
                </c:pt>
                <c:pt idx="1">
                  <c:v>1.3394000000000128</c:v>
                </c:pt>
                <c:pt idx="2">
                  <c:v>0.4519600000000068</c:v>
                </c:pt>
                <c:pt idx="3">
                  <c:v>0.8799999999999919</c:v>
                </c:pt>
                <c:pt idx="4">
                  <c:v>1.0663999999999896</c:v>
                </c:pt>
                <c:pt idx="5">
                  <c:v>1.2910399999999989</c:v>
                </c:pt>
                <c:pt idx="6">
                  <c:v>2.0127199999999901</c:v>
                </c:pt>
                <c:pt idx="7">
                  <c:v>3.4224400000000044</c:v>
                </c:pt>
                <c:pt idx="8">
                  <c:v>3.5880799999999935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60-4262-B894-A92DB24E6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557567"/>
        <c:axId val="693560479"/>
      </c:scatterChart>
      <c:valAx>
        <c:axId val="693557567"/>
        <c:scaling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SGD</a:t>
                </a:r>
                <a:r>
                  <a:rPr lang="en-US" baseline="0"/>
                  <a:t> 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60479"/>
        <c:crosses val="autoZero"/>
        <c:crossBetween val="midCat"/>
      </c:valAx>
      <c:valAx>
        <c:axId val="69356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5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CBOW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'simple linear'!$Q$18:$Q$25</c:f>
              <c:numCache>
                <c:formatCode>General</c:formatCode>
                <c:ptCount val="8"/>
                <c:pt idx="0">
                  <c:v>4000</c:v>
                </c:pt>
                <c:pt idx="1">
                  <c:v>4500</c:v>
                </c:pt>
                <c:pt idx="2">
                  <c:v>4750</c:v>
                </c:pt>
                <c:pt idx="3">
                  <c:v>4900</c:v>
                </c:pt>
                <c:pt idx="4">
                  <c:v>4925</c:v>
                </c:pt>
                <c:pt idx="5">
                  <c:v>4950</c:v>
                </c:pt>
                <c:pt idx="6">
                  <c:v>5000</c:v>
                </c:pt>
                <c:pt idx="7">
                  <c:v>6000</c:v>
                </c:pt>
              </c:numCache>
            </c:numRef>
          </c:xVal>
          <c:yVal>
            <c:numRef>
              <c:f>'simple linear'!$R$18:$R$25</c:f>
              <c:numCache>
                <c:formatCode>General</c:formatCode>
                <c:ptCount val="8"/>
                <c:pt idx="0">
                  <c:v>3.4954000000000152</c:v>
                </c:pt>
                <c:pt idx="1">
                  <c:v>1.3986000000000054</c:v>
                </c:pt>
                <c:pt idx="2">
                  <c:v>2.3583600000000038</c:v>
                </c:pt>
                <c:pt idx="3">
                  <c:v>0.20328000000000568</c:v>
                </c:pt>
                <c:pt idx="4">
                  <c:v>0.96448000000000089</c:v>
                </c:pt>
                <c:pt idx="5">
                  <c:v>0.20771999999998902</c:v>
                </c:pt>
                <c:pt idx="6">
                  <c:v>0.48467999999999289</c:v>
                </c:pt>
                <c:pt idx="7">
                  <c:v>6.5762000000000098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46-4C94-97C8-F3C603FDE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557567"/>
        <c:axId val="693560479"/>
      </c:scatterChart>
      <c:valAx>
        <c:axId val="693557567"/>
        <c:scaling>
          <c:orientation val="minMax"/>
          <c:min val="3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SGD 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60479"/>
        <c:crosses val="autoZero"/>
        <c:crossBetween val="midCat"/>
      </c:valAx>
      <c:valAx>
        <c:axId val="69356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5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Skip-gram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'verify convergence'!$H$5:$H$28</c:f>
              <c:numCache>
                <c:formatCode>General</c:formatCode>
                <c:ptCount val="2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175</c:v>
                </c:pt>
                <c:pt idx="14">
                  <c:v>200</c:v>
                </c:pt>
                <c:pt idx="15">
                  <c:v>225</c:v>
                </c:pt>
                <c:pt idx="16">
                  <c:v>250</c:v>
                </c:pt>
                <c:pt idx="17">
                  <c:v>275</c:v>
                </c:pt>
                <c:pt idx="18">
                  <c:v>300</c:v>
                </c:pt>
                <c:pt idx="19">
                  <c:v>350</c:v>
                </c:pt>
                <c:pt idx="20">
                  <c:v>400</c:v>
                </c:pt>
                <c:pt idx="21">
                  <c:v>450</c:v>
                </c:pt>
                <c:pt idx="22">
                  <c:v>500</c:v>
                </c:pt>
                <c:pt idx="23">
                  <c:v>600</c:v>
                </c:pt>
              </c:numCache>
            </c:numRef>
          </c:xVal>
          <c:yVal>
            <c:numRef>
              <c:f>'verify convergence'!$O$5:$O$28</c:f>
              <c:numCache>
                <c:formatCode>General</c:formatCode>
                <c:ptCount val="24"/>
                <c:pt idx="0">
                  <c:v>93.50864</c:v>
                </c:pt>
                <c:pt idx="1">
                  <c:v>67.77928</c:v>
                </c:pt>
                <c:pt idx="2">
                  <c:v>29.744119999999974</c:v>
                </c:pt>
                <c:pt idx="3">
                  <c:v>13.572920000000011</c:v>
                </c:pt>
                <c:pt idx="4">
                  <c:v>6.4824800000000016</c:v>
                </c:pt>
                <c:pt idx="5">
                  <c:v>1.246119999999995</c:v>
                </c:pt>
                <c:pt idx="6">
                  <c:v>0.62995999999999608</c:v>
                </c:pt>
                <c:pt idx="7">
                  <c:v>0.23763999999999452</c:v>
                </c:pt>
                <c:pt idx="8">
                  <c:v>0.54956000000001559</c:v>
                </c:pt>
                <c:pt idx="9">
                  <c:v>0.28323999999999572</c:v>
                </c:pt>
                <c:pt idx="10">
                  <c:v>1.2035200000000024</c:v>
                </c:pt>
                <c:pt idx="11">
                  <c:v>1.1726000000000014</c:v>
                </c:pt>
                <c:pt idx="12">
                  <c:v>1.240679999999994</c:v>
                </c:pt>
                <c:pt idx="13">
                  <c:v>1.9153200000000092</c:v>
                </c:pt>
                <c:pt idx="14">
                  <c:v>3.2834400000000152</c:v>
                </c:pt>
                <c:pt idx="15">
                  <c:v>4.1536000000000017</c:v>
                </c:pt>
                <c:pt idx="16">
                  <c:v>4.2520399999999903</c:v>
                </c:pt>
                <c:pt idx="17">
                  <c:v>3.9753600000000056</c:v>
                </c:pt>
                <c:pt idx="18">
                  <c:v>5.6002799999999908</c:v>
                </c:pt>
                <c:pt idx="19">
                  <c:v>5.8197999999999972</c:v>
                </c:pt>
                <c:pt idx="20">
                  <c:v>6.3456000000000063</c:v>
                </c:pt>
                <c:pt idx="21">
                  <c:v>7.2535599999999922</c:v>
                </c:pt>
                <c:pt idx="22">
                  <c:v>8.0112000000000076</c:v>
                </c:pt>
                <c:pt idx="23">
                  <c:v>8.6889599999999909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508-4D0C-B916-20CAD66B5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727552"/>
        <c:axId val="1830730048"/>
      </c:scatterChart>
      <c:valAx>
        <c:axId val="183072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30048"/>
        <c:crosses val="autoZero"/>
        <c:crossBetween val="midCat"/>
      </c:valAx>
      <c:valAx>
        <c:axId val="183073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2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CBOW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'verify convergence'!$H$32:$H$60</c:f>
              <c:numCache>
                <c:formatCode>General</c:formatCode>
                <c:ptCount val="29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500</c:v>
                </c:pt>
                <c:pt idx="5">
                  <c:v>750</c:v>
                </c:pt>
                <c:pt idx="6">
                  <c:v>1000</c:v>
                </c:pt>
                <c:pt idx="7">
                  <c:v>1250</c:v>
                </c:pt>
                <c:pt idx="8">
                  <c:v>1500</c:v>
                </c:pt>
                <c:pt idx="9">
                  <c:v>1750</c:v>
                </c:pt>
                <c:pt idx="10">
                  <c:v>2000</c:v>
                </c:pt>
                <c:pt idx="11">
                  <c:v>2250</c:v>
                </c:pt>
                <c:pt idx="12">
                  <c:v>2300</c:v>
                </c:pt>
                <c:pt idx="13">
                  <c:v>2400</c:v>
                </c:pt>
                <c:pt idx="14">
                  <c:v>2500</c:v>
                </c:pt>
                <c:pt idx="15">
                  <c:v>2750</c:v>
                </c:pt>
                <c:pt idx="16">
                  <c:v>3000</c:v>
                </c:pt>
                <c:pt idx="17">
                  <c:v>3250</c:v>
                </c:pt>
                <c:pt idx="18">
                  <c:v>3500</c:v>
                </c:pt>
                <c:pt idx="19">
                  <c:v>3750</c:v>
                </c:pt>
                <c:pt idx="20">
                  <c:v>4000</c:v>
                </c:pt>
                <c:pt idx="21">
                  <c:v>4500</c:v>
                </c:pt>
                <c:pt idx="22">
                  <c:v>5000</c:v>
                </c:pt>
                <c:pt idx="23">
                  <c:v>5250</c:v>
                </c:pt>
                <c:pt idx="24">
                  <c:v>5500</c:v>
                </c:pt>
                <c:pt idx="25">
                  <c:v>5750</c:v>
                </c:pt>
                <c:pt idx="26">
                  <c:v>6000</c:v>
                </c:pt>
                <c:pt idx="27">
                  <c:v>6500</c:v>
                </c:pt>
                <c:pt idx="28">
                  <c:v>7000</c:v>
                </c:pt>
              </c:numCache>
            </c:numRef>
          </c:xVal>
          <c:yVal>
            <c:numRef>
              <c:f>'verify convergence'!$O$32:$O$60</c:f>
              <c:numCache>
                <c:formatCode>General</c:formatCode>
                <c:ptCount val="29"/>
                <c:pt idx="0">
                  <c:v>84.116520000000008</c:v>
                </c:pt>
                <c:pt idx="1">
                  <c:v>79.490680000000012</c:v>
                </c:pt>
                <c:pt idx="2">
                  <c:v>57.421159999999993</c:v>
                </c:pt>
                <c:pt idx="3">
                  <c:v>41.861720000000012</c:v>
                </c:pt>
                <c:pt idx="4">
                  <c:v>44.00483999999998</c:v>
                </c:pt>
                <c:pt idx="5">
                  <c:v>39.718440000000001</c:v>
                </c:pt>
                <c:pt idx="6">
                  <c:v>39.718960000000017</c:v>
                </c:pt>
                <c:pt idx="7">
                  <c:v>33.885000000000012</c:v>
                </c:pt>
                <c:pt idx="8">
                  <c:v>35.065560000000005</c:v>
                </c:pt>
                <c:pt idx="9">
                  <c:v>19.926159999999982</c:v>
                </c:pt>
                <c:pt idx="10">
                  <c:v>9.2829200000000167</c:v>
                </c:pt>
                <c:pt idx="11">
                  <c:v>3.9450399999999997</c:v>
                </c:pt>
                <c:pt idx="12">
                  <c:v>4.8227599999999926</c:v>
                </c:pt>
                <c:pt idx="13">
                  <c:v>6.1828400000000006</c:v>
                </c:pt>
                <c:pt idx="14">
                  <c:v>5.3294399999999964</c:v>
                </c:pt>
                <c:pt idx="15">
                  <c:v>7.382999999999984</c:v>
                </c:pt>
                <c:pt idx="16">
                  <c:v>8.3488400000000027</c:v>
                </c:pt>
                <c:pt idx="17">
                  <c:v>9.6754800000000039</c:v>
                </c:pt>
                <c:pt idx="18">
                  <c:v>0.94604000000000354</c:v>
                </c:pt>
                <c:pt idx="19">
                  <c:v>0.61151999999999873</c:v>
                </c:pt>
                <c:pt idx="20">
                  <c:v>1.9661200000000045</c:v>
                </c:pt>
                <c:pt idx="21">
                  <c:v>1.6185200000000011</c:v>
                </c:pt>
                <c:pt idx="22">
                  <c:v>8.4960000000000591E-2</c:v>
                </c:pt>
                <c:pt idx="23">
                  <c:v>4.8301200000000044</c:v>
                </c:pt>
                <c:pt idx="24">
                  <c:v>4.2864799999999921</c:v>
                </c:pt>
                <c:pt idx="25">
                  <c:v>6.4943599999999986</c:v>
                </c:pt>
                <c:pt idx="26">
                  <c:v>7.1909200000000002</c:v>
                </c:pt>
                <c:pt idx="27">
                  <c:v>7.6645600000000202</c:v>
                </c:pt>
                <c:pt idx="28">
                  <c:v>8.4126799999999946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56-4E84-9933-AE47494D5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727552"/>
        <c:axId val="1830730048"/>
      </c:scatterChart>
      <c:valAx>
        <c:axId val="183072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30048"/>
        <c:crosses val="autoZero"/>
        <c:crossBetween val="midCat"/>
      </c:valAx>
      <c:valAx>
        <c:axId val="183073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2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415290</xdr:colOff>
      <xdr:row>0</xdr:row>
      <xdr:rowOff>139065</xdr:rowOff>
    </xdr:from>
    <xdr:to>
      <xdr:col>12</xdr:col>
      <xdr:colOff>110490</xdr:colOff>
      <xdr:row>15</xdr:row>
      <xdr:rowOff>24765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342900</xdr:colOff>
      <xdr:row>4</xdr:row>
      <xdr:rowOff>95250</xdr:rowOff>
    </xdr:from>
    <xdr:to>
      <xdr:col>27</xdr:col>
      <xdr:colOff>38100</xdr:colOff>
      <xdr:row>18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276225</xdr:colOff>
      <xdr:row>19</xdr:row>
      <xdr:rowOff>161925</xdr:rowOff>
    </xdr:from>
    <xdr:to>
      <xdr:col>26</xdr:col>
      <xdr:colOff>581025</xdr:colOff>
      <xdr:row>34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144780</xdr:colOff>
      <xdr:row>3</xdr:row>
      <xdr:rowOff>72390</xdr:rowOff>
    </xdr:from>
    <xdr:to>
      <xdr:col>24</xdr:col>
      <xdr:colOff>289560</xdr:colOff>
      <xdr:row>24</xdr:row>
      <xdr:rowOff>99060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266700</xdr:colOff>
      <xdr:row>29</xdr:row>
      <xdr:rowOff>160020</xdr:rowOff>
    </xdr:from>
    <xdr:to>
      <xdr:col>24</xdr:col>
      <xdr:colOff>411480</xdr:colOff>
      <xdr:row>51</xdr:row>
      <xdr:rowOff>3810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opLeftCell="B10" workbookViewId="0">
      <selection activeCell="N21" sqref="N21:V34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</v>
      </c>
      <c r="B2">
        <f>A2*5+2</f>
        <v>7</v>
      </c>
      <c r="D2">
        <v>7</v>
      </c>
    </row>
    <row r="3" spans="1:4" x14ac:dyDescent="0.3">
      <c r="A3">
        <v>2</v>
      </c>
      <c r="B3">
        <f t="shared" ref="B3:B6" si="0">A3*5+2</f>
        <v>12</v>
      </c>
      <c r="C3">
        <v>14.8529</v>
      </c>
    </row>
    <row r="4" spans="1:4" x14ac:dyDescent="0.3">
      <c r="A4">
        <v>3</v>
      </c>
      <c r="B4">
        <f t="shared" si="0"/>
        <v>17</v>
      </c>
      <c r="D4">
        <v>17</v>
      </c>
    </row>
    <row r="5" spans="1:4" x14ac:dyDescent="0.3">
      <c r="A5">
        <v>4</v>
      </c>
      <c r="B5">
        <f t="shared" si="0"/>
        <v>22</v>
      </c>
      <c r="C5">
        <v>23.678799999999999</v>
      </c>
    </row>
    <row r="6" spans="1:4" x14ac:dyDescent="0.3">
      <c r="A6">
        <v>5</v>
      </c>
      <c r="B6">
        <f t="shared" si="0"/>
        <v>27</v>
      </c>
      <c r="D6">
        <v>27</v>
      </c>
    </row>
    <row r="21" spans="1:22" x14ac:dyDescent="0.3">
      <c r="A21" t="s">
        <v>0</v>
      </c>
      <c r="B21" t="s">
        <v>2</v>
      </c>
      <c r="C21" t="s">
        <v>3</v>
      </c>
      <c r="D21" t="s">
        <v>1</v>
      </c>
      <c r="N21" t="s">
        <v>0</v>
      </c>
      <c r="O21" t="s">
        <v>2</v>
      </c>
      <c r="P21" t="s">
        <v>3</v>
      </c>
      <c r="Q21" t="s">
        <v>1</v>
      </c>
      <c r="R21" t="s">
        <v>4</v>
      </c>
    </row>
    <row r="22" spans="1:22" x14ac:dyDescent="0.3">
      <c r="A22">
        <v>1</v>
      </c>
      <c r="B22">
        <f>A22*0.5+0.25</f>
        <v>0.75</v>
      </c>
      <c r="D22">
        <f>B22</f>
        <v>0.75</v>
      </c>
      <c r="N22">
        <v>0</v>
      </c>
      <c r="O22">
        <f>N22*0.08+0.03</f>
        <v>0.03</v>
      </c>
      <c r="Q22">
        <f>O22</f>
        <v>0.03</v>
      </c>
      <c r="R22">
        <v>1</v>
      </c>
      <c r="T22">
        <v>0</v>
      </c>
      <c r="U22">
        <v>0.03</v>
      </c>
      <c r="V22">
        <v>1</v>
      </c>
    </row>
    <row r="23" spans="1:22" x14ac:dyDescent="0.3">
      <c r="A23">
        <v>2</v>
      </c>
      <c r="B23">
        <f t="shared" ref="B23:B26" si="1">A23*0.5+0.25</f>
        <v>1.25</v>
      </c>
      <c r="N23">
        <v>1</v>
      </c>
      <c r="O23">
        <f>N23*0.08+0.03</f>
        <v>0.11</v>
      </c>
      <c r="Q23">
        <f>O23</f>
        <v>0.11</v>
      </c>
      <c r="R23">
        <v>1</v>
      </c>
      <c r="T23">
        <v>1</v>
      </c>
      <c r="U23">
        <v>0.11</v>
      </c>
      <c r="V23">
        <v>1</v>
      </c>
    </row>
    <row r="24" spans="1:22" x14ac:dyDescent="0.3">
      <c r="A24">
        <v>3</v>
      </c>
      <c r="B24">
        <f t="shared" si="1"/>
        <v>1.75</v>
      </c>
      <c r="D24">
        <f>B24</f>
        <v>1.75</v>
      </c>
      <c r="N24">
        <v>2</v>
      </c>
      <c r="O24">
        <f t="shared" ref="O24:O34" si="2">N24*0.08+0.03</f>
        <v>0.19</v>
      </c>
      <c r="Q24">
        <f>O24</f>
        <v>0.19</v>
      </c>
      <c r="R24">
        <v>1</v>
      </c>
      <c r="T24">
        <v>2</v>
      </c>
      <c r="U24">
        <v>0.19</v>
      </c>
      <c r="V24">
        <v>1</v>
      </c>
    </row>
    <row r="25" spans="1:22" x14ac:dyDescent="0.3">
      <c r="A25">
        <v>4</v>
      </c>
      <c r="B25">
        <f t="shared" si="1"/>
        <v>2.25</v>
      </c>
      <c r="N25">
        <v>3</v>
      </c>
      <c r="O25">
        <f t="shared" si="2"/>
        <v>0.27</v>
      </c>
      <c r="Q25">
        <f t="shared" ref="Q25:Q34" si="3">O25</f>
        <v>0.27</v>
      </c>
      <c r="R25">
        <v>1</v>
      </c>
      <c r="T25">
        <v>3</v>
      </c>
      <c r="U25">
        <v>0.27</v>
      </c>
      <c r="V25">
        <v>1</v>
      </c>
    </row>
    <row r="26" spans="1:22" x14ac:dyDescent="0.3">
      <c r="A26">
        <v>5</v>
      </c>
      <c r="B26">
        <f t="shared" si="1"/>
        <v>2.75</v>
      </c>
      <c r="D26">
        <f>B26</f>
        <v>2.75</v>
      </c>
      <c r="N26">
        <v>4</v>
      </c>
      <c r="O26">
        <f t="shared" si="2"/>
        <v>0.35</v>
      </c>
      <c r="Q26">
        <f t="shared" si="3"/>
        <v>0.35</v>
      </c>
      <c r="R26">
        <v>1</v>
      </c>
      <c r="T26">
        <v>4</v>
      </c>
      <c r="U26">
        <v>0.35</v>
      </c>
      <c r="V26">
        <v>1</v>
      </c>
    </row>
    <row r="27" spans="1:22" x14ac:dyDescent="0.3">
      <c r="N27">
        <v>5</v>
      </c>
      <c r="O27">
        <f t="shared" si="2"/>
        <v>0.43000000000000005</v>
      </c>
      <c r="Q27">
        <f t="shared" si="3"/>
        <v>0.43000000000000005</v>
      </c>
      <c r="R27">
        <v>1</v>
      </c>
      <c r="T27">
        <v>5</v>
      </c>
      <c r="U27">
        <v>0.43000000000000005</v>
      </c>
      <c r="V27">
        <v>1</v>
      </c>
    </row>
    <row r="28" spans="1:22" x14ac:dyDescent="0.3">
      <c r="N28">
        <v>6</v>
      </c>
      <c r="O28">
        <f t="shared" si="2"/>
        <v>0.51</v>
      </c>
      <c r="T28">
        <v>7</v>
      </c>
      <c r="U28">
        <v>0.59000000000000008</v>
      </c>
      <c r="V28">
        <v>1</v>
      </c>
    </row>
    <row r="29" spans="1:22" x14ac:dyDescent="0.3">
      <c r="N29">
        <v>7</v>
      </c>
      <c r="O29">
        <f t="shared" si="2"/>
        <v>0.59000000000000008</v>
      </c>
      <c r="Q29">
        <f t="shared" si="3"/>
        <v>0.59000000000000008</v>
      </c>
      <c r="R29">
        <v>1</v>
      </c>
      <c r="T29">
        <v>8</v>
      </c>
      <c r="U29">
        <v>0.67</v>
      </c>
      <c r="V29">
        <v>1</v>
      </c>
    </row>
    <row r="30" spans="1:22" x14ac:dyDescent="0.3">
      <c r="N30">
        <v>8</v>
      </c>
      <c r="O30">
        <f t="shared" si="2"/>
        <v>0.67</v>
      </c>
      <c r="Q30">
        <f t="shared" si="3"/>
        <v>0.67</v>
      </c>
      <c r="R30">
        <v>1</v>
      </c>
      <c r="T30">
        <v>9</v>
      </c>
      <c r="U30">
        <v>0.75</v>
      </c>
      <c r="V30">
        <v>1</v>
      </c>
    </row>
    <row r="31" spans="1:22" x14ac:dyDescent="0.3">
      <c r="N31">
        <v>9</v>
      </c>
      <c r="O31">
        <f t="shared" si="2"/>
        <v>0.75</v>
      </c>
      <c r="Q31">
        <f t="shared" si="3"/>
        <v>0.75</v>
      </c>
      <c r="R31">
        <v>1</v>
      </c>
      <c r="T31">
        <v>11</v>
      </c>
      <c r="U31">
        <v>0.91</v>
      </c>
      <c r="V31">
        <v>1</v>
      </c>
    </row>
    <row r="32" spans="1:22" x14ac:dyDescent="0.3">
      <c r="N32">
        <v>10</v>
      </c>
      <c r="O32">
        <f t="shared" si="2"/>
        <v>0.83000000000000007</v>
      </c>
      <c r="T32">
        <v>12</v>
      </c>
      <c r="U32">
        <v>0.99</v>
      </c>
      <c r="V32">
        <v>1</v>
      </c>
    </row>
    <row r="33" spans="14:18" x14ac:dyDescent="0.3">
      <c r="N33">
        <v>11</v>
      </c>
      <c r="O33">
        <f t="shared" si="2"/>
        <v>0.91</v>
      </c>
      <c r="Q33">
        <f t="shared" si="3"/>
        <v>0.91</v>
      </c>
      <c r="R33">
        <v>1</v>
      </c>
    </row>
    <row r="34" spans="14:18" x14ac:dyDescent="0.3">
      <c r="N34">
        <v>12</v>
      </c>
      <c r="O34">
        <f t="shared" si="2"/>
        <v>0.99</v>
      </c>
      <c r="Q34">
        <f t="shared" si="3"/>
        <v>0.99</v>
      </c>
      <c r="R3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opLeftCell="K1" workbookViewId="0">
      <selection activeCell="T3" sqref="T3"/>
    </sheetView>
  </sheetViews>
  <sheetFormatPr defaultRowHeight="14.4" x14ac:dyDescent="0.3"/>
  <sheetData>
    <row r="1" spans="1:20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G1" t="s">
        <v>5</v>
      </c>
      <c r="L1" t="s">
        <v>11</v>
      </c>
    </row>
    <row r="2" spans="1:20" x14ac:dyDescent="0.3">
      <c r="A2">
        <v>0</v>
      </c>
      <c r="B2">
        <f>A2*0.08+0.03</f>
        <v>0.03</v>
      </c>
      <c r="D2">
        <f>B2</f>
        <v>0.03</v>
      </c>
      <c r="E2">
        <v>1</v>
      </c>
      <c r="G2">
        <v>0</v>
      </c>
      <c r="H2">
        <v>0.03</v>
      </c>
      <c r="I2">
        <v>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</v>
      </c>
      <c r="T2" t="s">
        <v>18</v>
      </c>
    </row>
    <row r="3" spans="1:20" x14ac:dyDescent="0.3">
      <c r="A3">
        <v>1</v>
      </c>
      <c r="B3">
        <f>A3*0.08+0.03</f>
        <v>0.11</v>
      </c>
      <c r="D3">
        <f>B3</f>
        <v>0.11</v>
      </c>
      <c r="E3">
        <v>1</v>
      </c>
      <c r="G3">
        <v>1</v>
      </c>
      <c r="H3">
        <v>0.11</v>
      </c>
      <c r="I3">
        <v>1</v>
      </c>
      <c r="L3">
        <v>6</v>
      </c>
      <c r="M3">
        <v>0.52210599999999996</v>
      </c>
      <c r="N3">
        <v>0.62687700000000002</v>
      </c>
      <c r="O3">
        <v>0.85716899999999996</v>
      </c>
      <c r="P3">
        <v>0.66033200000000003</v>
      </c>
      <c r="Q3">
        <v>0.72982499999999995</v>
      </c>
      <c r="R3">
        <f>AVERAGE(M3:Q3)</f>
        <v>0.67926179999999992</v>
      </c>
      <c r="S3">
        <f>B8</f>
        <v>0.51</v>
      </c>
      <c r="T3">
        <f>ABS((R3-S3)/S3)*100</f>
        <v>33.188588235294098</v>
      </c>
    </row>
    <row r="4" spans="1:20" x14ac:dyDescent="0.3">
      <c r="A4">
        <v>2</v>
      </c>
      <c r="B4">
        <f t="shared" ref="B4:B14" si="0">A4*0.08+0.03</f>
        <v>0.19</v>
      </c>
      <c r="D4">
        <f>B4</f>
        <v>0.19</v>
      </c>
      <c r="E4">
        <v>1</v>
      </c>
      <c r="G4">
        <v>2</v>
      </c>
      <c r="H4">
        <v>0.19</v>
      </c>
      <c r="I4">
        <v>1</v>
      </c>
      <c r="L4">
        <v>10</v>
      </c>
      <c r="M4">
        <v>1.4918199999999999</v>
      </c>
      <c r="N4">
        <v>0.97455899999999995</v>
      </c>
      <c r="O4">
        <v>0.91299600000000003</v>
      </c>
      <c r="P4">
        <v>1.70913</v>
      </c>
      <c r="Q4">
        <v>1.04593</v>
      </c>
      <c r="R4">
        <f>AVERAGE(M4:Q4)</f>
        <v>1.2268870000000001</v>
      </c>
      <c r="S4">
        <f>B12</f>
        <v>0.83000000000000007</v>
      </c>
      <c r="T4">
        <f>ABS((R4-S4)/S4)*100</f>
        <v>47.81771084337349</v>
      </c>
    </row>
    <row r="5" spans="1:20" x14ac:dyDescent="0.3">
      <c r="A5">
        <v>3</v>
      </c>
      <c r="B5">
        <f t="shared" si="0"/>
        <v>0.27</v>
      </c>
      <c r="D5">
        <f t="shared" ref="D5:D14" si="1">B5</f>
        <v>0.27</v>
      </c>
      <c r="E5">
        <v>1</v>
      </c>
      <c r="G5">
        <v>3</v>
      </c>
      <c r="H5">
        <v>0.27</v>
      </c>
      <c r="I5">
        <v>1</v>
      </c>
    </row>
    <row r="6" spans="1:20" x14ac:dyDescent="0.3">
      <c r="A6">
        <v>4</v>
      </c>
      <c r="B6">
        <f t="shared" si="0"/>
        <v>0.35</v>
      </c>
      <c r="D6">
        <f t="shared" si="1"/>
        <v>0.35</v>
      </c>
      <c r="E6">
        <v>1</v>
      </c>
      <c r="G6">
        <v>4</v>
      </c>
      <c r="H6">
        <v>0.35</v>
      </c>
      <c r="I6">
        <v>1</v>
      </c>
    </row>
    <row r="7" spans="1:20" x14ac:dyDescent="0.3">
      <c r="A7">
        <v>5</v>
      </c>
      <c r="B7">
        <f t="shared" si="0"/>
        <v>0.43000000000000005</v>
      </c>
      <c r="D7">
        <f t="shared" si="1"/>
        <v>0.43000000000000005</v>
      </c>
      <c r="E7">
        <v>1</v>
      </c>
      <c r="G7">
        <v>5</v>
      </c>
      <c r="H7">
        <v>0.43000000000000005</v>
      </c>
      <c r="I7">
        <v>1</v>
      </c>
    </row>
    <row r="8" spans="1:20" x14ac:dyDescent="0.3">
      <c r="A8">
        <v>6</v>
      </c>
      <c r="B8">
        <f t="shared" si="0"/>
        <v>0.51</v>
      </c>
      <c r="G8">
        <v>7</v>
      </c>
      <c r="H8">
        <v>0.59000000000000008</v>
      </c>
      <c r="I8">
        <v>1</v>
      </c>
    </row>
    <row r="9" spans="1:20" x14ac:dyDescent="0.3">
      <c r="A9">
        <v>7</v>
      </c>
      <c r="B9">
        <f t="shared" si="0"/>
        <v>0.59000000000000008</v>
      </c>
      <c r="D9">
        <f t="shared" si="1"/>
        <v>0.59000000000000008</v>
      </c>
      <c r="E9">
        <v>1</v>
      </c>
      <c r="G9">
        <v>8</v>
      </c>
      <c r="H9">
        <v>0.67</v>
      </c>
      <c r="I9">
        <v>1</v>
      </c>
    </row>
    <row r="10" spans="1:20" x14ac:dyDescent="0.3">
      <c r="A10">
        <v>8</v>
      </c>
      <c r="B10">
        <f t="shared" si="0"/>
        <v>0.67</v>
      </c>
      <c r="D10">
        <f t="shared" si="1"/>
        <v>0.67</v>
      </c>
      <c r="E10">
        <v>1</v>
      </c>
      <c r="G10">
        <v>9</v>
      </c>
      <c r="H10">
        <v>0.75</v>
      </c>
      <c r="I10">
        <v>1</v>
      </c>
    </row>
    <row r="11" spans="1:20" x14ac:dyDescent="0.3">
      <c r="A11">
        <v>9</v>
      </c>
      <c r="B11">
        <f t="shared" si="0"/>
        <v>0.75</v>
      </c>
      <c r="D11">
        <f t="shared" si="1"/>
        <v>0.75</v>
      </c>
      <c r="E11">
        <v>1</v>
      </c>
      <c r="G11">
        <v>11</v>
      </c>
      <c r="H11">
        <v>0.91</v>
      </c>
      <c r="I11">
        <v>1</v>
      </c>
    </row>
    <row r="12" spans="1:20" x14ac:dyDescent="0.3">
      <c r="A12">
        <v>10</v>
      </c>
      <c r="B12">
        <f t="shared" si="0"/>
        <v>0.83000000000000007</v>
      </c>
      <c r="G12">
        <v>12</v>
      </c>
      <c r="H12">
        <v>0.99</v>
      </c>
      <c r="I12">
        <v>1</v>
      </c>
    </row>
    <row r="13" spans="1:20" x14ac:dyDescent="0.3">
      <c r="A13">
        <v>11</v>
      </c>
      <c r="B13">
        <f t="shared" si="0"/>
        <v>0.91</v>
      </c>
      <c r="D13">
        <f t="shared" si="1"/>
        <v>0.91</v>
      </c>
      <c r="E13">
        <v>1</v>
      </c>
    </row>
    <row r="14" spans="1:20" x14ac:dyDescent="0.3">
      <c r="A14">
        <v>12</v>
      </c>
      <c r="B14">
        <f t="shared" si="0"/>
        <v>0.99</v>
      </c>
      <c r="D14">
        <f t="shared" si="1"/>
        <v>0.99</v>
      </c>
      <c r="E14">
        <v>1</v>
      </c>
      <c r="G14" t="s">
        <v>6</v>
      </c>
    </row>
    <row r="15" spans="1:20" x14ac:dyDescent="0.3">
      <c r="G15" t="s">
        <v>7</v>
      </c>
    </row>
    <row r="16" spans="1:20" x14ac:dyDescent="0.3">
      <c r="G16" t="s">
        <v>8</v>
      </c>
    </row>
    <row r="18" spans="7:7" x14ac:dyDescent="0.3">
      <c r="G18" t="s">
        <v>9</v>
      </c>
    </row>
    <row r="19" spans="7:7" x14ac:dyDescent="0.3">
      <c r="G1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opLeftCell="H1" workbookViewId="0">
      <selection activeCell="K19" sqref="K19"/>
    </sheetView>
  </sheetViews>
  <sheetFormatPr defaultRowHeight="14.4" x14ac:dyDescent="0.3"/>
  <sheetData>
    <row r="1" spans="1:18" x14ac:dyDescent="0.3">
      <c r="A1" t="s">
        <v>19</v>
      </c>
      <c r="G1" t="s">
        <v>11</v>
      </c>
    </row>
    <row r="2" spans="1:18" x14ac:dyDescent="0.3">
      <c r="A2">
        <v>1</v>
      </c>
      <c r="B2">
        <v>0.25</v>
      </c>
      <c r="C2">
        <v>1</v>
      </c>
    </row>
    <row r="3" spans="1:18" x14ac:dyDescent="0.3">
      <c r="A3">
        <v>3</v>
      </c>
      <c r="B3">
        <v>0.75</v>
      </c>
      <c r="C3">
        <v>1</v>
      </c>
      <c r="G3" t="s">
        <v>23</v>
      </c>
    </row>
    <row r="4" spans="1:18" x14ac:dyDescent="0.3">
      <c r="H4" t="s">
        <v>24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25</v>
      </c>
      <c r="Q4" t="s">
        <v>24</v>
      </c>
      <c r="R4" t="s">
        <v>25</v>
      </c>
    </row>
    <row r="5" spans="1:18" x14ac:dyDescent="0.3">
      <c r="H5">
        <v>200</v>
      </c>
      <c r="I5">
        <v>0.477294</v>
      </c>
      <c r="J5">
        <v>0.48421199999999998</v>
      </c>
      <c r="K5">
        <v>0.49025600000000003</v>
      </c>
      <c r="L5">
        <v>0.47933399999999998</v>
      </c>
      <c r="M5">
        <v>0.47920200000000002</v>
      </c>
      <c r="N5">
        <f>AVERAGE(I5:M5)</f>
        <v>0.48205960000000003</v>
      </c>
      <c r="O5">
        <f>(ABS(N5-B$7)/B$7)*100</f>
        <v>3.5880799999999935</v>
      </c>
      <c r="Q5">
        <v>125</v>
      </c>
      <c r="R5">
        <v>2.0125999999999866</v>
      </c>
    </row>
    <row r="6" spans="1:18" x14ac:dyDescent="0.3">
      <c r="A6" t="s">
        <v>21</v>
      </c>
      <c r="H6">
        <v>150</v>
      </c>
      <c r="I6">
        <v>0.50509099999999996</v>
      </c>
      <c r="J6">
        <v>0.492645</v>
      </c>
      <c r="K6">
        <v>0.48206399999999999</v>
      </c>
      <c r="L6">
        <v>0.496091</v>
      </c>
      <c r="M6">
        <v>0.49183300000000002</v>
      </c>
      <c r="N6">
        <f t="shared" ref="N6:N13" si="0">AVERAGE(I6:M6)</f>
        <v>0.49354480000000001</v>
      </c>
      <c r="O6">
        <f t="shared" ref="O6:O13" si="1">(ABS(N6-B$7)/B$7)*100</f>
        <v>1.2910399999999989</v>
      </c>
      <c r="Q6">
        <v>135</v>
      </c>
      <c r="R6">
        <v>1.3394000000000128</v>
      </c>
    </row>
    <row r="7" spans="1:18" x14ac:dyDescent="0.3">
      <c r="A7">
        <v>2</v>
      </c>
      <c r="B7">
        <v>0.5</v>
      </c>
      <c r="H7">
        <v>175</v>
      </c>
      <c r="I7">
        <v>0.48336099999999999</v>
      </c>
      <c r="J7">
        <v>0.48956699999999997</v>
      </c>
      <c r="K7">
        <v>0.48284199999999999</v>
      </c>
      <c r="L7">
        <v>0.494224</v>
      </c>
      <c r="M7">
        <v>0.49968800000000002</v>
      </c>
      <c r="N7">
        <f t="shared" si="0"/>
        <v>0.48993640000000005</v>
      </c>
      <c r="O7">
        <f t="shared" si="1"/>
        <v>2.0127199999999901</v>
      </c>
      <c r="Q7">
        <v>137</v>
      </c>
      <c r="R7">
        <v>0.4519600000000068</v>
      </c>
    </row>
    <row r="8" spans="1:18" x14ac:dyDescent="0.3">
      <c r="H8">
        <v>185</v>
      </c>
      <c r="I8">
        <v>0.487037</v>
      </c>
      <c r="J8">
        <v>0.480883</v>
      </c>
      <c r="K8">
        <v>0.48382799999999998</v>
      </c>
      <c r="L8">
        <v>0.47209299999999998</v>
      </c>
      <c r="M8">
        <v>0.49059799999999998</v>
      </c>
      <c r="N8">
        <f t="shared" si="0"/>
        <v>0.48288779999999998</v>
      </c>
      <c r="O8">
        <f t="shared" si="1"/>
        <v>3.4224400000000044</v>
      </c>
      <c r="Q8">
        <v>140</v>
      </c>
      <c r="R8">
        <v>0.8799999999999919</v>
      </c>
    </row>
    <row r="9" spans="1:18" x14ac:dyDescent="0.3">
      <c r="H9">
        <v>125</v>
      </c>
      <c r="I9">
        <v>0.51119899999999996</v>
      </c>
      <c r="J9">
        <v>0.51668599999999998</v>
      </c>
      <c r="K9">
        <v>0.50848599999999999</v>
      </c>
      <c r="L9">
        <v>0.51274699999999995</v>
      </c>
      <c r="M9">
        <v>0.501197</v>
      </c>
      <c r="N9">
        <f t="shared" si="0"/>
        <v>0.51006299999999993</v>
      </c>
      <c r="O9">
        <f t="shared" si="1"/>
        <v>2.0125999999999866</v>
      </c>
      <c r="Q9">
        <v>145</v>
      </c>
      <c r="R9">
        <v>1.0663999999999896</v>
      </c>
    </row>
    <row r="10" spans="1:18" x14ac:dyDescent="0.3">
      <c r="A10" t="s">
        <v>20</v>
      </c>
      <c r="H10">
        <v>135</v>
      </c>
      <c r="I10">
        <v>0.51187099999999996</v>
      </c>
      <c r="J10">
        <v>0.50833899999999999</v>
      </c>
      <c r="K10">
        <v>0.50424000000000002</v>
      </c>
      <c r="L10">
        <v>0.509382</v>
      </c>
      <c r="M10">
        <v>0.49965300000000001</v>
      </c>
      <c r="N10">
        <f t="shared" si="0"/>
        <v>0.50669700000000006</v>
      </c>
      <c r="O10">
        <f t="shared" si="1"/>
        <v>1.3394000000000128</v>
      </c>
      <c r="Q10">
        <v>150</v>
      </c>
      <c r="R10">
        <v>1.2910399999999989</v>
      </c>
    </row>
    <row r="11" spans="1:18" x14ac:dyDescent="0.3">
      <c r="A11">
        <v>2</v>
      </c>
      <c r="B11">
        <v>3</v>
      </c>
      <c r="H11">
        <v>140</v>
      </c>
      <c r="I11">
        <v>0.50509499999999996</v>
      </c>
      <c r="J11">
        <v>0.503714</v>
      </c>
      <c r="K11">
        <v>0.49817600000000001</v>
      </c>
      <c r="L11">
        <v>0.50718300000000005</v>
      </c>
      <c r="M11">
        <v>0.50783199999999995</v>
      </c>
      <c r="N11">
        <f t="shared" si="0"/>
        <v>0.50439999999999996</v>
      </c>
      <c r="O11">
        <f t="shared" si="1"/>
        <v>0.8799999999999919</v>
      </c>
      <c r="Q11">
        <v>175</v>
      </c>
      <c r="R11">
        <v>2.0127199999999901</v>
      </c>
    </row>
    <row r="12" spans="1:18" x14ac:dyDescent="0.3">
      <c r="A12">
        <v>1</v>
      </c>
      <c r="B12">
        <v>2</v>
      </c>
      <c r="C12">
        <v>3</v>
      </c>
      <c r="H12">
        <v>145</v>
      </c>
      <c r="I12">
        <v>0.49704900000000002</v>
      </c>
      <c r="J12">
        <v>0.496473</v>
      </c>
      <c r="K12">
        <v>0.491232</v>
      </c>
      <c r="L12">
        <v>0.493558</v>
      </c>
      <c r="M12">
        <v>0.49502800000000002</v>
      </c>
      <c r="N12">
        <f t="shared" si="0"/>
        <v>0.49466800000000005</v>
      </c>
      <c r="O12">
        <f t="shared" si="1"/>
        <v>1.0663999999999896</v>
      </c>
      <c r="Q12">
        <v>185</v>
      </c>
      <c r="R12">
        <v>3.4224400000000044</v>
      </c>
    </row>
    <row r="13" spans="1:18" x14ac:dyDescent="0.3">
      <c r="A13">
        <v>3</v>
      </c>
      <c r="B13">
        <v>2</v>
      </c>
      <c r="C13">
        <v>1</v>
      </c>
      <c r="H13">
        <v>137</v>
      </c>
      <c r="I13">
        <v>0.49846600000000002</v>
      </c>
      <c r="J13">
        <v>0.50531000000000004</v>
      </c>
      <c r="K13">
        <v>0.50460199999999999</v>
      </c>
      <c r="L13">
        <v>0.50866100000000003</v>
      </c>
      <c r="M13">
        <v>0.49425999999999998</v>
      </c>
      <c r="N13">
        <f t="shared" si="0"/>
        <v>0.50225980000000003</v>
      </c>
      <c r="O13">
        <f t="shared" si="1"/>
        <v>0.4519600000000068</v>
      </c>
      <c r="Q13">
        <v>200</v>
      </c>
      <c r="R13">
        <v>3.5880799999999935</v>
      </c>
    </row>
    <row r="16" spans="1:18" x14ac:dyDescent="0.3">
      <c r="A16" t="s">
        <v>22</v>
      </c>
      <c r="G16" t="s">
        <v>26</v>
      </c>
    </row>
    <row r="17" spans="1:18" x14ac:dyDescent="0.3">
      <c r="H17" t="s">
        <v>24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25</v>
      </c>
      <c r="Q17" t="s">
        <v>24</v>
      </c>
      <c r="R17" t="s">
        <v>25</v>
      </c>
    </row>
    <row r="18" spans="1:18" x14ac:dyDescent="0.3">
      <c r="H18">
        <v>5000</v>
      </c>
      <c r="I18">
        <v>0.50206700000000004</v>
      </c>
      <c r="J18">
        <v>0.48826799999999998</v>
      </c>
      <c r="K18">
        <v>0.495174</v>
      </c>
      <c r="L18">
        <v>0.48793199999999998</v>
      </c>
      <c r="M18">
        <v>0.51444199999999995</v>
      </c>
      <c r="N18">
        <f>AVERAGE(I18:M18)</f>
        <v>0.49757660000000004</v>
      </c>
      <c r="O18">
        <f>(ABS(N18-B$7)/B$7)*100</f>
        <v>0.48467999999999289</v>
      </c>
      <c r="Q18">
        <v>4000</v>
      </c>
      <c r="R18">
        <v>3.4954000000000152</v>
      </c>
    </row>
    <row r="19" spans="1:18" x14ac:dyDescent="0.3">
      <c r="H19">
        <v>4000</v>
      </c>
      <c r="I19">
        <v>0.47847299999999998</v>
      </c>
      <c r="J19">
        <v>0.46806900000000001</v>
      </c>
      <c r="K19">
        <v>0.50183599999999995</v>
      </c>
      <c r="L19">
        <v>0.484213</v>
      </c>
      <c r="M19">
        <v>0.48002400000000001</v>
      </c>
      <c r="N19">
        <f t="shared" ref="N19:N25" si="2">AVERAGE(I19:M19)</f>
        <v>0.48252299999999992</v>
      </c>
      <c r="O19">
        <f t="shared" ref="O19:O25" si="3">(ABS(N19-B$7)/B$7)*100</f>
        <v>3.4954000000000152</v>
      </c>
      <c r="Q19">
        <v>4500</v>
      </c>
      <c r="R19">
        <v>1.3986000000000054</v>
      </c>
    </row>
    <row r="20" spans="1:18" x14ac:dyDescent="0.3">
      <c r="H20">
        <v>6000</v>
      </c>
      <c r="I20">
        <v>0.457422</v>
      </c>
      <c r="J20">
        <v>0.47072000000000003</v>
      </c>
      <c r="K20">
        <v>0.46939599999999998</v>
      </c>
      <c r="L20">
        <v>0.46750700000000001</v>
      </c>
      <c r="M20">
        <v>0.47055000000000002</v>
      </c>
      <c r="N20">
        <f t="shared" si="2"/>
        <v>0.46711899999999995</v>
      </c>
      <c r="O20">
        <f t="shared" si="3"/>
        <v>6.5762000000000098</v>
      </c>
      <c r="Q20">
        <v>4750</v>
      </c>
      <c r="R20">
        <v>2.3583600000000038</v>
      </c>
    </row>
    <row r="21" spans="1:18" x14ac:dyDescent="0.3">
      <c r="H21">
        <v>4500</v>
      </c>
      <c r="I21">
        <v>0.50149500000000002</v>
      </c>
      <c r="J21">
        <v>0.47379500000000002</v>
      </c>
      <c r="K21">
        <v>0.49879299999999999</v>
      </c>
      <c r="L21">
        <v>0.49568299999999998</v>
      </c>
      <c r="M21">
        <v>0.49526900000000001</v>
      </c>
      <c r="N21">
        <f t="shared" si="2"/>
        <v>0.49300699999999997</v>
      </c>
      <c r="O21">
        <f t="shared" si="3"/>
        <v>1.3986000000000054</v>
      </c>
      <c r="Q21">
        <v>4900</v>
      </c>
      <c r="R21">
        <v>0.20328000000000568</v>
      </c>
    </row>
    <row r="22" spans="1:18" x14ac:dyDescent="0.3">
      <c r="H22">
        <v>4750</v>
      </c>
      <c r="I22">
        <v>0.48317199999999999</v>
      </c>
      <c r="J22">
        <v>0.47868100000000002</v>
      </c>
      <c r="K22">
        <v>0.50053599999999998</v>
      </c>
      <c r="L22">
        <v>0.50086900000000001</v>
      </c>
      <c r="M22">
        <v>0.47778300000000001</v>
      </c>
      <c r="N22">
        <f t="shared" si="2"/>
        <v>0.48820819999999998</v>
      </c>
      <c r="O22">
        <f t="shared" si="3"/>
        <v>2.3583600000000038</v>
      </c>
      <c r="Q22">
        <v>4925</v>
      </c>
      <c r="R22">
        <v>0.96448000000000089</v>
      </c>
    </row>
    <row r="23" spans="1:18" x14ac:dyDescent="0.3">
      <c r="H23">
        <v>4900</v>
      </c>
      <c r="I23">
        <v>0.50866699999999998</v>
      </c>
      <c r="J23">
        <v>0.48210999999999998</v>
      </c>
      <c r="K23">
        <v>0.49327399999999999</v>
      </c>
      <c r="L23">
        <v>0.50569399999999998</v>
      </c>
      <c r="M23">
        <v>0.51533700000000005</v>
      </c>
      <c r="N23">
        <f t="shared" si="2"/>
        <v>0.50101640000000003</v>
      </c>
      <c r="O23">
        <f t="shared" si="3"/>
        <v>0.20328000000000568</v>
      </c>
      <c r="Q23">
        <v>4950</v>
      </c>
      <c r="R23">
        <v>0.20771999999998902</v>
      </c>
    </row>
    <row r="24" spans="1:18" x14ac:dyDescent="0.3">
      <c r="H24">
        <v>4950</v>
      </c>
      <c r="I24">
        <v>0.51389700000000005</v>
      </c>
      <c r="J24">
        <v>0.49232799999999999</v>
      </c>
      <c r="K24">
        <v>0.51245200000000002</v>
      </c>
      <c r="L24">
        <v>0.48665799999999998</v>
      </c>
      <c r="M24">
        <v>0.48947200000000002</v>
      </c>
      <c r="N24">
        <f t="shared" si="2"/>
        <v>0.49896140000000005</v>
      </c>
      <c r="O24">
        <f t="shared" si="3"/>
        <v>0.20771999999998902</v>
      </c>
      <c r="Q24">
        <v>5000</v>
      </c>
      <c r="R24">
        <v>0.48467999999999289</v>
      </c>
    </row>
    <row r="25" spans="1:18" x14ac:dyDescent="0.3">
      <c r="H25">
        <v>4925</v>
      </c>
      <c r="I25">
        <v>0.51537500000000003</v>
      </c>
      <c r="J25">
        <v>0.47100500000000001</v>
      </c>
      <c r="K25">
        <v>0.49945200000000001</v>
      </c>
      <c r="L25">
        <v>0.51138799999999995</v>
      </c>
      <c r="M25">
        <v>0.47866799999999998</v>
      </c>
      <c r="N25">
        <f t="shared" si="2"/>
        <v>0.4951776</v>
      </c>
      <c r="O25">
        <f t="shared" si="3"/>
        <v>0.96448000000000089</v>
      </c>
      <c r="Q25">
        <v>6000</v>
      </c>
      <c r="R25">
        <v>6.5762000000000098</v>
      </c>
    </row>
    <row r="29" spans="1:18" x14ac:dyDescent="0.3">
      <c r="A29" t="s">
        <v>19</v>
      </c>
    </row>
    <row r="30" spans="1:18" x14ac:dyDescent="0.3">
      <c r="A30">
        <v>1</v>
      </c>
      <c r="B30">
        <v>-0.75</v>
      </c>
      <c r="C30">
        <v>1</v>
      </c>
    </row>
    <row r="31" spans="1:18" x14ac:dyDescent="0.3">
      <c r="A31">
        <v>3</v>
      </c>
      <c r="B31">
        <v>0.5</v>
      </c>
      <c r="C31">
        <v>1</v>
      </c>
    </row>
    <row r="33" spans="1:15" x14ac:dyDescent="0.3">
      <c r="G33" t="s">
        <v>23</v>
      </c>
    </row>
    <row r="34" spans="1:15" x14ac:dyDescent="0.3">
      <c r="A34" t="s">
        <v>21</v>
      </c>
      <c r="H34" t="s">
        <v>24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  <c r="N34" t="s">
        <v>17</v>
      </c>
      <c r="O34" t="s">
        <v>25</v>
      </c>
    </row>
    <row r="35" spans="1:15" x14ac:dyDescent="0.3">
      <c r="A35">
        <v>2</v>
      </c>
      <c r="B35">
        <v>-0.125</v>
      </c>
      <c r="H35">
        <v>150</v>
      </c>
      <c r="I35">
        <v>-1.1139699999999999</v>
      </c>
      <c r="J35">
        <v>-1.13154</v>
      </c>
      <c r="K35">
        <v>-1.1359900000000001</v>
      </c>
      <c r="L35">
        <v>-1.12951</v>
      </c>
      <c r="M35">
        <v>-1.1537900000000001</v>
      </c>
      <c r="N35">
        <f>AVERAGE(I35:M35)</f>
        <v>-1.13296</v>
      </c>
      <c r="O35">
        <f t="shared" ref="O35:O40" si="4">ABS(ABS(N35-B$35)/B$35)*100</f>
        <v>806.36799999999994</v>
      </c>
    </row>
    <row r="36" spans="1:15" x14ac:dyDescent="0.3">
      <c r="H36">
        <v>200</v>
      </c>
      <c r="I36">
        <v>-1.1019399999999999</v>
      </c>
      <c r="J36">
        <v>-1.10744</v>
      </c>
      <c r="K36">
        <v>-1.09161</v>
      </c>
      <c r="L36">
        <v>-1.09927</v>
      </c>
      <c r="M36">
        <v>-1.11266</v>
      </c>
      <c r="N36">
        <f t="shared" ref="N36:N40" si="5">AVERAGE(I36:M36)</f>
        <v>-1.1025839999999998</v>
      </c>
      <c r="O36">
        <f t="shared" si="4"/>
        <v>782.06719999999984</v>
      </c>
    </row>
    <row r="37" spans="1:15" x14ac:dyDescent="0.3">
      <c r="H37">
        <v>100</v>
      </c>
      <c r="I37">
        <v>-1.1480699999999999</v>
      </c>
      <c r="J37">
        <v>-1.1715100000000001</v>
      </c>
      <c r="K37">
        <v>-1.17377</v>
      </c>
      <c r="L37">
        <v>-1.1388499999999999</v>
      </c>
      <c r="M37">
        <v>-1.1604300000000001</v>
      </c>
      <c r="N37">
        <f t="shared" si="5"/>
        <v>-1.1585259999999999</v>
      </c>
      <c r="O37">
        <f t="shared" si="4"/>
        <v>826.82079999999996</v>
      </c>
    </row>
    <row r="38" spans="1:15" x14ac:dyDescent="0.3">
      <c r="A38" t="s">
        <v>20</v>
      </c>
      <c r="H38">
        <v>10</v>
      </c>
      <c r="I38">
        <v>-0.476518</v>
      </c>
      <c r="J38">
        <v>-0.25123000000000001</v>
      </c>
      <c r="K38">
        <v>-0.63523099999999999</v>
      </c>
      <c r="L38">
        <v>-0.80488899999999997</v>
      </c>
      <c r="M38">
        <v>-0.533725</v>
      </c>
      <c r="N38">
        <f t="shared" si="5"/>
        <v>-0.54031860000000009</v>
      </c>
      <c r="O38">
        <f t="shared" si="4"/>
        <v>332.25488000000007</v>
      </c>
    </row>
    <row r="39" spans="1:15" x14ac:dyDescent="0.3">
      <c r="A39">
        <v>2</v>
      </c>
      <c r="B39">
        <v>3</v>
      </c>
      <c r="H39">
        <v>5</v>
      </c>
      <c r="I39">
        <v>-0.63739800000000002</v>
      </c>
      <c r="J39">
        <v>-0.183286</v>
      </c>
      <c r="K39">
        <v>-0.51664200000000005</v>
      </c>
      <c r="L39">
        <v>0.32385599999999998</v>
      </c>
      <c r="M39">
        <v>7.1685100000000002E-2</v>
      </c>
      <c r="N39">
        <f t="shared" si="5"/>
        <v>-0.18835698000000001</v>
      </c>
      <c r="O39">
        <f t="shared" si="4"/>
        <v>50.685584000000006</v>
      </c>
    </row>
    <row r="40" spans="1:15" x14ac:dyDescent="0.3">
      <c r="A40">
        <v>1</v>
      </c>
      <c r="B40">
        <v>2</v>
      </c>
      <c r="C40">
        <v>3</v>
      </c>
      <c r="H40">
        <v>1</v>
      </c>
      <c r="I40">
        <v>-0.48012700000000003</v>
      </c>
      <c r="J40">
        <v>0.307444</v>
      </c>
      <c r="K40">
        <v>-3.6280800000000002E-2</v>
      </c>
      <c r="L40">
        <v>-0.247839</v>
      </c>
      <c r="M40">
        <v>-0.45408100000000001</v>
      </c>
      <c r="N40">
        <f t="shared" si="5"/>
        <v>-0.18217676000000002</v>
      </c>
      <c r="O40">
        <f t="shared" si="4"/>
        <v>45.741408000000014</v>
      </c>
    </row>
    <row r="41" spans="1:15" x14ac:dyDescent="0.3">
      <c r="A41">
        <v>3</v>
      </c>
      <c r="B41">
        <v>2</v>
      </c>
      <c r="C41">
        <v>1</v>
      </c>
      <c r="H41">
        <v>500</v>
      </c>
      <c r="I41">
        <v>-1.05681</v>
      </c>
      <c r="J41">
        <v>-1.0355399999999999</v>
      </c>
      <c r="K41">
        <v>-1.0281499999999999</v>
      </c>
      <c r="L41">
        <v>-1.06107</v>
      </c>
      <c r="M41">
        <v>-1.06044</v>
      </c>
      <c r="N41">
        <f t="shared" ref="N41" si="6">AVERAGE(I41:M41)</f>
        <v>-1.0484019999999998</v>
      </c>
      <c r="O41">
        <f t="shared" ref="O41" si="7">ABS(ABS(N41-B$35)/B$35)*100</f>
        <v>738.72159999999985</v>
      </c>
    </row>
    <row r="43" spans="1:15" x14ac:dyDescent="0.3">
      <c r="G43" t="s">
        <v>26</v>
      </c>
    </row>
    <row r="44" spans="1:15" x14ac:dyDescent="0.3">
      <c r="A44" t="s">
        <v>22</v>
      </c>
      <c r="H44" t="s">
        <v>24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25</v>
      </c>
    </row>
    <row r="45" spans="1:15" x14ac:dyDescent="0.3">
      <c r="H45">
        <v>5000</v>
      </c>
      <c r="I45">
        <v>-0.28846100000000002</v>
      </c>
      <c r="J45">
        <v>0.117046</v>
      </c>
      <c r="K45">
        <v>-0.26902999999999999</v>
      </c>
      <c r="L45">
        <v>0.142628</v>
      </c>
      <c r="M45">
        <v>0.13446900000000001</v>
      </c>
      <c r="N45">
        <f t="shared" ref="N45:N51" si="8">AVERAGE(I45:M45)</f>
        <v>-3.26696E-2</v>
      </c>
      <c r="O45">
        <f t="shared" ref="O45:O51" si="9">ABS(ABS(N45-B$35)/B$35)*100</f>
        <v>73.864320000000006</v>
      </c>
    </row>
    <row r="46" spans="1:15" x14ac:dyDescent="0.3">
      <c r="H46">
        <v>4800</v>
      </c>
      <c r="I46">
        <v>-0.67386599999999997</v>
      </c>
      <c r="J46">
        <v>-0.42947400000000002</v>
      </c>
      <c r="K46">
        <v>1.19081E-2</v>
      </c>
      <c r="L46">
        <v>-0.330515</v>
      </c>
      <c r="M46">
        <v>-0.117315</v>
      </c>
      <c r="N46">
        <f t="shared" si="8"/>
        <v>-0.30785238000000004</v>
      </c>
      <c r="O46">
        <f t="shared" si="9"/>
        <v>146.28190400000003</v>
      </c>
    </row>
    <row r="47" spans="1:15" x14ac:dyDescent="0.3">
      <c r="H47">
        <v>6000</v>
      </c>
      <c r="I47">
        <v>4.30479E-2</v>
      </c>
      <c r="J47">
        <v>-0.236378</v>
      </c>
      <c r="K47">
        <v>-0.20718900000000001</v>
      </c>
      <c r="L47">
        <v>-0.10578</v>
      </c>
      <c r="M47">
        <v>-0.31573299999999999</v>
      </c>
      <c r="N47">
        <f t="shared" si="8"/>
        <v>-0.16440642</v>
      </c>
      <c r="O47">
        <f t="shared" si="9"/>
        <v>31.525135999999996</v>
      </c>
    </row>
    <row r="48" spans="1:15" x14ac:dyDescent="0.3">
      <c r="H48">
        <v>8000</v>
      </c>
      <c r="I48">
        <v>-0.20524000000000001</v>
      </c>
      <c r="J48">
        <v>-0.213785</v>
      </c>
      <c r="K48">
        <v>-0.44694800000000001</v>
      </c>
      <c r="L48">
        <v>-0.20428499999999999</v>
      </c>
      <c r="M48">
        <v>-0.35443599999999997</v>
      </c>
      <c r="N48">
        <f t="shared" si="8"/>
        <v>-0.28493879999999999</v>
      </c>
      <c r="O48">
        <f t="shared" si="9"/>
        <v>127.95103999999999</v>
      </c>
    </row>
    <row r="49" spans="1:15" x14ac:dyDescent="0.3">
      <c r="H49">
        <v>7000</v>
      </c>
      <c r="I49">
        <v>-9.6969600000000003E-2</v>
      </c>
      <c r="J49">
        <v>-0.15923699999999999</v>
      </c>
      <c r="K49">
        <v>-5.0273100000000001E-2</v>
      </c>
      <c r="L49">
        <v>-0.114776</v>
      </c>
      <c r="M49">
        <v>-0.15076100000000001</v>
      </c>
      <c r="N49">
        <f t="shared" si="8"/>
        <v>-0.11440334000000001</v>
      </c>
      <c r="O49">
        <f t="shared" si="9"/>
        <v>8.4773279999999946</v>
      </c>
    </row>
    <row r="50" spans="1:15" x14ac:dyDescent="0.3">
      <c r="H50">
        <v>6500</v>
      </c>
      <c r="I50">
        <v>-0.178928</v>
      </c>
      <c r="J50">
        <v>-0.17858099999999999</v>
      </c>
      <c r="K50">
        <v>-0.34851199999999999</v>
      </c>
      <c r="L50">
        <v>-0.191385</v>
      </c>
      <c r="M50">
        <v>-0.23074700000000001</v>
      </c>
      <c r="N50">
        <f t="shared" si="8"/>
        <v>-0.22563059999999999</v>
      </c>
      <c r="O50">
        <f t="shared" si="9"/>
        <v>80.504479999999987</v>
      </c>
    </row>
    <row r="51" spans="1:15" x14ac:dyDescent="0.3">
      <c r="H51">
        <v>7500</v>
      </c>
      <c r="I51">
        <v>-8.3875699999999997E-2</v>
      </c>
      <c r="J51">
        <v>-0.169736</v>
      </c>
      <c r="K51">
        <v>-0.22536700000000001</v>
      </c>
      <c r="L51">
        <v>-0.202101</v>
      </c>
      <c r="M51">
        <v>-0.230328</v>
      </c>
      <c r="N51">
        <f t="shared" si="8"/>
        <v>-0.18228153999999999</v>
      </c>
      <c r="O51">
        <f t="shared" si="9"/>
        <v>45.825231999999993</v>
      </c>
    </row>
    <row r="55" spans="1:15" x14ac:dyDescent="0.3">
      <c r="A55" t="s">
        <v>19</v>
      </c>
    </row>
    <row r="56" spans="1:15" x14ac:dyDescent="0.3">
      <c r="A56">
        <v>1</v>
      </c>
      <c r="B56">
        <v>0</v>
      </c>
      <c r="C56">
        <v>1</v>
      </c>
    </row>
    <row r="57" spans="1:15" x14ac:dyDescent="0.3">
      <c r="A57">
        <v>3</v>
      </c>
      <c r="B57">
        <v>0.7</v>
      </c>
      <c r="C57">
        <v>1</v>
      </c>
    </row>
    <row r="58" spans="1:15" x14ac:dyDescent="0.3">
      <c r="A58">
        <v>4</v>
      </c>
      <c r="B58">
        <v>1</v>
      </c>
      <c r="C58">
        <v>1</v>
      </c>
    </row>
    <row r="59" spans="1:15" x14ac:dyDescent="0.3">
      <c r="G59" t="s">
        <v>23</v>
      </c>
    </row>
    <row r="60" spans="1:15" x14ac:dyDescent="0.3">
      <c r="A60" t="s">
        <v>21</v>
      </c>
      <c r="H60" t="s">
        <v>24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25</v>
      </c>
    </row>
    <row r="61" spans="1:15" x14ac:dyDescent="0.3">
      <c r="A61">
        <v>2</v>
      </c>
      <c r="B61">
        <v>0.35</v>
      </c>
      <c r="H61">
        <v>150</v>
      </c>
      <c r="I61">
        <v>0.94440000000000002</v>
      </c>
      <c r="J61">
        <v>0.93975600000000004</v>
      </c>
      <c r="K61">
        <v>0.93740900000000005</v>
      </c>
      <c r="L61">
        <v>0.90859800000000002</v>
      </c>
      <c r="M61">
        <v>0.87361100000000003</v>
      </c>
      <c r="N61">
        <f>AVERAGE(I61:M61)</f>
        <v>0.9207548000000001</v>
      </c>
      <c r="O61">
        <f>ABS(ABS(N61-B$61)/B$61)*100</f>
        <v>163.07280000000003</v>
      </c>
    </row>
    <row r="62" spans="1:15" x14ac:dyDescent="0.3">
      <c r="H62">
        <v>200</v>
      </c>
      <c r="I62">
        <v>0.88880099999999995</v>
      </c>
      <c r="J62">
        <v>0.87776500000000002</v>
      </c>
      <c r="K62">
        <v>0.89002400000000004</v>
      </c>
      <c r="L62">
        <v>0.91535699999999998</v>
      </c>
      <c r="M62">
        <v>0.919817</v>
      </c>
      <c r="N62">
        <f t="shared" ref="N62:N67" si="10">AVERAGE(I62:M62)</f>
        <v>0.89835279999999995</v>
      </c>
      <c r="O62">
        <f t="shared" ref="O62:O67" si="11">ABS(ABS(N62-B$61)/B$61)*100</f>
        <v>156.67222857142858</v>
      </c>
    </row>
    <row r="63" spans="1:15" x14ac:dyDescent="0.3">
      <c r="H63">
        <v>500</v>
      </c>
      <c r="I63">
        <v>0.86103300000000005</v>
      </c>
      <c r="J63">
        <v>0.84233000000000002</v>
      </c>
      <c r="K63">
        <v>0.84773699999999996</v>
      </c>
      <c r="L63">
        <v>0.87579099999999999</v>
      </c>
      <c r="M63">
        <v>0.87764399999999998</v>
      </c>
      <c r="N63">
        <f t="shared" si="10"/>
        <v>0.86090699999999987</v>
      </c>
      <c r="O63">
        <f t="shared" si="11"/>
        <v>145.97342857142854</v>
      </c>
    </row>
    <row r="64" spans="1:15" x14ac:dyDescent="0.3">
      <c r="A64" t="s">
        <v>20</v>
      </c>
      <c r="H64">
        <v>1000</v>
      </c>
      <c r="I64">
        <v>0.83934299999999995</v>
      </c>
      <c r="J64">
        <v>0.81732899999999997</v>
      </c>
      <c r="K64">
        <v>0.82388899999999998</v>
      </c>
      <c r="L64">
        <v>0.85124100000000003</v>
      </c>
      <c r="M64">
        <v>0.79390799999999995</v>
      </c>
      <c r="N64">
        <f t="shared" si="10"/>
        <v>0.82514199999999993</v>
      </c>
      <c r="O64">
        <f t="shared" si="11"/>
        <v>135.75485714285713</v>
      </c>
    </row>
    <row r="65" spans="1:15" x14ac:dyDescent="0.3">
      <c r="A65">
        <v>2</v>
      </c>
      <c r="B65">
        <v>4</v>
      </c>
      <c r="H65">
        <v>2000</v>
      </c>
      <c r="I65">
        <v>0.790663</v>
      </c>
      <c r="J65">
        <v>0.80328500000000003</v>
      </c>
      <c r="K65">
        <v>0.792597</v>
      </c>
      <c r="L65">
        <v>0.81667299999999998</v>
      </c>
      <c r="M65">
        <v>0.81769599999999998</v>
      </c>
      <c r="N65">
        <f t="shared" si="10"/>
        <v>0.80418279999999986</v>
      </c>
      <c r="O65">
        <f t="shared" si="11"/>
        <v>129.76651428571427</v>
      </c>
    </row>
    <row r="66" spans="1:15" x14ac:dyDescent="0.3">
      <c r="A66">
        <v>1</v>
      </c>
      <c r="B66">
        <v>2</v>
      </c>
      <c r="C66">
        <v>3</v>
      </c>
      <c r="D66">
        <v>4</v>
      </c>
      <c r="H66">
        <v>5000</v>
      </c>
      <c r="I66">
        <v>0.788018</v>
      </c>
      <c r="J66">
        <v>0.81802900000000001</v>
      </c>
      <c r="K66">
        <v>0.80565500000000001</v>
      </c>
      <c r="L66">
        <v>0.794076</v>
      </c>
      <c r="M66">
        <v>0.79411600000000004</v>
      </c>
      <c r="N66">
        <f t="shared" si="10"/>
        <v>0.7999788000000001</v>
      </c>
      <c r="O66">
        <f t="shared" si="11"/>
        <v>128.56537142857147</v>
      </c>
    </row>
    <row r="67" spans="1:15" x14ac:dyDescent="0.3">
      <c r="A67">
        <v>4</v>
      </c>
      <c r="B67">
        <v>3</v>
      </c>
      <c r="C67">
        <v>2</v>
      </c>
      <c r="D67">
        <v>1</v>
      </c>
      <c r="H67">
        <v>10000</v>
      </c>
      <c r="I67">
        <v>0.79341399999999995</v>
      </c>
      <c r="J67">
        <v>0.78879500000000002</v>
      </c>
      <c r="K67">
        <v>0.78681500000000004</v>
      </c>
      <c r="L67">
        <v>0.78847</v>
      </c>
      <c r="M67">
        <v>0.79308500000000004</v>
      </c>
      <c r="N67">
        <f t="shared" si="10"/>
        <v>0.79011579999999992</v>
      </c>
      <c r="O67">
        <f t="shared" si="11"/>
        <v>125.74737142857143</v>
      </c>
    </row>
    <row r="69" spans="1:15" x14ac:dyDescent="0.3">
      <c r="G69" t="s">
        <v>26</v>
      </c>
    </row>
    <row r="70" spans="1:15" x14ac:dyDescent="0.3">
      <c r="A70" t="s">
        <v>22</v>
      </c>
      <c r="H70" t="s">
        <v>24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25</v>
      </c>
    </row>
    <row r="71" spans="1:15" x14ac:dyDescent="0.3">
      <c r="H71">
        <v>5000</v>
      </c>
      <c r="I71">
        <v>0.78761400000000004</v>
      </c>
      <c r="J71">
        <v>0.85302800000000001</v>
      </c>
      <c r="K71">
        <v>0.81013000000000002</v>
      </c>
      <c r="L71">
        <v>0.82028999999999996</v>
      </c>
      <c r="M71">
        <v>0.79034499999999996</v>
      </c>
      <c r="N71">
        <f>AVERAGE(I71:M71)</f>
        <v>0.81228140000000004</v>
      </c>
      <c r="O71">
        <f t="shared" ref="O71:O72" si="12">ABS(ABS(N71-B$61)/B$61)*100</f>
        <v>132.08040000000003</v>
      </c>
    </row>
    <row r="72" spans="1:15" x14ac:dyDescent="0.3">
      <c r="H72">
        <v>10000</v>
      </c>
      <c r="I72">
        <v>0.71040000000000003</v>
      </c>
      <c r="J72">
        <v>0.74915399999999999</v>
      </c>
      <c r="K72">
        <v>0.73195200000000005</v>
      </c>
      <c r="L72">
        <v>0.72952300000000003</v>
      </c>
      <c r="M72">
        <v>0.73059799999999997</v>
      </c>
      <c r="N72">
        <f>AVERAGE(I72:M72)</f>
        <v>0.73032540000000001</v>
      </c>
      <c r="O72">
        <f t="shared" si="12"/>
        <v>108.66440000000001</v>
      </c>
    </row>
  </sheetData>
  <sortState ref="Q18:X25">
    <sortCondition ref="Q18:Q2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G23" workbookViewId="0">
      <selection activeCell="V29" sqref="V29"/>
    </sheetView>
  </sheetViews>
  <sheetFormatPr defaultRowHeight="14.4" x14ac:dyDescent="0.3"/>
  <sheetData>
    <row r="1" spans="1:15" x14ac:dyDescent="0.3">
      <c r="A1" t="s">
        <v>19</v>
      </c>
      <c r="G1" t="s">
        <v>11</v>
      </c>
    </row>
    <row r="2" spans="1:15" x14ac:dyDescent="0.3">
      <c r="A2">
        <v>1</v>
      </c>
      <c r="B2">
        <v>0.25</v>
      </c>
      <c r="C2">
        <v>1</v>
      </c>
    </row>
    <row r="3" spans="1:15" x14ac:dyDescent="0.3">
      <c r="A3">
        <v>3</v>
      </c>
      <c r="B3">
        <v>0.75</v>
      </c>
      <c r="C3">
        <v>1</v>
      </c>
      <c r="G3" t="s">
        <v>23</v>
      </c>
    </row>
    <row r="4" spans="1:15" x14ac:dyDescent="0.3">
      <c r="H4" t="s">
        <v>24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25</v>
      </c>
    </row>
    <row r="5" spans="1:15" x14ac:dyDescent="0.3">
      <c r="H5">
        <v>1</v>
      </c>
      <c r="I5">
        <v>-8.2273799999999994E-2</v>
      </c>
      <c r="J5">
        <v>0.444189</v>
      </c>
      <c r="K5">
        <v>0.101733</v>
      </c>
      <c r="L5">
        <v>2.1172799999999999E-2</v>
      </c>
      <c r="M5">
        <v>-0.32253700000000002</v>
      </c>
      <c r="N5">
        <f>AVERAGE(I5:M5)</f>
        <v>3.2456799999999994E-2</v>
      </c>
      <c r="O5">
        <f>(ABS(N5-B$7)/B$7)*100</f>
        <v>93.50864</v>
      </c>
    </row>
    <row r="6" spans="1:15" x14ac:dyDescent="0.3">
      <c r="A6" t="s">
        <v>21</v>
      </c>
      <c r="H6">
        <v>25</v>
      </c>
      <c r="I6">
        <v>0.82125199999999998</v>
      </c>
      <c r="J6">
        <v>0.81538299999999997</v>
      </c>
      <c r="K6">
        <v>0.88993</v>
      </c>
      <c r="L6">
        <v>0.83824699999999996</v>
      </c>
      <c r="M6">
        <v>0.82967000000000002</v>
      </c>
      <c r="N6">
        <f t="shared" ref="N6:N15" si="0">AVERAGE(I6:M6)</f>
        <v>0.83889639999999999</v>
      </c>
      <c r="O6">
        <f t="shared" ref="O6:O15" si="1">(ABS(N6-B$7)/B$7)*100</f>
        <v>67.77928</v>
      </c>
    </row>
    <row r="7" spans="1:15" x14ac:dyDescent="0.3">
      <c r="A7">
        <v>2</v>
      </c>
      <c r="B7">
        <v>0.5</v>
      </c>
      <c r="H7">
        <v>50</v>
      </c>
      <c r="I7">
        <v>0.65038099999999999</v>
      </c>
      <c r="J7">
        <v>0.64419499999999996</v>
      </c>
      <c r="K7">
        <v>0.64766599999999996</v>
      </c>
      <c r="L7">
        <v>0.64469299999999996</v>
      </c>
      <c r="M7">
        <v>0.65666800000000003</v>
      </c>
      <c r="N7">
        <f t="shared" si="0"/>
        <v>0.64872059999999987</v>
      </c>
      <c r="O7">
        <f t="shared" si="1"/>
        <v>29.744119999999974</v>
      </c>
    </row>
    <row r="8" spans="1:15" x14ac:dyDescent="0.3">
      <c r="H8">
        <v>75</v>
      </c>
      <c r="I8">
        <v>0.55753399999999997</v>
      </c>
      <c r="J8">
        <v>0.57600399999999996</v>
      </c>
      <c r="K8">
        <v>0.570662</v>
      </c>
      <c r="L8">
        <v>0.56806599999999996</v>
      </c>
      <c r="M8">
        <v>0.56705700000000003</v>
      </c>
      <c r="N8">
        <f t="shared" si="0"/>
        <v>0.56786460000000005</v>
      </c>
      <c r="O8">
        <f t="shared" si="1"/>
        <v>13.572920000000011</v>
      </c>
    </row>
    <row r="9" spans="1:15" x14ac:dyDescent="0.3">
      <c r="H9">
        <v>100</v>
      </c>
      <c r="I9">
        <v>0.53823799999999999</v>
      </c>
      <c r="J9">
        <v>0.53268899999999997</v>
      </c>
      <c r="K9">
        <v>0.52053499999999997</v>
      </c>
      <c r="L9">
        <v>0.53438399999999997</v>
      </c>
      <c r="M9">
        <v>0.53621600000000003</v>
      </c>
      <c r="N9">
        <f t="shared" si="0"/>
        <v>0.53241240000000001</v>
      </c>
      <c r="O9">
        <f t="shared" si="1"/>
        <v>6.4824800000000016</v>
      </c>
    </row>
    <row r="10" spans="1:15" x14ac:dyDescent="0.3">
      <c r="A10" t="s">
        <v>20</v>
      </c>
      <c r="H10">
        <v>125</v>
      </c>
      <c r="I10">
        <v>0.50165300000000002</v>
      </c>
      <c r="J10">
        <v>0.51070599999999999</v>
      </c>
      <c r="K10">
        <v>0.51007999999999998</v>
      </c>
      <c r="L10">
        <v>0.502579</v>
      </c>
      <c r="M10">
        <v>0.506135</v>
      </c>
      <c r="N10">
        <f t="shared" si="0"/>
        <v>0.50623059999999998</v>
      </c>
      <c r="O10">
        <f t="shared" si="1"/>
        <v>1.246119999999995</v>
      </c>
    </row>
    <row r="11" spans="1:15" x14ac:dyDescent="0.3">
      <c r="A11">
        <v>2</v>
      </c>
      <c r="B11">
        <v>3</v>
      </c>
      <c r="H11">
        <v>130</v>
      </c>
      <c r="I11">
        <v>0.498863</v>
      </c>
      <c r="J11">
        <v>0.504965</v>
      </c>
      <c r="K11">
        <v>0.51490599999999997</v>
      </c>
      <c r="L11">
        <v>0.49371999999999999</v>
      </c>
      <c r="M11">
        <v>0.50329500000000005</v>
      </c>
      <c r="N11">
        <f t="shared" si="0"/>
        <v>0.50314979999999998</v>
      </c>
      <c r="O11">
        <f t="shared" si="1"/>
        <v>0.62995999999999608</v>
      </c>
    </row>
    <row r="12" spans="1:15" x14ac:dyDescent="0.3">
      <c r="A12">
        <v>1</v>
      </c>
      <c r="B12">
        <v>2</v>
      </c>
      <c r="C12">
        <v>3</v>
      </c>
      <c r="H12">
        <v>135</v>
      </c>
      <c r="I12">
        <v>0.49684299999999998</v>
      </c>
      <c r="J12">
        <v>0.50466500000000003</v>
      </c>
      <c r="K12">
        <v>0.50248899999999996</v>
      </c>
      <c r="L12">
        <v>0.495116</v>
      </c>
      <c r="M12">
        <v>0.50682799999999995</v>
      </c>
      <c r="N12">
        <f t="shared" ref="N12:N15" si="2">AVERAGE(I12:M12)</f>
        <v>0.50118819999999997</v>
      </c>
      <c r="O12">
        <f t="shared" ref="O12:O15" si="3">(ABS(N12-B$7)/B$7)*100</f>
        <v>0.23763999999999452</v>
      </c>
    </row>
    <row r="13" spans="1:15" x14ac:dyDescent="0.3">
      <c r="A13">
        <v>3</v>
      </c>
      <c r="B13">
        <v>2</v>
      </c>
      <c r="C13">
        <v>1</v>
      </c>
      <c r="H13">
        <v>140</v>
      </c>
      <c r="I13">
        <v>0.49580400000000002</v>
      </c>
      <c r="J13">
        <v>0.50245399999999996</v>
      </c>
      <c r="K13">
        <v>0.50232900000000003</v>
      </c>
      <c r="L13">
        <v>0.50739699999999999</v>
      </c>
      <c r="M13">
        <v>0.50575499999999995</v>
      </c>
      <c r="N13">
        <f t="shared" si="2"/>
        <v>0.50274780000000008</v>
      </c>
      <c r="O13">
        <f t="shared" si="3"/>
        <v>0.54956000000001559</v>
      </c>
    </row>
    <row r="14" spans="1:15" x14ac:dyDescent="0.3">
      <c r="H14">
        <v>145</v>
      </c>
      <c r="I14">
        <v>0.488533</v>
      </c>
      <c r="J14">
        <v>0.50373100000000004</v>
      </c>
      <c r="K14">
        <v>0.50047399999999997</v>
      </c>
      <c r="L14">
        <v>0.50702599999999998</v>
      </c>
      <c r="M14">
        <v>0.49315500000000001</v>
      </c>
      <c r="N14">
        <f t="shared" ref="N14:N15" si="4">AVERAGE(I14:M14)</f>
        <v>0.49858380000000002</v>
      </c>
      <c r="O14">
        <f t="shared" ref="O14:O15" si="5">(ABS(N14-B$7)/B$7)*100</f>
        <v>0.28323999999999572</v>
      </c>
    </row>
    <row r="15" spans="1:15" x14ac:dyDescent="0.3">
      <c r="H15">
        <v>150</v>
      </c>
      <c r="I15">
        <v>0.49015500000000001</v>
      </c>
      <c r="J15">
        <v>0.49585699999999999</v>
      </c>
      <c r="K15">
        <v>0.491728</v>
      </c>
      <c r="L15">
        <v>0.490645</v>
      </c>
      <c r="M15">
        <v>0.50152699999999995</v>
      </c>
      <c r="N15">
        <f t="shared" si="4"/>
        <v>0.49398239999999999</v>
      </c>
      <c r="O15">
        <f t="shared" si="5"/>
        <v>1.2035200000000024</v>
      </c>
    </row>
    <row r="16" spans="1:15" x14ac:dyDescent="0.3">
      <c r="A16" t="s">
        <v>22</v>
      </c>
      <c r="H16">
        <v>155</v>
      </c>
      <c r="I16">
        <v>0.48042099999999999</v>
      </c>
      <c r="J16">
        <v>0.50163400000000002</v>
      </c>
      <c r="K16">
        <v>0.483848</v>
      </c>
      <c r="L16">
        <v>0.50521700000000003</v>
      </c>
      <c r="M16">
        <v>0.49956499999999998</v>
      </c>
      <c r="N16">
        <f t="shared" ref="N16:N21" si="6">AVERAGE(I16:M16)</f>
        <v>0.49413699999999999</v>
      </c>
      <c r="O16">
        <f t="shared" ref="O16:O21" si="7">(ABS(N16-B$7)/B$7)*100</f>
        <v>1.1726000000000014</v>
      </c>
    </row>
    <row r="17" spans="7:15" x14ac:dyDescent="0.3">
      <c r="H17">
        <v>160</v>
      </c>
      <c r="I17">
        <v>0.48938399999999999</v>
      </c>
      <c r="J17">
        <v>0.49998300000000001</v>
      </c>
      <c r="K17">
        <v>0.493867</v>
      </c>
      <c r="L17">
        <v>0.49562400000000001</v>
      </c>
      <c r="M17">
        <v>0.49012499999999998</v>
      </c>
      <c r="N17">
        <f t="shared" si="6"/>
        <v>0.49379660000000003</v>
      </c>
      <c r="O17">
        <f t="shared" si="7"/>
        <v>1.240679999999994</v>
      </c>
    </row>
    <row r="18" spans="7:15" x14ac:dyDescent="0.3">
      <c r="H18">
        <v>175</v>
      </c>
      <c r="I18">
        <v>0.48236499999999999</v>
      </c>
      <c r="J18">
        <v>0.496637</v>
      </c>
      <c r="K18">
        <v>0.49045899999999998</v>
      </c>
      <c r="L18">
        <v>0.48650900000000002</v>
      </c>
      <c r="M18">
        <v>0.496147</v>
      </c>
      <c r="N18">
        <f t="shared" ref="N18:N23" si="8">AVERAGE(I18:M18)</f>
        <v>0.49042339999999995</v>
      </c>
      <c r="O18">
        <f t="shared" ref="O18:O23" si="9">(ABS(N18-B$7)/B$7)*100</f>
        <v>1.9153200000000092</v>
      </c>
    </row>
    <row r="19" spans="7:15" x14ac:dyDescent="0.3">
      <c r="H19">
        <v>200</v>
      </c>
      <c r="I19">
        <v>0.47671799999999998</v>
      </c>
      <c r="J19">
        <v>0.48755399999999999</v>
      </c>
      <c r="K19">
        <v>0.48489399999999999</v>
      </c>
      <c r="L19">
        <v>0.49274899999999999</v>
      </c>
      <c r="M19">
        <v>0.47599900000000001</v>
      </c>
      <c r="N19">
        <f t="shared" si="8"/>
        <v>0.48358279999999992</v>
      </c>
      <c r="O19">
        <f t="shared" si="9"/>
        <v>3.2834400000000152</v>
      </c>
    </row>
    <row r="20" spans="7:15" x14ac:dyDescent="0.3">
      <c r="H20">
        <v>225</v>
      </c>
      <c r="I20">
        <v>0.48385499999999998</v>
      </c>
      <c r="J20">
        <v>0.47681400000000002</v>
      </c>
      <c r="K20">
        <v>0.47601599999999999</v>
      </c>
      <c r="L20">
        <v>0.47800599999999999</v>
      </c>
      <c r="M20">
        <v>0.48146899999999998</v>
      </c>
      <c r="N20">
        <f t="shared" si="8"/>
        <v>0.47923199999999999</v>
      </c>
      <c r="O20">
        <f t="shared" si="9"/>
        <v>4.1536000000000017</v>
      </c>
    </row>
    <row r="21" spans="7:15" x14ac:dyDescent="0.3">
      <c r="H21">
        <v>250</v>
      </c>
      <c r="I21">
        <v>0.47749999999999998</v>
      </c>
      <c r="J21">
        <v>0.47933999999999999</v>
      </c>
      <c r="K21">
        <v>0.47671400000000003</v>
      </c>
      <c r="L21">
        <v>0.480989</v>
      </c>
      <c r="M21">
        <v>0.47915600000000003</v>
      </c>
      <c r="N21">
        <f t="shared" si="8"/>
        <v>0.47873980000000005</v>
      </c>
      <c r="O21">
        <f t="shared" si="9"/>
        <v>4.2520399999999903</v>
      </c>
    </row>
    <row r="22" spans="7:15" x14ac:dyDescent="0.3">
      <c r="H22">
        <v>275</v>
      </c>
      <c r="I22">
        <v>0.47602499999999998</v>
      </c>
      <c r="J22">
        <v>0.48531099999999999</v>
      </c>
      <c r="K22">
        <v>0.47240900000000002</v>
      </c>
      <c r="L22">
        <v>0.48069099999999998</v>
      </c>
      <c r="M22">
        <v>0.48618</v>
      </c>
      <c r="N22">
        <f t="shared" ref="N22:N25" si="10">AVERAGE(I22:M22)</f>
        <v>0.48012319999999997</v>
      </c>
      <c r="O22">
        <f t="shared" ref="O22:O25" si="11">(ABS(N22-B$7)/B$7)*100</f>
        <v>3.9753600000000056</v>
      </c>
    </row>
    <row r="23" spans="7:15" x14ac:dyDescent="0.3">
      <c r="H23">
        <v>300</v>
      </c>
      <c r="I23">
        <v>0.46414899999999998</v>
      </c>
      <c r="J23">
        <v>0.47826299999999999</v>
      </c>
      <c r="K23">
        <v>0.465924</v>
      </c>
      <c r="L23">
        <v>0.47625800000000001</v>
      </c>
      <c r="M23">
        <v>0.47539900000000002</v>
      </c>
      <c r="N23">
        <f t="shared" si="10"/>
        <v>0.47199860000000005</v>
      </c>
      <c r="O23">
        <f t="shared" si="11"/>
        <v>5.6002799999999908</v>
      </c>
    </row>
    <row r="24" spans="7:15" x14ac:dyDescent="0.3">
      <c r="H24">
        <v>350</v>
      </c>
      <c r="I24">
        <v>0.47303600000000001</v>
      </c>
      <c r="J24">
        <v>0.47621200000000002</v>
      </c>
      <c r="K24">
        <v>0.467001</v>
      </c>
      <c r="L24">
        <v>0.47382600000000002</v>
      </c>
      <c r="M24">
        <v>0.46443000000000001</v>
      </c>
      <c r="N24">
        <f t="shared" ref="N24:N27" si="12">AVERAGE(I24:M24)</f>
        <v>0.47090100000000001</v>
      </c>
      <c r="O24">
        <f t="shared" ref="O24:O27" si="13">(ABS(N24-B$7)/B$7)*100</f>
        <v>5.8197999999999972</v>
      </c>
    </row>
    <row r="25" spans="7:15" x14ac:dyDescent="0.3">
      <c r="H25">
        <v>400</v>
      </c>
      <c r="I25">
        <v>0.46484599999999998</v>
      </c>
      <c r="J25">
        <v>0.47337699999999999</v>
      </c>
      <c r="K25">
        <v>0.471661</v>
      </c>
      <c r="L25">
        <v>0.466472</v>
      </c>
      <c r="M25">
        <v>0.46500399999999997</v>
      </c>
      <c r="N25">
        <f t="shared" si="12"/>
        <v>0.46827199999999997</v>
      </c>
      <c r="O25">
        <f t="shared" si="13"/>
        <v>6.3456000000000063</v>
      </c>
    </row>
    <row r="26" spans="7:15" x14ac:dyDescent="0.3">
      <c r="H26">
        <v>450</v>
      </c>
      <c r="I26">
        <v>0.470169</v>
      </c>
      <c r="J26">
        <v>0.458285</v>
      </c>
      <c r="K26">
        <v>0.46594400000000002</v>
      </c>
      <c r="L26">
        <v>0.462148</v>
      </c>
      <c r="M26">
        <v>0.462115</v>
      </c>
      <c r="N26">
        <f t="shared" ref="N26:N28" si="14">AVERAGE(I26:M26)</f>
        <v>0.46373220000000004</v>
      </c>
      <c r="O26">
        <f t="shared" ref="O26:O28" si="15">(ABS(N26-B$7)/B$7)*100</f>
        <v>7.2535599999999922</v>
      </c>
    </row>
    <row r="27" spans="7:15" x14ac:dyDescent="0.3">
      <c r="H27">
        <v>500</v>
      </c>
      <c r="I27">
        <v>0.45786900000000003</v>
      </c>
      <c r="J27">
        <v>0.46498400000000001</v>
      </c>
      <c r="K27">
        <v>0.461642</v>
      </c>
      <c r="L27">
        <v>0.45879599999999998</v>
      </c>
      <c r="M27">
        <v>0.45642899999999997</v>
      </c>
      <c r="N27">
        <f t="shared" si="14"/>
        <v>0.45994399999999996</v>
      </c>
      <c r="O27">
        <f t="shared" si="15"/>
        <v>8.0112000000000076</v>
      </c>
    </row>
    <row r="28" spans="7:15" x14ac:dyDescent="0.3">
      <c r="H28">
        <v>600</v>
      </c>
      <c r="I28">
        <v>0.45607300000000001</v>
      </c>
      <c r="J28">
        <v>0.46026699999999998</v>
      </c>
      <c r="K28">
        <v>0.45285300000000001</v>
      </c>
      <c r="L28">
        <v>0.45976400000000001</v>
      </c>
      <c r="M28">
        <v>0.45381899999999997</v>
      </c>
      <c r="N28">
        <f t="shared" si="14"/>
        <v>0.45655520000000005</v>
      </c>
      <c r="O28">
        <f t="shared" si="15"/>
        <v>8.6889599999999909</v>
      </c>
    </row>
    <row r="30" spans="7:15" x14ac:dyDescent="0.3">
      <c r="G30" t="s">
        <v>26</v>
      </c>
    </row>
    <row r="31" spans="7:15" x14ac:dyDescent="0.3">
      <c r="H31" t="s">
        <v>24</v>
      </c>
      <c r="I31" t="s">
        <v>12</v>
      </c>
      <c r="J31" t="s">
        <v>13</v>
      </c>
      <c r="K31" t="s">
        <v>14</v>
      </c>
      <c r="L31" t="s">
        <v>15</v>
      </c>
      <c r="M31" t="s">
        <v>16</v>
      </c>
      <c r="N31" t="s">
        <v>17</v>
      </c>
      <c r="O31" t="s">
        <v>25</v>
      </c>
    </row>
    <row r="32" spans="7:15" x14ac:dyDescent="0.3">
      <c r="H32">
        <v>1</v>
      </c>
      <c r="I32">
        <v>-0.24977099999999999</v>
      </c>
      <c r="J32">
        <v>0.41292299999999998</v>
      </c>
      <c r="K32">
        <v>0.20063900000000001</v>
      </c>
      <c r="L32">
        <v>0.12255099999999999</v>
      </c>
      <c r="M32">
        <v>-8.9255000000000001E-2</v>
      </c>
      <c r="N32">
        <f>AVERAGE(I32:M32)</f>
        <v>7.9417399999999999E-2</v>
      </c>
      <c r="O32">
        <f>(ABS(N32-B$7)/B$7)*100</f>
        <v>84.116520000000008</v>
      </c>
    </row>
    <row r="33" spans="8:15" x14ac:dyDescent="0.3">
      <c r="H33">
        <v>100</v>
      </c>
      <c r="I33">
        <v>0.911636</v>
      </c>
      <c r="J33">
        <v>0.90910899999999994</v>
      </c>
      <c r="K33">
        <v>0.91653499999999999</v>
      </c>
      <c r="L33">
        <v>0.84872300000000001</v>
      </c>
      <c r="M33">
        <v>0.90126399999999995</v>
      </c>
      <c r="N33">
        <f t="shared" ref="N33:N39" si="16">AVERAGE(I33:M33)</f>
        <v>0.89745340000000007</v>
      </c>
      <c r="O33">
        <f>(ABS(N33-B$7)/B$7)*100</f>
        <v>79.490680000000012</v>
      </c>
    </row>
    <row r="34" spans="8:15" x14ac:dyDescent="0.3">
      <c r="H34">
        <v>200</v>
      </c>
      <c r="I34">
        <v>0.82428800000000002</v>
      </c>
      <c r="J34">
        <v>0.81448200000000004</v>
      </c>
      <c r="K34">
        <v>0.72319599999999995</v>
      </c>
      <c r="L34">
        <v>0.76192300000000002</v>
      </c>
      <c r="M34">
        <v>0.81164000000000003</v>
      </c>
      <c r="N34">
        <f t="shared" si="16"/>
        <v>0.78710579999999997</v>
      </c>
      <c r="O34">
        <f>(ABS(N34-B$7)/B$7)*100</f>
        <v>57.421159999999993</v>
      </c>
    </row>
    <row r="35" spans="8:15" x14ac:dyDescent="0.3">
      <c r="H35">
        <v>400</v>
      </c>
      <c r="I35">
        <v>0.72895799999999999</v>
      </c>
      <c r="J35">
        <v>0.77349900000000005</v>
      </c>
      <c r="K35">
        <v>0.687805</v>
      </c>
      <c r="L35">
        <v>0.68762100000000004</v>
      </c>
      <c r="M35">
        <v>0.66866000000000003</v>
      </c>
      <c r="N35">
        <f t="shared" si="16"/>
        <v>0.70930860000000007</v>
      </c>
      <c r="O35">
        <f>(ABS(N35-B$7)/B$7)*100</f>
        <v>41.861720000000012</v>
      </c>
    </row>
    <row r="36" spans="8:15" x14ac:dyDescent="0.3">
      <c r="H36">
        <v>500</v>
      </c>
      <c r="I36">
        <v>0.65409799999999996</v>
      </c>
      <c r="J36">
        <v>0.73663100000000004</v>
      </c>
      <c r="K36">
        <v>0.71192599999999995</v>
      </c>
      <c r="L36">
        <v>0.74508099999999999</v>
      </c>
      <c r="M36">
        <v>0.75238499999999997</v>
      </c>
      <c r="N36">
        <f t="shared" si="16"/>
        <v>0.72002419999999989</v>
      </c>
      <c r="O36">
        <f>(ABS(N36-B$7)/B$7)*100</f>
        <v>44.00483999999998</v>
      </c>
    </row>
    <row r="37" spans="8:15" x14ac:dyDescent="0.3">
      <c r="H37">
        <v>750</v>
      </c>
      <c r="I37">
        <v>0.68910099999999996</v>
      </c>
      <c r="J37">
        <v>0.72460999999999998</v>
      </c>
      <c r="K37">
        <v>0.66716299999999995</v>
      </c>
      <c r="L37">
        <v>0.68548600000000004</v>
      </c>
      <c r="M37">
        <v>0.72660100000000005</v>
      </c>
      <c r="N37">
        <f t="shared" ref="N37:N41" si="17">AVERAGE(I37:M37)</f>
        <v>0.6985922</v>
      </c>
      <c r="O37">
        <f t="shared" ref="O37:O41" si="18">(ABS(N37-B$7)/B$7)*100</f>
        <v>39.718440000000001</v>
      </c>
    </row>
    <row r="38" spans="8:15" x14ac:dyDescent="0.3">
      <c r="H38">
        <v>1000</v>
      </c>
      <c r="I38">
        <v>0.69382900000000003</v>
      </c>
      <c r="J38">
        <v>0.69409299999999996</v>
      </c>
      <c r="K38">
        <v>0.70599000000000001</v>
      </c>
      <c r="L38">
        <v>0.70122200000000001</v>
      </c>
      <c r="M38">
        <v>0.69784000000000002</v>
      </c>
      <c r="N38">
        <f t="shared" si="17"/>
        <v>0.69859480000000007</v>
      </c>
      <c r="O38">
        <f t="shared" si="18"/>
        <v>39.718960000000017</v>
      </c>
    </row>
    <row r="39" spans="8:15" x14ac:dyDescent="0.3">
      <c r="H39">
        <v>1250</v>
      </c>
      <c r="I39">
        <v>0.67516299999999996</v>
      </c>
      <c r="J39">
        <v>0.62733899999999998</v>
      </c>
      <c r="K39">
        <v>0.67261300000000002</v>
      </c>
      <c r="L39">
        <v>0.68947599999999998</v>
      </c>
      <c r="M39">
        <v>0.68253399999999997</v>
      </c>
      <c r="N39">
        <f t="shared" si="17"/>
        <v>0.66942500000000005</v>
      </c>
      <c r="O39">
        <f t="shared" si="18"/>
        <v>33.885000000000012</v>
      </c>
    </row>
    <row r="40" spans="8:15" x14ac:dyDescent="0.3">
      <c r="H40">
        <v>1500</v>
      </c>
      <c r="I40">
        <v>0.67693000000000003</v>
      </c>
      <c r="J40">
        <v>0.67022000000000004</v>
      </c>
      <c r="K40">
        <v>0.66794299999999995</v>
      </c>
      <c r="L40">
        <v>0.681114</v>
      </c>
      <c r="M40">
        <v>0.68043200000000004</v>
      </c>
      <c r="N40">
        <f t="shared" si="17"/>
        <v>0.67532780000000003</v>
      </c>
      <c r="O40">
        <f t="shared" si="18"/>
        <v>35.065560000000005</v>
      </c>
    </row>
    <row r="41" spans="8:15" x14ac:dyDescent="0.3">
      <c r="H41">
        <v>1750</v>
      </c>
      <c r="I41">
        <v>0.60307299999999997</v>
      </c>
      <c r="J41">
        <v>0.59332499999999999</v>
      </c>
      <c r="K41">
        <v>0.60772599999999999</v>
      </c>
      <c r="L41">
        <v>0.59987999999999997</v>
      </c>
      <c r="M41">
        <v>0.59414999999999996</v>
      </c>
      <c r="N41">
        <f t="shared" si="17"/>
        <v>0.59963079999999991</v>
      </c>
      <c r="O41">
        <f t="shared" si="18"/>
        <v>19.926159999999982</v>
      </c>
    </row>
    <row r="42" spans="8:15" x14ac:dyDescent="0.3">
      <c r="H42">
        <v>2000</v>
      </c>
      <c r="I42">
        <v>0.54712000000000005</v>
      </c>
      <c r="J42">
        <v>0.55983499999999997</v>
      </c>
      <c r="K42">
        <v>0.543956</v>
      </c>
      <c r="L42">
        <v>0.53669999999999995</v>
      </c>
      <c r="M42">
        <v>0.544462</v>
      </c>
      <c r="N42">
        <f t="shared" ref="N42:N44" si="19">AVERAGE(I42:M42)</f>
        <v>0.54641460000000008</v>
      </c>
      <c r="O42">
        <f t="shared" ref="O42:O44" si="20">(ABS(N42-B$7)/B$7)*100</f>
        <v>9.2829200000000167</v>
      </c>
    </row>
    <row r="43" spans="8:15" x14ac:dyDescent="0.3">
      <c r="H43">
        <v>2250</v>
      </c>
      <c r="I43">
        <v>0.51597099999999996</v>
      </c>
      <c r="J43">
        <v>0.52947599999999995</v>
      </c>
      <c r="K43">
        <v>0.52806399999999998</v>
      </c>
      <c r="L43">
        <v>0.51974900000000002</v>
      </c>
      <c r="M43">
        <v>0.50536599999999998</v>
      </c>
      <c r="N43">
        <f t="shared" ref="N43:N47" si="21">AVERAGE(I43:M43)</f>
        <v>0.5197252</v>
      </c>
      <c r="O43">
        <f t="shared" ref="O43:O47" si="22">(ABS(N43-B$7)/B$7)*100</f>
        <v>3.9450399999999997</v>
      </c>
    </row>
    <row r="44" spans="8:15" x14ac:dyDescent="0.3">
      <c r="H44">
        <v>2300</v>
      </c>
      <c r="I44">
        <v>0.52273700000000001</v>
      </c>
      <c r="J44">
        <v>0.52759599999999995</v>
      </c>
      <c r="K44">
        <v>0.51369299999999996</v>
      </c>
      <c r="L44">
        <v>0.53941799999999995</v>
      </c>
      <c r="M44">
        <v>0.51712499999999995</v>
      </c>
      <c r="N44">
        <f t="shared" ref="N44:N51" si="23">AVERAGE(I44:M44)</f>
        <v>0.52411379999999996</v>
      </c>
      <c r="O44">
        <f t="shared" ref="O44:O51" si="24">(ABS(N44-B$7)/B$7)*100</f>
        <v>4.8227599999999926</v>
      </c>
    </row>
    <row r="45" spans="8:15" x14ac:dyDescent="0.3">
      <c r="H45">
        <v>2400</v>
      </c>
      <c r="I45">
        <v>0.53172399999999997</v>
      </c>
      <c r="J45">
        <v>0.53666400000000003</v>
      </c>
      <c r="K45">
        <v>0.53032900000000005</v>
      </c>
      <c r="L45">
        <v>0.51935699999999996</v>
      </c>
      <c r="M45">
        <v>0.536497</v>
      </c>
      <c r="N45">
        <f t="shared" si="23"/>
        <v>0.5309142</v>
      </c>
      <c r="O45">
        <f t="shared" si="24"/>
        <v>6.1828400000000006</v>
      </c>
    </row>
    <row r="46" spans="8:15" x14ac:dyDescent="0.3">
      <c r="H46">
        <v>2500</v>
      </c>
      <c r="I46">
        <v>0.485406</v>
      </c>
      <c r="J46">
        <v>0.54717300000000002</v>
      </c>
      <c r="K46">
        <v>0.53615299999999999</v>
      </c>
      <c r="L46">
        <v>0.53131099999999998</v>
      </c>
      <c r="M46">
        <v>0.53319300000000003</v>
      </c>
      <c r="N46">
        <f t="shared" si="23"/>
        <v>0.52664719999999998</v>
      </c>
      <c r="O46">
        <f t="shared" si="24"/>
        <v>5.3294399999999964</v>
      </c>
    </row>
    <row r="47" spans="8:15" x14ac:dyDescent="0.3">
      <c r="H47">
        <v>2750</v>
      </c>
      <c r="I47">
        <v>0.54939499999999997</v>
      </c>
      <c r="J47">
        <v>0.54899299999999995</v>
      </c>
      <c r="K47">
        <v>0.53271500000000005</v>
      </c>
      <c r="L47">
        <v>0.51095400000000002</v>
      </c>
      <c r="M47">
        <v>0.54251799999999994</v>
      </c>
      <c r="N47">
        <f t="shared" si="23"/>
        <v>0.53691499999999992</v>
      </c>
      <c r="O47">
        <f t="shared" si="24"/>
        <v>7.382999999999984</v>
      </c>
    </row>
    <row r="48" spans="8:15" x14ac:dyDescent="0.3">
      <c r="H48">
        <v>3000</v>
      </c>
      <c r="I48">
        <v>0.54709700000000006</v>
      </c>
      <c r="J48">
        <v>0.54038799999999998</v>
      </c>
      <c r="K48">
        <v>0.53917300000000001</v>
      </c>
      <c r="L48">
        <v>0.526308</v>
      </c>
      <c r="M48">
        <v>0.555755</v>
      </c>
      <c r="N48">
        <f t="shared" si="23"/>
        <v>0.54174420000000001</v>
      </c>
      <c r="O48">
        <f t="shared" si="24"/>
        <v>8.3488400000000027</v>
      </c>
    </row>
    <row r="49" spans="8:15" x14ac:dyDescent="0.3">
      <c r="H49">
        <v>3250</v>
      </c>
      <c r="I49">
        <v>0.55188700000000002</v>
      </c>
      <c r="J49">
        <v>0.52205100000000004</v>
      </c>
      <c r="K49">
        <v>0.55501900000000004</v>
      </c>
      <c r="L49">
        <v>0.55120499999999995</v>
      </c>
      <c r="M49">
        <v>0.56172500000000003</v>
      </c>
      <c r="N49">
        <f t="shared" si="23"/>
        <v>0.54837740000000001</v>
      </c>
      <c r="O49">
        <f t="shared" si="24"/>
        <v>9.6754800000000039</v>
      </c>
    </row>
    <row r="50" spans="8:15" x14ac:dyDescent="0.3">
      <c r="H50">
        <v>3500</v>
      </c>
      <c r="I50">
        <v>0.51243000000000005</v>
      </c>
      <c r="J50">
        <v>0.49599300000000002</v>
      </c>
      <c r="K50">
        <v>0.50420799999999999</v>
      </c>
      <c r="L50">
        <v>0.50375999999999999</v>
      </c>
      <c r="M50">
        <v>0.50726000000000004</v>
      </c>
      <c r="N50">
        <f t="shared" si="23"/>
        <v>0.50473020000000002</v>
      </c>
      <c r="O50">
        <f t="shared" si="24"/>
        <v>0.94604000000000354</v>
      </c>
    </row>
    <row r="51" spans="8:15" x14ac:dyDescent="0.3">
      <c r="H51">
        <v>3750</v>
      </c>
      <c r="I51">
        <v>0.49697200000000002</v>
      </c>
      <c r="J51">
        <v>0.50228099999999998</v>
      </c>
      <c r="K51">
        <v>0.48877900000000002</v>
      </c>
      <c r="L51">
        <v>0.50312599999999996</v>
      </c>
      <c r="M51">
        <v>0.49355399999999999</v>
      </c>
      <c r="N51">
        <f t="shared" ref="N51:N52" si="25">AVERAGE(I51:M51)</f>
        <v>0.49694240000000001</v>
      </c>
      <c r="O51">
        <f t="shared" ref="O51:O52" si="26">(ABS(N51-B$7)/B$7)*100</f>
        <v>0.61151999999999873</v>
      </c>
    </row>
    <row r="52" spans="8:15" x14ac:dyDescent="0.3">
      <c r="H52">
        <v>4000</v>
      </c>
      <c r="I52">
        <v>0.48877900000000002</v>
      </c>
      <c r="J52">
        <v>0.494836</v>
      </c>
      <c r="K52">
        <v>0.47702099999999997</v>
      </c>
      <c r="L52">
        <v>0.48766500000000002</v>
      </c>
      <c r="M52">
        <v>0.50254600000000005</v>
      </c>
      <c r="N52">
        <f t="shared" si="25"/>
        <v>0.49016939999999998</v>
      </c>
      <c r="O52">
        <f t="shared" si="26"/>
        <v>1.9661200000000045</v>
      </c>
    </row>
    <row r="53" spans="8:15" x14ac:dyDescent="0.3">
      <c r="H53">
        <v>4500</v>
      </c>
      <c r="I53">
        <v>0.48357499999999998</v>
      </c>
      <c r="J53">
        <v>0.49945200000000001</v>
      </c>
      <c r="K53">
        <v>0.49506800000000001</v>
      </c>
      <c r="L53">
        <v>0.50142600000000004</v>
      </c>
      <c r="M53">
        <v>0.480016</v>
      </c>
      <c r="N53">
        <f t="shared" ref="N53:N56" si="27">AVERAGE(I53:M53)</f>
        <v>0.49190739999999999</v>
      </c>
      <c r="O53">
        <f t="shared" ref="O53:O56" si="28">(ABS(N53-B$7)/B$7)*100</f>
        <v>1.6185200000000011</v>
      </c>
    </row>
    <row r="54" spans="8:15" x14ac:dyDescent="0.3">
      <c r="H54">
        <v>5000</v>
      </c>
      <c r="I54">
        <v>0.51511799999999996</v>
      </c>
      <c r="J54">
        <v>0.49118099999999998</v>
      </c>
      <c r="K54">
        <v>0.48967300000000002</v>
      </c>
      <c r="L54">
        <v>0.48906699999999997</v>
      </c>
      <c r="M54">
        <v>0.51708500000000002</v>
      </c>
      <c r="N54">
        <f t="shared" si="27"/>
        <v>0.5004248</v>
      </c>
      <c r="O54">
        <f t="shared" si="28"/>
        <v>8.4960000000000591E-2</v>
      </c>
    </row>
    <row r="55" spans="8:15" x14ac:dyDescent="0.3">
      <c r="H55">
        <v>5250</v>
      </c>
      <c r="I55">
        <v>0.47711799999999999</v>
      </c>
      <c r="J55">
        <v>0.47737800000000002</v>
      </c>
      <c r="K55">
        <v>0.47951100000000002</v>
      </c>
      <c r="L55">
        <v>0.47197600000000001</v>
      </c>
      <c r="M55">
        <v>0.47326400000000002</v>
      </c>
      <c r="N55">
        <f t="shared" si="27"/>
        <v>0.47584939999999998</v>
      </c>
      <c r="O55">
        <f t="shared" si="28"/>
        <v>4.8301200000000044</v>
      </c>
    </row>
    <row r="56" spans="8:15" x14ac:dyDescent="0.3">
      <c r="H56">
        <v>5500</v>
      </c>
      <c r="I56">
        <v>0.47164899999999998</v>
      </c>
      <c r="J56">
        <v>0.48302400000000001</v>
      </c>
      <c r="K56">
        <v>0.48519099999999998</v>
      </c>
      <c r="L56">
        <v>0.47635300000000003</v>
      </c>
      <c r="M56">
        <v>0.47662100000000002</v>
      </c>
      <c r="N56">
        <f t="shared" ref="N56:N57" si="29">AVERAGE(I56:M56)</f>
        <v>0.47856760000000004</v>
      </c>
      <c r="O56">
        <f t="shared" ref="O56:O57" si="30">(ABS(N56-B$7)/B$7)*100</f>
        <v>4.2864799999999921</v>
      </c>
    </row>
    <row r="57" spans="8:15" x14ac:dyDescent="0.3">
      <c r="H57">
        <v>5750</v>
      </c>
      <c r="I57">
        <v>0.47411500000000001</v>
      </c>
      <c r="J57">
        <v>0.450488</v>
      </c>
      <c r="K57">
        <v>0.47223500000000002</v>
      </c>
      <c r="L57">
        <v>0.46676299999999998</v>
      </c>
      <c r="M57">
        <v>0.47404000000000002</v>
      </c>
      <c r="N57">
        <f t="shared" si="29"/>
        <v>0.4675282</v>
      </c>
      <c r="O57">
        <f t="shared" si="30"/>
        <v>6.4943599999999986</v>
      </c>
    </row>
    <row r="58" spans="8:15" x14ac:dyDescent="0.3">
      <c r="H58">
        <v>6000</v>
      </c>
      <c r="I58">
        <v>0.46663900000000003</v>
      </c>
      <c r="J58">
        <v>0.45724399999999998</v>
      </c>
      <c r="K58">
        <v>0.46865000000000001</v>
      </c>
      <c r="L58">
        <v>0.46762700000000001</v>
      </c>
      <c r="M58">
        <v>0.460067</v>
      </c>
      <c r="N58">
        <f t="shared" ref="N58:N59" si="31">AVERAGE(I58:M58)</f>
        <v>0.4640454</v>
      </c>
      <c r="O58">
        <f t="shared" ref="O58:O59" si="32">(ABS(N58-B$7)/B$7)*100</f>
        <v>7.1909200000000002</v>
      </c>
    </row>
    <row r="59" spans="8:15" x14ac:dyDescent="0.3">
      <c r="H59">
        <v>6500</v>
      </c>
      <c r="I59">
        <v>0.47197299999999998</v>
      </c>
      <c r="J59">
        <v>0.46439999999999998</v>
      </c>
      <c r="K59">
        <v>0.46455999999999997</v>
      </c>
      <c r="L59">
        <v>0.453324</v>
      </c>
      <c r="M59">
        <v>0.454129</v>
      </c>
      <c r="N59">
        <f t="shared" si="31"/>
        <v>0.4616771999999999</v>
      </c>
      <c r="O59">
        <f t="shared" si="32"/>
        <v>7.6645600000000202</v>
      </c>
    </row>
    <row r="60" spans="8:15" x14ac:dyDescent="0.3">
      <c r="H60">
        <v>7000</v>
      </c>
      <c r="I60">
        <v>0.45295000000000002</v>
      </c>
      <c r="J60">
        <v>0.45596599999999998</v>
      </c>
      <c r="K60">
        <v>0.45951399999999998</v>
      </c>
      <c r="L60">
        <v>0.463426</v>
      </c>
      <c r="M60">
        <v>0.45782699999999998</v>
      </c>
      <c r="N60">
        <f t="shared" ref="N60" si="33">AVERAGE(I60:M60)</f>
        <v>0.45793660000000003</v>
      </c>
      <c r="O60">
        <f t="shared" ref="O60" si="34">(ABS(N60-B$7)/B$7)*100</f>
        <v>8.4126799999999946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D70" workbookViewId="0">
      <selection activeCell="H90" sqref="H90:O91"/>
    </sheetView>
  </sheetViews>
  <sheetFormatPr defaultRowHeight="14.4" x14ac:dyDescent="0.3"/>
  <sheetData>
    <row r="1" spans="1:15" x14ac:dyDescent="0.3">
      <c r="A1" t="s">
        <v>19</v>
      </c>
      <c r="G1" t="s">
        <v>11</v>
      </c>
    </row>
    <row r="2" spans="1:15" x14ac:dyDescent="0.3">
      <c r="A2">
        <v>1</v>
      </c>
      <c r="B2">
        <v>10</v>
      </c>
      <c r="C2">
        <v>1</v>
      </c>
    </row>
    <row r="3" spans="1:15" x14ac:dyDescent="0.3">
      <c r="A3">
        <v>3</v>
      </c>
      <c r="B3">
        <v>20</v>
      </c>
      <c r="C3">
        <v>1</v>
      </c>
      <c r="G3" t="s">
        <v>23</v>
      </c>
      <c r="I3" t="s">
        <v>22</v>
      </c>
    </row>
    <row r="4" spans="1:15" x14ac:dyDescent="0.3">
      <c r="H4" t="s">
        <v>24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25</v>
      </c>
    </row>
    <row r="5" spans="1:15" x14ac:dyDescent="0.3">
      <c r="H5">
        <v>140</v>
      </c>
      <c r="I5">
        <v>3.9545699999999999</v>
      </c>
      <c r="J5">
        <v>4.1562700000000001</v>
      </c>
      <c r="K5">
        <v>4.1724600000000001</v>
      </c>
      <c r="L5">
        <v>4.0904100000000003</v>
      </c>
      <c r="M5">
        <v>3.9845999999999999</v>
      </c>
      <c r="N5">
        <f>AVERAGE(I5:M5)</f>
        <v>4.0716620000000008</v>
      </c>
      <c r="O5">
        <f>(ABS(N5-B$7)/B$7)*100</f>
        <v>72.855586666666667</v>
      </c>
    </row>
    <row r="6" spans="1:15" x14ac:dyDescent="0.3">
      <c r="A6" t="s">
        <v>21</v>
      </c>
      <c r="H6">
        <v>2000</v>
      </c>
      <c r="I6">
        <v>10.315200000000001</v>
      </c>
      <c r="J6">
        <v>10.404299999999999</v>
      </c>
      <c r="K6">
        <v>10.460900000000001</v>
      </c>
      <c r="L6">
        <v>10.539300000000001</v>
      </c>
      <c r="M6">
        <v>10.400600000000001</v>
      </c>
      <c r="N6">
        <f t="shared" ref="N6:N12" si="0">AVERAGE(I6:M6)</f>
        <v>10.424060000000001</v>
      </c>
      <c r="O6">
        <f t="shared" ref="O6:O12" si="1">(ABS(N6-B$7)/B$7)*100</f>
        <v>30.506266666666658</v>
      </c>
    </row>
    <row r="7" spans="1:15" x14ac:dyDescent="0.3">
      <c r="A7">
        <v>2</v>
      </c>
      <c r="B7">
        <v>15</v>
      </c>
      <c r="H7">
        <v>4000</v>
      </c>
      <c r="I7">
        <v>10.957000000000001</v>
      </c>
      <c r="J7">
        <v>10.7469</v>
      </c>
      <c r="K7">
        <v>10.6568</v>
      </c>
      <c r="L7">
        <v>10.849299999999999</v>
      </c>
      <c r="M7">
        <v>10.848100000000001</v>
      </c>
      <c r="N7">
        <f t="shared" si="0"/>
        <v>10.811620000000001</v>
      </c>
      <c r="O7">
        <f t="shared" si="1"/>
        <v>27.922533333333327</v>
      </c>
    </row>
    <row r="8" spans="1:15" x14ac:dyDescent="0.3">
      <c r="H8">
        <v>10000</v>
      </c>
      <c r="I8">
        <v>10.5846</v>
      </c>
      <c r="J8">
        <v>10.795</v>
      </c>
      <c r="K8">
        <v>10.7094</v>
      </c>
      <c r="L8">
        <v>10.5053</v>
      </c>
      <c r="M8">
        <v>10.6348</v>
      </c>
      <c r="N8">
        <f t="shared" si="0"/>
        <v>10.645819999999999</v>
      </c>
      <c r="O8">
        <f t="shared" si="1"/>
        <v>29.027866666666675</v>
      </c>
    </row>
    <row r="9" spans="1:15" x14ac:dyDescent="0.3">
      <c r="H9">
        <v>100000</v>
      </c>
      <c r="I9">
        <v>8.8515200000000007</v>
      </c>
      <c r="J9">
        <v>8.8484999999999996</v>
      </c>
      <c r="K9">
        <v>8.8493499999999994</v>
      </c>
      <c r="L9">
        <v>8.8269599999999997</v>
      </c>
      <c r="M9">
        <v>8.8504799999999992</v>
      </c>
      <c r="N9">
        <f t="shared" si="0"/>
        <v>8.8453619999999997</v>
      </c>
      <c r="O9">
        <f t="shared" si="1"/>
        <v>41.030920000000002</v>
      </c>
    </row>
    <row r="10" spans="1:15" x14ac:dyDescent="0.3">
      <c r="A10" t="s">
        <v>20</v>
      </c>
      <c r="H10">
        <v>6000</v>
      </c>
      <c r="I10">
        <v>10.8813</v>
      </c>
      <c r="J10">
        <v>10.8546</v>
      </c>
      <c r="K10">
        <v>11.0176</v>
      </c>
      <c r="L10">
        <v>11.0732</v>
      </c>
      <c r="M10">
        <v>11.0304</v>
      </c>
      <c r="N10">
        <f t="shared" si="0"/>
        <v>10.97142</v>
      </c>
      <c r="O10">
        <f t="shared" si="1"/>
        <v>26.857199999999999</v>
      </c>
    </row>
    <row r="11" spans="1:15" x14ac:dyDescent="0.3">
      <c r="A11">
        <v>2</v>
      </c>
      <c r="B11">
        <v>3</v>
      </c>
      <c r="H11">
        <v>8000</v>
      </c>
      <c r="I11">
        <v>10.921799999999999</v>
      </c>
      <c r="J11">
        <v>11.0412</v>
      </c>
      <c r="K11">
        <v>10.8507</v>
      </c>
      <c r="L11">
        <v>10.8627</v>
      </c>
      <c r="M11">
        <v>10.985900000000001</v>
      </c>
      <c r="N11">
        <f t="shared" si="0"/>
        <v>10.932460000000001</v>
      </c>
      <c r="O11">
        <f t="shared" si="1"/>
        <v>27.116933333333325</v>
      </c>
    </row>
    <row r="12" spans="1:15" x14ac:dyDescent="0.3">
      <c r="A12">
        <v>1</v>
      </c>
      <c r="B12">
        <v>2</v>
      </c>
      <c r="C12">
        <v>3</v>
      </c>
      <c r="H12">
        <v>5000</v>
      </c>
      <c r="I12">
        <v>10.7506</v>
      </c>
      <c r="J12">
        <v>10.7255</v>
      </c>
      <c r="K12">
        <v>10.7836</v>
      </c>
      <c r="L12">
        <v>10.761799999999999</v>
      </c>
      <c r="M12">
        <v>10.8454</v>
      </c>
      <c r="N12">
        <f t="shared" si="0"/>
        <v>10.77338</v>
      </c>
      <c r="O12">
        <f t="shared" si="1"/>
        <v>28.177466666666668</v>
      </c>
    </row>
    <row r="13" spans="1:15" x14ac:dyDescent="0.3">
      <c r="A13">
        <v>3</v>
      </c>
      <c r="B13">
        <v>2</v>
      </c>
      <c r="C13">
        <v>1</v>
      </c>
      <c r="H13">
        <v>1000000</v>
      </c>
      <c r="I13">
        <v>9.1041799999999995</v>
      </c>
      <c r="J13">
        <v>9.1032200000000003</v>
      </c>
      <c r="K13">
        <v>9.0952000000000002</v>
      </c>
      <c r="L13">
        <v>9.1094000000000008</v>
      </c>
      <c r="M13">
        <v>9.1015300000000003</v>
      </c>
      <c r="N13">
        <f t="shared" ref="N13" si="2">AVERAGE(I13:M13)</f>
        <v>9.1027060000000013</v>
      </c>
      <c r="O13">
        <f t="shared" ref="O13" si="3">(ABS(N13-B$7)/B$7)*100</f>
        <v>39.315293333333322</v>
      </c>
    </row>
    <row r="16" spans="1:15" x14ac:dyDescent="0.3">
      <c r="A16" t="s">
        <v>22</v>
      </c>
      <c r="G16" t="s">
        <v>26</v>
      </c>
      <c r="I16" t="s">
        <v>22</v>
      </c>
    </row>
    <row r="17" spans="1:15" x14ac:dyDescent="0.3">
      <c r="H17" t="s">
        <v>24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25</v>
      </c>
    </row>
    <row r="18" spans="1:15" x14ac:dyDescent="0.3">
      <c r="H18">
        <v>4900</v>
      </c>
      <c r="I18">
        <v>1.4465300000000001</v>
      </c>
      <c r="J18">
        <v>1.44739</v>
      </c>
      <c r="K18">
        <v>1.39438</v>
      </c>
      <c r="L18">
        <v>1.36189</v>
      </c>
      <c r="M18">
        <v>1.4346000000000001</v>
      </c>
      <c r="N18">
        <f>AVERAGE(I18:M18)</f>
        <v>1.4169579999999999</v>
      </c>
      <c r="O18">
        <f>(ABS(N18-B$7)/B$7)*100</f>
        <v>90.553613333333345</v>
      </c>
    </row>
    <row r="19" spans="1:15" x14ac:dyDescent="0.3">
      <c r="H19">
        <v>10000</v>
      </c>
      <c r="I19">
        <v>2.0499999999999998</v>
      </c>
      <c r="J19">
        <v>2.0484399999999998</v>
      </c>
      <c r="K19">
        <v>1.9634100000000001</v>
      </c>
      <c r="L19">
        <v>2.0971700000000002</v>
      </c>
      <c r="M19">
        <v>2.0094799999999999</v>
      </c>
      <c r="N19">
        <f t="shared" ref="N19:N21" si="4">AVERAGE(I19:M19)</f>
        <v>2.0337000000000001</v>
      </c>
      <c r="O19">
        <f t="shared" ref="O19:O21" si="5">(ABS(N19-B$7)/B$7)*100</f>
        <v>86.442000000000007</v>
      </c>
    </row>
    <row r="20" spans="1:15" x14ac:dyDescent="0.3">
      <c r="H20">
        <v>100000</v>
      </c>
      <c r="I20">
        <v>4.0141299999999998</v>
      </c>
      <c r="J20">
        <v>4.0013899999999998</v>
      </c>
      <c r="K20">
        <v>3.9557899999999999</v>
      </c>
      <c r="L20">
        <v>3.9865200000000001</v>
      </c>
      <c r="M20">
        <v>3.99492</v>
      </c>
      <c r="N20">
        <f t="shared" si="4"/>
        <v>3.9905499999999998</v>
      </c>
      <c r="O20">
        <f t="shared" si="5"/>
        <v>73.396333333333345</v>
      </c>
    </row>
    <row r="21" spans="1:15" x14ac:dyDescent="0.3">
      <c r="H21">
        <v>1000000</v>
      </c>
      <c r="I21">
        <v>5.3273999999999999</v>
      </c>
      <c r="J21">
        <v>5.3244199999999999</v>
      </c>
      <c r="K21">
        <v>5.3158000000000003</v>
      </c>
      <c r="L21">
        <v>5.3343999999999996</v>
      </c>
      <c r="M21">
        <v>5.3213999999999997</v>
      </c>
      <c r="N21">
        <f t="shared" si="4"/>
        <v>5.3246839999999995</v>
      </c>
      <c r="O21">
        <f t="shared" si="5"/>
        <v>64.502106666666663</v>
      </c>
    </row>
    <row r="25" spans="1:15" x14ac:dyDescent="0.3">
      <c r="A25" t="s">
        <v>27</v>
      </c>
    </row>
    <row r="26" spans="1:15" x14ac:dyDescent="0.3">
      <c r="A26">
        <v>12</v>
      </c>
      <c r="B26">
        <v>0.15</v>
      </c>
      <c r="G26" t="s">
        <v>23</v>
      </c>
      <c r="I26" t="s">
        <v>27</v>
      </c>
    </row>
    <row r="27" spans="1:15" x14ac:dyDescent="0.3">
      <c r="H27" t="s">
        <v>24</v>
      </c>
      <c r="I27" t="s">
        <v>12</v>
      </c>
      <c r="J27" t="s">
        <v>13</v>
      </c>
      <c r="K27" t="s">
        <v>14</v>
      </c>
      <c r="L27" t="s">
        <v>15</v>
      </c>
      <c r="M27" t="s">
        <v>16</v>
      </c>
      <c r="N27" t="s">
        <v>17</v>
      </c>
      <c r="O27" t="s">
        <v>25</v>
      </c>
    </row>
    <row r="28" spans="1:15" x14ac:dyDescent="0.3">
      <c r="H28">
        <v>140</v>
      </c>
      <c r="I28">
        <v>13.528700000000001</v>
      </c>
      <c r="J28">
        <v>13.4192</v>
      </c>
      <c r="K28">
        <v>11.3794</v>
      </c>
      <c r="L28">
        <v>10.9367</v>
      </c>
      <c r="M28">
        <v>10.5267</v>
      </c>
      <c r="N28">
        <f>AVERAGE(I28:M28)</f>
        <v>11.95814</v>
      </c>
      <c r="O28">
        <f>(ABS(N28-B$7)/B$7)*100</f>
        <v>20.279066666666665</v>
      </c>
    </row>
    <row r="29" spans="1:15" x14ac:dyDescent="0.3">
      <c r="H29">
        <v>500</v>
      </c>
      <c r="I29">
        <v>13.317600000000001</v>
      </c>
      <c r="J29">
        <v>12.288399999999999</v>
      </c>
      <c r="K29">
        <v>11.555199999999999</v>
      </c>
      <c r="L29">
        <v>11.4298</v>
      </c>
      <c r="M29">
        <v>13.384600000000001</v>
      </c>
      <c r="N29">
        <f t="shared" ref="N29:N36" si="6">AVERAGE(I29:M29)</f>
        <v>12.39512</v>
      </c>
      <c r="O29">
        <f t="shared" ref="O29:O36" si="7">(ABS(N29-B$7)/B$7)*100</f>
        <v>17.365866666666665</v>
      </c>
    </row>
    <row r="30" spans="1:15" x14ac:dyDescent="0.3">
      <c r="H30">
        <v>1000</v>
      </c>
      <c r="I30">
        <v>13.328799999999999</v>
      </c>
      <c r="J30">
        <v>12.9422</v>
      </c>
      <c r="K30">
        <v>12.585100000000001</v>
      </c>
      <c r="L30">
        <v>11.8316</v>
      </c>
      <c r="M30">
        <v>13.5571</v>
      </c>
      <c r="N30">
        <f t="shared" si="6"/>
        <v>12.84896</v>
      </c>
      <c r="O30">
        <f t="shared" si="7"/>
        <v>14.340266666666668</v>
      </c>
    </row>
    <row r="31" spans="1:15" x14ac:dyDescent="0.3">
      <c r="H31">
        <v>5000</v>
      </c>
      <c r="I31">
        <v>12.1494</v>
      </c>
      <c r="J31">
        <v>11.9102</v>
      </c>
      <c r="K31">
        <v>12.573</v>
      </c>
      <c r="L31">
        <v>12.3009</v>
      </c>
      <c r="M31">
        <v>12.1928</v>
      </c>
      <c r="N31">
        <f t="shared" si="6"/>
        <v>12.225259999999999</v>
      </c>
      <c r="O31">
        <f t="shared" si="7"/>
        <v>18.498266666666677</v>
      </c>
    </row>
    <row r="32" spans="1:15" x14ac:dyDescent="0.3">
      <c r="H32">
        <v>10000</v>
      </c>
      <c r="I32">
        <v>11.2393</v>
      </c>
      <c r="J32">
        <v>11.719200000000001</v>
      </c>
      <c r="K32">
        <v>11.3957</v>
      </c>
      <c r="L32">
        <v>11.2509</v>
      </c>
      <c r="M32">
        <v>11.655200000000001</v>
      </c>
      <c r="N32">
        <f t="shared" si="6"/>
        <v>11.452059999999999</v>
      </c>
      <c r="O32">
        <f t="shared" si="7"/>
        <v>23.652933333333337</v>
      </c>
    </row>
    <row r="33" spans="1:15" x14ac:dyDescent="0.3">
      <c r="H33">
        <v>25000</v>
      </c>
      <c r="I33">
        <v>9.6037999999999997</v>
      </c>
      <c r="J33">
        <v>9.6806199999999993</v>
      </c>
      <c r="K33">
        <v>9.5563500000000001</v>
      </c>
      <c r="L33">
        <v>9.5873799999999996</v>
      </c>
      <c r="M33">
        <v>9.5575899999999994</v>
      </c>
      <c r="N33">
        <f t="shared" si="6"/>
        <v>9.5971480000000007</v>
      </c>
      <c r="O33">
        <f t="shared" si="7"/>
        <v>36.019013333333326</v>
      </c>
    </row>
    <row r="34" spans="1:15" x14ac:dyDescent="0.3">
      <c r="H34">
        <v>750</v>
      </c>
      <c r="I34">
        <v>12.2371</v>
      </c>
      <c r="J34">
        <v>11.6394</v>
      </c>
      <c r="K34">
        <v>13.4619</v>
      </c>
      <c r="L34">
        <v>12.854200000000001</v>
      </c>
      <c r="M34">
        <v>12.6899</v>
      </c>
      <c r="N34">
        <f t="shared" si="6"/>
        <v>12.576499999999999</v>
      </c>
      <c r="O34">
        <f t="shared" si="7"/>
        <v>16.156666666666673</v>
      </c>
    </row>
    <row r="35" spans="1:15" x14ac:dyDescent="0.3">
      <c r="H35">
        <v>900</v>
      </c>
      <c r="I35">
        <v>11.682</v>
      </c>
      <c r="J35">
        <v>13.4823</v>
      </c>
      <c r="K35">
        <v>13.140700000000001</v>
      </c>
      <c r="L35">
        <v>13.3096</v>
      </c>
      <c r="M35">
        <v>12.896000000000001</v>
      </c>
      <c r="N35">
        <f t="shared" si="6"/>
        <v>12.90212</v>
      </c>
      <c r="O35">
        <f t="shared" si="7"/>
        <v>13.985866666666666</v>
      </c>
    </row>
    <row r="36" spans="1:15" ht="15" customHeight="1" x14ac:dyDescent="0.3">
      <c r="H36">
        <v>950</v>
      </c>
      <c r="I36">
        <v>12.0997</v>
      </c>
      <c r="J36">
        <v>13.8833</v>
      </c>
      <c r="K36">
        <v>13.473100000000001</v>
      </c>
      <c r="L36">
        <v>13.004200000000001</v>
      </c>
      <c r="M36">
        <v>13.018700000000001</v>
      </c>
      <c r="N36">
        <f t="shared" si="6"/>
        <v>13.095800000000001</v>
      </c>
      <c r="O36">
        <f t="shared" si="7"/>
        <v>12.694666666666663</v>
      </c>
    </row>
    <row r="39" spans="1:15" x14ac:dyDescent="0.3">
      <c r="G39" t="s">
        <v>26</v>
      </c>
      <c r="I39" t="s">
        <v>27</v>
      </c>
    </row>
    <row r="40" spans="1:15" x14ac:dyDescent="0.3">
      <c r="H40" t="s">
        <v>24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25</v>
      </c>
    </row>
    <row r="41" spans="1:15" x14ac:dyDescent="0.3">
      <c r="H41">
        <v>4900</v>
      </c>
      <c r="I41">
        <v>1.4390400000000001</v>
      </c>
      <c r="J41">
        <v>1.31037</v>
      </c>
      <c r="K41">
        <v>1.33283</v>
      </c>
      <c r="L41">
        <v>1.4043000000000001</v>
      </c>
      <c r="M41">
        <v>1.34423</v>
      </c>
      <c r="N41">
        <f>AVERAGE(I41:M41)</f>
        <v>1.3661540000000003</v>
      </c>
      <c r="O41">
        <f>(ABS(N41-B$7)/B$7)*100</f>
        <v>90.89230666666667</v>
      </c>
    </row>
    <row r="42" spans="1:15" x14ac:dyDescent="0.3">
      <c r="H42">
        <v>10000</v>
      </c>
      <c r="I42">
        <v>1.98106</v>
      </c>
      <c r="J42">
        <v>2.0030600000000001</v>
      </c>
      <c r="K42">
        <v>2.0738599999999998</v>
      </c>
      <c r="L42">
        <v>1.93519</v>
      </c>
      <c r="M42">
        <v>1.99722</v>
      </c>
      <c r="N42">
        <f t="shared" ref="N42:N44" si="8">AVERAGE(I42:M42)</f>
        <v>1.998078</v>
      </c>
      <c r="O42">
        <f t="shared" ref="O42:O44" si="9">(ABS(N42-B$7)/B$7)*100</f>
        <v>86.679479999999998</v>
      </c>
    </row>
    <row r="43" spans="1:15" x14ac:dyDescent="0.3">
      <c r="H43">
        <v>25000</v>
      </c>
      <c r="I43">
        <v>2.8906200000000002</v>
      </c>
      <c r="J43">
        <v>2.8287499999999999</v>
      </c>
      <c r="K43">
        <v>2.8102200000000002</v>
      </c>
      <c r="L43">
        <v>2.8510300000000002</v>
      </c>
      <c r="M43">
        <v>2.8502900000000002</v>
      </c>
      <c r="N43">
        <f t="shared" si="8"/>
        <v>2.8461819999999998</v>
      </c>
      <c r="O43">
        <f t="shared" si="9"/>
        <v>81.025453333333346</v>
      </c>
    </row>
    <row r="44" spans="1:15" x14ac:dyDescent="0.3">
      <c r="H44">
        <v>100000</v>
      </c>
      <c r="I44">
        <v>3.9807600000000001</v>
      </c>
      <c r="J44">
        <v>3.95892</v>
      </c>
      <c r="K44">
        <v>3.9826800000000002</v>
      </c>
      <c r="L44">
        <v>3.95722</v>
      </c>
      <c r="M44">
        <v>3.9462700000000002</v>
      </c>
      <c r="N44">
        <f t="shared" si="8"/>
        <v>3.9651700000000005</v>
      </c>
      <c r="O44">
        <f t="shared" si="9"/>
        <v>73.565533333333335</v>
      </c>
    </row>
    <row r="45" spans="1:15" x14ac:dyDescent="0.3">
      <c r="H45">
        <v>250000</v>
      </c>
      <c r="I45">
        <v>4.6070399999999996</v>
      </c>
      <c r="J45">
        <v>4.6067400000000003</v>
      </c>
      <c r="K45">
        <v>4.5976699999999999</v>
      </c>
      <c r="L45">
        <v>4.5853099999999998</v>
      </c>
      <c r="M45">
        <v>4.5966100000000001</v>
      </c>
      <c r="N45">
        <f t="shared" ref="N45" si="10">AVERAGE(I45:M45)</f>
        <v>4.5986739999999999</v>
      </c>
      <c r="O45">
        <f t="shared" ref="O45" si="11">(ABS(N45-B$7)/B$7)*100</f>
        <v>69.342173333333335</v>
      </c>
    </row>
    <row r="48" spans="1:15" x14ac:dyDescent="0.3">
      <c r="A48" t="s">
        <v>28</v>
      </c>
    </row>
    <row r="49" spans="1:15" x14ac:dyDescent="0.3">
      <c r="G49" t="s">
        <v>23</v>
      </c>
      <c r="I49" t="s">
        <v>29</v>
      </c>
    </row>
    <row r="50" spans="1:15" x14ac:dyDescent="0.3">
      <c r="H50" t="s">
        <v>24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25</v>
      </c>
    </row>
    <row r="51" spans="1:15" x14ac:dyDescent="0.3">
      <c r="H51">
        <v>140</v>
      </c>
      <c r="I51">
        <v>3.94842</v>
      </c>
      <c r="J51">
        <v>4.2018399999999998</v>
      </c>
      <c r="K51">
        <v>4.1431100000000001</v>
      </c>
      <c r="L51">
        <v>4.0296500000000002</v>
      </c>
      <c r="M51">
        <v>4.1268399999999996</v>
      </c>
      <c r="N51">
        <f>AVERAGE(I51:M51)</f>
        <v>4.0899720000000004</v>
      </c>
      <c r="O51">
        <f>(ABS(N51-B$7)/B$7)*100</f>
        <v>72.733520000000013</v>
      </c>
    </row>
    <row r="52" spans="1:15" x14ac:dyDescent="0.3">
      <c r="H52">
        <v>4000</v>
      </c>
      <c r="I52">
        <v>10.982100000000001</v>
      </c>
      <c r="J52">
        <v>11.071199999999999</v>
      </c>
      <c r="K52">
        <v>10.831099999999999</v>
      </c>
      <c r="L52">
        <v>11.0284</v>
      </c>
      <c r="M52">
        <v>10.8658</v>
      </c>
      <c r="N52">
        <f t="shared" ref="N52:N55" si="12">AVERAGE(I52:M52)</f>
        <v>10.955719999999999</v>
      </c>
      <c r="O52">
        <f t="shared" ref="O52:O55" si="13">(ABS(N52-B$7)/B$7)*100</f>
        <v>26.961866666666673</v>
      </c>
    </row>
    <row r="53" spans="1:15" x14ac:dyDescent="0.3">
      <c r="H53">
        <v>10000</v>
      </c>
      <c r="I53">
        <v>10.768000000000001</v>
      </c>
      <c r="J53">
        <v>10.5092</v>
      </c>
      <c r="K53">
        <v>10.6591</v>
      </c>
      <c r="L53">
        <v>10.6387</v>
      </c>
      <c r="M53">
        <v>10.5443</v>
      </c>
      <c r="N53">
        <f t="shared" si="12"/>
        <v>10.623860000000001</v>
      </c>
      <c r="O53">
        <f t="shared" si="13"/>
        <v>29.174266666666664</v>
      </c>
    </row>
    <row r="54" spans="1:15" x14ac:dyDescent="0.3">
      <c r="H54">
        <v>6000</v>
      </c>
      <c r="I54">
        <v>10.9183</v>
      </c>
      <c r="J54">
        <v>11.0059</v>
      </c>
      <c r="K54">
        <v>10.977399999999999</v>
      </c>
      <c r="L54">
        <v>10.898199999999999</v>
      </c>
      <c r="M54">
        <v>11.0359</v>
      </c>
      <c r="N54">
        <f t="shared" si="12"/>
        <v>10.967140000000001</v>
      </c>
      <c r="O54">
        <f t="shared" si="13"/>
        <v>26.885733333333327</v>
      </c>
    </row>
    <row r="55" spans="1:15" x14ac:dyDescent="0.3">
      <c r="H55">
        <v>7000</v>
      </c>
      <c r="I55">
        <v>10.7441</v>
      </c>
      <c r="J55">
        <v>10.954000000000001</v>
      </c>
      <c r="K55">
        <v>10.961399999999999</v>
      </c>
      <c r="L55">
        <v>10.757400000000001</v>
      </c>
      <c r="M55">
        <v>11.013199999999999</v>
      </c>
      <c r="N55">
        <f t="shared" si="12"/>
        <v>10.886019999999998</v>
      </c>
      <c r="O55">
        <f t="shared" si="13"/>
        <v>27.426533333333342</v>
      </c>
    </row>
    <row r="57" spans="1:15" x14ac:dyDescent="0.3">
      <c r="G57" t="s">
        <v>26</v>
      </c>
      <c r="I57" t="s">
        <v>29</v>
      </c>
    </row>
    <row r="58" spans="1:15" x14ac:dyDescent="0.3">
      <c r="H58" t="s">
        <v>24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25</v>
      </c>
    </row>
    <row r="59" spans="1:15" x14ac:dyDescent="0.3">
      <c r="H59">
        <v>4900</v>
      </c>
      <c r="I59">
        <v>1.6166</v>
      </c>
      <c r="J59">
        <v>1.411</v>
      </c>
      <c r="K59">
        <v>1.4975000000000001</v>
      </c>
      <c r="L59">
        <v>1.7015899999999999</v>
      </c>
      <c r="M59">
        <v>1.4057299999999999</v>
      </c>
      <c r="N59">
        <f>AVERAGE(I59:M59)</f>
        <v>1.526484</v>
      </c>
      <c r="O59">
        <f>(ABS(N59-B$7)/B$7)*100</f>
        <v>89.823440000000005</v>
      </c>
    </row>
    <row r="60" spans="1:15" x14ac:dyDescent="0.3">
      <c r="H60">
        <v>20000</v>
      </c>
      <c r="I60">
        <v>4.1500700000000004</v>
      </c>
      <c r="J60">
        <v>4.0173100000000002</v>
      </c>
      <c r="K60">
        <v>4.0724600000000004</v>
      </c>
      <c r="L60">
        <v>4.0721400000000001</v>
      </c>
      <c r="M60">
        <v>3.9326400000000001</v>
      </c>
      <c r="N60">
        <f t="shared" ref="N60:N61" si="14">AVERAGE(I60:M60)</f>
        <v>4.0489240000000004</v>
      </c>
      <c r="O60">
        <f>(ABS(N60-B$7)/B$7)*100</f>
        <v>73.007173333333341</v>
      </c>
    </row>
    <row r="61" spans="1:15" x14ac:dyDescent="0.3">
      <c r="H61">
        <v>100000</v>
      </c>
      <c r="I61">
        <v>5.2835900000000002</v>
      </c>
      <c r="J61">
        <v>5.2715300000000003</v>
      </c>
      <c r="K61">
        <v>5.2834500000000002</v>
      </c>
      <c r="L61">
        <v>5.2746399999999998</v>
      </c>
      <c r="M61">
        <v>5.2703699999999998</v>
      </c>
      <c r="N61">
        <f t="shared" si="14"/>
        <v>5.2767160000000004</v>
      </c>
      <c r="O61">
        <f>(ABS(N61-B$7)/B$7)*100</f>
        <v>64.821893333333335</v>
      </c>
    </row>
    <row r="64" spans="1:15" x14ac:dyDescent="0.3">
      <c r="A64" t="s">
        <v>30</v>
      </c>
    </row>
    <row r="65" spans="1:15" x14ac:dyDescent="0.3">
      <c r="G65" t="s">
        <v>23</v>
      </c>
      <c r="I65" t="s">
        <v>31</v>
      </c>
    </row>
    <row r="66" spans="1:15" x14ac:dyDescent="0.3">
      <c r="H66" t="s">
        <v>24</v>
      </c>
      <c r="I66" t="s">
        <v>12</v>
      </c>
      <c r="J66" t="s">
        <v>13</v>
      </c>
      <c r="K66" t="s">
        <v>14</v>
      </c>
      <c r="L66" t="s">
        <v>15</v>
      </c>
      <c r="M66" t="s">
        <v>16</v>
      </c>
      <c r="N66" t="s">
        <v>17</v>
      </c>
      <c r="O66" t="s">
        <v>25</v>
      </c>
    </row>
    <row r="67" spans="1:15" x14ac:dyDescent="0.3">
      <c r="H67">
        <v>140</v>
      </c>
      <c r="I67">
        <v>3.91466</v>
      </c>
      <c r="J67">
        <v>4.21366</v>
      </c>
      <c r="K67">
        <v>4.0907</v>
      </c>
      <c r="L67">
        <v>4.0446499999999999</v>
      </c>
      <c r="M67">
        <v>3.95757</v>
      </c>
      <c r="N67">
        <f>AVERAGE(I67:M67)</f>
        <v>4.0442480000000005</v>
      </c>
      <c r="O67">
        <f>(ABS(N67-B$7)/B$7)*100</f>
        <v>73.038346666666669</v>
      </c>
    </row>
    <row r="68" spans="1:15" x14ac:dyDescent="0.3">
      <c r="H68">
        <v>10000</v>
      </c>
      <c r="I68">
        <v>10.648300000000001</v>
      </c>
      <c r="J68">
        <v>10.6959</v>
      </c>
      <c r="K68">
        <v>10.685600000000001</v>
      </c>
      <c r="L68">
        <v>10.738</v>
      </c>
      <c r="M68">
        <v>10.801600000000001</v>
      </c>
      <c r="N68">
        <f>AVERAGE(I68:M68)</f>
        <v>10.71388</v>
      </c>
      <c r="O68">
        <f>(ABS(N68-B$7)/B$7)*100</f>
        <v>28.574133333333336</v>
      </c>
    </row>
    <row r="69" spans="1:15" x14ac:dyDescent="0.3">
      <c r="H69">
        <v>20000</v>
      </c>
      <c r="I69">
        <v>9.8431899999999999</v>
      </c>
      <c r="J69">
        <v>9.7664799999999996</v>
      </c>
      <c r="K69">
        <v>9.8341499999999993</v>
      </c>
      <c r="L69">
        <v>9.8851999999999993</v>
      </c>
      <c r="M69">
        <v>9.8515999999999995</v>
      </c>
      <c r="N69">
        <f>AVERAGE(I68:M68)</f>
        <v>10.71388</v>
      </c>
      <c r="O69">
        <f t="shared" ref="O69" si="15">(ABS(N69-B$7)/B$7)*100</f>
        <v>28.574133333333336</v>
      </c>
    </row>
    <row r="71" spans="1:15" x14ac:dyDescent="0.3">
      <c r="G71" t="s">
        <v>26</v>
      </c>
      <c r="I71" t="s">
        <v>31</v>
      </c>
    </row>
    <row r="72" spans="1:15" x14ac:dyDescent="0.3">
      <c r="H72" t="s">
        <v>24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25</v>
      </c>
    </row>
    <row r="73" spans="1:15" x14ac:dyDescent="0.3">
      <c r="H73">
        <v>4900</v>
      </c>
      <c r="I73">
        <v>1.4185300000000001</v>
      </c>
      <c r="J73">
        <v>1.84257</v>
      </c>
      <c r="K73">
        <v>1.56488</v>
      </c>
      <c r="L73">
        <v>2.0072000000000001</v>
      </c>
      <c r="M73">
        <v>0.69405799999999995</v>
      </c>
      <c r="N73">
        <f>AVERAGE(I73:M73)</f>
        <v>1.5054475999999999</v>
      </c>
      <c r="O73">
        <f>(ABS(N73-B$7)/B$7)*100</f>
        <v>89.963682666666671</v>
      </c>
    </row>
    <row r="74" spans="1:15" x14ac:dyDescent="0.3">
      <c r="H74">
        <v>20000</v>
      </c>
      <c r="I74">
        <v>4.3439199999999998</v>
      </c>
      <c r="J74">
        <v>4.2119200000000001</v>
      </c>
      <c r="K74">
        <v>4.1968300000000003</v>
      </c>
      <c r="L74">
        <v>4.2001600000000003</v>
      </c>
      <c r="M74">
        <v>4.1951700000000001</v>
      </c>
      <c r="N74">
        <f t="shared" ref="N74" si="16">AVERAGE(I74:M74)</f>
        <v>4.2295999999999996</v>
      </c>
      <c r="O74">
        <f>(ABS(N74-B$7)/B$7)*100</f>
        <v>71.802666666666667</v>
      </c>
    </row>
    <row r="76" spans="1:15" x14ac:dyDescent="0.3">
      <c r="A76" t="s">
        <v>32</v>
      </c>
    </row>
    <row r="77" spans="1:15" x14ac:dyDescent="0.3">
      <c r="G77" t="s">
        <v>23</v>
      </c>
      <c r="I77" t="s">
        <v>33</v>
      </c>
    </row>
    <row r="78" spans="1:15" x14ac:dyDescent="0.3">
      <c r="H78" t="s">
        <v>24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25</v>
      </c>
    </row>
    <row r="79" spans="1:15" x14ac:dyDescent="0.3">
      <c r="H79">
        <v>140</v>
      </c>
      <c r="I79">
        <v>3.0558299999999998</v>
      </c>
      <c r="J79">
        <v>2.42727</v>
      </c>
      <c r="K79">
        <v>2.7581899999999999</v>
      </c>
      <c r="L79">
        <v>2.5105599999999999</v>
      </c>
      <c r="M79">
        <v>2.907</v>
      </c>
      <c r="N79">
        <f>AVERAGE(I79:M79)</f>
        <v>2.73177</v>
      </c>
      <c r="O79">
        <f>(ABS(N79-B$7)/B$7)*100</f>
        <v>81.788199999999989</v>
      </c>
    </row>
    <row r="80" spans="1:15" x14ac:dyDescent="0.3">
      <c r="H80">
        <v>4000</v>
      </c>
      <c r="I80">
        <v>9.1584299999999992</v>
      </c>
      <c r="J80">
        <v>8.8735300000000006</v>
      </c>
      <c r="K80">
        <v>8.9221500000000002</v>
      </c>
      <c r="L80">
        <v>8.9493600000000004</v>
      </c>
      <c r="M80">
        <v>8.9400600000000008</v>
      </c>
      <c r="N80">
        <f t="shared" ref="N80:N83" si="17">AVERAGE(I80:M80)</f>
        <v>8.968706000000001</v>
      </c>
      <c r="O80">
        <f t="shared" ref="O80:O83" si="18">(ABS(N80-B$7)/B$7)*100</f>
        <v>40.20862666666666</v>
      </c>
    </row>
    <row r="81" spans="7:15" x14ac:dyDescent="0.3">
      <c r="H81">
        <v>10000</v>
      </c>
      <c r="I81">
        <v>10.7662</v>
      </c>
      <c r="J81">
        <v>10.9453</v>
      </c>
      <c r="K81">
        <v>11.007300000000001</v>
      </c>
      <c r="L81">
        <v>10.8238</v>
      </c>
      <c r="M81">
        <v>10.8691</v>
      </c>
      <c r="N81">
        <f t="shared" si="17"/>
        <v>10.882339999999999</v>
      </c>
      <c r="O81">
        <f t="shared" si="18"/>
        <v>27.451066666666673</v>
      </c>
    </row>
    <row r="82" spans="7:15" x14ac:dyDescent="0.3">
      <c r="H82">
        <v>25000</v>
      </c>
      <c r="I82">
        <v>12.606999999999999</v>
      </c>
      <c r="J82">
        <v>12.551399999999999</v>
      </c>
      <c r="K82">
        <v>12.8254</v>
      </c>
      <c r="L82">
        <v>12.7988</v>
      </c>
      <c r="M82">
        <v>12.4815</v>
      </c>
      <c r="N82">
        <f t="shared" si="17"/>
        <v>12.65282</v>
      </c>
      <c r="O82">
        <f t="shared" si="18"/>
        <v>15.647866666666665</v>
      </c>
    </row>
    <row r="83" spans="7:15" x14ac:dyDescent="0.3">
      <c r="H83">
        <v>50000</v>
      </c>
      <c r="I83">
        <v>12.357900000000001</v>
      </c>
      <c r="J83">
        <v>12.397500000000001</v>
      </c>
      <c r="K83">
        <v>12.354200000000001</v>
      </c>
      <c r="L83">
        <v>12.5604</v>
      </c>
      <c r="M83">
        <v>12.4414</v>
      </c>
      <c r="N83">
        <f t="shared" si="17"/>
        <v>12.422280000000001</v>
      </c>
      <c r="O83">
        <f t="shared" si="18"/>
        <v>17.184799999999996</v>
      </c>
    </row>
    <row r="84" spans="7:15" x14ac:dyDescent="0.3">
      <c r="H84">
        <v>100000</v>
      </c>
      <c r="I84">
        <v>11.759499999999999</v>
      </c>
      <c r="J84">
        <v>11.947900000000001</v>
      </c>
      <c r="K84">
        <v>12.052</v>
      </c>
      <c r="L84">
        <v>11.8125</v>
      </c>
      <c r="M84">
        <v>11.8774</v>
      </c>
      <c r="N84">
        <f t="shared" ref="N84:N85" si="19">AVERAGE(I84:M84)</f>
        <v>11.889860000000001</v>
      </c>
      <c r="O84">
        <f t="shared" ref="O84:O85" si="20">(ABS(N84-B$7)/B$7)*100</f>
        <v>20.734266666666663</v>
      </c>
    </row>
    <row r="85" spans="7:15" x14ac:dyDescent="0.3">
      <c r="H85">
        <v>75000</v>
      </c>
      <c r="I85">
        <v>12.1564</v>
      </c>
      <c r="J85">
        <v>12.3065</v>
      </c>
      <c r="K85">
        <v>12.2074</v>
      </c>
      <c r="L85">
        <v>11.959300000000001</v>
      </c>
      <c r="M85">
        <v>12.020799999999999</v>
      </c>
      <c r="N85">
        <f t="shared" si="19"/>
        <v>12.13008</v>
      </c>
      <c r="O85">
        <f t="shared" si="20"/>
        <v>19.132800000000003</v>
      </c>
    </row>
    <row r="87" spans="7:15" x14ac:dyDescent="0.3">
      <c r="G87" t="s">
        <v>26</v>
      </c>
      <c r="I87" t="s">
        <v>33</v>
      </c>
    </row>
    <row r="88" spans="7:15" x14ac:dyDescent="0.3">
      <c r="H88" t="s">
        <v>24</v>
      </c>
      <c r="I88" t="s">
        <v>12</v>
      </c>
      <c r="J88" t="s">
        <v>13</v>
      </c>
      <c r="K88" t="s">
        <v>14</v>
      </c>
      <c r="L88" t="s">
        <v>15</v>
      </c>
      <c r="M88" t="s">
        <v>16</v>
      </c>
      <c r="N88" t="s">
        <v>17</v>
      </c>
      <c r="O88" t="s">
        <v>25</v>
      </c>
    </row>
    <row r="89" spans="7:15" x14ac:dyDescent="0.3">
      <c r="H89">
        <v>4900</v>
      </c>
      <c r="I89">
        <v>-19.194700000000001</v>
      </c>
      <c r="J89">
        <v>-19.065100000000001</v>
      </c>
      <c r="K89">
        <v>-19.0227</v>
      </c>
      <c r="L89">
        <v>-19.033100000000001</v>
      </c>
      <c r="M89">
        <v>-19.017299999999999</v>
      </c>
      <c r="N89">
        <f>AVERAGE(I89:M89)</f>
        <v>-19.066579999999998</v>
      </c>
      <c r="O89">
        <f>(ABS(N89-B$7)/B$7)*100</f>
        <v>227.11053333333334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simple linear</vt:lpstr>
      <vt:lpstr>verify convergence</vt:lpstr>
      <vt:lpstr>simple linear large values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2018-12-20T21:52:47Z</dcterms:created>
  <dcterms:modified xsi:type="dcterms:W3CDTF">2019-01-18T21:15:37Z</dcterms:modified>
</cp:coreProperties>
</file>