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achel\Desktop\RESEARCH\node2vec_param_infer\spreadsheets\"/>
    </mc:Choice>
  </mc:AlternateContent>
  <bookViews>
    <workbookView xWindow="0" yWindow="0" windowWidth="23316" windowHeight="12336" firstSheet="1" activeTab="3"/>
  </bookViews>
  <sheets>
    <sheet name="Sheet1" sheetId="1" r:id="rId1"/>
    <sheet name="Sheet2" sheetId="2" r:id="rId2"/>
    <sheet name="simple linear" sheetId="3" r:id="rId3"/>
    <sheet name="simple linear (2)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3" i="4" l="1"/>
  <c r="O13" i="4" s="1"/>
  <c r="N25" i="4"/>
  <c r="O25" i="4" s="1"/>
  <c r="O24" i="4"/>
  <c r="N24" i="4"/>
  <c r="N23" i="4"/>
  <c r="O23" i="4" s="1"/>
  <c r="N22" i="4"/>
  <c r="O22" i="4" s="1"/>
  <c r="N21" i="4"/>
  <c r="O21" i="4" s="1"/>
  <c r="N20" i="4"/>
  <c r="O20" i="4" s="1"/>
  <c r="N19" i="4"/>
  <c r="O19" i="4" s="1"/>
  <c r="N18" i="4"/>
  <c r="O18" i="4" s="1"/>
  <c r="N12" i="4"/>
  <c r="O12" i="4" s="1"/>
  <c r="N11" i="4"/>
  <c r="O11" i="4" s="1"/>
  <c r="N10" i="4"/>
  <c r="O10" i="4" s="1"/>
  <c r="N9" i="4"/>
  <c r="O9" i="4" s="1"/>
  <c r="N8" i="4"/>
  <c r="O8" i="4" s="1"/>
  <c r="N7" i="4"/>
  <c r="O7" i="4" s="1"/>
  <c r="N6" i="4"/>
  <c r="O6" i="4" s="1"/>
  <c r="N5" i="4"/>
  <c r="O5" i="4" s="1"/>
  <c r="N25" i="3"/>
  <c r="O25" i="3" s="1"/>
  <c r="N24" i="3"/>
  <c r="O24" i="3" s="1"/>
  <c r="N23" i="3"/>
  <c r="O23" i="3" s="1"/>
  <c r="N22" i="3"/>
  <c r="O22" i="3" s="1"/>
  <c r="N21" i="3"/>
  <c r="O21" i="3" s="1"/>
  <c r="N20" i="3"/>
  <c r="O20" i="3" s="1"/>
  <c r="N19" i="3"/>
  <c r="O19" i="3" s="1"/>
  <c r="N18" i="3"/>
  <c r="O18" i="3" s="1"/>
  <c r="O6" i="3"/>
  <c r="N13" i="3"/>
  <c r="O13" i="3" s="1"/>
  <c r="N12" i="3"/>
  <c r="O12" i="3" s="1"/>
  <c r="N11" i="3"/>
  <c r="O11" i="3" s="1"/>
  <c r="N10" i="3"/>
  <c r="O10" i="3" s="1"/>
  <c r="N9" i="3"/>
  <c r="O9" i="3" s="1"/>
  <c r="N8" i="3"/>
  <c r="O8" i="3" s="1"/>
  <c r="N7" i="3"/>
  <c r="O7" i="3" s="1"/>
  <c r="N6" i="3"/>
  <c r="O5" i="3"/>
  <c r="N5" i="3"/>
  <c r="T4" i="2" l="1"/>
  <c r="T3" i="2"/>
  <c r="S4" i="2"/>
  <c r="S3" i="2"/>
  <c r="R4" i="2"/>
  <c r="R3" i="2"/>
  <c r="B14" i="2"/>
  <c r="D14" i="2" s="1"/>
  <c r="D13" i="2"/>
  <c r="B13" i="2"/>
  <c r="B12" i="2"/>
  <c r="B11" i="2"/>
  <c r="D11" i="2" s="1"/>
  <c r="B10" i="2"/>
  <c r="D10" i="2" s="1"/>
  <c r="D9" i="2"/>
  <c r="B9" i="2"/>
  <c r="B8" i="2"/>
  <c r="B7" i="2"/>
  <c r="D7" i="2" s="1"/>
  <c r="B6" i="2"/>
  <c r="D6" i="2" s="1"/>
  <c r="B5" i="2"/>
  <c r="D5" i="2" s="1"/>
  <c r="D4" i="2"/>
  <c r="B4" i="2"/>
  <c r="B3" i="2"/>
  <c r="D3" i="2" s="1"/>
  <c r="B2" i="2"/>
  <c r="D2" i="2" s="1"/>
  <c r="O22" i="1"/>
  <c r="Q22" i="1" s="1"/>
  <c r="O24" i="1"/>
  <c r="Q24" i="1" s="1"/>
  <c r="O25" i="1"/>
  <c r="Q25" i="1" s="1"/>
  <c r="O26" i="1"/>
  <c r="O27" i="1"/>
  <c r="O28" i="1"/>
  <c r="O29" i="1"/>
  <c r="Q29" i="1" s="1"/>
  <c r="O30" i="1"/>
  <c r="Q30" i="1" s="1"/>
  <c r="O31" i="1"/>
  <c r="Q31" i="1" s="1"/>
  <c r="O32" i="1"/>
  <c r="O33" i="1"/>
  <c r="Q33" i="1" s="1"/>
  <c r="O34" i="1"/>
  <c r="Q34" i="1" s="1"/>
  <c r="O23" i="1"/>
  <c r="Q23" i="1"/>
  <c r="Q26" i="1"/>
  <c r="Q27" i="1"/>
  <c r="B23" i="1" l="1"/>
  <c r="B24" i="1"/>
  <c r="D24" i="1" s="1"/>
  <c r="B25" i="1"/>
  <c r="B26" i="1"/>
  <c r="D26" i="1" s="1"/>
  <c r="B22" i="1"/>
  <c r="D22" i="1" s="1"/>
  <c r="B3" i="1" l="1"/>
  <c r="B4" i="1"/>
  <c r="B5" i="1"/>
  <c r="B6" i="1"/>
  <c r="B2" i="1"/>
</calcChain>
</file>

<file path=xl/sharedStrings.xml><?xml version="1.0" encoding="utf-8"?>
<sst xmlns="http://schemas.openxmlformats.org/spreadsheetml/2006/main" count="79" uniqueCount="27">
  <si>
    <t>x</t>
  </si>
  <si>
    <t>given</t>
  </si>
  <si>
    <t>expected</t>
  </si>
  <si>
    <t>inferred</t>
  </si>
  <si>
    <t>quality</t>
  </si>
  <si>
    <t>params input:</t>
  </si>
  <si>
    <t>walks input:</t>
  </si>
  <si>
    <t>1 12</t>
  </si>
  <si>
    <t>0 1 2 3 4 5 6 7 8 9 10 11 12</t>
  </si>
  <si>
    <t>default input:</t>
  </si>
  <si>
    <t>0.5 0.2</t>
  </si>
  <si>
    <t>5 runs, average</t>
  </si>
  <si>
    <t>r1</t>
  </si>
  <si>
    <t>r2</t>
  </si>
  <si>
    <t>r3</t>
  </si>
  <si>
    <t>r4</t>
  </si>
  <si>
    <t>r5</t>
  </si>
  <si>
    <t>avg</t>
  </si>
  <si>
    <t>%error</t>
  </si>
  <si>
    <t>params input</t>
  </si>
  <si>
    <t>walks input</t>
  </si>
  <si>
    <t>expected output</t>
  </si>
  <si>
    <t>no default input, use standard word2vec init</t>
  </si>
  <si>
    <t>skip-gram</t>
  </si>
  <si>
    <t>epochs</t>
  </si>
  <si>
    <t>% error</t>
  </si>
  <si>
    <t>cbow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</si>
</sst>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2692038495188102E-2"/>
          <c:y val="2.5428331875182269E-2"/>
          <c:w val="0.89653018372703408"/>
          <c:h val="0.73577136191309422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expected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Sheet1!$B$2:$B$6</c:f>
              <c:numCache>
                <c:formatCode>General</c:formatCode>
                <c:ptCount val="5"/>
                <c:pt idx="0">
                  <c:v>7</c:v>
                </c:pt>
                <c:pt idx="1">
                  <c:v>12</c:v>
                </c:pt>
                <c:pt idx="2">
                  <c:v>17</c:v>
                </c:pt>
                <c:pt idx="3">
                  <c:v>22</c:v>
                </c:pt>
                <c:pt idx="4">
                  <c:v>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9D-49B7-9923-D79DE4E3626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inferred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Sheet1!$C$2:$C$6</c:f>
              <c:numCache>
                <c:formatCode>General</c:formatCode>
                <c:ptCount val="5"/>
                <c:pt idx="1">
                  <c:v>14.8529</c:v>
                </c:pt>
                <c:pt idx="3">
                  <c:v>23.678799999999999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9D-49B7-9923-D79DE4E3626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given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Sheet1!$D$2:$D$6</c:f>
              <c:numCache>
                <c:formatCode>General</c:formatCode>
                <c:ptCount val="5"/>
                <c:pt idx="0">
                  <c:v>7</c:v>
                </c:pt>
                <c:pt idx="2">
                  <c:v>17</c:v>
                </c:pt>
                <c:pt idx="4">
                  <c:v>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49D-49B7-9923-D79DE4E362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9012096"/>
        <c:axId val="1499015840"/>
      </c:scatterChart>
      <c:valAx>
        <c:axId val="1499012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9015840"/>
        <c:crosses val="autoZero"/>
        <c:crossBetween val="midCat"/>
      </c:valAx>
      <c:valAx>
        <c:axId val="149901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9012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415290</xdr:colOff>
      <xdr:row>0</xdr:row>
      <xdr:rowOff>139065</xdr:rowOff>
    </xdr:from>
    <xdr:to>
      <xdr:col>12</xdr:col>
      <xdr:colOff>110490</xdr:colOff>
      <xdr:row>15</xdr:row>
      <xdr:rowOff>24765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4"/>
  <sheetViews>
    <sheetView topLeftCell="B10" workbookViewId="0">
      <selection activeCell="N21" sqref="N21:V34"/>
    </sheetView>
  </sheetViews>
  <sheetFormatPr defaultRowHeight="14.4" x14ac:dyDescent="0.3"/>
  <sheetData>
    <row r="1" spans="1:4" x14ac:dyDescent="0.3">
      <c r="A1" t="s">
        <v>0</v>
      </c>
      <c r="B1" t="s">
        <v>2</v>
      </c>
      <c r="C1" t="s">
        <v>3</v>
      </c>
      <c r="D1" t="s">
        <v>1</v>
      </c>
    </row>
    <row r="2" spans="1:4" x14ac:dyDescent="0.3">
      <c r="A2">
        <v>1</v>
      </c>
      <c r="B2">
        <f>A2*5+2</f>
        <v>7</v>
      </c>
      <c r="D2">
        <v>7</v>
      </c>
    </row>
    <row r="3" spans="1:4" x14ac:dyDescent="0.3">
      <c r="A3">
        <v>2</v>
      </c>
      <c r="B3">
        <f t="shared" ref="B3:B6" si="0">A3*5+2</f>
        <v>12</v>
      </c>
      <c r="C3">
        <v>14.8529</v>
      </c>
    </row>
    <row r="4" spans="1:4" x14ac:dyDescent="0.3">
      <c r="A4">
        <v>3</v>
      </c>
      <c r="B4">
        <f t="shared" si="0"/>
        <v>17</v>
      </c>
      <c r="D4">
        <v>17</v>
      </c>
    </row>
    <row r="5" spans="1:4" x14ac:dyDescent="0.3">
      <c r="A5">
        <v>4</v>
      </c>
      <c r="B5">
        <f t="shared" si="0"/>
        <v>22</v>
      </c>
      <c r="C5">
        <v>23.678799999999999</v>
      </c>
    </row>
    <row r="6" spans="1:4" x14ac:dyDescent="0.3">
      <c r="A6">
        <v>5</v>
      </c>
      <c r="B6">
        <f t="shared" si="0"/>
        <v>27</v>
      </c>
      <c r="D6">
        <v>27</v>
      </c>
    </row>
    <row r="21" spans="1:22" x14ac:dyDescent="0.3">
      <c r="A21" t="s">
        <v>0</v>
      </c>
      <c r="B21" t="s">
        <v>2</v>
      </c>
      <c r="C21" t="s">
        <v>3</v>
      </c>
      <c r="D21" t="s">
        <v>1</v>
      </c>
      <c r="N21" t="s">
        <v>0</v>
      </c>
      <c r="O21" t="s">
        <v>2</v>
      </c>
      <c r="P21" t="s">
        <v>3</v>
      </c>
      <c r="Q21" t="s">
        <v>1</v>
      </c>
      <c r="R21" t="s">
        <v>4</v>
      </c>
    </row>
    <row r="22" spans="1:22" x14ac:dyDescent="0.3">
      <c r="A22">
        <v>1</v>
      </c>
      <c r="B22">
        <f>A22*0.5+0.25</f>
        <v>0.75</v>
      </c>
      <c r="D22">
        <f>B22</f>
        <v>0.75</v>
      </c>
      <c r="N22">
        <v>0</v>
      </c>
      <c r="O22">
        <f>N22*0.08+0.03</f>
        <v>0.03</v>
      </c>
      <c r="Q22">
        <f>O22</f>
        <v>0.03</v>
      </c>
      <c r="R22">
        <v>1</v>
      </c>
      <c r="T22">
        <v>0</v>
      </c>
      <c r="U22">
        <v>0.03</v>
      </c>
      <c r="V22">
        <v>1</v>
      </c>
    </row>
    <row r="23" spans="1:22" x14ac:dyDescent="0.3">
      <c r="A23">
        <v>2</v>
      </c>
      <c r="B23">
        <f t="shared" ref="B23:B26" si="1">A23*0.5+0.25</f>
        <v>1.25</v>
      </c>
      <c r="N23">
        <v>1</v>
      </c>
      <c r="O23">
        <f>N23*0.08+0.03</f>
        <v>0.11</v>
      </c>
      <c r="Q23">
        <f>O23</f>
        <v>0.11</v>
      </c>
      <c r="R23">
        <v>1</v>
      </c>
      <c r="T23">
        <v>1</v>
      </c>
      <c r="U23">
        <v>0.11</v>
      </c>
      <c r="V23">
        <v>1</v>
      </c>
    </row>
    <row r="24" spans="1:22" x14ac:dyDescent="0.3">
      <c r="A24">
        <v>3</v>
      </c>
      <c r="B24">
        <f t="shared" si="1"/>
        <v>1.75</v>
      </c>
      <c r="D24">
        <f>B24</f>
        <v>1.75</v>
      </c>
      <c r="N24">
        <v>2</v>
      </c>
      <c r="O24">
        <f t="shared" ref="O24:O34" si="2">N24*0.08+0.03</f>
        <v>0.19</v>
      </c>
      <c r="Q24">
        <f>O24</f>
        <v>0.19</v>
      </c>
      <c r="R24">
        <v>1</v>
      </c>
      <c r="T24">
        <v>2</v>
      </c>
      <c r="U24">
        <v>0.19</v>
      </c>
      <c r="V24">
        <v>1</v>
      </c>
    </row>
    <row r="25" spans="1:22" x14ac:dyDescent="0.3">
      <c r="A25">
        <v>4</v>
      </c>
      <c r="B25">
        <f t="shared" si="1"/>
        <v>2.25</v>
      </c>
      <c r="N25">
        <v>3</v>
      </c>
      <c r="O25">
        <f t="shared" si="2"/>
        <v>0.27</v>
      </c>
      <c r="Q25">
        <f t="shared" ref="Q25:Q34" si="3">O25</f>
        <v>0.27</v>
      </c>
      <c r="R25">
        <v>1</v>
      </c>
      <c r="T25">
        <v>3</v>
      </c>
      <c r="U25">
        <v>0.27</v>
      </c>
      <c r="V25">
        <v>1</v>
      </c>
    </row>
    <row r="26" spans="1:22" x14ac:dyDescent="0.3">
      <c r="A26">
        <v>5</v>
      </c>
      <c r="B26">
        <f t="shared" si="1"/>
        <v>2.75</v>
      </c>
      <c r="D26">
        <f>B26</f>
        <v>2.75</v>
      </c>
      <c r="N26">
        <v>4</v>
      </c>
      <c r="O26">
        <f t="shared" si="2"/>
        <v>0.35</v>
      </c>
      <c r="Q26">
        <f t="shared" si="3"/>
        <v>0.35</v>
      </c>
      <c r="R26">
        <v>1</v>
      </c>
      <c r="T26">
        <v>4</v>
      </c>
      <c r="U26">
        <v>0.35</v>
      </c>
      <c r="V26">
        <v>1</v>
      </c>
    </row>
    <row r="27" spans="1:22" x14ac:dyDescent="0.3">
      <c r="N27">
        <v>5</v>
      </c>
      <c r="O27">
        <f t="shared" si="2"/>
        <v>0.43000000000000005</v>
      </c>
      <c r="Q27">
        <f t="shared" si="3"/>
        <v>0.43000000000000005</v>
      </c>
      <c r="R27">
        <v>1</v>
      </c>
      <c r="T27">
        <v>5</v>
      </c>
      <c r="U27">
        <v>0.43000000000000005</v>
      </c>
      <c r="V27">
        <v>1</v>
      </c>
    </row>
    <row r="28" spans="1:22" x14ac:dyDescent="0.3">
      <c r="N28">
        <v>6</v>
      </c>
      <c r="O28">
        <f t="shared" si="2"/>
        <v>0.51</v>
      </c>
      <c r="T28">
        <v>7</v>
      </c>
      <c r="U28">
        <v>0.59000000000000008</v>
      </c>
      <c r="V28">
        <v>1</v>
      </c>
    </row>
    <row r="29" spans="1:22" x14ac:dyDescent="0.3">
      <c r="N29">
        <v>7</v>
      </c>
      <c r="O29">
        <f t="shared" si="2"/>
        <v>0.59000000000000008</v>
      </c>
      <c r="Q29">
        <f t="shared" si="3"/>
        <v>0.59000000000000008</v>
      </c>
      <c r="R29">
        <v>1</v>
      </c>
      <c r="T29">
        <v>8</v>
      </c>
      <c r="U29">
        <v>0.67</v>
      </c>
      <c r="V29">
        <v>1</v>
      </c>
    </row>
    <row r="30" spans="1:22" x14ac:dyDescent="0.3">
      <c r="N30">
        <v>8</v>
      </c>
      <c r="O30">
        <f t="shared" si="2"/>
        <v>0.67</v>
      </c>
      <c r="Q30">
        <f t="shared" si="3"/>
        <v>0.67</v>
      </c>
      <c r="R30">
        <v>1</v>
      </c>
      <c r="T30">
        <v>9</v>
      </c>
      <c r="U30">
        <v>0.75</v>
      </c>
      <c r="V30">
        <v>1</v>
      </c>
    </row>
    <row r="31" spans="1:22" x14ac:dyDescent="0.3">
      <c r="N31">
        <v>9</v>
      </c>
      <c r="O31">
        <f t="shared" si="2"/>
        <v>0.75</v>
      </c>
      <c r="Q31">
        <f t="shared" si="3"/>
        <v>0.75</v>
      </c>
      <c r="R31">
        <v>1</v>
      </c>
      <c r="T31">
        <v>11</v>
      </c>
      <c r="U31">
        <v>0.91</v>
      </c>
      <c r="V31">
        <v>1</v>
      </c>
    </row>
    <row r="32" spans="1:22" x14ac:dyDescent="0.3">
      <c r="N32">
        <v>10</v>
      </c>
      <c r="O32">
        <f t="shared" si="2"/>
        <v>0.83000000000000007</v>
      </c>
      <c r="T32">
        <v>12</v>
      </c>
      <c r="U32">
        <v>0.99</v>
      </c>
      <c r="V32">
        <v>1</v>
      </c>
    </row>
    <row r="33" spans="14:18" x14ac:dyDescent="0.3">
      <c r="N33">
        <v>11</v>
      </c>
      <c r="O33">
        <f t="shared" si="2"/>
        <v>0.91</v>
      </c>
      <c r="Q33">
        <f t="shared" si="3"/>
        <v>0.91</v>
      </c>
      <c r="R33">
        <v>1</v>
      </c>
    </row>
    <row r="34" spans="14:18" x14ac:dyDescent="0.3">
      <c r="N34">
        <v>12</v>
      </c>
      <c r="O34">
        <f t="shared" si="2"/>
        <v>0.99</v>
      </c>
      <c r="Q34">
        <f t="shared" si="3"/>
        <v>0.99</v>
      </c>
      <c r="R34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"/>
  <sheetViews>
    <sheetView topLeftCell="K1" workbookViewId="0">
      <selection activeCell="T3" sqref="T3"/>
    </sheetView>
  </sheetViews>
  <sheetFormatPr defaultRowHeight="14.4" x14ac:dyDescent="0.3"/>
  <sheetData>
    <row r="1" spans="1:20" x14ac:dyDescent="0.3">
      <c r="A1" t="s">
        <v>0</v>
      </c>
      <c r="B1" t="s">
        <v>2</v>
      </c>
      <c r="C1" t="s">
        <v>3</v>
      </c>
      <c r="D1" t="s">
        <v>1</v>
      </c>
      <c r="E1" t="s">
        <v>4</v>
      </c>
      <c r="G1" t="s">
        <v>5</v>
      </c>
      <c r="L1" t="s">
        <v>11</v>
      </c>
    </row>
    <row r="2" spans="1:20" x14ac:dyDescent="0.3">
      <c r="A2">
        <v>0</v>
      </c>
      <c r="B2">
        <f>A2*0.08+0.03</f>
        <v>0.03</v>
      </c>
      <c r="D2">
        <f>B2</f>
        <v>0.03</v>
      </c>
      <c r="E2">
        <v>1</v>
      </c>
      <c r="G2">
        <v>0</v>
      </c>
      <c r="H2">
        <v>0.03</v>
      </c>
      <c r="I2">
        <v>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2</v>
      </c>
      <c r="T2" t="s">
        <v>18</v>
      </c>
    </row>
    <row r="3" spans="1:20" x14ac:dyDescent="0.3">
      <c r="A3">
        <v>1</v>
      </c>
      <c r="B3">
        <f>A3*0.08+0.03</f>
        <v>0.11</v>
      </c>
      <c r="D3">
        <f>B3</f>
        <v>0.11</v>
      </c>
      <c r="E3">
        <v>1</v>
      </c>
      <c r="G3">
        <v>1</v>
      </c>
      <c r="H3">
        <v>0.11</v>
      </c>
      <c r="I3">
        <v>1</v>
      </c>
      <c r="L3">
        <v>6</v>
      </c>
      <c r="M3">
        <v>0.52210599999999996</v>
      </c>
      <c r="N3">
        <v>0.62687700000000002</v>
      </c>
      <c r="O3">
        <v>0.85716899999999996</v>
      </c>
      <c r="P3">
        <v>0.66033200000000003</v>
      </c>
      <c r="Q3">
        <v>0.72982499999999995</v>
      </c>
      <c r="R3">
        <f>AVERAGE(M3:Q3)</f>
        <v>0.67926179999999992</v>
      </c>
      <c r="S3">
        <f>B8</f>
        <v>0.51</v>
      </c>
      <c r="T3">
        <f>ABS((R3-S3)/S3)*100</f>
        <v>33.188588235294098</v>
      </c>
    </row>
    <row r="4" spans="1:20" x14ac:dyDescent="0.3">
      <c r="A4">
        <v>2</v>
      </c>
      <c r="B4">
        <f t="shared" ref="B4:B14" si="0">A4*0.08+0.03</f>
        <v>0.19</v>
      </c>
      <c r="D4">
        <f>B4</f>
        <v>0.19</v>
      </c>
      <c r="E4">
        <v>1</v>
      </c>
      <c r="G4">
        <v>2</v>
      </c>
      <c r="H4">
        <v>0.19</v>
      </c>
      <c r="I4">
        <v>1</v>
      </c>
      <c r="L4">
        <v>10</v>
      </c>
      <c r="M4">
        <v>1.4918199999999999</v>
      </c>
      <c r="N4">
        <v>0.97455899999999995</v>
      </c>
      <c r="O4">
        <v>0.91299600000000003</v>
      </c>
      <c r="P4">
        <v>1.70913</v>
      </c>
      <c r="Q4">
        <v>1.04593</v>
      </c>
      <c r="R4">
        <f>AVERAGE(M4:Q4)</f>
        <v>1.2268870000000001</v>
      </c>
      <c r="S4">
        <f>B12</f>
        <v>0.83000000000000007</v>
      </c>
      <c r="T4">
        <f>ABS((R4-S4)/S4)*100</f>
        <v>47.81771084337349</v>
      </c>
    </row>
    <row r="5" spans="1:20" x14ac:dyDescent="0.3">
      <c r="A5">
        <v>3</v>
      </c>
      <c r="B5">
        <f t="shared" si="0"/>
        <v>0.27</v>
      </c>
      <c r="D5">
        <f t="shared" ref="D5:D14" si="1">B5</f>
        <v>0.27</v>
      </c>
      <c r="E5">
        <v>1</v>
      </c>
      <c r="G5">
        <v>3</v>
      </c>
      <c r="H5">
        <v>0.27</v>
      </c>
      <c r="I5">
        <v>1</v>
      </c>
    </row>
    <row r="6" spans="1:20" x14ac:dyDescent="0.3">
      <c r="A6">
        <v>4</v>
      </c>
      <c r="B6">
        <f t="shared" si="0"/>
        <v>0.35</v>
      </c>
      <c r="D6">
        <f t="shared" si="1"/>
        <v>0.35</v>
      </c>
      <c r="E6">
        <v>1</v>
      </c>
      <c r="G6">
        <v>4</v>
      </c>
      <c r="H6">
        <v>0.35</v>
      </c>
      <c r="I6">
        <v>1</v>
      </c>
    </row>
    <row r="7" spans="1:20" x14ac:dyDescent="0.3">
      <c r="A7">
        <v>5</v>
      </c>
      <c r="B7">
        <f t="shared" si="0"/>
        <v>0.43000000000000005</v>
      </c>
      <c r="D7">
        <f t="shared" si="1"/>
        <v>0.43000000000000005</v>
      </c>
      <c r="E7">
        <v>1</v>
      </c>
      <c r="G7">
        <v>5</v>
      </c>
      <c r="H7">
        <v>0.43000000000000005</v>
      </c>
      <c r="I7">
        <v>1</v>
      </c>
    </row>
    <row r="8" spans="1:20" x14ac:dyDescent="0.3">
      <c r="A8">
        <v>6</v>
      </c>
      <c r="B8">
        <f t="shared" si="0"/>
        <v>0.51</v>
      </c>
      <c r="G8">
        <v>7</v>
      </c>
      <c r="H8">
        <v>0.59000000000000008</v>
      </c>
      <c r="I8">
        <v>1</v>
      </c>
    </row>
    <row r="9" spans="1:20" x14ac:dyDescent="0.3">
      <c r="A9">
        <v>7</v>
      </c>
      <c r="B9">
        <f t="shared" si="0"/>
        <v>0.59000000000000008</v>
      </c>
      <c r="D9">
        <f t="shared" si="1"/>
        <v>0.59000000000000008</v>
      </c>
      <c r="E9">
        <v>1</v>
      </c>
      <c r="G9">
        <v>8</v>
      </c>
      <c r="H9">
        <v>0.67</v>
      </c>
      <c r="I9">
        <v>1</v>
      </c>
    </row>
    <row r="10" spans="1:20" x14ac:dyDescent="0.3">
      <c r="A10">
        <v>8</v>
      </c>
      <c r="B10">
        <f t="shared" si="0"/>
        <v>0.67</v>
      </c>
      <c r="D10">
        <f t="shared" si="1"/>
        <v>0.67</v>
      </c>
      <c r="E10">
        <v>1</v>
      </c>
      <c r="G10">
        <v>9</v>
      </c>
      <c r="H10">
        <v>0.75</v>
      </c>
      <c r="I10">
        <v>1</v>
      </c>
    </row>
    <row r="11" spans="1:20" x14ac:dyDescent="0.3">
      <c r="A11">
        <v>9</v>
      </c>
      <c r="B11">
        <f t="shared" si="0"/>
        <v>0.75</v>
      </c>
      <c r="D11">
        <f t="shared" si="1"/>
        <v>0.75</v>
      </c>
      <c r="E11">
        <v>1</v>
      </c>
      <c r="G11">
        <v>11</v>
      </c>
      <c r="H11">
        <v>0.91</v>
      </c>
      <c r="I11">
        <v>1</v>
      </c>
    </row>
    <row r="12" spans="1:20" x14ac:dyDescent="0.3">
      <c r="A12">
        <v>10</v>
      </c>
      <c r="B12">
        <f t="shared" si="0"/>
        <v>0.83000000000000007</v>
      </c>
      <c r="G12">
        <v>12</v>
      </c>
      <c r="H12">
        <v>0.99</v>
      </c>
      <c r="I12">
        <v>1</v>
      </c>
    </row>
    <row r="13" spans="1:20" x14ac:dyDescent="0.3">
      <c r="A13">
        <v>11</v>
      </c>
      <c r="B13">
        <f t="shared" si="0"/>
        <v>0.91</v>
      </c>
      <c r="D13">
        <f t="shared" si="1"/>
        <v>0.91</v>
      </c>
      <c r="E13">
        <v>1</v>
      </c>
    </row>
    <row r="14" spans="1:20" x14ac:dyDescent="0.3">
      <c r="A14">
        <v>12</v>
      </c>
      <c r="B14">
        <f t="shared" si="0"/>
        <v>0.99</v>
      </c>
      <c r="D14">
        <f t="shared" si="1"/>
        <v>0.99</v>
      </c>
      <c r="E14">
        <v>1</v>
      </c>
      <c r="G14" t="s">
        <v>6</v>
      </c>
    </row>
    <row r="15" spans="1:20" x14ac:dyDescent="0.3">
      <c r="G15" t="s">
        <v>7</v>
      </c>
    </row>
    <row r="16" spans="1:20" x14ac:dyDescent="0.3">
      <c r="G16" t="s">
        <v>8</v>
      </c>
    </row>
    <row r="18" spans="7:7" x14ac:dyDescent="0.3">
      <c r="G18" t="s">
        <v>9</v>
      </c>
    </row>
    <row r="19" spans="7:7" x14ac:dyDescent="0.3">
      <c r="G19" t="s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"/>
  <sheetViews>
    <sheetView topLeftCell="F1" workbookViewId="0">
      <selection activeCell="J28" sqref="J28"/>
    </sheetView>
  </sheetViews>
  <sheetFormatPr defaultRowHeight="14.4" x14ac:dyDescent="0.3"/>
  <sheetData>
    <row r="1" spans="1:15" x14ac:dyDescent="0.3">
      <c r="A1" t="s">
        <v>19</v>
      </c>
      <c r="G1" t="s">
        <v>11</v>
      </c>
    </row>
    <row r="2" spans="1:15" x14ac:dyDescent="0.3">
      <c r="A2">
        <v>1</v>
      </c>
      <c r="B2">
        <v>0.25</v>
      </c>
      <c r="C2">
        <v>1</v>
      </c>
    </row>
    <row r="3" spans="1:15" x14ac:dyDescent="0.3">
      <c r="A3">
        <v>3</v>
      </c>
      <c r="B3">
        <v>0.75</v>
      </c>
      <c r="C3">
        <v>1</v>
      </c>
      <c r="G3" t="s">
        <v>23</v>
      </c>
    </row>
    <row r="4" spans="1:15" x14ac:dyDescent="0.3">
      <c r="H4" t="s">
        <v>24</v>
      </c>
      <c r="I4" t="s">
        <v>12</v>
      </c>
      <c r="J4" t="s">
        <v>13</v>
      </c>
      <c r="K4" t="s">
        <v>14</v>
      </c>
      <c r="L4" t="s">
        <v>15</v>
      </c>
      <c r="M4" t="s">
        <v>16</v>
      </c>
      <c r="N4" t="s">
        <v>17</v>
      </c>
      <c r="O4" t="s">
        <v>25</v>
      </c>
    </row>
    <row r="5" spans="1:15" x14ac:dyDescent="0.3">
      <c r="H5">
        <v>200</v>
      </c>
      <c r="I5">
        <v>0.477294</v>
      </c>
      <c r="J5">
        <v>0.48421199999999998</v>
      </c>
      <c r="K5">
        <v>0.49025600000000003</v>
      </c>
      <c r="L5">
        <v>0.47933399999999998</v>
      </c>
      <c r="M5">
        <v>0.47920200000000002</v>
      </c>
      <c r="N5">
        <f>AVERAGE(I5:M5)</f>
        <v>0.48205960000000003</v>
      </c>
      <c r="O5">
        <f>(ABS(N5-B$7)/B$7)*100</f>
        <v>3.5880799999999935</v>
      </c>
    </row>
    <row r="6" spans="1:15" x14ac:dyDescent="0.3">
      <c r="A6" t="s">
        <v>21</v>
      </c>
      <c r="H6">
        <v>150</v>
      </c>
      <c r="I6">
        <v>0.50509099999999996</v>
      </c>
      <c r="J6">
        <v>0.492645</v>
      </c>
      <c r="K6">
        <v>0.48206399999999999</v>
      </c>
      <c r="L6">
        <v>0.496091</v>
      </c>
      <c r="M6">
        <v>0.49183300000000002</v>
      </c>
      <c r="N6">
        <f t="shared" ref="N6:N13" si="0">AVERAGE(I6:M6)</f>
        <v>0.49354480000000001</v>
      </c>
      <c r="O6">
        <f t="shared" ref="O6:O13" si="1">(ABS(N6-B$7)/B$7)*100</f>
        <v>1.2910399999999989</v>
      </c>
    </row>
    <row r="7" spans="1:15" x14ac:dyDescent="0.3">
      <c r="A7">
        <v>2</v>
      </c>
      <c r="B7">
        <v>0.5</v>
      </c>
      <c r="H7">
        <v>175</v>
      </c>
      <c r="I7">
        <v>0.48336099999999999</v>
      </c>
      <c r="J7">
        <v>0.48956699999999997</v>
      </c>
      <c r="K7">
        <v>0.48284199999999999</v>
      </c>
      <c r="L7">
        <v>0.494224</v>
      </c>
      <c r="M7">
        <v>0.49968800000000002</v>
      </c>
      <c r="N7">
        <f t="shared" si="0"/>
        <v>0.48993640000000005</v>
      </c>
      <c r="O7">
        <f t="shared" si="1"/>
        <v>2.0127199999999901</v>
      </c>
    </row>
    <row r="8" spans="1:15" x14ac:dyDescent="0.3">
      <c r="H8">
        <v>185</v>
      </c>
      <c r="I8">
        <v>0.487037</v>
      </c>
      <c r="J8">
        <v>0.480883</v>
      </c>
      <c r="K8">
        <v>0.48382799999999998</v>
      </c>
      <c r="L8">
        <v>0.47209299999999998</v>
      </c>
      <c r="M8">
        <v>0.49059799999999998</v>
      </c>
      <c r="N8">
        <f t="shared" si="0"/>
        <v>0.48288779999999998</v>
      </c>
      <c r="O8">
        <f t="shared" si="1"/>
        <v>3.4224400000000044</v>
      </c>
    </row>
    <row r="9" spans="1:15" x14ac:dyDescent="0.3">
      <c r="H9">
        <v>125</v>
      </c>
      <c r="I9">
        <v>0.51119899999999996</v>
      </c>
      <c r="J9">
        <v>0.51668599999999998</v>
      </c>
      <c r="K9">
        <v>0.50848599999999999</v>
      </c>
      <c r="L9">
        <v>0.51274699999999995</v>
      </c>
      <c r="M9">
        <v>0.501197</v>
      </c>
      <c r="N9">
        <f t="shared" si="0"/>
        <v>0.51006299999999993</v>
      </c>
      <c r="O9">
        <f t="shared" si="1"/>
        <v>2.0125999999999866</v>
      </c>
    </row>
    <row r="10" spans="1:15" x14ac:dyDescent="0.3">
      <c r="A10" t="s">
        <v>20</v>
      </c>
      <c r="H10">
        <v>135</v>
      </c>
      <c r="I10">
        <v>0.51187099999999996</v>
      </c>
      <c r="J10">
        <v>0.50833899999999999</v>
      </c>
      <c r="K10">
        <v>0.50424000000000002</v>
      </c>
      <c r="L10">
        <v>0.509382</v>
      </c>
      <c r="M10">
        <v>0.49965300000000001</v>
      </c>
      <c r="N10">
        <f t="shared" si="0"/>
        <v>0.50669700000000006</v>
      </c>
      <c r="O10">
        <f t="shared" si="1"/>
        <v>1.3394000000000128</v>
      </c>
    </row>
    <row r="11" spans="1:15" x14ac:dyDescent="0.3">
      <c r="A11">
        <v>2</v>
      </c>
      <c r="B11">
        <v>3</v>
      </c>
      <c r="H11">
        <v>140</v>
      </c>
      <c r="I11">
        <v>0.50509499999999996</v>
      </c>
      <c r="J11">
        <v>0.503714</v>
      </c>
      <c r="K11">
        <v>0.49817600000000001</v>
      </c>
      <c r="L11">
        <v>0.50718300000000005</v>
      </c>
      <c r="M11">
        <v>0.50783199999999995</v>
      </c>
      <c r="N11">
        <f t="shared" si="0"/>
        <v>0.50439999999999996</v>
      </c>
      <c r="O11">
        <f t="shared" si="1"/>
        <v>0.8799999999999919</v>
      </c>
    </row>
    <row r="12" spans="1:15" x14ac:dyDescent="0.3">
      <c r="A12">
        <v>1</v>
      </c>
      <c r="B12">
        <v>2</v>
      </c>
      <c r="C12">
        <v>3</v>
      </c>
      <c r="H12">
        <v>145</v>
      </c>
      <c r="I12">
        <v>0.49704900000000002</v>
      </c>
      <c r="J12">
        <v>0.496473</v>
      </c>
      <c r="K12">
        <v>0.491232</v>
      </c>
      <c r="L12">
        <v>0.493558</v>
      </c>
      <c r="M12">
        <v>0.49502800000000002</v>
      </c>
      <c r="N12">
        <f t="shared" si="0"/>
        <v>0.49466800000000005</v>
      </c>
      <c r="O12">
        <f t="shared" si="1"/>
        <v>1.0663999999999896</v>
      </c>
    </row>
    <row r="13" spans="1:15" x14ac:dyDescent="0.3">
      <c r="A13">
        <v>3</v>
      </c>
      <c r="B13">
        <v>2</v>
      </c>
      <c r="C13">
        <v>1</v>
      </c>
      <c r="H13">
        <v>137</v>
      </c>
      <c r="I13">
        <v>0.49846600000000002</v>
      </c>
      <c r="J13">
        <v>0.50531000000000004</v>
      </c>
      <c r="K13">
        <v>0.50460199999999999</v>
      </c>
      <c r="L13">
        <v>0.50866100000000003</v>
      </c>
      <c r="M13">
        <v>0.49425999999999998</v>
      </c>
      <c r="N13">
        <f t="shared" si="0"/>
        <v>0.50225980000000003</v>
      </c>
      <c r="O13">
        <f t="shared" si="1"/>
        <v>0.4519600000000068</v>
      </c>
    </row>
    <row r="16" spans="1:15" x14ac:dyDescent="0.3">
      <c r="A16" t="s">
        <v>22</v>
      </c>
      <c r="G16" t="s">
        <v>26</v>
      </c>
    </row>
    <row r="17" spans="8:15" x14ac:dyDescent="0.3">
      <c r="H17" t="s">
        <v>24</v>
      </c>
      <c r="I17" t="s">
        <v>12</v>
      </c>
      <c r="J17" t="s">
        <v>13</v>
      </c>
      <c r="K17" t="s">
        <v>14</v>
      </c>
      <c r="L17" t="s">
        <v>15</v>
      </c>
      <c r="M17" t="s">
        <v>16</v>
      </c>
      <c r="N17" t="s">
        <v>17</v>
      </c>
      <c r="O17" t="s">
        <v>25</v>
      </c>
    </row>
    <row r="18" spans="8:15" x14ac:dyDescent="0.3">
      <c r="H18">
        <v>5000</v>
      </c>
      <c r="I18">
        <v>0.50206700000000004</v>
      </c>
      <c r="J18">
        <v>0.48826799999999998</v>
      </c>
      <c r="K18">
        <v>0.495174</v>
      </c>
      <c r="L18">
        <v>0.48793199999999998</v>
      </c>
      <c r="M18">
        <v>0.51444199999999995</v>
      </c>
      <c r="N18">
        <f>AVERAGE(I18:M18)</f>
        <v>0.49757660000000004</v>
      </c>
      <c r="O18">
        <f>(ABS(N18-B$7)/B$7)*100</f>
        <v>0.48467999999999289</v>
      </c>
    </row>
    <row r="19" spans="8:15" x14ac:dyDescent="0.3">
      <c r="H19">
        <v>4000</v>
      </c>
      <c r="I19">
        <v>0.47847299999999998</v>
      </c>
      <c r="J19">
        <v>0.46806900000000001</v>
      </c>
      <c r="K19">
        <v>0.50183599999999995</v>
      </c>
      <c r="L19">
        <v>0.484213</v>
      </c>
      <c r="M19">
        <v>0.48002400000000001</v>
      </c>
      <c r="N19">
        <f t="shared" ref="N19:N26" si="2">AVERAGE(I19:M19)</f>
        <v>0.48252299999999992</v>
      </c>
      <c r="O19">
        <f t="shared" ref="O19:O26" si="3">(ABS(N19-B$7)/B$7)*100</f>
        <v>3.4954000000000152</v>
      </c>
    </row>
    <row r="20" spans="8:15" x14ac:dyDescent="0.3">
      <c r="H20">
        <v>6000</v>
      </c>
      <c r="I20">
        <v>0.457422</v>
      </c>
      <c r="J20">
        <v>0.47072000000000003</v>
      </c>
      <c r="K20">
        <v>0.46939599999999998</v>
      </c>
      <c r="L20">
        <v>0.46750700000000001</v>
      </c>
      <c r="M20">
        <v>0.47055000000000002</v>
      </c>
      <c r="N20">
        <f t="shared" si="2"/>
        <v>0.46711899999999995</v>
      </c>
      <c r="O20">
        <f t="shared" si="3"/>
        <v>6.5762000000000098</v>
      </c>
    </row>
    <row r="21" spans="8:15" x14ac:dyDescent="0.3">
      <c r="H21">
        <v>4500</v>
      </c>
      <c r="I21">
        <v>0.50149500000000002</v>
      </c>
      <c r="J21">
        <v>0.47379500000000002</v>
      </c>
      <c r="K21">
        <v>0.49879299999999999</v>
      </c>
      <c r="L21">
        <v>0.49568299999999998</v>
      </c>
      <c r="M21">
        <v>0.49526900000000001</v>
      </c>
      <c r="N21">
        <f t="shared" si="2"/>
        <v>0.49300699999999997</v>
      </c>
      <c r="O21">
        <f t="shared" si="3"/>
        <v>1.3986000000000054</v>
      </c>
    </row>
    <row r="22" spans="8:15" x14ac:dyDescent="0.3">
      <c r="H22">
        <v>4750</v>
      </c>
      <c r="I22">
        <v>0.48317199999999999</v>
      </c>
      <c r="J22">
        <v>0.47868100000000002</v>
      </c>
      <c r="K22">
        <v>0.50053599999999998</v>
      </c>
      <c r="L22">
        <v>0.50086900000000001</v>
      </c>
      <c r="M22">
        <v>0.47778300000000001</v>
      </c>
      <c r="N22">
        <f t="shared" si="2"/>
        <v>0.48820819999999998</v>
      </c>
      <c r="O22">
        <f t="shared" si="3"/>
        <v>2.3583600000000038</v>
      </c>
    </row>
    <row r="23" spans="8:15" x14ac:dyDescent="0.3">
      <c r="H23">
        <v>4900</v>
      </c>
      <c r="I23">
        <v>0.50866699999999998</v>
      </c>
      <c r="J23">
        <v>0.48210999999999998</v>
      </c>
      <c r="K23">
        <v>0.49327399999999999</v>
      </c>
      <c r="L23">
        <v>0.50569399999999998</v>
      </c>
      <c r="M23">
        <v>0.51533700000000005</v>
      </c>
      <c r="N23">
        <f t="shared" si="2"/>
        <v>0.50101640000000003</v>
      </c>
      <c r="O23">
        <f t="shared" si="3"/>
        <v>0.20328000000000568</v>
      </c>
    </row>
    <row r="24" spans="8:15" x14ac:dyDescent="0.3">
      <c r="H24">
        <v>4950</v>
      </c>
      <c r="I24">
        <v>0.51389700000000005</v>
      </c>
      <c r="J24">
        <v>0.49232799999999999</v>
      </c>
      <c r="K24">
        <v>0.51245200000000002</v>
      </c>
      <c r="L24">
        <v>0.48665799999999998</v>
      </c>
      <c r="M24">
        <v>0.48947200000000002</v>
      </c>
      <c r="N24">
        <f t="shared" si="2"/>
        <v>0.49896140000000005</v>
      </c>
      <c r="O24">
        <f t="shared" si="3"/>
        <v>0.20771999999998902</v>
      </c>
    </row>
    <row r="25" spans="8:15" x14ac:dyDescent="0.3">
      <c r="H25">
        <v>4925</v>
      </c>
      <c r="I25">
        <v>0.51537500000000003</v>
      </c>
      <c r="J25">
        <v>0.47100500000000001</v>
      </c>
      <c r="K25">
        <v>0.49945200000000001</v>
      </c>
      <c r="L25">
        <v>0.51138799999999995</v>
      </c>
      <c r="M25">
        <v>0.47866799999999998</v>
      </c>
      <c r="N25">
        <f t="shared" si="2"/>
        <v>0.4951776</v>
      </c>
      <c r="O25">
        <f t="shared" si="3"/>
        <v>0.96448000000000089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"/>
  <sheetViews>
    <sheetView tabSelected="1" topLeftCell="F1" workbookViewId="0">
      <selection activeCell="L16" sqref="L16"/>
    </sheetView>
  </sheetViews>
  <sheetFormatPr defaultRowHeight="14.4" x14ac:dyDescent="0.3"/>
  <sheetData>
    <row r="1" spans="1:15" x14ac:dyDescent="0.3">
      <c r="A1" t="s">
        <v>19</v>
      </c>
      <c r="G1" t="s">
        <v>11</v>
      </c>
    </row>
    <row r="2" spans="1:15" x14ac:dyDescent="0.3">
      <c r="A2">
        <v>1</v>
      </c>
      <c r="B2">
        <v>10</v>
      </c>
      <c r="C2">
        <v>1</v>
      </c>
    </row>
    <row r="3" spans="1:15" x14ac:dyDescent="0.3">
      <c r="A3">
        <v>3</v>
      </c>
      <c r="B3">
        <v>20</v>
      </c>
      <c r="C3">
        <v>1</v>
      </c>
      <c r="G3" t="s">
        <v>23</v>
      </c>
    </row>
    <row r="4" spans="1:15" x14ac:dyDescent="0.3">
      <c r="H4" t="s">
        <v>24</v>
      </c>
      <c r="I4" t="s">
        <v>12</v>
      </c>
      <c r="J4" t="s">
        <v>13</v>
      </c>
      <c r="K4" t="s">
        <v>14</v>
      </c>
      <c r="L4" t="s">
        <v>15</v>
      </c>
      <c r="M4" t="s">
        <v>16</v>
      </c>
      <c r="N4" t="s">
        <v>17</v>
      </c>
      <c r="O4" t="s">
        <v>25</v>
      </c>
    </row>
    <row r="5" spans="1:15" x14ac:dyDescent="0.3">
      <c r="H5">
        <v>140</v>
      </c>
      <c r="I5">
        <v>3.9545699999999999</v>
      </c>
      <c r="J5">
        <v>4.1562700000000001</v>
      </c>
      <c r="K5">
        <v>4.1724600000000001</v>
      </c>
      <c r="L5">
        <v>4.0904100000000003</v>
      </c>
      <c r="M5">
        <v>3.9845999999999999</v>
      </c>
      <c r="N5">
        <f>AVERAGE(I5:M5)</f>
        <v>4.0716620000000008</v>
      </c>
      <c r="O5">
        <f>(ABS(N5-B$7)/B$7)*100</f>
        <v>72.855586666666667</v>
      </c>
    </row>
    <row r="6" spans="1:15" x14ac:dyDescent="0.3">
      <c r="A6" t="s">
        <v>21</v>
      </c>
      <c r="H6">
        <v>2000</v>
      </c>
      <c r="I6">
        <v>10.315200000000001</v>
      </c>
      <c r="J6">
        <v>10.404299999999999</v>
      </c>
      <c r="K6">
        <v>10.460900000000001</v>
      </c>
      <c r="L6">
        <v>10.539300000000001</v>
      </c>
      <c r="M6">
        <v>10.400600000000001</v>
      </c>
      <c r="N6">
        <f t="shared" ref="N6:N13" si="0">AVERAGE(I6:M6)</f>
        <v>10.424060000000001</v>
      </c>
      <c r="O6">
        <f t="shared" ref="O6:O13" si="1">(ABS(N6-B$7)/B$7)*100</f>
        <v>30.506266666666658</v>
      </c>
    </row>
    <row r="7" spans="1:15" x14ac:dyDescent="0.3">
      <c r="A7">
        <v>2</v>
      </c>
      <c r="B7">
        <v>15</v>
      </c>
      <c r="H7">
        <v>4000</v>
      </c>
      <c r="I7">
        <v>10.957000000000001</v>
      </c>
      <c r="J7">
        <v>10.7469</v>
      </c>
      <c r="K7">
        <v>10.6568</v>
      </c>
      <c r="L7">
        <v>10.849299999999999</v>
      </c>
      <c r="M7">
        <v>10.848100000000001</v>
      </c>
      <c r="N7">
        <f t="shared" si="0"/>
        <v>10.811620000000001</v>
      </c>
      <c r="O7">
        <f t="shared" si="1"/>
        <v>27.922533333333327</v>
      </c>
    </row>
    <row r="8" spans="1:15" x14ac:dyDescent="0.3">
      <c r="H8">
        <v>10000</v>
      </c>
      <c r="I8">
        <v>10.5846</v>
      </c>
      <c r="J8">
        <v>10.795</v>
      </c>
      <c r="K8">
        <v>10.7094</v>
      </c>
      <c r="L8">
        <v>10.5053</v>
      </c>
      <c r="M8">
        <v>10.6348</v>
      </c>
      <c r="N8">
        <f t="shared" si="0"/>
        <v>10.645819999999999</v>
      </c>
      <c r="O8">
        <f t="shared" si="1"/>
        <v>29.027866666666675</v>
      </c>
    </row>
    <row r="9" spans="1:15" x14ac:dyDescent="0.3">
      <c r="H9">
        <v>100000</v>
      </c>
      <c r="I9">
        <v>8.8515200000000007</v>
      </c>
      <c r="J9">
        <v>8.8484999999999996</v>
      </c>
      <c r="K9">
        <v>8.8493499999999994</v>
      </c>
      <c r="L9">
        <v>8.8269599999999997</v>
      </c>
      <c r="M9">
        <v>8.8504799999999992</v>
      </c>
      <c r="N9">
        <f t="shared" si="0"/>
        <v>8.8453619999999997</v>
      </c>
      <c r="O9">
        <f t="shared" si="1"/>
        <v>41.030920000000002</v>
      </c>
    </row>
    <row r="10" spans="1:15" x14ac:dyDescent="0.3">
      <c r="A10" t="s">
        <v>20</v>
      </c>
      <c r="H10">
        <v>6000</v>
      </c>
      <c r="I10">
        <v>10.8813</v>
      </c>
      <c r="J10">
        <v>10.8546</v>
      </c>
      <c r="K10">
        <v>11.0176</v>
      </c>
      <c r="L10">
        <v>11.0732</v>
      </c>
      <c r="M10">
        <v>11.0304</v>
      </c>
      <c r="N10">
        <f t="shared" si="0"/>
        <v>10.97142</v>
      </c>
      <c r="O10">
        <f t="shared" si="1"/>
        <v>26.857199999999999</v>
      </c>
    </row>
    <row r="11" spans="1:15" x14ac:dyDescent="0.3">
      <c r="A11">
        <v>2</v>
      </c>
      <c r="B11">
        <v>3</v>
      </c>
      <c r="H11">
        <v>8000</v>
      </c>
      <c r="I11">
        <v>10.921799999999999</v>
      </c>
      <c r="J11">
        <v>11.0412</v>
      </c>
      <c r="K11">
        <v>10.8507</v>
      </c>
      <c r="L11">
        <v>10.8627</v>
      </c>
      <c r="M11">
        <v>10.985900000000001</v>
      </c>
      <c r="N11">
        <f t="shared" si="0"/>
        <v>10.932460000000001</v>
      </c>
      <c r="O11">
        <f t="shared" si="1"/>
        <v>27.116933333333325</v>
      </c>
    </row>
    <row r="12" spans="1:15" x14ac:dyDescent="0.3">
      <c r="A12">
        <v>1</v>
      </c>
      <c r="B12">
        <v>2</v>
      </c>
      <c r="C12">
        <v>3</v>
      </c>
      <c r="H12">
        <v>5000</v>
      </c>
      <c r="I12">
        <v>10.7506</v>
      </c>
      <c r="J12">
        <v>10.7255</v>
      </c>
      <c r="K12">
        <v>10.7836</v>
      </c>
      <c r="L12">
        <v>10.761799999999999</v>
      </c>
      <c r="M12">
        <v>10.8454</v>
      </c>
      <c r="N12">
        <f t="shared" si="0"/>
        <v>10.77338</v>
      </c>
      <c r="O12">
        <f t="shared" si="1"/>
        <v>28.177466666666668</v>
      </c>
    </row>
    <row r="13" spans="1:15" x14ac:dyDescent="0.3">
      <c r="A13">
        <v>3</v>
      </c>
      <c r="B13">
        <v>2</v>
      </c>
      <c r="C13">
        <v>1</v>
      </c>
      <c r="H13">
        <v>1000000</v>
      </c>
      <c r="I13">
        <v>9.1041799999999995</v>
      </c>
      <c r="J13">
        <v>9.1032200000000003</v>
      </c>
      <c r="K13">
        <v>9.0952000000000002</v>
      </c>
      <c r="L13">
        <v>9.1094000000000008</v>
      </c>
      <c r="M13">
        <v>9.1015300000000003</v>
      </c>
      <c r="N13">
        <f t="shared" ref="N13" si="2">AVERAGE(I13:M13)</f>
        <v>9.1027060000000013</v>
      </c>
      <c r="O13">
        <f t="shared" ref="O13" si="3">(ABS(N13-B$7)/B$7)*100</f>
        <v>39.315293333333322</v>
      </c>
    </row>
    <row r="16" spans="1:15" x14ac:dyDescent="0.3">
      <c r="A16" t="s">
        <v>22</v>
      </c>
      <c r="G16" t="s">
        <v>26</v>
      </c>
    </row>
    <row r="17" spans="8:15" x14ac:dyDescent="0.3">
      <c r="H17" t="s">
        <v>24</v>
      </c>
      <c r="I17" t="s">
        <v>12</v>
      </c>
      <c r="J17" t="s">
        <v>13</v>
      </c>
      <c r="K17" t="s">
        <v>14</v>
      </c>
      <c r="L17" t="s">
        <v>15</v>
      </c>
      <c r="M17" t="s">
        <v>16</v>
      </c>
      <c r="N17" t="s">
        <v>17</v>
      </c>
      <c r="O17" t="s">
        <v>25</v>
      </c>
    </row>
    <row r="18" spans="8:15" x14ac:dyDescent="0.3">
      <c r="H18">
        <v>4900</v>
      </c>
      <c r="I18">
        <v>1.4465300000000001</v>
      </c>
      <c r="J18">
        <v>1.44739</v>
      </c>
      <c r="K18">
        <v>1.39438</v>
      </c>
      <c r="L18">
        <v>1.36189</v>
      </c>
      <c r="M18">
        <v>1.4346000000000001</v>
      </c>
      <c r="N18">
        <f>AVERAGE(I18:M18)</f>
        <v>1.4169579999999999</v>
      </c>
      <c r="O18">
        <f>(ABS(N18-B$7)/B$7)*100</f>
        <v>90.553613333333345</v>
      </c>
    </row>
    <row r="19" spans="8:15" x14ac:dyDescent="0.3">
      <c r="H19">
        <v>10000</v>
      </c>
      <c r="I19">
        <v>2.0499999999999998</v>
      </c>
      <c r="J19">
        <v>2.0484399999999998</v>
      </c>
      <c r="K19">
        <v>1.9634100000000001</v>
      </c>
      <c r="L19">
        <v>2.0971700000000002</v>
      </c>
      <c r="M19">
        <v>2.0094799999999999</v>
      </c>
      <c r="N19">
        <f t="shared" ref="N19:N25" si="4">AVERAGE(I19:M19)</f>
        <v>2.0337000000000001</v>
      </c>
      <c r="O19">
        <f t="shared" ref="O19:O25" si="5">(ABS(N19-B$7)/B$7)*100</f>
        <v>86.442000000000007</v>
      </c>
    </row>
    <row r="20" spans="8:15" x14ac:dyDescent="0.3">
      <c r="H20">
        <v>100000</v>
      </c>
      <c r="I20">
        <v>4.0141299999999998</v>
      </c>
      <c r="J20">
        <v>4.0013899999999998</v>
      </c>
      <c r="K20">
        <v>3.9557899999999999</v>
      </c>
      <c r="L20">
        <v>3.9865200000000001</v>
      </c>
      <c r="M20">
        <v>3.99492</v>
      </c>
      <c r="N20">
        <f t="shared" si="4"/>
        <v>3.9905499999999998</v>
      </c>
      <c r="O20">
        <f t="shared" si="5"/>
        <v>73.396333333333345</v>
      </c>
    </row>
    <row r="21" spans="8:15" x14ac:dyDescent="0.3">
      <c r="H21">
        <v>1000000</v>
      </c>
      <c r="I21">
        <v>5.3273999999999999</v>
      </c>
      <c r="J21">
        <v>5.3244199999999999</v>
      </c>
      <c r="K21">
        <v>5.3158000000000003</v>
      </c>
      <c r="L21">
        <v>5.3343999999999996</v>
      </c>
      <c r="M21">
        <v>5.3213999999999997</v>
      </c>
      <c r="N21">
        <f t="shared" si="4"/>
        <v>5.3246839999999995</v>
      </c>
      <c r="O21">
        <f t="shared" si="5"/>
        <v>64.502106666666663</v>
      </c>
    </row>
    <row r="22" spans="8:15" x14ac:dyDescent="0.3">
      <c r="N22" t="e">
        <f t="shared" si="4"/>
        <v>#DIV/0!</v>
      </c>
      <c r="O22" t="e">
        <f t="shared" si="5"/>
        <v>#DIV/0!</v>
      </c>
    </row>
    <row r="23" spans="8:15" x14ac:dyDescent="0.3">
      <c r="N23" t="e">
        <f t="shared" si="4"/>
        <v>#DIV/0!</v>
      </c>
      <c r="O23" t="e">
        <f t="shared" si="5"/>
        <v>#DIV/0!</v>
      </c>
    </row>
    <row r="24" spans="8:15" x14ac:dyDescent="0.3">
      <c r="N24" t="e">
        <f t="shared" si="4"/>
        <v>#DIV/0!</v>
      </c>
      <c r="O24" t="e">
        <f t="shared" si="5"/>
        <v>#DIV/0!</v>
      </c>
    </row>
    <row r="25" spans="8:15" x14ac:dyDescent="0.3">
      <c r="N25" t="e">
        <f t="shared" si="4"/>
        <v>#DIV/0!</v>
      </c>
      <c r="O25" t="e">
        <f t="shared" si="5"/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simple linear</vt:lpstr>
      <vt:lpstr>simple linear (2)</vt:lpstr>
    </vt:vector>
  </TitlesOfParts>
  <Company>University of Notre Dame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rachel</dc:creator>
  <cp:lastModifiedBy>rachel</cp:lastModifiedBy>
  <dcterms:created xsi:type="dcterms:W3CDTF">2018-12-20T21:52:47Z</dcterms:created>
  <dcterms:modified xsi:type="dcterms:W3CDTF">2019-01-15T22:26:40Z</dcterms:modified>
</cp:coreProperties>
</file>