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SDRAM" sheetId="1" r:id="rId1"/>
  </sheets>
  <calcPr calcId="145621"/>
</workbook>
</file>

<file path=xl/calcChain.xml><?xml version="1.0" encoding="utf-8"?>
<calcChain xmlns="http://schemas.openxmlformats.org/spreadsheetml/2006/main">
  <c r="E5" i="1" l="1"/>
  <c r="B6" i="1"/>
  <c r="G5" i="1" l="1"/>
  <c r="D8" i="1"/>
  <c r="E8" i="1" s="1"/>
  <c r="E2" i="1"/>
  <c r="B11" i="1"/>
  <c r="D5" i="1"/>
  <c r="D2" i="1" l="1"/>
  <c r="F2" i="1" s="1"/>
  <c r="F8" i="1" l="1"/>
  <c r="G8" i="1" s="1"/>
  <c r="G11" i="1"/>
  <c r="G2" i="1"/>
  <c r="G14" i="1" l="1"/>
</calcChain>
</file>

<file path=xl/sharedStrings.xml><?xml version="1.0" encoding="utf-8"?>
<sst xmlns="http://schemas.openxmlformats.org/spreadsheetml/2006/main" count="25" uniqueCount="25">
  <si>
    <t>Via Length (h)</t>
  </si>
  <si>
    <t>Via diameter (d)</t>
  </si>
  <si>
    <t>Switching time (dt)</t>
  </si>
  <si>
    <t># Nets switching (N)</t>
  </si>
  <si>
    <t>Package Inductance (Lpak)</t>
  </si>
  <si>
    <t>Via Inductance</t>
  </si>
  <si>
    <t>Max Inductance</t>
  </si>
  <si>
    <t>Equivalent Inductance</t>
  </si>
  <si>
    <t>Num Caps</t>
  </si>
  <si>
    <t>Clock Frequency</t>
  </si>
  <si>
    <t>Voltage change (dV)</t>
  </si>
  <si>
    <t>MAX allowed voltage dip (V)</t>
  </si>
  <si>
    <t>Capacitive Load ( C )</t>
  </si>
  <si>
    <t>Transient Current</t>
  </si>
  <si>
    <t>Cap Value</t>
  </si>
  <si>
    <t>Total Current</t>
  </si>
  <si>
    <t>Xmax</t>
  </si>
  <si>
    <t>Fbypass</t>
  </si>
  <si>
    <t>Knee Frequency</t>
  </si>
  <si>
    <t>Total Inductance</t>
  </si>
  <si>
    <t>Num Caps (Alt Calculation)</t>
  </si>
  <si>
    <t>C Element</t>
  </si>
  <si>
    <t>Array Value</t>
  </si>
  <si>
    <t>Board-level bypass</t>
  </si>
  <si>
    <t>Max Current per net (di)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</si>
</sst>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00"/>
    <numFmt numFmtId="166" formatCode="0.00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9900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165" fontId="0" fillId="0" borderId="0" xfId="0" applyNumberFormat="1"/>
    <xf numFmtId="0" fontId="3" fillId="0" borderId="0" xfId="0" applyFont="1"/>
    <xf numFmtId="1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166" fontId="1" fillId="0" borderId="0" xfId="0" applyNumberFormat="1" applyFont="1"/>
    <xf numFmtId="0" fontId="5" fillId="0" borderId="0" xfId="0" applyFont="1" applyAlignment="1">
      <alignment horizontal="center"/>
    </xf>
    <xf numFmtId="11" fontId="6" fillId="0" borderId="0" xfId="0" applyNumberFormat="1" applyFont="1"/>
    <xf numFmtId="164" fontId="6" fillId="0" borderId="0" xfId="0" applyNumberFormat="1" applyFont="1"/>
    <xf numFmtId="166" fontId="6" fillId="0" borderId="0" xfId="0" applyNumberFormat="1" applyFont="1"/>
    <xf numFmtId="0" fontId="7" fillId="0" borderId="0" xfId="0" applyFont="1"/>
    <xf numFmtId="11" fontId="7" fillId="0" borderId="0" xfId="0" applyNumberFormat="1" applyFont="1"/>
    <xf numFmtId="2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6" sqref="E16"/>
    </sheetView>
  </sheetViews>
  <sheetFormatPr defaultRowHeight="15" x14ac:dyDescent="0.25"/>
  <cols>
    <col min="1" max="1" width="26.85546875" bestFit="1" customWidth="1"/>
    <col min="4" max="4" width="16.5703125" bestFit="1" customWidth="1"/>
    <col min="5" max="5" width="15.140625" bestFit="1" customWidth="1"/>
    <col min="6" max="6" width="20.85546875" bestFit="1" customWidth="1"/>
    <col min="7" max="7" width="10.85546875" customWidth="1"/>
  </cols>
  <sheetData>
    <row r="1" spans="1:7" x14ac:dyDescent="0.25">
      <c r="A1" s="7" t="s">
        <v>0</v>
      </c>
      <c r="B1" s="13">
        <v>0.05</v>
      </c>
      <c r="D1" s="9" t="s">
        <v>5</v>
      </c>
      <c r="E1" s="9" t="s">
        <v>6</v>
      </c>
      <c r="F1" s="9" t="s">
        <v>7</v>
      </c>
      <c r="G1" s="4" t="s">
        <v>8</v>
      </c>
    </row>
    <row r="2" spans="1:7" x14ac:dyDescent="0.25">
      <c r="A2" s="7" t="s">
        <v>1</v>
      </c>
      <c r="B2" s="13">
        <v>0.01</v>
      </c>
      <c r="D2" s="10">
        <f>(5.08*B1*(LN(4*B1/B2)+1))*10^-9</f>
        <v>1.0149159974827138E-9</v>
      </c>
      <c r="E2" s="11">
        <f xml:space="preserve"> (B3*B4)/(B5*B6)</f>
        <v>7.8947368421052628E-11</v>
      </c>
      <c r="F2" s="10">
        <f xml:space="preserve"> B7 + D2</f>
        <v>1.0709159974827139E-9</v>
      </c>
      <c r="G2" s="5">
        <f>F2/E2</f>
        <v>13.564935968114376</v>
      </c>
    </row>
    <row r="3" spans="1:7" x14ac:dyDescent="0.25">
      <c r="A3" s="7" t="s">
        <v>11</v>
      </c>
      <c r="B3" s="13">
        <v>0.1</v>
      </c>
    </row>
    <row r="4" spans="1:7" x14ac:dyDescent="0.25">
      <c r="A4" s="7" t="s">
        <v>2</v>
      </c>
      <c r="B4" s="14">
        <v>1.2E-9</v>
      </c>
      <c r="D4" s="9" t="s">
        <v>13</v>
      </c>
      <c r="E4" s="9" t="s">
        <v>15</v>
      </c>
      <c r="G4" s="4" t="s">
        <v>14</v>
      </c>
    </row>
    <row r="5" spans="1:7" x14ac:dyDescent="0.25">
      <c r="A5" s="7" t="s">
        <v>3</v>
      </c>
      <c r="B5" s="13">
        <v>16</v>
      </c>
      <c r="D5" s="10">
        <f xml:space="preserve"> B9*B10/B4</f>
        <v>1.8000000000000002E-2</v>
      </c>
      <c r="E5" s="10">
        <f>D5*B5</f>
        <v>0.28800000000000003</v>
      </c>
      <c r="G5" s="6">
        <f xml:space="preserve"> E5*B4/B3</f>
        <v>3.4560000000000001E-9</v>
      </c>
    </row>
    <row r="6" spans="1:7" x14ac:dyDescent="0.25">
      <c r="A6" s="7" t="s">
        <v>24</v>
      </c>
      <c r="B6" s="14">
        <f>0.095</f>
        <v>9.5000000000000001E-2</v>
      </c>
    </row>
    <row r="7" spans="1:7" x14ac:dyDescent="0.25">
      <c r="A7" s="7" t="s">
        <v>4</v>
      </c>
      <c r="B7" s="14">
        <v>5.6E-11</v>
      </c>
      <c r="D7" s="9" t="s">
        <v>16</v>
      </c>
      <c r="E7" s="9" t="s">
        <v>17</v>
      </c>
      <c r="F7" s="9" t="s">
        <v>19</v>
      </c>
      <c r="G7" s="4" t="s">
        <v>20</v>
      </c>
    </row>
    <row r="8" spans="1:7" x14ac:dyDescent="0.25">
      <c r="A8" s="7" t="s">
        <v>9</v>
      </c>
      <c r="B8" s="14">
        <v>50000000</v>
      </c>
      <c r="D8" s="10">
        <f>B3/E5</f>
        <v>0.34722222222222221</v>
      </c>
      <c r="E8" s="12">
        <f>D8/(2*PI()*B12)</f>
        <v>11052426.603603844</v>
      </c>
      <c r="F8" s="10">
        <f>D8/(2*PI()*B11)</f>
        <v>1.3262911924324611E-10</v>
      </c>
      <c r="G8" s="5">
        <f>F2/F8</f>
        <v>8.0745163927283503</v>
      </c>
    </row>
    <row r="9" spans="1:7" x14ac:dyDescent="0.25">
      <c r="A9" s="7" t="s">
        <v>12</v>
      </c>
      <c r="B9" s="14">
        <v>1.2000000000000001E-11</v>
      </c>
      <c r="E9" s="1"/>
      <c r="F9" s="1"/>
    </row>
    <row r="10" spans="1:7" x14ac:dyDescent="0.25">
      <c r="A10" s="7" t="s">
        <v>10</v>
      </c>
      <c r="B10" s="15">
        <v>1.8</v>
      </c>
      <c r="D10" s="2"/>
      <c r="E10" s="3"/>
      <c r="F10" s="2"/>
      <c r="G10" s="4" t="s">
        <v>22</v>
      </c>
    </row>
    <row r="11" spans="1:7" x14ac:dyDescent="0.25">
      <c r="A11" s="7" t="s">
        <v>18</v>
      </c>
      <c r="B11" s="14">
        <f>0.5/B4</f>
        <v>416666666.66666669</v>
      </c>
      <c r="F11" s="1"/>
      <c r="G11" s="8">
        <f>1/(2*PI()*E8*D8)</f>
        <v>4.1472000000000002E-8</v>
      </c>
    </row>
    <row r="12" spans="1:7" x14ac:dyDescent="0.25">
      <c r="A12" s="7" t="s">
        <v>23</v>
      </c>
      <c r="B12" s="14">
        <v>5.0000000000000001E-9</v>
      </c>
    </row>
    <row r="13" spans="1:7" x14ac:dyDescent="0.25">
      <c r="A13" s="13"/>
      <c r="G13" s="4" t="s">
        <v>21</v>
      </c>
    </row>
    <row r="14" spans="1:7" x14ac:dyDescent="0.25">
      <c r="G14" s="8">
        <f>G11/G8</f>
        <v>5.1361589949025738E-9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SDRAM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Kyler Callahan</dc:creator>
  <cp:lastModifiedBy>Kyler Callahan</cp:lastModifiedBy>
  <dcterms:created xsi:type="dcterms:W3CDTF">2014-06-11T20:53:25Z</dcterms:created>
  <dcterms:modified xsi:type="dcterms:W3CDTF">2014-06-16T19:50:08Z</dcterms:modified>
</cp:coreProperties>
</file>