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5345" windowHeight="4035"/>
  </bookViews>
  <sheets>
    <sheet name="Stats 101" sheetId="1" r:id="rId1"/>
    <sheet name="Stats101" sheetId="8" r:id="rId2"/>
    <sheet name="T TEST" sheetId="2" r:id="rId3"/>
    <sheet name="chi-square test - 1" sheetId="5" r:id="rId4"/>
    <sheet name="chi-square test - 2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5" l="1"/>
  <c r="C12" i="5"/>
  <c r="F7" i="5"/>
  <c r="F4" i="5"/>
  <c r="F5" i="5"/>
  <c r="F3" i="5"/>
  <c r="E4" i="5"/>
  <c r="E5" i="5"/>
  <c r="E3" i="5"/>
  <c r="D4" i="5"/>
  <c r="D5" i="5"/>
  <c r="D3" i="5"/>
  <c r="B16" i="2"/>
  <c r="C14" i="2"/>
  <c r="B14" i="2"/>
  <c r="C13" i="2"/>
  <c r="B13" i="2"/>
</calcChain>
</file>

<file path=xl/sharedStrings.xml><?xml version="1.0" encoding="utf-8"?>
<sst xmlns="http://schemas.openxmlformats.org/spreadsheetml/2006/main" count="54" uniqueCount="54">
  <si>
    <t>mean/median/mode</t>
  </si>
  <si>
    <t>sd/var</t>
  </si>
  <si>
    <t>skewness</t>
  </si>
  <si>
    <t>kurtosis</t>
  </si>
  <si>
    <t>parametric</t>
  </si>
  <si>
    <t>non-parametric</t>
  </si>
  <si>
    <t>paired</t>
  </si>
  <si>
    <t>unpaired</t>
  </si>
  <si>
    <t>z-test n&gt;30</t>
  </si>
  <si>
    <t>student's t test n=20/30</t>
  </si>
  <si>
    <t>ANOVA</t>
  </si>
  <si>
    <t>1-way</t>
  </si>
  <si>
    <t>2-way</t>
  </si>
  <si>
    <t>pearson correlation</t>
  </si>
  <si>
    <t>linear regression</t>
  </si>
  <si>
    <t>logistic regression</t>
  </si>
  <si>
    <t>ctry1</t>
  </si>
  <si>
    <t>ctry2</t>
  </si>
  <si>
    <t>mean</t>
  </si>
  <si>
    <t>std</t>
  </si>
  <si>
    <t>df=n-1</t>
  </si>
  <si>
    <t>observed</t>
  </si>
  <si>
    <t>expected</t>
  </si>
  <si>
    <t>leo</t>
  </si>
  <si>
    <t>libra</t>
  </si>
  <si>
    <t>scorpion</t>
  </si>
  <si>
    <t>O-E</t>
  </si>
  <si>
    <t>(O-E)2</t>
  </si>
  <si>
    <t>probability distributions</t>
  </si>
  <si>
    <t>T TEST</t>
  </si>
  <si>
    <t>Inferential Stats</t>
  </si>
  <si>
    <t>Tests of Statistical Significance [SS]</t>
  </si>
  <si>
    <t>spearman coefficient and kindall coefficient</t>
  </si>
  <si>
    <t>kruskal wallis H test</t>
  </si>
  <si>
    <t>chi-square test [Pearson's]</t>
  </si>
  <si>
    <t>factorial ANOVA</t>
  </si>
  <si>
    <t>normal vs standard normal</t>
  </si>
  <si>
    <t>uniform</t>
  </si>
  <si>
    <t>exponential</t>
  </si>
  <si>
    <t>continous numbers</t>
  </si>
  <si>
    <t>discrete numbers</t>
  </si>
  <si>
    <t>bernoulli</t>
  </si>
  <si>
    <t>binomial</t>
  </si>
  <si>
    <t>poisson</t>
  </si>
  <si>
    <t>t distribution</t>
  </si>
  <si>
    <t>chi square distribution</t>
  </si>
  <si>
    <t>(O-E)2/E</t>
  </si>
  <si>
    <t>summation</t>
  </si>
  <si>
    <t>chitest</t>
  </si>
  <si>
    <t>chisq</t>
  </si>
  <si>
    <t>signed rank test [Wilcoxon]</t>
  </si>
  <si>
    <t>Mann Whitney U test</t>
  </si>
  <si>
    <t>friedman test</t>
  </si>
  <si>
    <t>Descriptive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</si>
</sst>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2" fillId="0" borderId="0" xfId="0" applyFont="1"/>
    <xf numFmtId="16" fontId="0" fillId="0" borderId="0" xfId="0" applyNumberFormat="1"/>
    <xf numFmtId="0" fontId="0" fillId="3" borderId="0" xfId="0" applyFill="1"/>
    <xf numFmtId="0" fontId="0" fillId="5" borderId="0" xfId="0" applyFill="1"/>
    <xf numFmtId="0" fontId="2" fillId="5" borderId="0" xfId="0" applyFont="1" applyFill="1"/>
    <xf numFmtId="0" fontId="2" fillId="6" borderId="0" xfId="0" applyFont="1" applyFill="1"/>
    <xf numFmtId="0" fontId="0" fillId="6" borderId="0" xfId="0" applyFill="1"/>
    <xf numFmtId="0" fontId="3" fillId="6" borderId="0" xfId="0" applyFont="1" applyFill="1"/>
    <xf numFmtId="0" fontId="0" fillId="7" borderId="0" xfId="0" applyFill="1"/>
    <xf numFmtId="0" fontId="2" fillId="5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4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370438</xdr:colOff>
      <xdr:row>21</xdr:row>
      <xdr:rowOff>47119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95238" cy="40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C9" sqref="C9"/>
    </sheetView>
  </sheetViews>
  <sheetFormatPr defaultRowHeight="15" x14ac:dyDescent="0.25"/>
  <cols>
    <col min="1" max="1" width="30.28515625" customWidth="1"/>
    <col min="2" max="2" width="36.140625" customWidth="1"/>
    <col min="3" max="3" width="29.140625" customWidth="1"/>
    <col min="4" max="4" width="22.85546875" bestFit="1" customWidth="1"/>
    <col min="5" max="5" width="16.5703125" bestFit="1" customWidth="1"/>
  </cols>
  <sheetData>
    <row r="1" spans="1:6" x14ac:dyDescent="0.25">
      <c r="A1" s="2" t="s">
        <v>53</v>
      </c>
      <c r="C1" s="1"/>
      <c r="D1" s="2" t="s">
        <v>28</v>
      </c>
      <c r="E1" s="1"/>
    </row>
    <row r="2" spans="1:6" x14ac:dyDescent="0.25">
      <c r="A2" s="1"/>
      <c r="C2" s="3" t="s">
        <v>39</v>
      </c>
      <c r="D2" s="1"/>
      <c r="E2" s="3" t="s">
        <v>40</v>
      </c>
    </row>
    <row r="3" spans="1:6" x14ac:dyDescent="0.25">
      <c r="A3" s="1" t="s">
        <v>0</v>
      </c>
      <c r="C3" s="1" t="s">
        <v>36</v>
      </c>
      <c r="D3" s="1"/>
      <c r="E3" s="1" t="s">
        <v>41</v>
      </c>
    </row>
    <row r="4" spans="1:6" x14ac:dyDescent="0.25">
      <c r="A4" s="1" t="s">
        <v>1</v>
      </c>
      <c r="C4" s="1" t="s">
        <v>44</v>
      </c>
      <c r="D4" s="1"/>
      <c r="E4" s="1" t="s">
        <v>42</v>
      </c>
    </row>
    <row r="5" spans="1:6" x14ac:dyDescent="0.25">
      <c r="A5" s="1" t="s">
        <v>2</v>
      </c>
      <c r="C5" s="1" t="s">
        <v>45</v>
      </c>
      <c r="D5" s="1"/>
      <c r="E5" s="1" t="s">
        <v>43</v>
      </c>
    </row>
    <row r="6" spans="1:6" x14ac:dyDescent="0.25">
      <c r="A6" s="1" t="s">
        <v>3</v>
      </c>
      <c r="C6" s="1" t="s">
        <v>37</v>
      </c>
      <c r="D6" s="1"/>
      <c r="E6" s="1"/>
    </row>
    <row r="7" spans="1:6" x14ac:dyDescent="0.25">
      <c r="C7" s="1" t="s">
        <v>38</v>
      </c>
      <c r="D7" s="1"/>
      <c r="E7" s="1"/>
    </row>
    <row r="16" spans="1:6" x14ac:dyDescent="0.25">
      <c r="F16" s="4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9"/>
  <sheetViews>
    <sheetView workbookViewId="0">
      <selection activeCell="D14" sqref="D14"/>
    </sheetView>
  </sheetViews>
  <sheetFormatPr defaultRowHeight="15" x14ac:dyDescent="0.25"/>
  <cols>
    <col min="1" max="1" width="20.28515625" customWidth="1"/>
    <col min="2" max="2" width="26.28515625" customWidth="1"/>
    <col min="3" max="3" width="36" customWidth="1"/>
    <col min="4" max="4" width="40.85546875" bestFit="1" customWidth="1"/>
  </cols>
  <sheetData>
    <row r="1" spans="2:4" x14ac:dyDescent="0.25">
      <c r="B1" s="7"/>
      <c r="C1" s="14" t="s">
        <v>30</v>
      </c>
      <c r="D1" s="7"/>
    </row>
    <row r="2" spans="2:4" x14ac:dyDescent="0.25">
      <c r="B2" s="7"/>
      <c r="C2" s="14" t="s">
        <v>31</v>
      </c>
      <c r="D2" s="7"/>
    </row>
    <row r="3" spans="2:4" x14ac:dyDescent="0.25">
      <c r="B3" s="7"/>
      <c r="C3" s="7"/>
      <c r="D3" s="7"/>
    </row>
    <row r="4" spans="2:4" x14ac:dyDescent="0.25">
      <c r="B4" s="7"/>
      <c r="C4" s="7"/>
      <c r="D4" s="7"/>
    </row>
    <row r="5" spans="2:4" x14ac:dyDescent="0.25">
      <c r="B5" s="8" t="s">
        <v>4</v>
      </c>
      <c r="C5" s="7"/>
      <c r="D5" s="8" t="s">
        <v>5</v>
      </c>
    </row>
    <row r="6" spans="2:4" x14ac:dyDescent="0.25">
      <c r="B6" s="15" t="s">
        <v>9</v>
      </c>
      <c r="C6" s="7"/>
      <c r="D6" s="7"/>
    </row>
    <row r="7" spans="2:4" x14ac:dyDescent="0.25">
      <c r="B7" s="15" t="s">
        <v>6</v>
      </c>
      <c r="C7" s="7"/>
      <c r="D7" s="7" t="s">
        <v>50</v>
      </c>
    </row>
    <row r="8" spans="2:4" x14ac:dyDescent="0.25">
      <c r="B8" s="15" t="s">
        <v>7</v>
      </c>
      <c r="C8" s="7"/>
      <c r="D8" s="7" t="s">
        <v>51</v>
      </c>
    </row>
    <row r="9" spans="2:4" x14ac:dyDescent="0.25">
      <c r="B9" s="15"/>
      <c r="C9" s="7"/>
      <c r="D9" s="7"/>
    </row>
    <row r="10" spans="2:4" x14ac:dyDescent="0.25">
      <c r="B10" s="15" t="s">
        <v>8</v>
      </c>
      <c r="C10" s="7"/>
      <c r="D10" s="7"/>
    </row>
    <row r="11" spans="2:4" x14ac:dyDescent="0.25">
      <c r="B11" s="7"/>
      <c r="C11" s="7"/>
      <c r="D11" s="7"/>
    </row>
    <row r="12" spans="2:4" x14ac:dyDescent="0.25">
      <c r="B12" s="8" t="s">
        <v>10</v>
      </c>
      <c r="C12" s="7"/>
      <c r="D12" s="8" t="s">
        <v>34</v>
      </c>
    </row>
    <row r="13" spans="2:4" x14ac:dyDescent="0.25">
      <c r="B13" s="8" t="s">
        <v>11</v>
      </c>
      <c r="C13" s="7"/>
      <c r="D13" s="7" t="s">
        <v>33</v>
      </c>
    </row>
    <row r="14" spans="2:4" x14ac:dyDescent="0.25">
      <c r="B14" s="8" t="s">
        <v>12</v>
      </c>
      <c r="C14" s="7"/>
      <c r="D14" s="7" t="s">
        <v>52</v>
      </c>
    </row>
    <row r="15" spans="2:4" x14ac:dyDescent="0.25">
      <c r="B15" s="8" t="s">
        <v>35</v>
      </c>
      <c r="C15" s="7"/>
      <c r="D15" s="7"/>
    </row>
    <row r="16" spans="2:4" x14ac:dyDescent="0.25">
      <c r="B16" s="7"/>
      <c r="C16" s="7"/>
      <c r="D16" s="7"/>
    </row>
    <row r="17" spans="2:6" x14ac:dyDescent="0.25">
      <c r="B17" s="8" t="s">
        <v>13</v>
      </c>
      <c r="C17" s="8"/>
      <c r="D17" s="8" t="s">
        <v>32</v>
      </c>
      <c r="E17" s="4"/>
      <c r="F17" s="4"/>
    </row>
    <row r="18" spans="2:6" x14ac:dyDescent="0.25">
      <c r="B18" s="7"/>
      <c r="C18" s="7"/>
      <c r="D18" s="7"/>
    </row>
    <row r="19" spans="2:6" x14ac:dyDescent="0.25">
      <c r="B19" s="8" t="s">
        <v>14</v>
      </c>
      <c r="C19" s="8"/>
      <c r="D19" s="8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B13" sqref="B13"/>
    </sheetView>
  </sheetViews>
  <sheetFormatPr defaultRowHeight="15" x14ac:dyDescent="0.25"/>
  <cols>
    <col min="2" max="2" width="17.85546875" customWidth="1"/>
  </cols>
  <sheetData>
    <row r="1" spans="1:8" x14ac:dyDescent="0.25">
      <c r="B1" s="13" t="s">
        <v>16</v>
      </c>
      <c r="C1" s="13" t="s">
        <v>17</v>
      </c>
    </row>
    <row r="2" spans="1:8" x14ac:dyDescent="0.25">
      <c r="B2" s="7">
        <v>33</v>
      </c>
      <c r="C2" s="7">
        <v>55</v>
      </c>
    </row>
    <row r="3" spans="1:8" x14ac:dyDescent="0.25">
      <c r="B3" s="7">
        <v>33</v>
      </c>
      <c r="C3" s="7">
        <v>7</v>
      </c>
    </row>
    <row r="4" spans="1:8" x14ac:dyDescent="0.25">
      <c r="B4" s="7">
        <v>45</v>
      </c>
      <c r="C4" s="7">
        <v>8</v>
      </c>
    </row>
    <row r="5" spans="1:8" x14ac:dyDescent="0.25">
      <c r="B5" s="7">
        <v>66</v>
      </c>
      <c r="C5" s="7">
        <v>8</v>
      </c>
    </row>
    <row r="6" spans="1:8" x14ac:dyDescent="0.25">
      <c r="B6" s="7">
        <v>7</v>
      </c>
      <c r="C6" s="7">
        <v>9</v>
      </c>
    </row>
    <row r="7" spans="1:8" x14ac:dyDescent="0.25">
      <c r="B7" s="7">
        <v>7</v>
      </c>
      <c r="C7" s="7">
        <v>9</v>
      </c>
      <c r="G7" s="11" t="s">
        <v>20</v>
      </c>
      <c r="H7" s="5"/>
    </row>
    <row r="8" spans="1:8" x14ac:dyDescent="0.25">
      <c r="B8" s="7">
        <v>7</v>
      </c>
      <c r="C8" s="7">
        <v>4</v>
      </c>
    </row>
    <row r="9" spans="1:8" x14ac:dyDescent="0.25">
      <c r="B9" s="7">
        <v>7</v>
      </c>
      <c r="C9" s="7">
        <v>44</v>
      </c>
    </row>
    <row r="10" spans="1:8" x14ac:dyDescent="0.25">
      <c r="B10" s="7">
        <v>7</v>
      </c>
      <c r="C10" s="7">
        <v>3</v>
      </c>
    </row>
    <row r="11" spans="1:8" x14ac:dyDescent="0.25">
      <c r="B11" s="7">
        <v>87</v>
      </c>
      <c r="C11" s="7">
        <v>65</v>
      </c>
    </row>
    <row r="12" spans="1:8" x14ac:dyDescent="0.25">
      <c r="B12" s="7">
        <v>87</v>
      </c>
      <c r="C12" s="7">
        <v>87</v>
      </c>
    </row>
    <row r="13" spans="1:8" x14ac:dyDescent="0.25">
      <c r="A13" s="9" t="s">
        <v>18</v>
      </c>
      <c r="B13">
        <f>AVERAGE(B2:B12)</f>
        <v>35.090909090909093</v>
      </c>
      <c r="C13">
        <f>AVERAGE(C2:C12)</f>
        <v>27.181818181818183</v>
      </c>
    </row>
    <row r="14" spans="1:8" x14ac:dyDescent="0.25">
      <c r="A14" s="9" t="s">
        <v>19</v>
      </c>
      <c r="B14">
        <f>_xlfn.STDEV.P(B2:B12)</f>
        <v>30.743675019733868</v>
      </c>
      <c r="C14">
        <f>_xlfn.STDEV.P(C2:C12)</f>
        <v>28.590583897558052</v>
      </c>
    </row>
    <row r="15" spans="1:8" x14ac:dyDescent="0.25">
      <c r="A15" s="10"/>
    </row>
    <row r="16" spans="1:8" x14ac:dyDescent="0.25">
      <c r="A16" s="10" t="s">
        <v>29</v>
      </c>
      <c r="B16" s="7">
        <f>TTEST(B2:B12,C2:C12,2,2)</f>
        <v>0.55803700073579843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workbookViewId="0">
      <selection activeCell="A3" sqref="A3:A5"/>
    </sheetView>
  </sheetViews>
  <sheetFormatPr defaultRowHeight="15" x14ac:dyDescent="0.25"/>
  <cols>
    <col min="5" max="5" width="11" bestFit="1" customWidth="1"/>
  </cols>
  <sheetData>
    <row r="2" spans="1:7" x14ac:dyDescent="0.25">
      <c r="A2" s="10"/>
      <c r="B2" s="9" t="s">
        <v>21</v>
      </c>
      <c r="C2" s="9" t="s">
        <v>22</v>
      </c>
      <c r="D2" s="12" t="s">
        <v>26</v>
      </c>
      <c r="E2" s="12" t="s">
        <v>27</v>
      </c>
      <c r="F2" s="12" t="s">
        <v>46</v>
      </c>
    </row>
    <row r="3" spans="1:7" x14ac:dyDescent="0.25">
      <c r="A3" s="9" t="s">
        <v>23</v>
      </c>
      <c r="B3" s="10">
        <v>30</v>
      </c>
      <c r="C3" s="10">
        <v>20</v>
      </c>
      <c r="D3" s="12">
        <f>B3-C3</f>
        <v>10</v>
      </c>
      <c r="E3" s="12">
        <f>D3*D3</f>
        <v>100</v>
      </c>
      <c r="F3" s="12">
        <f>E3/C3</f>
        <v>5</v>
      </c>
    </row>
    <row r="4" spans="1:7" x14ac:dyDescent="0.25">
      <c r="A4" s="9" t="s">
        <v>24</v>
      </c>
      <c r="B4" s="10">
        <v>5</v>
      </c>
      <c r="C4" s="10">
        <v>20</v>
      </c>
      <c r="D4" s="12">
        <f t="shared" ref="D4:D5" si="0">B4-C4</f>
        <v>-15</v>
      </c>
      <c r="E4" s="12">
        <f t="shared" ref="E4:E5" si="1">D4*D4</f>
        <v>225</v>
      </c>
      <c r="F4" s="12">
        <f t="shared" ref="F4:F5" si="2">E4/C4</f>
        <v>11.25</v>
      </c>
    </row>
    <row r="5" spans="1:7" x14ac:dyDescent="0.25">
      <c r="A5" s="9" t="s">
        <v>25</v>
      </c>
      <c r="B5" s="10">
        <v>25</v>
      </c>
      <c r="C5" s="10">
        <v>20</v>
      </c>
      <c r="D5" s="12">
        <f t="shared" si="0"/>
        <v>5</v>
      </c>
      <c r="E5" s="12">
        <f t="shared" si="1"/>
        <v>25</v>
      </c>
      <c r="F5" s="12">
        <f t="shared" si="2"/>
        <v>1.25</v>
      </c>
    </row>
    <row r="7" spans="1:7" x14ac:dyDescent="0.25">
      <c r="E7" s="10" t="s">
        <v>47</v>
      </c>
      <c r="F7" s="9">
        <f>SUM(F3:F5)</f>
        <v>17.5</v>
      </c>
    </row>
    <row r="11" spans="1:7" x14ac:dyDescent="0.25">
      <c r="G11" s="5"/>
    </row>
    <row r="12" spans="1:7" x14ac:dyDescent="0.25">
      <c r="B12" s="6" t="s">
        <v>48</v>
      </c>
      <c r="C12" s="10">
        <f>CHITEST(B3:B5,C3:C5)</f>
        <v>1.5846132511575126E-4</v>
      </c>
    </row>
    <row r="13" spans="1:7" x14ac:dyDescent="0.25">
      <c r="B13" s="6"/>
      <c r="C13" s="10"/>
    </row>
    <row r="14" spans="1:7" x14ac:dyDescent="0.25">
      <c r="B14" s="6"/>
      <c r="C14" s="10"/>
    </row>
    <row r="15" spans="1:7" x14ac:dyDescent="0.25">
      <c r="B15" s="6" t="s">
        <v>49</v>
      </c>
      <c r="C15" s="10">
        <f>_xlfn.CHISQ.TEST(B3:B5,C3:C5)</f>
        <v>1.5846132511575126E-4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Stats 101</vt:lpstr>
      <vt:lpstr>Stats101</vt:lpstr>
      <vt:lpstr>T TEST</vt:lpstr>
      <vt:lpstr>chi-square test - 1</vt:lpstr>
      <vt:lpstr>chi-square test - 2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2020-10-26T04:48:05Z</dcterms:created>
  <dcterms:modified xsi:type="dcterms:W3CDTF">2020-10-26T12:12:15Z</dcterms:modified>
</cp:coreProperties>
</file>