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96FC2FEF-0A8B-48AA-8800-41DCD8CCB8C4}" xr6:coauthVersionLast="44" xr6:coauthVersionMax="44" xr10:uidLastSave="{00000000-0000-0000-0000-000000000000}"/>
  <bookViews>
    <workbookView xWindow="-108" yWindow="-108" windowWidth="23256" windowHeight="12720" activeTab="3" xr2:uid="{00000000-000D-0000-FFFF-FFFF00000000}"/>
  </bookViews>
  <sheets>
    <sheet name="Apples" sheetId="1" r:id="rId1"/>
    <sheet name="Oranges" sheetId="2" r:id="rId2"/>
    <sheet name="Average_sheet" sheetId="4" r:id="rId3"/>
    <sheet name="Comparis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A7" i="3"/>
  <c r="C3" i="4"/>
  <c r="D3" i="4"/>
  <c r="E3" i="4"/>
  <c r="F3" i="4"/>
  <c r="F4" i="4" s="1"/>
  <c r="B3" i="4"/>
  <c r="D2" i="4"/>
  <c r="E2" i="4"/>
  <c r="F2" i="4"/>
  <c r="C2" i="4"/>
  <c r="C4" i="4" s="1"/>
  <c r="B2" i="4"/>
  <c r="E4" i="4"/>
  <c r="D4" i="4"/>
  <c r="F3" i="3"/>
  <c r="F4" i="3" s="1"/>
  <c r="D2" i="3"/>
  <c r="D4" i="3" s="1"/>
  <c r="C2" i="3"/>
  <c r="E4" i="3"/>
  <c r="B4" i="3"/>
  <c r="B3" i="3"/>
  <c r="C3" i="3"/>
  <c r="D3" i="3"/>
  <c r="E3" i="3"/>
  <c r="F2" i="3"/>
  <c r="E2" i="3"/>
  <c r="B2" i="3"/>
  <c r="E12" i="1"/>
  <c r="D12" i="1"/>
  <c r="C12" i="1"/>
  <c r="B12" i="1"/>
  <c r="E12" i="2"/>
  <c r="D12" i="2"/>
  <c r="C12" i="2"/>
  <c r="B12" i="2"/>
  <c r="A12" i="2"/>
  <c r="A12" i="1"/>
  <c r="B4" i="4" l="1"/>
</calcChain>
</file>

<file path=xl/sharedStrings.xml><?xml version="1.0" encoding="utf-8"?>
<sst xmlns="http://schemas.openxmlformats.org/spreadsheetml/2006/main" count="29" uniqueCount="10">
  <si>
    <t>Durability</t>
  </si>
  <si>
    <t>Ease of Use</t>
  </si>
  <si>
    <t>Juciness</t>
  </si>
  <si>
    <t>Taste</t>
  </si>
  <si>
    <t>Aerodynamics</t>
  </si>
  <si>
    <t>Juiciness</t>
  </si>
  <si>
    <t>Apples</t>
  </si>
  <si>
    <t>Oranges</t>
  </si>
  <si>
    <t>Winner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</si>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</sst>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00962-3F9A-4952-B0F6-0E138E3C8840}" name="Apples" displayName="Apples" ref="A1:E12" totalsRowCount="1" headerRowDxfId="1">
  <autoFilter ref="A1:E11" xr:uid="{82120496-56CB-4873-BCD7-CC2FD87D65E7}"/>
  <tableColumns count="5">
    <tableColumn id="1" xr3:uid="{0481FB37-40A3-4BB9-A961-1DC9E78A7101}" name="Durability" totalsRowFunction="average"/>
    <tableColumn id="2" xr3:uid="{F44345AA-1439-4035-95E2-0DD0D6FBB4DD}" name="Ease of Use" totalsRowFunction="average" dataDxfId="2"/>
    <tableColumn id="3" xr3:uid="{F4F02EF8-FF1E-436E-81F1-1E637325C047}" name="Taste" totalsRowFunction="average"/>
    <tableColumn id="4" xr3:uid="{BCCD9030-6770-4CBD-BC01-1DA0AC22065A}" name="Juciness" totalsRowFunction="average"/>
    <tableColumn id="5" xr3:uid="{39150D9E-5EA3-4DEF-86A3-7785A4E64E25}" name="Aerodynamics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C3DBE-C5FC-47E1-9B12-CD59D7CFCC9F}" name="Oranges" displayName="Oranges" ref="A1:E12" totalsRowCount="1" headerRowDxfId="0">
  <autoFilter ref="A1:E11" xr:uid="{894FD87C-2BE3-4C21-A24F-603D0AAE3DBC}"/>
  <tableColumns count="5">
    <tableColumn id="1" xr3:uid="{995F67DA-B81F-4D43-8423-25098C5561AA}" name="Durability" totalsRowFunction="average"/>
    <tableColumn id="2" xr3:uid="{9F97FAC1-46B6-4425-8026-AB6FC756DA57}" name="Ease of Use" totalsRowFunction="average"/>
    <tableColumn id="3" xr3:uid="{D3D2DA2B-1897-48E7-90BA-D1262ABC5A4D}" name="Taste" totalsRowFunction="average"/>
    <tableColumn id="4" xr3:uid="{731D7EEB-9FC4-411C-B3BD-03A4F1A66C78}" name="Juciness" totalsRowFunction="average"/>
    <tableColumn id="5" xr3:uid="{EBAB7A8D-FD7B-4810-9FE8-FD4E1843321F}" name="Aerodynamics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H16" sqref="H16:H17"/>
    </sheetView>
  </sheetViews>
  <sheetFormatPr defaultColWidth="8.77734375" defaultRowHeight="14.4" x14ac:dyDescent="0.3"/>
  <cols>
    <col min="1" max="5" width="20.6640625" customWidth="1"/>
    <col min="6" max="7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3">
      <c r="A12">
        <f>SUBTOTAL(101,Apples[Durability])</f>
        <v>5.0999999999999996</v>
      </c>
      <c r="B12">
        <f>SUBTOTAL(101,Apples[Ease of Use])</f>
        <v>4.7</v>
      </c>
      <c r="C12">
        <f>SUBTOTAL(101,Apples[Taste])</f>
        <v>4.0999999999999996</v>
      </c>
      <c r="D12">
        <f>SUBTOTAL(101,Apples[Juciness])</f>
        <v>4.9000000000000004</v>
      </c>
      <c r="E12">
        <f>SUBTOTAL(101,Apples[Aerodynamics])</f>
        <v>7.8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D13" sqref="D13"/>
    </sheetView>
  </sheetViews>
  <sheetFormatPr defaultColWidth="8.77734375" defaultRowHeight="14.4" x14ac:dyDescent="0.3"/>
  <cols>
    <col min="1" max="5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3">
      <c r="A12">
        <f>SUBTOTAL(101,Oranges[Durability])</f>
        <v>4.9000000000000004</v>
      </c>
      <c r="B12">
        <f>SUBTOTAL(101,Oranges[Ease of Use])</f>
        <v>6</v>
      </c>
      <c r="C12">
        <f>SUBTOTAL(101,Oranges[Taste])</f>
        <v>5.7</v>
      </c>
      <c r="D12">
        <f>SUBTOTAL(101,Oranges[Juciness])</f>
        <v>6.3</v>
      </c>
      <c r="E12">
        <f>SUBTOTAL(101,Oranges[Aerodynamics])</f>
        <v>4.3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0DF8-BC47-44BF-92C1-262EA99B66A3}">
  <dimension ref="A1:F4"/>
  <sheetViews>
    <sheetView workbookViewId="0">
      <selection activeCell="A7" sqref="A7"/>
    </sheetView>
  </sheetViews>
  <sheetFormatPr defaultRowHeight="14.4" x14ac:dyDescent="0.3"/>
  <cols>
    <col min="1" max="1" width="8.5546875" bestFit="1" customWidth="1"/>
    <col min="2" max="2" width="9.109375" bestFit="1" customWidth="1"/>
    <col min="3" max="3" width="10.5546875" bestFit="1" customWidth="1"/>
    <col min="4" max="4" width="7.6640625" bestFit="1" customWidth="1"/>
    <col min="5" max="5" width="8.21875" bestFit="1" customWidth="1"/>
    <col min="6" max="6" width="13.109375" bestFit="1" customWidth="1"/>
  </cols>
  <sheetData>
    <row r="1" spans="1:6" x14ac:dyDescent="0.3">
      <c r="A1" s="5" t="s">
        <v>9</v>
      </c>
      <c r="B1" s="6" t="s">
        <v>0</v>
      </c>
      <c r="C1" s="6" t="s">
        <v>1</v>
      </c>
      <c r="D1" s="6" t="s">
        <v>3</v>
      </c>
      <c r="E1" s="6" t="s">
        <v>5</v>
      </c>
      <c r="F1" s="7" t="s">
        <v>4</v>
      </c>
    </row>
    <row r="2" spans="1:6" x14ac:dyDescent="0.3">
      <c r="A2" s="8" t="s">
        <v>6</v>
      </c>
      <c r="B2" s="9">
        <f>AVERAGE(Apples[Durability])</f>
        <v>5.0999999999999996</v>
      </c>
      <c r="C2" s="9">
        <f>AVERAGE(Apples[Ease of Use])</f>
        <v>4.7</v>
      </c>
      <c r="D2" s="9">
        <f>AVERAGE(Apples[Taste])</f>
        <v>4.0999999999999996</v>
      </c>
      <c r="E2" s="9">
        <f>AVERAGE(Apples[Juciness])</f>
        <v>4.9000000000000004</v>
      </c>
      <c r="F2" s="9">
        <f>AVERAGE(Apples[Aerodynamics])</f>
        <v>7.8</v>
      </c>
    </row>
    <row r="3" spans="1:6" x14ac:dyDescent="0.3">
      <c r="A3" s="10" t="s">
        <v>7</v>
      </c>
      <c r="B3" s="11">
        <f>AVERAGE(Oranges[Durability])</f>
        <v>4.9000000000000004</v>
      </c>
      <c r="C3" s="11">
        <f>AVERAGE(Oranges[Ease of Use])</f>
        <v>6</v>
      </c>
      <c r="D3" s="11">
        <f>AVERAGE(Oranges[Taste])</f>
        <v>5.7</v>
      </c>
      <c r="E3" s="11">
        <f>AVERAGE(Oranges[Juciness])</f>
        <v>6.3</v>
      </c>
      <c r="F3" s="11">
        <f>AVERAGE(Oranges[Aerodynamics])</f>
        <v>4.3</v>
      </c>
    </row>
    <row r="4" spans="1:6" x14ac:dyDescent="0.3">
      <c r="A4" s="3" t="s">
        <v>8</v>
      </c>
      <c r="B4" s="4" t="str">
        <f>IF(B$2&gt;B$3,"Apples",IF(B$2=B$3,"Oranges","Oranges"))</f>
        <v>Apples</v>
      </c>
      <c r="C4" s="4" t="str">
        <f>IF(C$2&gt;C$3,"Apples",IF(C$2=C$3,"Oranges","Oranges"))</f>
        <v>Oranges</v>
      </c>
      <c r="D4" s="4" t="str">
        <f>IF(D$2&gt;D$3,"Apples",IF(D$2=D$3,"Oranges","Oranges"))</f>
        <v>Oranges</v>
      </c>
      <c r="E4" s="4" t="str">
        <f>IF(E$2&gt;E$3,"Apples",IF(E$2=E$3,"Oranges","Oranges"))</f>
        <v>Oranges</v>
      </c>
      <c r="F4" s="4" t="str">
        <f>IF(F$2&gt;F$3,"Apples",IF(F$2=F$3,"Oranges","Oranges"))</f>
        <v>Apples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45FA-F4E5-4F83-93F0-9457A5051367}">
  <dimension ref="A1:F7"/>
  <sheetViews>
    <sheetView tabSelected="1" workbookViewId="0">
      <selection activeCell="A7" sqref="A7"/>
    </sheetView>
  </sheetViews>
  <sheetFormatPr defaultRowHeight="14.4" x14ac:dyDescent="0.3"/>
  <cols>
    <col min="1" max="1" width="10.44140625" customWidth="1"/>
    <col min="2" max="2" width="11" customWidth="1"/>
    <col min="3" max="3" width="12.44140625" customWidth="1"/>
    <col min="4" max="4" width="7.33203125" customWidth="1"/>
    <col min="5" max="5" width="10.109375" customWidth="1"/>
    <col min="6" max="6" width="14.88671875" customWidth="1"/>
  </cols>
  <sheetData>
    <row r="1" spans="1:6" x14ac:dyDescent="0.3">
      <c r="A1" s="5" t="s">
        <v>9</v>
      </c>
      <c r="B1" s="6" t="s">
        <v>0</v>
      </c>
      <c r="C1" s="6" t="s">
        <v>1</v>
      </c>
      <c r="D1" s="6" t="s">
        <v>3</v>
      </c>
      <c r="E1" s="6" t="s">
        <v>5</v>
      </c>
      <c r="F1" s="7" t="s">
        <v>4</v>
      </c>
    </row>
    <row r="2" spans="1:6" x14ac:dyDescent="0.3">
      <c r="A2" s="8" t="s">
        <v>6</v>
      </c>
      <c r="B2" s="9">
        <f>Apples[[#Totals],[Durability]]</f>
        <v>5.0999999999999996</v>
      </c>
      <c r="C2" s="9">
        <f>Apples[[#Totals],[Ease of Use]]</f>
        <v>4.7</v>
      </c>
      <c r="D2" s="9">
        <f>Apples[[#Totals],[Taste]]</f>
        <v>4.0999999999999996</v>
      </c>
      <c r="E2" s="9">
        <f>Apples[[#Totals],[Juciness]]</f>
        <v>4.9000000000000004</v>
      </c>
      <c r="F2" s="9">
        <f>Apples[[#Totals],[Aerodynamics]]</f>
        <v>7.8</v>
      </c>
    </row>
    <row r="3" spans="1:6" x14ac:dyDescent="0.3">
      <c r="A3" s="10" t="s">
        <v>7</v>
      </c>
      <c r="B3" s="11">
        <f>Oranges[[#Totals],[Durability]]</f>
        <v>4.9000000000000004</v>
      </c>
      <c r="C3" s="11">
        <f>Oranges[[#Totals],[Ease of Use]]</f>
        <v>6</v>
      </c>
      <c r="D3" s="11">
        <f>Oranges[[#Totals],[Taste]]</f>
        <v>5.7</v>
      </c>
      <c r="E3" s="11">
        <f>Oranges[[#Totals],[Juciness]]</f>
        <v>6.3</v>
      </c>
      <c r="F3" s="11">
        <f>Oranges[[#Totals],[Aerodynamics]]</f>
        <v>4.3</v>
      </c>
    </row>
    <row r="4" spans="1:6" x14ac:dyDescent="0.3">
      <c r="A4" s="3" t="s">
        <v>8</v>
      </c>
      <c r="B4" s="4" t="str">
        <f>IF(B$2&gt;B$3,"Apples",IF(B$2=B$3,"Oranges","Oranges"))</f>
        <v>Apples</v>
      </c>
      <c r="C4" s="4" t="str">
        <f>IF(C$2&gt;C$3,"Apples",IF(C$2=C$3,"Oranges","Oranges"))</f>
        <v>Oranges</v>
      </c>
      <c r="D4" s="4" t="str">
        <f>IF(D$2&gt;D$3,"Apples",IF(D$2=D$3,"Oranges","Oranges"))</f>
        <v>Oranges</v>
      </c>
      <c r="E4" s="4" t="str">
        <f>IF(E$2&gt;E$3,"Apples",IF(E$2=E$3,"Oranges","Oranges"))</f>
        <v>Oranges</v>
      </c>
      <c r="F4" s="4" t="str">
        <f>IF(F$2&gt;F$3,"Apples",IF(F$2=F$3,"Oranges","Oranges"))</f>
        <v>Apples</v>
      </c>
    </row>
    <row r="6" spans="1:6" x14ac:dyDescent="0.3">
      <c r="A6" t="s">
        <v>8</v>
      </c>
    </row>
    <row r="7" spans="1:6" x14ac:dyDescent="0.3">
      <c r="A7" t="str">
        <f>IF(COUNTIF($B$4:$F$4,"oranges")&gt;=COUNTIF($B$4:$F$4,"Apples"),"Oranges","Apples")</f>
        <v>Oranges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5" ma:contentTypeDescription="Create a new document." ma:contentTypeScope="" ma:versionID="afea622c18d1752f745d2fa5de944dea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289d68dbf8251e69c1a374a4f13a35db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86997F-8AA8-4C99-A615-0AFE12561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B264BF-AC45-4A42-AF4A-FE3C0ACCC9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3AA6CD-9D96-4382-B703-75ACA54CDCE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Average_sheet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rkustas</cp:lastModifiedBy>
  <dcterms:created xsi:type="dcterms:W3CDTF">2017-05-18T16:50:22Z</dcterms:created>
  <dcterms:modified xsi:type="dcterms:W3CDTF">2019-08-22T02:39:46Z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0x010100CBBD796BFBDEA341B6600E27E513B89E</vt:lpwstr>
  </property>
</Properties>
</file>