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OWEFE\examples\"/>
    </mc:Choice>
  </mc:AlternateContent>
  <xr:revisionPtr revIDLastSave="0" documentId="13_ncr:1_{D4009AB3-94A1-41B3-8D8C-B0B4383945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9" i="1"/>
  <c r="D6" i="1"/>
  <c r="D13" i="1"/>
  <c r="D12" i="1"/>
  <c r="D11" i="1"/>
  <c r="D10" i="1"/>
  <c r="D7" i="1"/>
  <c r="D5" i="1"/>
  <c r="D4" i="1"/>
  <c r="D3" i="1"/>
  <c r="D8" i="1"/>
  <c r="D2" i="1"/>
  <c r="D14" i="1" s="1"/>
  <c r="D16" i="1" s="1"/>
  <c r="E3" i="1"/>
  <c r="E4" i="1"/>
  <c r="E5" i="1"/>
  <c r="E6" i="1"/>
  <c r="E7" i="1"/>
  <c r="E8" i="1"/>
  <c r="E9" i="1"/>
  <c r="E10" i="1"/>
  <c r="E11" i="1"/>
  <c r="E12" i="1"/>
  <c r="E13" i="1"/>
  <c r="E2" i="1"/>
  <c r="B14" i="1"/>
  <c r="C14" i="1"/>
  <c r="C17" i="1" s="1"/>
  <c r="C16" i="1" l="1"/>
</calcChain>
</file>

<file path=xl/sharedStrings.xml><?xml version="1.0" encoding="utf-8"?>
<sst xmlns="http://schemas.openxmlformats.org/spreadsheetml/2006/main" count="20" uniqueCount="20">
  <si>
    <t>Wastewate Flow [m³/month] (2020)</t>
  </si>
  <si>
    <t>Dewatered Sludge  [tons/month] (2020)</t>
  </si>
  <si>
    <t>Dewatered sludge [m³/month]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</si>
  <si>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</si>
  <si>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</si>
  <si>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</si>
  <si>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</si>
  <si>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</si>
  <si>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</si>
  <si>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</si>
  <si>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</si>
  <si>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</si>
  <si>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</si>
  <si>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</si>
  <si>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Novermber</t>
  </si>
  <si>
    <t>December</t>
  </si>
  <si>
    <t>Dewatered Sludge [kg/h] (2020)</t>
  </si>
  <si>
    <t>dewatered sludge (m³/day)</t>
  </si>
  <si>
    <t>ds [m³/day) without conversion factor and exact day adoption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</si>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</sst>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16" sqref="C16"/>
    </sheetView>
  </sheetViews>
  <sheetFormatPr defaultRowHeight="14.5" x14ac:dyDescent="0.35"/>
  <cols>
    <col min="2" max="2" width="18.90625" customWidth="1"/>
    <col min="3" max="4" width="18.453125" customWidth="1"/>
    <col min="5" max="5" width="18.1796875" customWidth="1"/>
  </cols>
  <sheetData>
    <row r="1" spans="1:6" ht="48" customHeight="1" x14ac:dyDescent="0.35">
      <c r="A1" t="s">
        <v>3</v>
      </c>
      <c r="B1" s="1" t="s">
        <v>0</v>
      </c>
      <c r="C1" s="1" t="s">
        <v>1</v>
      </c>
      <c r="D1" s="1" t="s">
        <v>16</v>
      </c>
      <c r="E1" s="1" t="s">
        <v>2</v>
      </c>
      <c r="F1" s="1"/>
    </row>
    <row r="2" spans="1:6" x14ac:dyDescent="0.35">
      <c r="A2" t="s">
        <v>4</v>
      </c>
      <c r="B2" s="1">
        <v>12.59</v>
      </c>
      <c r="C2" s="1">
        <v>23</v>
      </c>
      <c r="D2" s="1">
        <f>C2*1000/(31*24)</f>
        <v>30.913978494623656</v>
      </c>
      <c r="E2" s="1">
        <f t="shared" ref="E2:E13" si="0">C2/(1.02*0.997)</f>
        <v>22.616870218498633</v>
      </c>
      <c r="F2" s="1"/>
    </row>
    <row r="3" spans="1:6" x14ac:dyDescent="0.35">
      <c r="A3" t="s">
        <v>5</v>
      </c>
      <c r="B3" s="1">
        <v>24.288</v>
      </c>
      <c r="C3" s="1">
        <v>32</v>
      </c>
      <c r="D3" s="1">
        <f>C3*1000/(28.25*24)</f>
        <v>47.197640117994098</v>
      </c>
      <c r="E3" s="1">
        <f t="shared" si="0"/>
        <v>31.46694986921549</v>
      </c>
      <c r="F3" s="1"/>
    </row>
    <row r="4" spans="1:6" x14ac:dyDescent="0.35">
      <c r="A4" t="s">
        <v>6</v>
      </c>
      <c r="B4" s="1">
        <v>34.722000000000001</v>
      </c>
      <c r="C4" s="1">
        <v>43</v>
      </c>
      <c r="D4" s="1">
        <f>C4*1000/(31*24)</f>
        <v>57.795698924731184</v>
      </c>
      <c r="E4" s="1">
        <f t="shared" si="0"/>
        <v>42.283713886758314</v>
      </c>
      <c r="F4" s="1"/>
    </row>
    <row r="5" spans="1:6" x14ac:dyDescent="0.35">
      <c r="A5" t="s">
        <v>7</v>
      </c>
      <c r="B5" s="1">
        <v>36.311999999999998</v>
      </c>
      <c r="C5" s="1">
        <v>49</v>
      </c>
      <c r="D5" s="1">
        <f>C5*1000/(30*24)</f>
        <v>68.055555555555557</v>
      </c>
      <c r="E5" s="1">
        <f t="shared" si="0"/>
        <v>48.183766987236218</v>
      </c>
      <c r="F5" s="1"/>
    </row>
    <row r="6" spans="1:6" x14ac:dyDescent="0.35">
      <c r="A6" t="s">
        <v>8</v>
      </c>
      <c r="B6" s="1">
        <v>32.247</v>
      </c>
      <c r="C6" s="1">
        <v>50</v>
      </c>
      <c r="D6" s="1">
        <f>C6*1000/(31*24)</f>
        <v>67.204301075268816</v>
      </c>
      <c r="E6" s="1">
        <f t="shared" si="0"/>
        <v>49.167109170649205</v>
      </c>
      <c r="F6" s="1"/>
    </row>
    <row r="7" spans="1:6" x14ac:dyDescent="0.35">
      <c r="A7" t="s">
        <v>9</v>
      </c>
      <c r="B7" s="1">
        <v>29.584</v>
      </c>
      <c r="C7" s="1">
        <v>56</v>
      </c>
      <c r="D7" s="1">
        <f>C7*1000/(30*24)</f>
        <v>77.777777777777771</v>
      </c>
      <c r="E7" s="1">
        <f t="shared" si="0"/>
        <v>55.06716227112711</v>
      </c>
      <c r="F7" s="1"/>
    </row>
    <row r="8" spans="1:6" x14ac:dyDescent="0.35">
      <c r="A8" t="s">
        <v>10</v>
      </c>
      <c r="B8" s="1">
        <v>31.817</v>
      </c>
      <c r="C8" s="1">
        <v>74</v>
      </c>
      <c r="D8" s="1">
        <f>C8*1000/(31*24)</f>
        <v>99.462365591397855</v>
      </c>
      <c r="E8" s="1">
        <f t="shared" si="0"/>
        <v>72.767321572560817</v>
      </c>
      <c r="F8" s="1"/>
    </row>
    <row r="9" spans="1:6" x14ac:dyDescent="0.35">
      <c r="A9" t="s">
        <v>11</v>
      </c>
      <c r="B9" s="1">
        <v>33.595999999999997</v>
      </c>
      <c r="C9" s="1">
        <v>83</v>
      </c>
      <c r="D9" s="1">
        <f>C9*1000/(31*24)</f>
        <v>111.55913978494624</v>
      </c>
      <c r="E9" s="1">
        <f t="shared" si="0"/>
        <v>81.617401223277682</v>
      </c>
      <c r="F9" s="1"/>
    </row>
    <row r="10" spans="1:6" x14ac:dyDescent="0.35">
      <c r="A10" t="s">
        <v>12</v>
      </c>
      <c r="B10" s="1">
        <v>32.131</v>
      </c>
      <c r="C10" s="1">
        <v>80</v>
      </c>
      <c r="D10" s="1">
        <f>C10*1000/(30*24)</f>
        <v>111.11111111111111</v>
      </c>
      <c r="E10" s="1">
        <f t="shared" si="0"/>
        <v>78.667374673038722</v>
      </c>
      <c r="F10" s="1"/>
    </row>
    <row r="11" spans="1:6" x14ac:dyDescent="0.35">
      <c r="A11" t="s">
        <v>13</v>
      </c>
      <c r="B11" s="1">
        <v>29.817</v>
      </c>
      <c r="C11" s="1">
        <v>45</v>
      </c>
      <c r="D11" s="1">
        <f>C11*1000/(24*31)</f>
        <v>60.483870967741936</v>
      </c>
      <c r="E11" s="1">
        <f t="shared" si="0"/>
        <v>44.250398253584287</v>
      </c>
      <c r="F11" s="1"/>
    </row>
    <row r="12" spans="1:6" x14ac:dyDescent="0.35">
      <c r="A12" t="s">
        <v>14</v>
      </c>
      <c r="B12" s="1">
        <v>31.605</v>
      </c>
      <c r="C12" s="1">
        <v>35</v>
      </c>
      <c r="D12" s="1">
        <f>C12*1000/(24*30)</f>
        <v>48.611111111111114</v>
      </c>
      <c r="E12" s="1">
        <f t="shared" si="0"/>
        <v>34.416976419454443</v>
      </c>
      <c r="F12" s="1"/>
    </row>
    <row r="13" spans="1:6" x14ac:dyDescent="0.35">
      <c r="A13" t="s">
        <v>15</v>
      </c>
      <c r="B13" s="1">
        <v>36.843000000000004</v>
      </c>
      <c r="C13" s="1">
        <v>57</v>
      </c>
      <c r="D13" s="1">
        <f>C13*1000/(31*24)</f>
        <v>76.612903225806448</v>
      </c>
      <c r="E13" s="1">
        <f t="shared" si="0"/>
        <v>56.050504454540096</v>
      </c>
      <c r="F13" s="1"/>
    </row>
    <row r="14" spans="1:6" x14ac:dyDescent="0.35">
      <c r="A14">
        <v>2020</v>
      </c>
      <c r="B14">
        <f>AVERAGE(B2:B13)</f>
        <v>30.462666666666674</v>
      </c>
      <c r="C14">
        <f>AVERAGE(C2:C13)</f>
        <v>52.25</v>
      </c>
      <c r="D14">
        <f>AVERAGE(D2:D13)</f>
        <v>71.398787811505471</v>
      </c>
      <c r="E14" s="1"/>
    </row>
    <row r="15" spans="1:6" x14ac:dyDescent="0.35">
      <c r="A15" t="s">
        <v>19</v>
      </c>
      <c r="C15">
        <f>SUM(C2:C13)</f>
        <v>627</v>
      </c>
    </row>
    <row r="16" spans="1:6" x14ac:dyDescent="0.35">
      <c r="B16" t="s">
        <v>17</v>
      </c>
      <c r="C16" s="1">
        <f>C14*1/(1.02*0.997*30)</f>
        <v>1.712654302777614</v>
      </c>
      <c r="D16">
        <f>D14*24/(1.02*997)</f>
        <v>1.6850265575905472</v>
      </c>
    </row>
    <row r="17" spans="2:3" ht="40" customHeight="1" x14ac:dyDescent="0.35">
      <c r="B17" s="1" t="s">
        <v>18</v>
      </c>
      <c r="C17">
        <f>C14/30</f>
        <v>1.7416666666666667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2021-11-29T10:56:55Z</dcterms:created>
  <dcterms:modified xsi:type="dcterms:W3CDTF">2021-12-01T11:16:27Z</dcterms:modified>
</cp:coreProperties>
</file>