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ichaelSheng/Dropbox/Academics/Junior Year/Semester 2/DB/KetoPal/"/>
    </mc:Choice>
  </mc:AlternateContent>
  <bookViews>
    <workbookView xWindow="0" yWindow="7960" windowWidth="12800" windowHeight="8040" firstSheet="6" activeTab="8"/>
  </bookViews>
  <sheets>
    <sheet name="Food" sheetId="1" r:id="rId1"/>
    <sheet name="Cardio" sheetId="2" r:id="rId2"/>
    <sheet name="Strength" sheetId="3" r:id="rId3"/>
    <sheet name="Exercise" sheetId="4" r:id="rId4"/>
    <sheet name="Diet" sheetId="5" r:id="rId5"/>
    <sheet name="Consists_Of" sheetId="11" r:id="rId6"/>
    <sheet name="Workout_Program" sheetId="7" r:id="rId7"/>
    <sheet name="Uses" sheetId="12" r:id="rId8"/>
    <sheet name="Person" sheetId="6" r:id="rId9"/>
    <sheet name="Competition" sheetId="8" r:id="rId10"/>
    <sheet name="Participates" sheetId="9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9" l="1"/>
  <c r="E11" i="9"/>
  <c r="E9" i="9"/>
  <c r="E7" i="9"/>
  <c r="E8" i="9"/>
  <c r="E6" i="9"/>
  <c r="E3" i="9"/>
  <c r="E4" i="9"/>
  <c r="E5" i="9"/>
  <c r="E2" i="9"/>
  <c r="F3" i="8"/>
  <c r="F4" i="8"/>
  <c r="F5" i="8"/>
  <c r="F6" i="8"/>
  <c r="F7" i="8"/>
  <c r="F8" i="8"/>
  <c r="F9" i="8"/>
  <c r="F10" i="8"/>
  <c r="F11" i="8"/>
  <c r="F2" i="8"/>
  <c r="I2" i="6"/>
  <c r="I9" i="6"/>
  <c r="I7" i="6"/>
  <c r="I4" i="6"/>
  <c r="I3" i="6"/>
  <c r="I5" i="6"/>
  <c r="I6" i="6"/>
  <c r="I8" i="6"/>
  <c r="I10" i="6"/>
  <c r="I11" i="6"/>
  <c r="C11" i="12"/>
  <c r="C3" i="12"/>
  <c r="C4" i="12"/>
  <c r="C5" i="12"/>
  <c r="C6" i="12"/>
  <c r="C7" i="12"/>
  <c r="C8" i="12"/>
  <c r="C9" i="12"/>
  <c r="C10" i="12"/>
  <c r="C2" i="12"/>
  <c r="C2" i="7"/>
  <c r="C3" i="7"/>
  <c r="C3" i="11"/>
  <c r="C4" i="11"/>
  <c r="C5" i="11"/>
  <c r="C6" i="11"/>
  <c r="C7" i="11"/>
  <c r="C8" i="11"/>
  <c r="C9" i="11"/>
  <c r="C10" i="11"/>
  <c r="C11" i="11"/>
  <c r="C2" i="11"/>
  <c r="C2" i="5"/>
  <c r="C3" i="5"/>
  <c r="E3" i="3"/>
  <c r="E4" i="3"/>
  <c r="E5" i="3"/>
  <c r="E6" i="3"/>
  <c r="E7" i="3"/>
  <c r="E8" i="3"/>
  <c r="E9" i="3"/>
  <c r="E10" i="3"/>
  <c r="E11" i="3"/>
  <c r="E2" i="3"/>
  <c r="C3" i="2"/>
  <c r="C4" i="2"/>
  <c r="C5" i="2"/>
  <c r="C6" i="2"/>
  <c r="C7" i="2"/>
  <c r="C8" i="2"/>
  <c r="C9" i="2"/>
  <c r="C10" i="2"/>
  <c r="C11" i="2"/>
  <c r="C2" i="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</calcChain>
</file>

<file path=xl/sharedStrings.xml><?xml version="1.0" encoding="utf-8"?>
<sst xmlns="http://schemas.openxmlformats.org/spreadsheetml/2006/main" count="138" uniqueCount="88">
  <si>
    <t>fid</t>
  </si>
  <si>
    <t>fname</t>
  </si>
  <si>
    <t>calories</t>
  </si>
  <si>
    <t>serving_size</t>
  </si>
  <si>
    <t>proteins</t>
  </si>
  <si>
    <t>carbs</t>
  </si>
  <si>
    <t>fats</t>
  </si>
  <si>
    <t>Grilled Chicken Breast</t>
  </si>
  <si>
    <t>American Cheese</t>
  </si>
  <si>
    <t>Ribeye Steak</t>
  </si>
  <si>
    <t>Roasted Turkey Breast</t>
  </si>
  <si>
    <t>Almonds</t>
  </si>
  <si>
    <t>Ground Beef 93%</t>
  </si>
  <si>
    <t>Fresh Green Beans</t>
  </si>
  <si>
    <t>Swiss Cheese</t>
  </si>
  <si>
    <t>Scrambled Eggs</t>
  </si>
  <si>
    <t>Bacon</t>
  </si>
  <si>
    <t>eid</t>
  </si>
  <si>
    <t>sets</t>
  </si>
  <si>
    <t>reps</t>
  </si>
  <si>
    <t>weight</t>
  </si>
  <si>
    <t>speed</t>
  </si>
  <si>
    <t>ename</t>
  </si>
  <si>
    <t>cal_expend_per_lb</t>
  </si>
  <si>
    <t>Bicycling</t>
  </si>
  <si>
    <t>Rowing</t>
  </si>
  <si>
    <t>Running</t>
  </si>
  <si>
    <t>Walking</t>
  </si>
  <si>
    <t>Elliptical</t>
  </si>
  <si>
    <t>Swimming</t>
  </si>
  <si>
    <t>Skiing</t>
  </si>
  <si>
    <t>Snowboarding</t>
  </si>
  <si>
    <t>Ice Skating</t>
  </si>
  <si>
    <t>Jogging</t>
  </si>
  <si>
    <t>Bench Press</t>
  </si>
  <si>
    <t>Dumbbell Press</t>
  </si>
  <si>
    <t>Biceps Curl</t>
  </si>
  <si>
    <t>Squat</t>
  </si>
  <si>
    <t>Shoulder Press</t>
  </si>
  <si>
    <t>Lat-Pulldown</t>
  </si>
  <si>
    <t>Leg Curl</t>
  </si>
  <si>
    <t>Triceps Push-down</t>
  </si>
  <si>
    <t>Overhead Press</t>
  </si>
  <si>
    <t>Leg Press</t>
  </si>
  <si>
    <t>did</t>
  </si>
  <si>
    <t>dname</t>
  </si>
  <si>
    <t>RedMeat</t>
  </si>
  <si>
    <t>WhiteMeat</t>
  </si>
  <si>
    <t>wid</t>
  </si>
  <si>
    <t>wname</t>
  </si>
  <si>
    <t>Bulking</t>
  </si>
  <si>
    <t>Cutting</t>
  </si>
  <si>
    <t>cid</t>
  </si>
  <si>
    <t>cname</t>
  </si>
  <si>
    <t>start</t>
  </si>
  <si>
    <t>stop</t>
  </si>
  <si>
    <t>win_condition</t>
  </si>
  <si>
    <t>Two Week Challenge</t>
  </si>
  <si>
    <t>One Month Challenge</t>
  </si>
  <si>
    <t>email</t>
  </si>
  <si>
    <t>date_created</t>
  </si>
  <si>
    <t>NULL</t>
  </si>
  <si>
    <t>alig@hotmail.com</t>
  </si>
  <si>
    <t>sammy@yahoo.com</t>
  </si>
  <si>
    <t>hendrix@gmail.com</t>
  </si>
  <si>
    <t>erickson@aol.com</t>
  </si>
  <si>
    <t>williamb@live.com</t>
  </si>
  <si>
    <t>derick@gmail.com</t>
  </si>
  <si>
    <t>jordan.terry@aol.com</t>
  </si>
  <si>
    <t>daniel_lee@yahoo.com</t>
  </si>
  <si>
    <t>jacob92@hotmail.com</t>
  </si>
  <si>
    <t>pname</t>
  </si>
  <si>
    <t>gender</t>
  </si>
  <si>
    <t>dob</t>
  </si>
  <si>
    <t>height</t>
  </si>
  <si>
    <t>Daniel Lee</t>
  </si>
  <si>
    <t>Jordan Terry</t>
  </si>
  <si>
    <t>Derick Rodriguez</t>
  </si>
  <si>
    <t>William Babagu</t>
  </si>
  <si>
    <t>Erickson Sun</t>
  </si>
  <si>
    <t>Hendrix Graham</t>
  </si>
  <si>
    <t>Sammy Sheng</t>
  </si>
  <si>
    <t>Alicia Gutierrez</t>
  </si>
  <si>
    <t>Jacob Fitzgerald</t>
  </si>
  <si>
    <t>M</t>
  </si>
  <si>
    <t>F</t>
  </si>
  <si>
    <t>antonia@msn.com</t>
  </si>
  <si>
    <t>Antonia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</si>
</sst>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4" fillId="0" borderId="0" xfId="0" applyFont="1"/>
    <xf numFmtId="166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ammy@yahoo.com" TargetMode="External"/><Relationship Id="rId4" Type="http://schemas.openxmlformats.org/officeDocument/2006/relationships/hyperlink" Target="mailto:hendrix@gmail.com" TargetMode="External"/><Relationship Id="rId5" Type="http://schemas.openxmlformats.org/officeDocument/2006/relationships/hyperlink" Target="mailto:erickson@aol.com" TargetMode="External"/><Relationship Id="rId6" Type="http://schemas.openxmlformats.org/officeDocument/2006/relationships/hyperlink" Target="mailto:williamb@live.com" TargetMode="External"/><Relationship Id="rId7" Type="http://schemas.openxmlformats.org/officeDocument/2006/relationships/hyperlink" Target="mailto:derick@gmail.com" TargetMode="External"/><Relationship Id="rId8" Type="http://schemas.openxmlformats.org/officeDocument/2006/relationships/hyperlink" Target="mailto:jordan.terry@aol.com" TargetMode="External"/><Relationship Id="rId9" Type="http://schemas.openxmlformats.org/officeDocument/2006/relationships/hyperlink" Target="mailto:daniel_lee@yahoo.com" TargetMode="External"/><Relationship Id="rId10" Type="http://schemas.openxmlformats.org/officeDocument/2006/relationships/hyperlink" Target="mailto:jacob92@hotmail.com" TargetMode="External"/><Relationship Id="rId1" Type="http://schemas.openxmlformats.org/officeDocument/2006/relationships/hyperlink" Target="mailto:alig@hotmail.com" TargetMode="External"/><Relationship Id="rId2" Type="http://schemas.openxmlformats.org/officeDocument/2006/relationships/hyperlink" Target="mailto:antonia@msn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ammy@yahoo.com" TargetMode="External"/><Relationship Id="rId4" Type="http://schemas.openxmlformats.org/officeDocument/2006/relationships/hyperlink" Target="mailto:hendrix@gmail.com" TargetMode="External"/><Relationship Id="rId5" Type="http://schemas.openxmlformats.org/officeDocument/2006/relationships/hyperlink" Target="mailto:erickson@aol.com" TargetMode="External"/><Relationship Id="rId6" Type="http://schemas.openxmlformats.org/officeDocument/2006/relationships/hyperlink" Target="mailto:williamb@live.com" TargetMode="External"/><Relationship Id="rId7" Type="http://schemas.openxmlformats.org/officeDocument/2006/relationships/hyperlink" Target="mailto:derick@gmail.com" TargetMode="External"/><Relationship Id="rId8" Type="http://schemas.openxmlformats.org/officeDocument/2006/relationships/hyperlink" Target="mailto:jordan.terry@aol.com" TargetMode="External"/><Relationship Id="rId9" Type="http://schemas.openxmlformats.org/officeDocument/2006/relationships/hyperlink" Target="mailto:daniel_lee@yahoo.com" TargetMode="External"/><Relationship Id="rId10" Type="http://schemas.openxmlformats.org/officeDocument/2006/relationships/hyperlink" Target="mailto:jacob92@hotmail.com" TargetMode="External"/><Relationship Id="rId1" Type="http://schemas.openxmlformats.org/officeDocument/2006/relationships/hyperlink" Target="mailto:alig@hotmail.com" TargetMode="External"/><Relationship Id="rId2" Type="http://schemas.openxmlformats.org/officeDocument/2006/relationships/hyperlink" Target="mailto:antonia@ms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18" sqref="L18"/>
    </sheetView>
  </sheetViews>
  <sheetFormatPr baseColWidth="10" defaultColWidth="8.83203125" defaultRowHeight="15" x14ac:dyDescent="0.2"/>
  <cols>
    <col min="2" max="2" width="18.83203125" bestFit="1" customWidth="1"/>
    <col min="4" max="4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 t="s">
        <v>7</v>
      </c>
      <c r="C2">
        <v>165</v>
      </c>
      <c r="D2">
        <v>100</v>
      </c>
      <c r="E2">
        <v>31</v>
      </c>
      <c r="F2">
        <v>0</v>
      </c>
      <c r="G2">
        <v>4</v>
      </c>
    </row>
    <row r="3" spans="1:7" x14ac:dyDescent="0.2">
      <c r="A3">
        <v>2</v>
      </c>
      <c r="B3" t="s">
        <v>8</v>
      </c>
      <c r="C3">
        <v>60</v>
      </c>
      <c r="D3">
        <v>21</v>
      </c>
      <c r="E3">
        <v>3</v>
      </c>
      <c r="F3">
        <v>2</v>
      </c>
      <c r="G3">
        <v>5</v>
      </c>
    </row>
    <row r="4" spans="1:7" x14ac:dyDescent="0.2">
      <c r="A4">
        <v>3</v>
      </c>
      <c r="B4" t="s">
        <v>9</v>
      </c>
      <c r="C4">
        <v>291</v>
      </c>
      <c r="D4">
        <v>100</v>
      </c>
      <c r="E4">
        <v>24</v>
      </c>
      <c r="F4">
        <v>0</v>
      </c>
      <c r="G4">
        <v>22</v>
      </c>
    </row>
    <row r="5" spans="1:7" x14ac:dyDescent="0.2">
      <c r="A5">
        <v>4</v>
      </c>
      <c r="B5" t="s">
        <v>10</v>
      </c>
      <c r="C5">
        <v>114</v>
      </c>
      <c r="D5">
        <v>100</v>
      </c>
      <c r="E5">
        <v>20</v>
      </c>
      <c r="F5">
        <v>0</v>
      </c>
      <c r="G5">
        <v>3</v>
      </c>
    </row>
    <row r="6" spans="1:7" x14ac:dyDescent="0.2">
      <c r="A6">
        <v>5</v>
      </c>
      <c r="B6" t="s">
        <v>11</v>
      </c>
      <c r="C6">
        <v>145</v>
      </c>
      <c r="D6">
        <v>25</v>
      </c>
      <c r="E6">
        <v>5</v>
      </c>
      <c r="F6">
        <v>5</v>
      </c>
      <c r="G6">
        <v>12</v>
      </c>
    </row>
    <row r="7" spans="1:7" x14ac:dyDescent="0.2">
      <c r="A7">
        <v>6</v>
      </c>
      <c r="B7" t="s">
        <v>12</v>
      </c>
      <c r="C7">
        <v>150</v>
      </c>
      <c r="D7">
        <v>100</v>
      </c>
      <c r="E7">
        <v>21</v>
      </c>
      <c r="F7">
        <v>0</v>
      </c>
      <c r="G7">
        <v>7</v>
      </c>
    </row>
    <row r="8" spans="1:7" x14ac:dyDescent="0.2">
      <c r="A8">
        <v>7</v>
      </c>
      <c r="B8" t="s">
        <v>13</v>
      </c>
      <c r="C8">
        <v>9</v>
      </c>
      <c r="D8">
        <v>28</v>
      </c>
      <c r="E8">
        <v>0</v>
      </c>
      <c r="F8">
        <v>2</v>
      </c>
      <c r="G8">
        <v>0</v>
      </c>
    </row>
    <row r="9" spans="1:7" x14ac:dyDescent="0.2">
      <c r="A9">
        <v>8</v>
      </c>
      <c r="B9" t="s">
        <v>14</v>
      </c>
      <c r="C9">
        <v>81</v>
      </c>
      <c r="D9">
        <v>25</v>
      </c>
      <c r="E9">
        <v>5</v>
      </c>
      <c r="F9">
        <v>1</v>
      </c>
      <c r="G9">
        <v>6</v>
      </c>
    </row>
    <row r="10" spans="1:7" x14ac:dyDescent="0.2">
      <c r="A10">
        <v>9</v>
      </c>
      <c r="B10" t="s">
        <v>15</v>
      </c>
      <c r="C10">
        <v>166</v>
      </c>
      <c r="D10">
        <v>100</v>
      </c>
      <c r="E10">
        <v>11</v>
      </c>
      <c r="F10">
        <v>2</v>
      </c>
      <c r="G10">
        <v>12</v>
      </c>
    </row>
    <row r="11" spans="1:7" x14ac:dyDescent="0.2">
      <c r="A11">
        <v>10</v>
      </c>
      <c r="B11" t="s">
        <v>16</v>
      </c>
      <c r="C11">
        <v>70</v>
      </c>
      <c r="D11">
        <v>15</v>
      </c>
      <c r="E11">
        <v>7</v>
      </c>
      <c r="F11">
        <v>0</v>
      </c>
      <c r="G11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3" zoomScale="95" zoomScaleNormal="95" zoomScalePageLayoutView="95" workbookViewId="0">
      <selection activeCell="F4" sqref="F4"/>
    </sheetView>
  </sheetViews>
  <sheetFormatPr baseColWidth="10" defaultColWidth="8.83203125" defaultRowHeight="15" x14ac:dyDescent="0.2"/>
  <cols>
    <col min="2" max="2" width="18.1640625" bestFit="1" customWidth="1"/>
    <col min="4" max="4" width="9.5" bestFit="1" customWidth="1"/>
    <col min="5" max="5" width="12.5" bestFit="1" customWidth="1"/>
  </cols>
  <sheetData>
    <row r="1" spans="1:6" x14ac:dyDescent="0.2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6" x14ac:dyDescent="0.2">
      <c r="A2">
        <v>1</v>
      </c>
      <c r="B2" t="s">
        <v>57</v>
      </c>
      <c r="C2" s="2">
        <v>42795</v>
      </c>
      <c r="D2" s="2">
        <v>42809</v>
      </c>
      <c r="E2">
        <v>2</v>
      </c>
      <c r="F2" t="str">
        <f>CONCATENATE("INSERT INTO competition VALUES ('",A2,"', '",B2,"', to_date('",TEXT(C2,"mm/dd/yyyy"),"',  'MM/DD/YYYY'), to_date('",TEXT(D2,"mm/dd/yyyy"),"',  'MM/DD/YYYY'), '",E2,"');")</f>
        <v>INSERT INTO competition VALUES ('1', 'Two Week Challenge', to_date('03/01/2017',  'MM/DD/YYYY'), to_date('03/15/2017',  'MM/DD/YYYY'), '2');</v>
      </c>
    </row>
    <row r="3" spans="1:6" x14ac:dyDescent="0.2">
      <c r="A3">
        <v>2</v>
      </c>
      <c r="B3" t="s">
        <v>57</v>
      </c>
      <c r="C3" s="2">
        <v>42795</v>
      </c>
      <c r="D3" s="2">
        <v>42809</v>
      </c>
      <c r="E3">
        <v>3</v>
      </c>
      <c r="F3" t="str">
        <f>CONCATENATE("INSERT INTO competition VALUES ('",A3,"', '",B3,"', to_date('",TEXT(C3,"mm/dd/yyyy"),"',  'MM/DD/YYYY'), to_date('",TEXT(D3,"mm/dd/yyyy"),"',  'MM/DD/YYYY'), '",E3,"');")</f>
        <v>INSERT INTO competition VALUES ('2', 'Two Week Challenge', to_date('03/01/2017',  'MM/DD/YYYY'), to_date('03/15/2017',  'MM/DD/YYYY'), '3');</v>
      </c>
    </row>
    <row r="4" spans="1:6" x14ac:dyDescent="0.2">
      <c r="A4">
        <v>3</v>
      </c>
      <c r="B4" t="s">
        <v>57</v>
      </c>
      <c r="C4" s="2">
        <v>42795</v>
      </c>
      <c r="D4" s="2">
        <v>42809</v>
      </c>
      <c r="E4">
        <v>5</v>
      </c>
      <c r="F4" t="str">
        <f t="shared" ref="F3:F11" si="0">CONCATENATE("INSERT INTO competition VALUES ('",A4,"', '",B4,"', to_date('",TEXT(C4,"mm/dd/yyyy"),"',  'MM/DD/YYYY'), to_date('",TEXT(D4,"mm/dd/yyyy"),"',  'MM/DD/YYYY'), '",E4,"');")</f>
        <v>INSERT INTO competition VALUES ('3', 'Two Week Challenge', to_date('03/01/2017',  'MM/DD/YYYY'), to_date('03/15/2017',  'MM/DD/YYYY'), '5');</v>
      </c>
    </row>
    <row r="5" spans="1:6" x14ac:dyDescent="0.2">
      <c r="A5">
        <v>4</v>
      </c>
      <c r="B5" t="s">
        <v>57</v>
      </c>
      <c r="C5" s="2">
        <v>42795</v>
      </c>
      <c r="D5" s="2">
        <v>42809</v>
      </c>
      <c r="E5">
        <v>7</v>
      </c>
      <c r="F5" t="str">
        <f t="shared" si="0"/>
        <v>INSERT INTO competition VALUES ('4', 'Two Week Challenge', to_date('03/01/2017',  'MM/DD/YYYY'), to_date('03/15/2017',  'MM/DD/YYYY'), '7');</v>
      </c>
    </row>
    <row r="6" spans="1:6" x14ac:dyDescent="0.2">
      <c r="A6">
        <v>5</v>
      </c>
      <c r="B6" t="s">
        <v>57</v>
      </c>
      <c r="C6" s="2">
        <v>42795</v>
      </c>
      <c r="D6" s="2">
        <v>42809</v>
      </c>
      <c r="E6">
        <v>10</v>
      </c>
      <c r="F6" t="str">
        <f t="shared" si="0"/>
        <v>INSERT INTO competition VALUES ('5', 'Two Week Challenge', to_date('03/01/2017',  'MM/DD/YYYY'), to_date('03/15/2017',  'MM/DD/YYYY'), '10');</v>
      </c>
    </row>
    <row r="7" spans="1:6" x14ac:dyDescent="0.2">
      <c r="A7">
        <v>6</v>
      </c>
      <c r="B7" t="s">
        <v>58</v>
      </c>
      <c r="C7" s="2">
        <v>42795</v>
      </c>
      <c r="D7" s="2">
        <v>42825</v>
      </c>
      <c r="E7">
        <v>5</v>
      </c>
      <c r="F7" t="str">
        <f t="shared" si="0"/>
        <v>INSERT INTO competition VALUES ('6', 'One Month Challenge', to_date('03/01/2017',  'MM/DD/YYYY'), to_date('03/31/2017',  'MM/DD/YYYY'), '5');</v>
      </c>
    </row>
    <row r="8" spans="1:6" x14ac:dyDescent="0.2">
      <c r="A8">
        <v>7</v>
      </c>
      <c r="B8" t="s">
        <v>58</v>
      </c>
      <c r="C8" s="2">
        <v>42795</v>
      </c>
      <c r="D8" s="2">
        <v>42825</v>
      </c>
      <c r="E8">
        <v>10</v>
      </c>
      <c r="F8" t="str">
        <f t="shared" si="0"/>
        <v>INSERT INTO competition VALUES ('7', 'One Month Challenge', to_date('03/01/2017',  'MM/DD/YYYY'), to_date('03/31/2017',  'MM/DD/YYYY'), '10');</v>
      </c>
    </row>
    <row r="9" spans="1:6" x14ac:dyDescent="0.2">
      <c r="A9">
        <v>8</v>
      </c>
      <c r="B9" t="s">
        <v>58</v>
      </c>
      <c r="C9" s="2">
        <v>42795</v>
      </c>
      <c r="D9" s="2">
        <v>42825</v>
      </c>
      <c r="E9">
        <v>12</v>
      </c>
      <c r="F9" t="str">
        <f t="shared" si="0"/>
        <v>INSERT INTO competition VALUES ('8', 'One Month Challenge', to_date('03/01/2017',  'MM/DD/YYYY'), to_date('03/31/2017',  'MM/DD/YYYY'), '12');</v>
      </c>
    </row>
    <row r="10" spans="1:6" x14ac:dyDescent="0.2">
      <c r="A10">
        <v>9</v>
      </c>
      <c r="B10" t="s">
        <v>58</v>
      </c>
      <c r="C10" s="2">
        <v>42795</v>
      </c>
      <c r="D10" s="2">
        <v>42825</v>
      </c>
      <c r="E10">
        <v>16</v>
      </c>
      <c r="F10" t="str">
        <f t="shared" si="0"/>
        <v>INSERT INTO competition VALUES ('9', 'One Month Challenge', to_date('03/01/2017',  'MM/DD/YYYY'), to_date('03/31/2017',  'MM/DD/YYYY'), '16');</v>
      </c>
    </row>
    <row r="11" spans="1:6" x14ac:dyDescent="0.2">
      <c r="A11">
        <v>10</v>
      </c>
      <c r="B11" t="s">
        <v>58</v>
      </c>
      <c r="C11" s="2">
        <v>42795</v>
      </c>
      <c r="D11" s="2">
        <v>42825</v>
      </c>
      <c r="E11">
        <v>20</v>
      </c>
      <c r="F11" t="str">
        <f t="shared" si="0"/>
        <v>INSERT INTO competition VALUES ('10', 'One Month Challenge', to_date('03/01/2017',  'MM/DD/YYYY'), to_date('03/31/2017',  'MM/DD/YYYY'), '20');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2:E11"/>
    </sheetView>
  </sheetViews>
  <sheetFormatPr baseColWidth="10" defaultColWidth="8.83203125" defaultRowHeight="15" x14ac:dyDescent="0.2"/>
  <cols>
    <col min="1" max="1" width="20.5" bestFit="1" customWidth="1"/>
    <col min="4" max="4" width="11.83203125" bestFit="1" customWidth="1"/>
  </cols>
  <sheetData>
    <row r="1" spans="1:5" x14ac:dyDescent="0.2">
      <c r="A1" s="1" t="s">
        <v>59</v>
      </c>
      <c r="B1" s="1" t="s">
        <v>52</v>
      </c>
      <c r="C1" s="1" t="s">
        <v>54</v>
      </c>
      <c r="D1" s="1" t="s">
        <v>60</v>
      </c>
    </row>
    <row r="2" spans="1:5" x14ac:dyDescent="0.2">
      <c r="A2" s="3" t="s">
        <v>70</v>
      </c>
      <c r="B2">
        <v>3</v>
      </c>
      <c r="C2" s="2">
        <v>42795</v>
      </c>
      <c r="D2" t="s">
        <v>61</v>
      </c>
      <c r="E2" t="str">
        <f>CONCATENATE("INSERT INTO participates VALUES ('",A2,"', '",B2,"', to_date('",TEXT(C2,"mm/dd/yyyy"),"',  'MM/DD/YYYY'), NULL);")</f>
        <v>INSERT INTO participates VALUES ('jacob92@hotmail.com', '3', to_date('03/01/2017',  'MM/DD/YYYY'), NULL);</v>
      </c>
    </row>
    <row r="3" spans="1:5" x14ac:dyDescent="0.2">
      <c r="A3" s="3" t="s">
        <v>69</v>
      </c>
      <c r="B3">
        <v>3</v>
      </c>
      <c r="C3" s="2">
        <v>42795</v>
      </c>
      <c r="D3" t="s">
        <v>61</v>
      </c>
      <c r="E3" t="str">
        <f t="shared" ref="E3:E11" si="0">CONCATENATE("INSERT INTO participates VALUES ('",A3,"', '",B3,"', to_date('",TEXT(C3,"mm/dd/yyyy"),"',  'MM/DD/YYYY'), NULL);")</f>
        <v>INSERT INTO participates VALUES ('daniel_lee@yahoo.com', '3', to_date('03/01/2017',  'MM/DD/YYYY'), NULL);</v>
      </c>
    </row>
    <row r="4" spans="1:5" x14ac:dyDescent="0.2">
      <c r="A4" s="3" t="s">
        <v>68</v>
      </c>
      <c r="B4">
        <v>3</v>
      </c>
      <c r="C4" s="2">
        <v>42797</v>
      </c>
      <c r="D4" t="s">
        <v>61</v>
      </c>
      <c r="E4" t="str">
        <f t="shared" si="0"/>
        <v>INSERT INTO participates VALUES ('jordan.terry@aol.com', '3', to_date('03/03/2017',  'MM/DD/YYYY'), NULL);</v>
      </c>
    </row>
    <row r="5" spans="1:5" x14ac:dyDescent="0.2">
      <c r="A5" s="3" t="s">
        <v>67</v>
      </c>
      <c r="B5">
        <v>3</v>
      </c>
      <c r="C5" s="2">
        <v>42796</v>
      </c>
      <c r="D5" t="s">
        <v>61</v>
      </c>
      <c r="E5" t="str">
        <f t="shared" si="0"/>
        <v>INSERT INTO participates VALUES ('derick@gmail.com', '3', to_date('03/02/2017',  'MM/DD/YYYY'), NULL);</v>
      </c>
    </row>
    <row r="6" spans="1:5" x14ac:dyDescent="0.2">
      <c r="A6" s="3" t="s">
        <v>66</v>
      </c>
      <c r="B6">
        <v>4</v>
      </c>
      <c r="C6" s="2">
        <v>42795</v>
      </c>
      <c r="D6" s="2">
        <v>42794</v>
      </c>
      <c r="E6" t="str">
        <f>CONCATENATE("INSERT INTO participates VALUES ('",A6,"', '",B6,"', to_date('",TEXT(C6,"mm/dd/yyyy"),"',  'MM/DD/YYYY'), to_date('",TEXT(D6,"mm/dd/yyyy"),"',  'MM/DD/YYYY'));")</f>
        <v>INSERT INTO participates VALUES ('williamb@live.com', '4', to_date('03/01/2017',  'MM/DD/YYYY'), to_date('02/28/2017',  'MM/DD/YYYY'));</v>
      </c>
    </row>
    <row r="7" spans="1:5" x14ac:dyDescent="0.2">
      <c r="A7" s="3" t="s">
        <v>65</v>
      </c>
      <c r="B7">
        <v>5</v>
      </c>
      <c r="C7" s="2">
        <v>42795</v>
      </c>
      <c r="D7" t="s">
        <v>61</v>
      </c>
      <c r="E7" t="str">
        <f t="shared" si="0"/>
        <v>INSERT INTO participates VALUES ('erickson@aol.com', '5', to_date('03/01/2017',  'MM/DD/YYYY'), NULL);</v>
      </c>
    </row>
    <row r="8" spans="1:5" x14ac:dyDescent="0.2">
      <c r="A8" s="3" t="s">
        <v>64</v>
      </c>
      <c r="B8">
        <v>8</v>
      </c>
      <c r="C8" s="2">
        <v>42798</v>
      </c>
      <c r="D8" s="2">
        <v>42795</v>
      </c>
      <c r="E8" t="str">
        <f>CONCATENATE("INSERT INTO participates VALUES ('",A8,"', '",B8,"', to_date('",TEXT(C8,"mm/dd/yyyy"),"',  'MM/DD/YYYY'), to_date('",TEXT(D8,"mm/dd/yyyy"),"',  'MM/DD/YYYY'));")</f>
        <v>INSERT INTO participates VALUES ('hendrix@gmail.com', '8', to_date('03/04/2017',  'MM/DD/YYYY'), to_date('03/01/2017',  'MM/DD/YYYY'));</v>
      </c>
    </row>
    <row r="9" spans="1:5" x14ac:dyDescent="0.2">
      <c r="A9" s="3" t="s">
        <v>63</v>
      </c>
      <c r="B9">
        <v>7</v>
      </c>
      <c r="C9" s="2">
        <v>42795</v>
      </c>
      <c r="D9" t="s">
        <v>61</v>
      </c>
      <c r="E9" t="str">
        <f>CONCATENATE("INSERT INTO participates VALUES ('",A9,"', '",B9,"', to_date('",TEXT(C9,"mm/dd/yyyy"),"',  'MM/DD/YYYY'), NULL);")</f>
        <v>INSERT INTO participates VALUES ('sammy@yahoo.com', '7', to_date('03/01/2017',  'MM/DD/YYYY'), NULL);</v>
      </c>
    </row>
    <row r="10" spans="1:5" x14ac:dyDescent="0.2">
      <c r="A10" s="3" t="s">
        <v>86</v>
      </c>
      <c r="B10">
        <v>7</v>
      </c>
      <c r="C10" s="2">
        <v>42799</v>
      </c>
      <c r="D10" s="2" t="s">
        <v>61</v>
      </c>
      <c r="E10" t="str">
        <f>CONCATENATE("INSERT INTO participates VALUES ('",A10,"', '",B10,"', to_date('",TEXT(C10,"mm/dd/yyyy"),"',  'MM/DD/YYYY'), NULL);")</f>
        <v>INSERT INTO participates VALUES ('antonia@msn.com', '7', to_date('03/05/2017',  'MM/DD/YYYY'), NULL);</v>
      </c>
    </row>
    <row r="11" spans="1:5" x14ac:dyDescent="0.2">
      <c r="A11" s="3" t="s">
        <v>62</v>
      </c>
      <c r="B11">
        <v>7</v>
      </c>
      <c r="C11" s="2">
        <v>42803</v>
      </c>
      <c r="D11" t="s">
        <v>61</v>
      </c>
      <c r="E11" t="str">
        <f>CONCATENATE("INSERT INTO participates VALUES ('",A11,"', '",B11,"', to_date('",TEXT(C11,"mm/dd/yyyy"),"',  'MM/DD/YYYY'), NULL);")</f>
        <v>INSERT INTO participates VALUES ('alig@hotmail.com', '7', to_date('03/09/2017',  'MM/DD/YYYY'), NULL);</v>
      </c>
    </row>
  </sheetData>
  <hyperlinks>
    <hyperlink ref="A11" r:id="rId1"/>
    <hyperlink ref="A10" r:id="rId2"/>
    <hyperlink ref="A9" r:id="rId3"/>
    <hyperlink ref="A8" r:id="rId4"/>
    <hyperlink ref="A7" r:id="rId5"/>
    <hyperlink ref="A6" r:id="rId6"/>
    <hyperlink ref="A5" r:id="rId7"/>
    <hyperlink ref="A4" r:id="rId8"/>
    <hyperlink ref="A3" r:id="rId9"/>
    <hyperlink ref="A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s="1" t="s">
        <v>17</v>
      </c>
      <c r="B1" s="1" t="s">
        <v>21</v>
      </c>
    </row>
    <row r="2" spans="1:3" x14ac:dyDescent="0.2">
      <c r="A2">
        <v>1</v>
      </c>
      <c r="B2">
        <v>14</v>
      </c>
      <c r="C2" t="str">
        <f>CONCATENATE("INSERT INTO cardio_exercise VALUES ('",A2,"', '",B2,"');")</f>
        <v>INSERT INTO cardio_exercise VALUES ('1', '14');</v>
      </c>
    </row>
    <row r="3" spans="1:3" x14ac:dyDescent="0.2">
      <c r="A3">
        <v>2</v>
      </c>
      <c r="B3">
        <v>6</v>
      </c>
      <c r="C3" t="str">
        <f t="shared" ref="C3:C11" si="0">CONCATENATE("INSERT INTO cardio_exercise VALUES ('",A3,"', '",B3,"');")</f>
        <v>INSERT INTO cardio_exercise VALUES ('2', '6');</v>
      </c>
    </row>
    <row r="4" spans="1:3" x14ac:dyDescent="0.2">
      <c r="A4">
        <v>3</v>
      </c>
      <c r="B4">
        <v>8</v>
      </c>
      <c r="C4" t="str">
        <f t="shared" si="0"/>
        <v>INSERT INTO cardio_exercise VALUES ('3', '8');</v>
      </c>
    </row>
    <row r="5" spans="1:3" x14ac:dyDescent="0.2">
      <c r="A5">
        <v>4</v>
      </c>
      <c r="B5">
        <v>6</v>
      </c>
      <c r="C5" t="str">
        <f t="shared" si="0"/>
        <v>INSERT INTO cardio_exercise VALUES ('4', '6');</v>
      </c>
    </row>
    <row r="6" spans="1:3" x14ac:dyDescent="0.2">
      <c r="A6">
        <v>5</v>
      </c>
      <c r="B6">
        <v>3</v>
      </c>
      <c r="C6" t="str">
        <f t="shared" si="0"/>
        <v>INSERT INTO cardio_exercise VALUES ('5', '3');</v>
      </c>
    </row>
    <row r="7" spans="1:3" x14ac:dyDescent="0.2">
      <c r="A7">
        <v>6</v>
      </c>
      <c r="B7">
        <v>5</v>
      </c>
      <c r="C7" t="str">
        <f t="shared" si="0"/>
        <v>INSERT INTO cardio_exercise VALUES ('6', '5');</v>
      </c>
    </row>
    <row r="8" spans="1:3" x14ac:dyDescent="0.2">
      <c r="A8">
        <v>7</v>
      </c>
      <c r="B8">
        <v>4</v>
      </c>
      <c r="C8" t="str">
        <f t="shared" si="0"/>
        <v>INSERT INTO cardio_exercise VALUES ('7', '4');</v>
      </c>
    </row>
    <row r="9" spans="1:3" x14ac:dyDescent="0.2">
      <c r="A9">
        <v>8</v>
      </c>
      <c r="B9">
        <v>8</v>
      </c>
      <c r="C9" t="str">
        <f t="shared" si="0"/>
        <v>INSERT INTO cardio_exercise VALUES ('8', '8');</v>
      </c>
    </row>
    <row r="10" spans="1:3" x14ac:dyDescent="0.2">
      <c r="A10">
        <v>9</v>
      </c>
      <c r="B10">
        <v>25</v>
      </c>
      <c r="C10" t="str">
        <f t="shared" si="0"/>
        <v>INSERT INTO cardio_exercise VALUES ('9', '25');</v>
      </c>
    </row>
    <row r="11" spans="1:3" x14ac:dyDescent="0.2">
      <c r="A11">
        <v>10</v>
      </c>
      <c r="B11">
        <v>9</v>
      </c>
      <c r="C11" t="str">
        <f t="shared" si="0"/>
        <v>INSERT INTO cardio_exercise VALUES ('10', '9');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A1" s="1" t="s">
        <v>17</v>
      </c>
      <c r="B1" s="1" t="s">
        <v>18</v>
      </c>
      <c r="C1" s="1" t="s">
        <v>19</v>
      </c>
      <c r="D1" s="1" t="s">
        <v>20</v>
      </c>
    </row>
    <row r="2" spans="1:5" x14ac:dyDescent="0.2">
      <c r="A2">
        <v>11</v>
      </c>
      <c r="B2">
        <v>5</v>
      </c>
      <c r="C2">
        <v>8</v>
      </c>
      <c r="D2">
        <v>210</v>
      </c>
      <c r="E2" t="str">
        <f>CONCATENATE("INSERT INTO strength_exercise VALUES ('",A2,"', '",B2,"','",C2,"', '",D2,"');")</f>
        <v>INSERT INTO strength_exercise VALUES ('11', '5','8', '210');</v>
      </c>
    </row>
    <row r="3" spans="1:5" x14ac:dyDescent="0.2">
      <c r="A3">
        <v>12</v>
      </c>
      <c r="B3">
        <v>3</v>
      </c>
      <c r="C3">
        <v>6</v>
      </c>
      <c r="D3">
        <v>225</v>
      </c>
      <c r="E3" t="str">
        <f t="shared" ref="E3:E11" si="0">CONCATENATE("INSERT INTO strength_exercise VALUES ('",A3,"', '",B3,"','",C3,"', '",D3,"');")</f>
        <v>INSERT INTO strength_exercise VALUES ('12', '3','6', '225');</v>
      </c>
    </row>
    <row r="4" spans="1:5" x14ac:dyDescent="0.2">
      <c r="A4">
        <v>13</v>
      </c>
      <c r="B4">
        <v>4</v>
      </c>
      <c r="C4">
        <v>7</v>
      </c>
      <c r="D4">
        <v>140</v>
      </c>
      <c r="E4" t="str">
        <f t="shared" si="0"/>
        <v>INSERT INTO strength_exercise VALUES ('13', '4','7', '140');</v>
      </c>
    </row>
    <row r="5" spans="1:5" x14ac:dyDescent="0.2">
      <c r="A5">
        <v>14</v>
      </c>
      <c r="B5">
        <v>4</v>
      </c>
      <c r="C5">
        <v>15</v>
      </c>
      <c r="D5">
        <v>25</v>
      </c>
      <c r="E5" t="str">
        <f t="shared" si="0"/>
        <v>INSERT INTO strength_exercise VALUES ('14', '4','15', '25');</v>
      </c>
    </row>
    <row r="6" spans="1:5" x14ac:dyDescent="0.2">
      <c r="A6">
        <v>15</v>
      </c>
      <c r="B6">
        <v>3</v>
      </c>
      <c r="C6">
        <v>8</v>
      </c>
      <c r="D6">
        <v>185</v>
      </c>
      <c r="E6" t="str">
        <f t="shared" si="0"/>
        <v>INSERT INTO strength_exercise VALUES ('15', '3','8', '185');</v>
      </c>
    </row>
    <row r="7" spans="1:5" x14ac:dyDescent="0.2">
      <c r="A7">
        <v>16</v>
      </c>
      <c r="B7">
        <v>3</v>
      </c>
      <c r="C7">
        <v>6</v>
      </c>
      <c r="D7">
        <v>225</v>
      </c>
      <c r="E7" t="str">
        <f t="shared" si="0"/>
        <v>INSERT INTO strength_exercise VALUES ('16', '3','6', '225');</v>
      </c>
    </row>
    <row r="8" spans="1:5" x14ac:dyDescent="0.2">
      <c r="A8">
        <v>17</v>
      </c>
      <c r="B8">
        <v>3</v>
      </c>
      <c r="C8">
        <v>12</v>
      </c>
      <c r="D8">
        <v>100</v>
      </c>
      <c r="E8" t="str">
        <f t="shared" si="0"/>
        <v>INSERT INTO strength_exercise VALUES ('17', '3','12', '100');</v>
      </c>
    </row>
    <row r="9" spans="1:5" x14ac:dyDescent="0.2">
      <c r="A9">
        <v>18</v>
      </c>
      <c r="B9">
        <v>4</v>
      </c>
      <c r="C9">
        <v>6</v>
      </c>
      <c r="D9">
        <v>115</v>
      </c>
      <c r="E9" t="str">
        <f t="shared" si="0"/>
        <v>INSERT INTO strength_exercise VALUES ('18', '4','6', '115');</v>
      </c>
    </row>
    <row r="10" spans="1:5" x14ac:dyDescent="0.2">
      <c r="A10">
        <v>19</v>
      </c>
      <c r="B10">
        <v>3</v>
      </c>
      <c r="C10">
        <v>8</v>
      </c>
      <c r="D10">
        <v>135</v>
      </c>
      <c r="E10" t="str">
        <f t="shared" si="0"/>
        <v>INSERT INTO strength_exercise VALUES ('19', '3','8', '135');</v>
      </c>
    </row>
    <row r="11" spans="1:5" x14ac:dyDescent="0.2">
      <c r="A11">
        <v>20</v>
      </c>
      <c r="B11">
        <v>5</v>
      </c>
      <c r="C11">
        <v>10</v>
      </c>
      <c r="D11">
        <v>630</v>
      </c>
      <c r="E11" t="str">
        <f t="shared" si="0"/>
        <v>INSERT INTO strength_exercise VALUES ('20', '5','10', '630');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6.33203125" bestFit="1" customWidth="1"/>
    <col min="3" max="3" width="17" bestFit="1" customWidth="1"/>
  </cols>
  <sheetData>
    <row r="1" spans="1:6" x14ac:dyDescent="0.2">
      <c r="A1" s="1" t="s">
        <v>17</v>
      </c>
      <c r="B1" s="1" t="s">
        <v>22</v>
      </c>
      <c r="C1" s="1" t="s">
        <v>23</v>
      </c>
      <c r="D1" s="1"/>
      <c r="E1" s="1"/>
      <c r="F1" s="1"/>
    </row>
    <row r="2" spans="1:6" x14ac:dyDescent="0.2">
      <c r="A2">
        <v>1</v>
      </c>
      <c r="B2" t="s">
        <v>24</v>
      </c>
      <c r="C2">
        <v>1.8</v>
      </c>
      <c r="D2" t="str">
        <f>CONCATENATE("INSERT INTO exercise VALUES ('",A2,"', '",B2,"', '",C2, "');")</f>
        <v>INSERT INTO exercise VALUES ('1', 'Bicycling', '1.8');</v>
      </c>
    </row>
    <row r="3" spans="1:6" x14ac:dyDescent="0.2">
      <c r="A3">
        <v>2</v>
      </c>
      <c r="B3" t="s">
        <v>25</v>
      </c>
      <c r="C3">
        <v>2.7</v>
      </c>
      <c r="D3" t="str">
        <f t="shared" ref="D3:D21" si="0">CONCATENATE("INSERT INTO exercise VALUES ('",A3,"', '",B3,"', '",C3, "');")</f>
        <v>INSERT INTO exercise VALUES ('2', 'Rowing', '2.7');</v>
      </c>
    </row>
    <row r="4" spans="1:6" x14ac:dyDescent="0.2">
      <c r="A4">
        <v>3</v>
      </c>
      <c r="B4" t="s">
        <v>26</v>
      </c>
      <c r="C4">
        <v>3.05</v>
      </c>
      <c r="D4" t="str">
        <f t="shared" si="0"/>
        <v>INSERT INTO exercise VALUES ('3', 'Running', '3.05');</v>
      </c>
    </row>
    <row r="5" spans="1:6" x14ac:dyDescent="0.2">
      <c r="A5">
        <v>4</v>
      </c>
      <c r="B5" t="s">
        <v>33</v>
      </c>
      <c r="C5">
        <v>2.2999999999999998</v>
      </c>
      <c r="D5" t="str">
        <f t="shared" si="0"/>
        <v>INSERT INTO exercise VALUES ('4', 'Jogging', '2.3');</v>
      </c>
    </row>
    <row r="6" spans="1:6" x14ac:dyDescent="0.2">
      <c r="A6">
        <v>5</v>
      </c>
      <c r="B6" t="s">
        <v>27</v>
      </c>
      <c r="C6">
        <v>0.75</v>
      </c>
      <c r="D6" t="str">
        <f t="shared" si="0"/>
        <v>INSERT INTO exercise VALUES ('5', 'Walking', '0.75');</v>
      </c>
    </row>
    <row r="7" spans="1:6" x14ac:dyDescent="0.2">
      <c r="A7">
        <v>6</v>
      </c>
      <c r="B7" t="s">
        <v>28</v>
      </c>
      <c r="C7">
        <v>2.0499999999999998</v>
      </c>
      <c r="D7" t="str">
        <f t="shared" si="0"/>
        <v>INSERT INTO exercise VALUES ('6', 'Elliptical', '2.05');</v>
      </c>
    </row>
    <row r="8" spans="1:6" x14ac:dyDescent="0.2">
      <c r="A8">
        <v>7</v>
      </c>
      <c r="B8" t="s">
        <v>29</v>
      </c>
      <c r="C8">
        <v>2.2999999999999998</v>
      </c>
      <c r="D8" t="str">
        <f t="shared" si="0"/>
        <v>INSERT INTO exercise VALUES ('7', 'Swimming', '2.3');</v>
      </c>
    </row>
    <row r="9" spans="1:6" x14ac:dyDescent="0.2">
      <c r="A9">
        <v>8</v>
      </c>
      <c r="B9" t="s">
        <v>30</v>
      </c>
      <c r="C9">
        <v>3.15</v>
      </c>
      <c r="D9" t="str">
        <f t="shared" si="0"/>
        <v>INSERT INTO exercise VALUES ('8', 'Skiing', '3.15');</v>
      </c>
    </row>
    <row r="10" spans="1:6" x14ac:dyDescent="0.2">
      <c r="A10">
        <v>9</v>
      </c>
      <c r="B10" t="s">
        <v>31</v>
      </c>
      <c r="C10">
        <v>1.4</v>
      </c>
      <c r="D10" t="str">
        <f t="shared" si="0"/>
        <v>INSERT INTO exercise VALUES ('9', 'Snowboarding', '1.4');</v>
      </c>
    </row>
    <row r="11" spans="1:6" x14ac:dyDescent="0.2">
      <c r="A11">
        <v>10</v>
      </c>
      <c r="B11" t="s">
        <v>32</v>
      </c>
      <c r="C11">
        <v>1.2</v>
      </c>
      <c r="D11" t="str">
        <f t="shared" si="0"/>
        <v>INSERT INTO exercise VALUES ('10', 'Ice Skating', '1.2');</v>
      </c>
    </row>
    <row r="12" spans="1:6" x14ac:dyDescent="0.2">
      <c r="A12">
        <v>11</v>
      </c>
      <c r="B12" t="s">
        <v>40</v>
      </c>
      <c r="C12">
        <v>1.1000000000000001</v>
      </c>
      <c r="D12" t="str">
        <f t="shared" si="0"/>
        <v>INSERT INTO exercise VALUES ('11', 'Leg Curl', '1.1');</v>
      </c>
    </row>
    <row r="13" spans="1:6" x14ac:dyDescent="0.2">
      <c r="A13">
        <v>12</v>
      </c>
      <c r="B13" t="s">
        <v>34</v>
      </c>
      <c r="C13">
        <v>1.34</v>
      </c>
      <c r="D13" t="str">
        <f t="shared" si="0"/>
        <v>INSERT INTO exercise VALUES ('12', 'Bench Press', '1.34');</v>
      </c>
    </row>
    <row r="14" spans="1:6" x14ac:dyDescent="0.2">
      <c r="A14">
        <v>13</v>
      </c>
      <c r="B14" t="s">
        <v>35</v>
      </c>
      <c r="C14">
        <v>1.1599999999999999</v>
      </c>
      <c r="D14" t="str">
        <f t="shared" si="0"/>
        <v>INSERT INTO exercise VALUES ('13', 'Dumbbell Press', '1.16');</v>
      </c>
    </row>
    <row r="15" spans="1:6" x14ac:dyDescent="0.2">
      <c r="A15">
        <v>14</v>
      </c>
      <c r="B15" t="s">
        <v>36</v>
      </c>
      <c r="C15">
        <v>0.9</v>
      </c>
      <c r="D15" t="str">
        <f t="shared" si="0"/>
        <v>INSERT INTO exercise VALUES ('14', 'Biceps Curl', '0.9');</v>
      </c>
    </row>
    <row r="16" spans="1:6" x14ac:dyDescent="0.2">
      <c r="A16">
        <v>15</v>
      </c>
      <c r="B16" t="s">
        <v>39</v>
      </c>
      <c r="C16">
        <v>1.1000000000000001</v>
      </c>
      <c r="D16" t="str">
        <f t="shared" si="0"/>
        <v>INSERT INTO exercise VALUES ('15', 'Lat-Pulldown', '1.1');</v>
      </c>
    </row>
    <row r="17" spans="1:4" x14ac:dyDescent="0.2">
      <c r="A17">
        <v>16</v>
      </c>
      <c r="B17" t="s">
        <v>37</v>
      </c>
      <c r="C17">
        <v>1.8</v>
      </c>
      <c r="D17" t="str">
        <f t="shared" si="0"/>
        <v>INSERT INTO exercise VALUES ('16', 'Squat', '1.8');</v>
      </c>
    </row>
    <row r="18" spans="1:4" x14ac:dyDescent="0.2">
      <c r="A18">
        <v>17</v>
      </c>
      <c r="B18" t="s">
        <v>38</v>
      </c>
      <c r="C18">
        <v>1.3</v>
      </c>
      <c r="D18" t="str">
        <f t="shared" si="0"/>
        <v>INSERT INTO exercise VALUES ('17', 'Shoulder Press', '1.3');</v>
      </c>
    </row>
    <row r="19" spans="1:4" x14ac:dyDescent="0.2">
      <c r="A19">
        <v>18</v>
      </c>
      <c r="B19" t="s">
        <v>41</v>
      </c>
      <c r="C19">
        <v>1.45</v>
      </c>
      <c r="D19" t="str">
        <f t="shared" si="0"/>
        <v>INSERT INTO exercise VALUES ('18', 'Triceps Push-down', '1.45');</v>
      </c>
    </row>
    <row r="20" spans="1:4" x14ac:dyDescent="0.2">
      <c r="A20">
        <v>19</v>
      </c>
      <c r="B20" t="s">
        <v>42</v>
      </c>
      <c r="C20">
        <v>1.5</v>
      </c>
      <c r="D20" t="str">
        <f t="shared" si="0"/>
        <v>INSERT INTO exercise VALUES ('19', 'Overhead Press', '1.5');</v>
      </c>
    </row>
    <row r="21" spans="1:4" x14ac:dyDescent="0.2">
      <c r="A21">
        <v>20</v>
      </c>
      <c r="B21" t="s">
        <v>43</v>
      </c>
      <c r="C21">
        <v>1.7</v>
      </c>
      <c r="D21" t="str">
        <f t="shared" si="0"/>
        <v>INSERT INTO exercise VALUES ('20', 'Leg Press', '1.7');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ColWidth="8.83203125" defaultRowHeight="15" x14ac:dyDescent="0.2"/>
  <sheetData>
    <row r="1" spans="1:3" x14ac:dyDescent="0.2">
      <c r="A1" s="1" t="s">
        <v>44</v>
      </c>
      <c r="B1" s="1" t="s">
        <v>45</v>
      </c>
    </row>
    <row r="2" spans="1:3" x14ac:dyDescent="0.2">
      <c r="A2">
        <v>1</v>
      </c>
      <c r="B2" t="s">
        <v>46</v>
      </c>
      <c r="C2" t="str">
        <f>CONCATENATE("INSERT INTO diet VALUES ('",A2,"', '",B2,"');")</f>
        <v>INSERT INTO diet VALUES ('1', 'RedMeat');</v>
      </c>
    </row>
    <row r="3" spans="1:3" x14ac:dyDescent="0.2">
      <c r="A3">
        <v>2</v>
      </c>
      <c r="B3" t="s">
        <v>47</v>
      </c>
      <c r="C3" t="str">
        <f t="shared" ref="C3" si="0">CONCATENATE("INSERT INTO diet VALUES ('",A3,"', '",B3,"');")</f>
        <v>INSERT INTO diet VALUES ('2', 'WhiteMeat');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baseColWidth="10" defaultRowHeight="15" x14ac:dyDescent="0.2"/>
  <sheetData>
    <row r="1" spans="1:3" x14ac:dyDescent="0.2">
      <c r="A1" s="1" t="s">
        <v>44</v>
      </c>
      <c r="B1" s="1" t="s">
        <v>0</v>
      </c>
    </row>
    <row r="2" spans="1:3" x14ac:dyDescent="0.2">
      <c r="A2">
        <v>1</v>
      </c>
      <c r="B2">
        <v>3</v>
      </c>
      <c r="C2" s="4" t="str">
        <f>CONCATENATE("INSERT INTO consists_of VALUES ('",A2,"', '",B2,"');")</f>
        <v>INSERT INTO consists_of VALUES ('1', '3');</v>
      </c>
    </row>
    <row r="3" spans="1:3" x14ac:dyDescent="0.2">
      <c r="A3">
        <v>1</v>
      </c>
      <c r="B3">
        <v>6</v>
      </c>
      <c r="C3" s="4" t="str">
        <f t="shared" ref="C3:C11" si="0">CONCATENATE("INSERT INTO consists_of VALUES ('",A3,"', '",B3,"');")</f>
        <v>INSERT INTO consists_of VALUES ('1', '6');</v>
      </c>
    </row>
    <row r="4" spans="1:3" x14ac:dyDescent="0.2">
      <c r="A4">
        <v>1</v>
      </c>
      <c r="B4">
        <v>8</v>
      </c>
      <c r="C4" s="4" t="str">
        <f t="shared" si="0"/>
        <v>INSERT INTO consists_of VALUES ('1', '8');</v>
      </c>
    </row>
    <row r="5" spans="1:3" x14ac:dyDescent="0.2">
      <c r="A5">
        <v>1</v>
      </c>
      <c r="B5">
        <v>9</v>
      </c>
      <c r="C5" s="4" t="str">
        <f t="shared" si="0"/>
        <v>INSERT INTO consists_of VALUES ('1', '9');</v>
      </c>
    </row>
    <row r="6" spans="1:3" x14ac:dyDescent="0.2">
      <c r="A6">
        <v>1</v>
      </c>
      <c r="B6">
        <v>10</v>
      </c>
      <c r="C6" s="4" t="str">
        <f t="shared" si="0"/>
        <v>INSERT INTO consists_of VALUES ('1', '10');</v>
      </c>
    </row>
    <row r="7" spans="1:3" x14ac:dyDescent="0.2">
      <c r="A7">
        <v>2</v>
      </c>
      <c r="B7">
        <v>1</v>
      </c>
      <c r="C7" s="4" t="str">
        <f t="shared" si="0"/>
        <v>INSERT INTO consists_of VALUES ('2', '1');</v>
      </c>
    </row>
    <row r="8" spans="1:3" x14ac:dyDescent="0.2">
      <c r="A8">
        <v>2</v>
      </c>
      <c r="B8">
        <v>2</v>
      </c>
      <c r="C8" s="4" t="str">
        <f t="shared" si="0"/>
        <v>INSERT INTO consists_of VALUES ('2', '2');</v>
      </c>
    </row>
    <row r="9" spans="1:3" x14ac:dyDescent="0.2">
      <c r="A9">
        <v>2</v>
      </c>
      <c r="B9">
        <v>4</v>
      </c>
      <c r="C9" s="4" t="str">
        <f t="shared" si="0"/>
        <v>INSERT INTO consists_of VALUES ('2', '4');</v>
      </c>
    </row>
    <row r="10" spans="1:3" x14ac:dyDescent="0.2">
      <c r="A10">
        <v>2</v>
      </c>
      <c r="B10">
        <v>5</v>
      </c>
      <c r="C10" s="4" t="str">
        <f t="shared" si="0"/>
        <v>INSERT INTO consists_of VALUES ('2', '5');</v>
      </c>
    </row>
    <row r="11" spans="1:3" x14ac:dyDescent="0.2">
      <c r="A11">
        <v>2</v>
      </c>
      <c r="B11">
        <v>7</v>
      </c>
      <c r="C11" s="4" t="str">
        <f t="shared" si="0"/>
        <v>INSERT INTO consists_of VALUES ('2', '7');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ColWidth="8.83203125" defaultRowHeight="15" x14ac:dyDescent="0.2"/>
  <sheetData>
    <row r="1" spans="1:3" x14ac:dyDescent="0.2">
      <c r="A1" s="1" t="s">
        <v>48</v>
      </c>
      <c r="B1" s="1" t="s">
        <v>49</v>
      </c>
    </row>
    <row r="2" spans="1:3" x14ac:dyDescent="0.2">
      <c r="A2">
        <v>1</v>
      </c>
      <c r="B2" t="s">
        <v>50</v>
      </c>
      <c r="C2" s="4" t="str">
        <f>CONCATENATE("INSERT INTO workout_program VALUES ('",A2,"', '",B2,"');")</f>
        <v>INSERT INTO workout_program VALUES ('1', 'Bulking');</v>
      </c>
    </row>
    <row r="3" spans="1:3" x14ac:dyDescent="0.2">
      <c r="A3">
        <v>2</v>
      </c>
      <c r="B3" t="s">
        <v>51</v>
      </c>
      <c r="C3" s="4" t="str">
        <f>CONCATENATE("INSERT INTO workout_program VALUES ('",A3,"', '",B3,"');")</f>
        <v>INSERT INTO workout_program VALUES ('2', 'Cutting');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baseColWidth="10" defaultRowHeight="15" x14ac:dyDescent="0.2"/>
  <sheetData>
    <row r="1" spans="1:3" x14ac:dyDescent="0.2">
      <c r="A1" s="1" t="s">
        <v>48</v>
      </c>
      <c r="B1" s="1" t="s">
        <v>17</v>
      </c>
    </row>
    <row r="2" spans="1:3" x14ac:dyDescent="0.2">
      <c r="A2">
        <v>1</v>
      </c>
      <c r="B2">
        <v>12</v>
      </c>
      <c r="C2" t="str">
        <f>CONCATENATE("INSERT INTO uses VALUES ('",A2,"', '",B2,"');")</f>
        <v>INSERT INTO uses VALUES ('1', '12');</v>
      </c>
    </row>
    <row r="3" spans="1:3" x14ac:dyDescent="0.2">
      <c r="A3">
        <v>1</v>
      </c>
      <c r="B3">
        <v>14</v>
      </c>
      <c r="C3" t="str">
        <f t="shared" ref="C3:C11" si="0">CONCATENATE("INSERT INTO uses VALUES ('",A3,"', '",B3,"');")</f>
        <v>INSERT INTO uses VALUES ('1', '14');</v>
      </c>
    </row>
    <row r="4" spans="1:3" x14ac:dyDescent="0.2">
      <c r="A4">
        <v>1</v>
      </c>
      <c r="B4">
        <v>15</v>
      </c>
      <c r="C4" t="str">
        <f t="shared" si="0"/>
        <v>INSERT INTO uses VALUES ('1', '15');</v>
      </c>
    </row>
    <row r="5" spans="1:3" x14ac:dyDescent="0.2">
      <c r="A5">
        <v>1</v>
      </c>
      <c r="B5">
        <v>16</v>
      </c>
      <c r="C5" t="str">
        <f t="shared" si="0"/>
        <v>INSERT INTO uses VALUES ('1', '16');</v>
      </c>
    </row>
    <row r="6" spans="1:3" x14ac:dyDescent="0.2">
      <c r="A6">
        <v>1</v>
      </c>
      <c r="B6">
        <v>17</v>
      </c>
      <c r="C6" t="str">
        <f t="shared" si="0"/>
        <v>INSERT INTO uses VALUES ('1', '17');</v>
      </c>
    </row>
    <row r="7" spans="1:3" x14ac:dyDescent="0.2">
      <c r="A7">
        <v>2</v>
      </c>
      <c r="B7">
        <v>1</v>
      </c>
      <c r="C7" t="str">
        <f t="shared" si="0"/>
        <v>INSERT INTO uses VALUES ('2', '1');</v>
      </c>
    </row>
    <row r="8" spans="1:3" x14ac:dyDescent="0.2">
      <c r="A8">
        <v>2</v>
      </c>
      <c r="B8">
        <v>3</v>
      </c>
      <c r="C8" t="str">
        <f t="shared" si="0"/>
        <v>INSERT INTO uses VALUES ('2', '3');</v>
      </c>
    </row>
    <row r="9" spans="1:3" x14ac:dyDescent="0.2">
      <c r="A9">
        <v>2</v>
      </c>
      <c r="B9">
        <v>7</v>
      </c>
      <c r="C9" t="str">
        <f t="shared" si="0"/>
        <v>INSERT INTO uses VALUES ('2', '7');</v>
      </c>
    </row>
    <row r="10" spans="1:3" x14ac:dyDescent="0.2">
      <c r="A10">
        <v>2</v>
      </c>
      <c r="B10">
        <v>8</v>
      </c>
      <c r="C10" t="str">
        <f t="shared" si="0"/>
        <v>INSERT INTO uses VALUES ('2', '8');</v>
      </c>
    </row>
    <row r="11" spans="1:3" x14ac:dyDescent="0.2">
      <c r="A11">
        <v>2</v>
      </c>
      <c r="B11">
        <v>9</v>
      </c>
      <c r="C11" t="str">
        <f>CONCATENATE("INSERT INTO uses VALUES ('",A11,"', '",B11,"');")</f>
        <v>INSERT INTO uses VALUES ('2', '9');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1" max="1" width="20.5" bestFit="1" customWidth="1"/>
    <col min="2" max="2" width="14.6640625" bestFit="1" customWidth="1"/>
    <col min="4" max="4" width="10.5" bestFit="1" customWidth="1"/>
  </cols>
  <sheetData>
    <row r="1" spans="1:9" x14ac:dyDescent="0.2">
      <c r="A1" s="1" t="s">
        <v>59</v>
      </c>
      <c r="B1" s="1" t="s">
        <v>71</v>
      </c>
      <c r="C1" s="1" t="s">
        <v>72</v>
      </c>
      <c r="D1" s="1" t="s">
        <v>73</v>
      </c>
      <c r="E1" s="1" t="s">
        <v>20</v>
      </c>
      <c r="F1" s="1" t="s">
        <v>74</v>
      </c>
      <c r="G1" s="1" t="s">
        <v>44</v>
      </c>
      <c r="H1" s="1" t="s">
        <v>48</v>
      </c>
    </row>
    <row r="2" spans="1:9" x14ac:dyDescent="0.2">
      <c r="A2" s="3" t="s">
        <v>70</v>
      </c>
      <c r="B2" t="s">
        <v>83</v>
      </c>
      <c r="C2" t="s">
        <v>84</v>
      </c>
      <c r="D2" s="5">
        <v>33625</v>
      </c>
      <c r="E2">
        <v>200</v>
      </c>
      <c r="F2">
        <v>68</v>
      </c>
      <c r="G2">
        <v>1</v>
      </c>
      <c r="H2" t="s">
        <v>61</v>
      </c>
      <c r="I2" t="str">
        <f>CONCATENATE("INSERT INTO person VALUES ('",A2,"', '",B2,"', '",C2,"', to_date('",TEXT(D2,"mm/dd/yyyy"),"',  'MM/DD/YYYY'), '",E2,"', '",F2,"', '",G2,"', ",H2,");")</f>
        <v>INSERT INTO person VALUES ('jacob92@hotmail.com', 'Jacob Fitzgerald', 'M', to_date('01/22/1992',  'MM/DD/YYYY'), '200', '68', '1', NULL);</v>
      </c>
    </row>
    <row r="3" spans="1:9" x14ac:dyDescent="0.2">
      <c r="A3" s="3" t="s">
        <v>69</v>
      </c>
      <c r="B3" t="s">
        <v>75</v>
      </c>
      <c r="C3" t="s">
        <v>84</v>
      </c>
      <c r="D3" s="5">
        <v>31149</v>
      </c>
      <c r="E3">
        <v>186</v>
      </c>
      <c r="F3">
        <v>71</v>
      </c>
      <c r="G3">
        <v>1</v>
      </c>
      <c r="H3" t="s">
        <v>61</v>
      </c>
      <c r="I3" t="str">
        <f>CONCATENATE("INSERT INTO person VALUES ('",A3,"', '",B3,"', '",C3,"', to_date('",TEXT(D3,"mm/dd/yyyy"),"',  'MM/DD/YYYY'), '",E3,"', '",F3,"', '",G3,"', ",H3,");")</f>
        <v>INSERT INTO person VALUES ('daniel_lee@yahoo.com', 'Daniel Lee', 'M', to_date('04/12/1985',  'MM/DD/YYYY'), '186', '71', '1', NULL);</v>
      </c>
    </row>
    <row r="4" spans="1:9" x14ac:dyDescent="0.2">
      <c r="A4" s="3" t="s">
        <v>68</v>
      </c>
      <c r="B4" t="s">
        <v>76</v>
      </c>
      <c r="C4" t="s">
        <v>85</v>
      </c>
      <c r="D4" s="5">
        <v>30070</v>
      </c>
      <c r="E4">
        <v>164</v>
      </c>
      <c r="F4">
        <v>60</v>
      </c>
      <c r="G4">
        <v>1</v>
      </c>
      <c r="H4" t="s">
        <v>61</v>
      </c>
      <c r="I4" t="str">
        <f>CONCATENATE("INSERT INTO person VALUES ('",A4,"', '",B4,"', '",C4,"', to_date('",TEXT(D4,"mm/dd/yyyy"),"',  'MM/DD/YYYY'), '",E4,"', '",F4,"', '",G4,"', ",H4,");")</f>
        <v>INSERT INTO person VALUES ('jordan.terry@aol.com', 'Jordan Terry', 'F', to_date('04/29/1982',  'MM/DD/YYYY'), '164', '60', '1', NULL);</v>
      </c>
    </row>
    <row r="5" spans="1:9" x14ac:dyDescent="0.2">
      <c r="A5" s="3" t="s">
        <v>67</v>
      </c>
      <c r="B5" t="s">
        <v>77</v>
      </c>
      <c r="C5" t="s">
        <v>84</v>
      </c>
      <c r="D5" s="5">
        <v>33209</v>
      </c>
      <c r="E5">
        <v>225</v>
      </c>
      <c r="F5">
        <v>73</v>
      </c>
      <c r="G5">
        <v>1</v>
      </c>
      <c r="H5">
        <v>1</v>
      </c>
      <c r="I5" t="str">
        <f t="shared" ref="I3:I11" si="0">CONCATENATE("INSERT INTO person VALUES ('",A5,"', '",B5,"', '",C5,"', to_date('",TEXT(D5,"mm/dd/yyyy"),"',  'MM/DD/YYYY'), '",E5,"', '",F5,"', '",G5,"', '",H5,"');")</f>
        <v>INSERT INTO person VALUES ('derick@gmail.com', 'Derick Rodriguez', 'M', to_date('12/02/1990',  'MM/DD/YYYY'), '225', '73', '1', '1');</v>
      </c>
    </row>
    <row r="6" spans="1:9" x14ac:dyDescent="0.2">
      <c r="A6" s="3" t="s">
        <v>66</v>
      </c>
      <c r="B6" t="s">
        <v>78</v>
      </c>
      <c r="C6" t="s">
        <v>84</v>
      </c>
      <c r="D6" s="5">
        <v>34177</v>
      </c>
      <c r="E6">
        <v>173</v>
      </c>
      <c r="F6">
        <v>65</v>
      </c>
      <c r="G6">
        <v>2</v>
      </c>
      <c r="H6">
        <v>1</v>
      </c>
      <c r="I6" t="str">
        <f t="shared" si="0"/>
        <v>INSERT INTO person VALUES ('williamb@live.com', 'William Babagu', 'M', to_date('07/27/1993',  'MM/DD/YYYY'), '173', '65', '2', '1');</v>
      </c>
    </row>
    <row r="7" spans="1:9" x14ac:dyDescent="0.2">
      <c r="A7" s="3" t="s">
        <v>65</v>
      </c>
      <c r="B7" t="s">
        <v>79</v>
      </c>
      <c r="C7" t="s">
        <v>84</v>
      </c>
      <c r="D7" s="5">
        <v>32102</v>
      </c>
      <c r="E7">
        <v>228</v>
      </c>
      <c r="F7">
        <v>69</v>
      </c>
      <c r="G7">
        <v>2</v>
      </c>
      <c r="H7" t="s">
        <v>61</v>
      </c>
      <c r="I7" t="str">
        <f>CONCATENATE("INSERT INTO person VALUES ('",A7,"', '",B7,"', '",C7,"', to_date('",TEXT(D7,"mm/dd/yyyy"),"',  'MM/DD/YYYY'), '",E7,"', '",F7,"', '",G7,"', ",H7,");")</f>
        <v>INSERT INTO person VALUES ('erickson@aol.com', 'Erickson Sun', 'M', to_date('11/21/1987',  'MM/DD/YYYY'), '228', '69', '2', NULL);</v>
      </c>
    </row>
    <row r="8" spans="1:9" x14ac:dyDescent="0.2">
      <c r="A8" s="3" t="s">
        <v>64</v>
      </c>
      <c r="B8" t="s">
        <v>80</v>
      </c>
      <c r="C8" t="s">
        <v>84</v>
      </c>
      <c r="D8" s="5">
        <v>29083</v>
      </c>
      <c r="E8">
        <v>214</v>
      </c>
      <c r="F8">
        <v>67</v>
      </c>
      <c r="G8">
        <v>1</v>
      </c>
      <c r="H8">
        <v>1</v>
      </c>
      <c r="I8" t="str">
        <f t="shared" si="0"/>
        <v>INSERT INTO person VALUES ('hendrix@gmail.com', 'Hendrix Graham', 'M', to_date('08/16/1979',  'MM/DD/YYYY'), '214', '67', '1', '1');</v>
      </c>
    </row>
    <row r="9" spans="1:9" x14ac:dyDescent="0.2">
      <c r="A9" s="3" t="s">
        <v>63</v>
      </c>
      <c r="B9" t="s">
        <v>81</v>
      </c>
      <c r="C9" t="s">
        <v>85</v>
      </c>
      <c r="D9" s="5">
        <v>33367</v>
      </c>
      <c r="E9">
        <v>235</v>
      </c>
      <c r="F9">
        <v>63</v>
      </c>
      <c r="G9">
        <v>2</v>
      </c>
      <c r="H9" t="s">
        <v>61</v>
      </c>
      <c r="I9" t="str">
        <f>CONCATENATE("INSERT INTO person VALUES ('",A9,"', '",B9,"', '",C9,"', to_date('",TEXT(D9,"mm/dd/yyyy"),"',  'MM/DD/YYYY'), '",E9,"', '",F9,"', '",G9,"', ",H9,");")</f>
        <v>INSERT INTO person VALUES ('sammy@yahoo.com', 'Sammy Sheng', 'F', to_date('05/09/1991',  'MM/DD/YYYY'), '235', '63', '2', NULL);</v>
      </c>
    </row>
    <row r="10" spans="1:9" x14ac:dyDescent="0.2">
      <c r="A10" s="3" t="s">
        <v>86</v>
      </c>
      <c r="B10" t="s">
        <v>87</v>
      </c>
      <c r="C10" t="s">
        <v>85</v>
      </c>
      <c r="D10" s="5">
        <v>32406</v>
      </c>
      <c r="E10">
        <v>179</v>
      </c>
      <c r="F10">
        <v>59</v>
      </c>
      <c r="G10">
        <v>2</v>
      </c>
      <c r="H10">
        <v>2</v>
      </c>
      <c r="I10" t="str">
        <f t="shared" si="0"/>
        <v>INSERT INTO person VALUES ('antonia@msn.com', 'Antonia Lopez', 'F', to_date('09/20/1988',  'MM/DD/YYYY'), '179', '59', '2', '2');</v>
      </c>
    </row>
    <row r="11" spans="1:9" x14ac:dyDescent="0.2">
      <c r="A11" s="3" t="s">
        <v>62</v>
      </c>
      <c r="B11" t="s">
        <v>82</v>
      </c>
      <c r="C11" t="s">
        <v>85</v>
      </c>
      <c r="D11" s="5">
        <v>34393</v>
      </c>
      <c r="E11">
        <v>192</v>
      </c>
      <c r="F11">
        <v>61</v>
      </c>
      <c r="G11">
        <v>2</v>
      </c>
      <c r="H11">
        <v>2</v>
      </c>
      <c r="I11" t="str">
        <f t="shared" si="0"/>
        <v>INSERT INTO person VALUES ('alig@hotmail.com', 'Alicia Gutierrez', 'F', to_date('02/28/1994',  'MM/DD/YYYY'), '192', '61', '2', '2');</v>
      </c>
    </row>
  </sheetData>
  <hyperlinks>
    <hyperlink ref="A11" r:id="rId1"/>
    <hyperlink ref="A10" r:id="rId2"/>
    <hyperlink ref="A9" r:id="rId3"/>
    <hyperlink ref="A8" r:id="rId4"/>
    <hyperlink ref="A7" r:id="rId5"/>
    <hyperlink ref="A6" r:id="rId6"/>
    <hyperlink ref="A5" r:id="rId7"/>
    <hyperlink ref="A4" r:id="rId8"/>
    <hyperlink ref="A3" r:id="rId9"/>
    <hyperlink ref="A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Food</vt:lpstr>
      <vt:lpstr>Cardio</vt:lpstr>
      <vt:lpstr>Strength</vt:lpstr>
      <vt:lpstr>Exercise</vt:lpstr>
      <vt:lpstr>Diet</vt:lpstr>
      <vt:lpstr>Consists_Of</vt:lpstr>
      <vt:lpstr>Workout_Program</vt:lpstr>
      <vt:lpstr>Uses</vt:lpstr>
      <vt:lpstr>Person</vt:lpstr>
      <vt:lpstr>Competition</vt:lpstr>
      <vt:lpstr>Participates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Lopez</dc:creator>
  <cp:lastModifiedBy>Microsoft Office User</cp:lastModifiedBy>
  <dcterms:created xsi:type="dcterms:W3CDTF">2017-03-02T03:04:10Z</dcterms:created>
  <dcterms:modified xsi:type="dcterms:W3CDTF">2017-03-03T01:44:53Z</dcterms:modified>
</cp:coreProperties>
</file>