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HF1001 .R79 1978</t>
        </is>
      </c>
      <c r="C2" t="inlineStr">
        <is>
          <t>0                      HF 1001000R  79          1978</t>
        </is>
      </c>
      <c r="D2" t="inlineStr">
        <is>
          <t>Dictionary of business and management / Jerry M. Rosenberg.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Rosenberg, Jerry Martin.</t>
        </is>
      </c>
      <c r="L2" t="inlineStr">
        <is>
          <t>New York : Wiley, c1978.</t>
        </is>
      </c>
      <c r="M2" t="inlineStr">
        <is>
          <t>1978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HF </t>
        </is>
      </c>
      <c r="S2" t="n">
        <v>1</v>
      </c>
      <c r="T2" t="n">
        <v>1</v>
      </c>
      <c r="U2" t="inlineStr">
        <is>
          <t>1995-08-30</t>
        </is>
      </c>
      <c r="V2" t="inlineStr">
        <is>
          <t>1995-08-30</t>
        </is>
      </c>
      <c r="W2" t="inlineStr">
        <is>
          <t>1995-03-21</t>
        </is>
      </c>
      <c r="X2" t="inlineStr">
        <is>
          <t>1995-03-21</t>
        </is>
      </c>
      <c r="Y2" t="n">
        <v>689</v>
      </c>
      <c r="Z2" t="n">
        <v>553</v>
      </c>
      <c r="AA2" t="n">
        <v>1282</v>
      </c>
      <c r="AB2" t="n">
        <v>2</v>
      </c>
      <c r="AC2" t="n">
        <v>6</v>
      </c>
      <c r="AD2" t="n">
        <v>8</v>
      </c>
      <c r="AE2" t="n">
        <v>21</v>
      </c>
      <c r="AF2" t="n">
        <v>1</v>
      </c>
      <c r="AG2" t="n">
        <v>4</v>
      </c>
      <c r="AH2" t="n">
        <v>2</v>
      </c>
      <c r="AI2" t="n">
        <v>3</v>
      </c>
      <c r="AJ2" t="n">
        <v>1</v>
      </c>
      <c r="AK2" t="n">
        <v>8</v>
      </c>
      <c r="AL2" t="n">
        <v>1</v>
      </c>
      <c r="AM2" t="n">
        <v>5</v>
      </c>
      <c r="AN2" t="n">
        <v>3</v>
      </c>
      <c r="AO2" t="n">
        <v>3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HYPERLINK("https://creighton-primo.hosted.exlibrisgroup.com/primo-explore/search?tab=default_tab&amp;search_scope=EVERYTHING&amp;vid=01CRU&amp;lang=en_US&amp;offset=0&amp;query=any,contains,991004530219702656","Catalog Record")</f>
        <v/>
      </c>
      <c r="AT2">
        <f>HYPERLINK("http://www.worldcat.org/oclc/3844914","WorldCat Record")</f>
        <v/>
      </c>
      <c r="AU2" t="inlineStr">
        <is>
          <t>13342326:eng</t>
        </is>
      </c>
      <c r="AV2" t="inlineStr">
        <is>
          <t>3844914</t>
        </is>
      </c>
      <c r="AW2" t="inlineStr">
        <is>
          <t>991004530219702656</t>
        </is>
      </c>
      <c r="AX2" t="inlineStr">
        <is>
          <t>991004530219702656</t>
        </is>
      </c>
      <c r="AY2" t="inlineStr">
        <is>
          <t>2262914220002656</t>
        </is>
      </c>
      <c r="AZ2" t="inlineStr">
        <is>
          <t>BOOK</t>
        </is>
      </c>
      <c r="BB2" t="inlineStr">
        <is>
          <t>9780471016816</t>
        </is>
      </c>
      <c r="BC2" t="inlineStr">
        <is>
          <t>32285002012937</t>
        </is>
      </c>
      <c r="BD2" t="inlineStr">
        <is>
          <t>893500698</t>
        </is>
      </c>
    </row>
    <row r="3">
      <c r="A3" t="inlineStr">
        <is>
          <t>No</t>
        </is>
      </c>
      <c r="B3" t="inlineStr">
        <is>
          <t>HF1007 .B54</t>
        </is>
      </c>
      <c r="C3" t="inlineStr">
        <is>
          <t>0                      HF 1007000B  54</t>
        </is>
      </c>
      <c r="D3" t="inlineStr">
        <is>
          <t>The politics of global economic relations / David H. Blake, Robert S. Walters.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Blake, David H.</t>
        </is>
      </c>
      <c r="L3" t="inlineStr">
        <is>
          <t>Englewood Cliffs, N.J. : Prentice-Hall, c1976.</t>
        </is>
      </c>
      <c r="M3" t="inlineStr">
        <is>
          <t>1976</t>
        </is>
      </c>
      <c r="O3" t="inlineStr">
        <is>
          <t>eng</t>
        </is>
      </c>
      <c r="P3" t="inlineStr">
        <is>
          <t>nju</t>
        </is>
      </c>
      <c r="R3" t="inlineStr">
        <is>
          <t xml:space="preserve">HF </t>
        </is>
      </c>
      <c r="S3" t="n">
        <v>1</v>
      </c>
      <c r="T3" t="n">
        <v>1</v>
      </c>
      <c r="U3" t="inlineStr">
        <is>
          <t>1999-04-21</t>
        </is>
      </c>
      <c r="V3" t="inlineStr">
        <is>
          <t>1999-04-21</t>
        </is>
      </c>
      <c r="W3" t="inlineStr">
        <is>
          <t>1990-09-04</t>
        </is>
      </c>
      <c r="X3" t="inlineStr">
        <is>
          <t>1990-09-04</t>
        </is>
      </c>
      <c r="Y3" t="n">
        <v>533</v>
      </c>
      <c r="Z3" t="n">
        <v>398</v>
      </c>
      <c r="AA3" t="n">
        <v>636</v>
      </c>
      <c r="AB3" t="n">
        <v>3</v>
      </c>
      <c r="AC3" t="n">
        <v>4</v>
      </c>
      <c r="AD3" t="n">
        <v>18</v>
      </c>
      <c r="AE3" t="n">
        <v>30</v>
      </c>
      <c r="AF3" t="n">
        <v>4</v>
      </c>
      <c r="AG3" t="n">
        <v>11</v>
      </c>
      <c r="AH3" t="n">
        <v>4</v>
      </c>
      <c r="AI3" t="n">
        <v>6</v>
      </c>
      <c r="AJ3" t="n">
        <v>12</v>
      </c>
      <c r="AK3" t="n">
        <v>17</v>
      </c>
      <c r="AL3" t="n">
        <v>2</v>
      </c>
      <c r="AM3" t="n">
        <v>3</v>
      </c>
      <c r="AN3" t="n">
        <v>1</v>
      </c>
      <c r="AO3" t="n">
        <v>1</v>
      </c>
      <c r="AP3" t="inlineStr">
        <is>
          <t>No</t>
        </is>
      </c>
      <c r="AQ3" t="inlineStr">
        <is>
          <t>Yes</t>
        </is>
      </c>
      <c r="AR3">
        <f>HYPERLINK("http://catalog.hathitrust.org/Record/000693690","HathiTrust Record")</f>
        <v/>
      </c>
      <c r="AS3">
        <f>HYPERLINK("https://creighton-primo.hosted.exlibrisgroup.com/primo-explore/search?tab=default_tab&amp;search_scope=EVERYTHING&amp;vid=01CRU&amp;lang=en_US&amp;offset=0&amp;query=any,contains,991003915079702656","Catalog Record")</f>
        <v/>
      </c>
      <c r="AT3">
        <f>HYPERLINK("http://www.worldcat.org/oclc/1858492","WorldCat Record")</f>
        <v/>
      </c>
      <c r="AU3" t="inlineStr">
        <is>
          <t>2630545:eng</t>
        </is>
      </c>
      <c r="AV3" t="inlineStr">
        <is>
          <t>1858492</t>
        </is>
      </c>
      <c r="AW3" t="inlineStr">
        <is>
          <t>991003915079702656</t>
        </is>
      </c>
      <c r="AX3" t="inlineStr">
        <is>
          <t>991003915079702656</t>
        </is>
      </c>
      <c r="AY3" t="inlineStr">
        <is>
          <t>2266884080002656</t>
        </is>
      </c>
      <c r="AZ3" t="inlineStr">
        <is>
          <t>BOOK</t>
        </is>
      </c>
      <c r="BB3" t="inlineStr">
        <is>
          <t>9780136847120</t>
        </is>
      </c>
      <c r="BC3" t="inlineStr">
        <is>
          <t>32285000300029</t>
        </is>
      </c>
      <c r="BD3" t="inlineStr">
        <is>
          <t>893343243</t>
        </is>
      </c>
    </row>
    <row r="4">
      <c r="A4" t="inlineStr">
        <is>
          <t>No</t>
        </is>
      </c>
      <c r="B4" t="inlineStr">
        <is>
          <t>HF1007 .C66 1973</t>
        </is>
      </c>
      <c r="C4" t="inlineStr">
        <is>
          <t>0                      HF 1007000C  66          1973</t>
        </is>
      </c>
      <c r="D4" t="inlineStr">
        <is>
          <t>International trade and money; the Geneva essays / edited by Michael B. Connolly and Alexander K. Swoboda.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Connolly, Michael B. (Michael Bahaamonde), 1941-</t>
        </is>
      </c>
      <c r="L4" t="inlineStr">
        <is>
          <t>Toronto ; Buffalo : University of Toronto Press, c1973.</t>
        </is>
      </c>
      <c r="M4" t="inlineStr">
        <is>
          <t>1973</t>
        </is>
      </c>
      <c r="O4" t="inlineStr">
        <is>
          <t>eng</t>
        </is>
      </c>
      <c r="P4" t="inlineStr">
        <is>
          <t>onc</t>
        </is>
      </c>
      <c r="R4" t="inlineStr">
        <is>
          <t xml:space="preserve">HF </t>
        </is>
      </c>
      <c r="S4" t="n">
        <v>4</v>
      </c>
      <c r="T4" t="n">
        <v>4</v>
      </c>
      <c r="U4" t="inlineStr">
        <is>
          <t>2004-08-20</t>
        </is>
      </c>
      <c r="V4" t="inlineStr">
        <is>
          <t>2004-08-20</t>
        </is>
      </c>
      <c r="W4" t="inlineStr">
        <is>
          <t>1992-03-16</t>
        </is>
      </c>
      <c r="X4" t="inlineStr">
        <is>
          <t>1992-03-16</t>
        </is>
      </c>
      <c r="Y4" t="n">
        <v>225</v>
      </c>
      <c r="Z4" t="n">
        <v>186</v>
      </c>
      <c r="AA4" t="n">
        <v>188</v>
      </c>
      <c r="AB4" t="n">
        <v>2</v>
      </c>
      <c r="AC4" t="n">
        <v>2</v>
      </c>
      <c r="AD4" t="n">
        <v>8</v>
      </c>
      <c r="AE4" t="n">
        <v>8</v>
      </c>
      <c r="AF4" t="n">
        <v>2</v>
      </c>
      <c r="AG4" t="n">
        <v>2</v>
      </c>
      <c r="AH4" t="n">
        <v>2</v>
      </c>
      <c r="AI4" t="n">
        <v>2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HYPERLINK("http://catalog.hathitrust.org/Record/007928065","HathiTrust Record")</f>
        <v/>
      </c>
      <c r="AS4">
        <f>HYPERLINK("https://creighton-primo.hosted.exlibrisgroup.com/primo-explore/search?tab=default_tab&amp;search_scope=EVERYTHING&amp;vid=01CRU&amp;lang=en_US&amp;offset=0&amp;query=any,contains,991003155939702656","Catalog Record")</f>
        <v/>
      </c>
      <c r="AT4">
        <f>HYPERLINK("http://www.worldcat.org/oclc/695299","WorldCat Record")</f>
        <v/>
      </c>
      <c r="AU4" t="inlineStr">
        <is>
          <t>5395169658:eng</t>
        </is>
      </c>
      <c r="AV4" t="inlineStr">
        <is>
          <t>695299</t>
        </is>
      </c>
      <c r="AW4" t="inlineStr">
        <is>
          <t>991003155939702656</t>
        </is>
      </c>
      <c r="AX4" t="inlineStr">
        <is>
          <t>991003155939702656</t>
        </is>
      </c>
      <c r="AY4" t="inlineStr">
        <is>
          <t>2267765270002656</t>
        </is>
      </c>
      <c r="AZ4" t="inlineStr">
        <is>
          <t>BOOK</t>
        </is>
      </c>
      <c r="BB4" t="inlineStr">
        <is>
          <t>9780802019691</t>
        </is>
      </c>
      <c r="BC4" t="inlineStr">
        <is>
          <t>32285001012292</t>
        </is>
      </c>
      <c r="BD4" t="inlineStr">
        <is>
          <t>893518196</t>
        </is>
      </c>
    </row>
    <row r="5">
      <c r="A5" t="inlineStr">
        <is>
          <t>No</t>
        </is>
      </c>
      <c r="B5" t="inlineStr">
        <is>
          <t>HF1008 .L68 1987</t>
        </is>
      </c>
      <c r="C5" t="inlineStr">
        <is>
          <t>0                      HF 1008000L  68          1987</t>
        </is>
      </c>
      <c r="D5" t="inlineStr">
        <is>
          <t>World trade rivalry : trade equity and competing industrial policies / William A. Lovett.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Lovett, William Anthony.</t>
        </is>
      </c>
      <c r="L5" t="inlineStr">
        <is>
          <t>Lexington, Mass. : Lexington Books, c1987.</t>
        </is>
      </c>
      <c r="M5" t="inlineStr">
        <is>
          <t>1987</t>
        </is>
      </c>
      <c r="O5" t="inlineStr">
        <is>
          <t>eng</t>
        </is>
      </c>
      <c r="P5" t="inlineStr">
        <is>
          <t>mau</t>
        </is>
      </c>
      <c r="R5" t="inlineStr">
        <is>
          <t xml:space="preserve">HF </t>
        </is>
      </c>
      <c r="S5" t="n">
        <v>1</v>
      </c>
      <c r="T5" t="n">
        <v>1</v>
      </c>
      <c r="U5" t="inlineStr">
        <is>
          <t>1993-03-16</t>
        </is>
      </c>
      <c r="V5" t="inlineStr">
        <is>
          <t>1993-03-16</t>
        </is>
      </c>
      <c r="W5" t="inlineStr">
        <is>
          <t>1992-03-17</t>
        </is>
      </c>
      <c r="X5" t="inlineStr">
        <is>
          <t>1992-03-17</t>
        </is>
      </c>
      <c r="Y5" t="n">
        <v>321</v>
      </c>
      <c r="Z5" t="n">
        <v>260</v>
      </c>
      <c r="AA5" t="n">
        <v>261</v>
      </c>
      <c r="AB5" t="n">
        <v>3</v>
      </c>
      <c r="AC5" t="n">
        <v>3</v>
      </c>
      <c r="AD5" t="n">
        <v>11</v>
      </c>
      <c r="AE5" t="n">
        <v>11</v>
      </c>
      <c r="AF5" t="n">
        <v>1</v>
      </c>
      <c r="AG5" t="n">
        <v>1</v>
      </c>
      <c r="AH5" t="n">
        <v>3</v>
      </c>
      <c r="AI5" t="n">
        <v>3</v>
      </c>
      <c r="AJ5" t="n">
        <v>2</v>
      </c>
      <c r="AK5" t="n">
        <v>2</v>
      </c>
      <c r="AL5" t="n">
        <v>2</v>
      </c>
      <c r="AM5" t="n">
        <v>2</v>
      </c>
      <c r="AN5" t="n">
        <v>4</v>
      </c>
      <c r="AO5" t="n">
        <v>4</v>
      </c>
      <c r="AP5" t="inlineStr">
        <is>
          <t>No</t>
        </is>
      </c>
      <c r="AQ5" t="inlineStr">
        <is>
          <t>Yes</t>
        </is>
      </c>
      <c r="AR5">
        <f>HYPERLINK("http://catalog.hathitrust.org/Record/000853267","HathiTrust Record")</f>
        <v/>
      </c>
      <c r="AS5">
        <f>HYPERLINK("https://creighton-primo.hosted.exlibrisgroup.com/primo-explore/search?tab=default_tab&amp;search_scope=EVERYTHING&amp;vid=01CRU&amp;lang=en_US&amp;offset=0&amp;query=any,contains,991001019299702656","Catalog Record")</f>
        <v/>
      </c>
      <c r="AT5">
        <f>HYPERLINK("http://www.worldcat.org/oclc/15365861","WorldCat Record")</f>
        <v/>
      </c>
      <c r="AU5" t="inlineStr">
        <is>
          <t>198059343:eng</t>
        </is>
      </c>
      <c r="AV5" t="inlineStr">
        <is>
          <t>15365861</t>
        </is>
      </c>
      <c r="AW5" t="inlineStr">
        <is>
          <t>991001019299702656</t>
        </is>
      </c>
      <c r="AX5" t="inlineStr">
        <is>
          <t>991001019299702656</t>
        </is>
      </c>
      <c r="AY5" t="inlineStr">
        <is>
          <t>2260062790002656</t>
        </is>
      </c>
      <c r="AZ5" t="inlineStr">
        <is>
          <t>BOOK</t>
        </is>
      </c>
      <c r="BB5" t="inlineStr">
        <is>
          <t>9780669110272</t>
        </is>
      </c>
      <c r="BC5" t="inlineStr">
        <is>
          <t>32285001012581</t>
        </is>
      </c>
      <c r="BD5" t="inlineStr">
        <is>
          <t>893327801</t>
        </is>
      </c>
    </row>
    <row r="6">
      <c r="A6" t="inlineStr">
        <is>
          <t>No</t>
        </is>
      </c>
      <c r="B6" t="inlineStr">
        <is>
          <t>HF1008 .N33 1987</t>
        </is>
      </c>
      <c r="C6" t="inlineStr">
        <is>
          <t>0                      HF 1008000N  33          1987</t>
        </is>
      </c>
      <c r="D6" t="inlineStr">
        <is>
          <t>Cracking the global market : how to do business around the corner and around the world / Jack Nadel.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Nadel, Jack.</t>
        </is>
      </c>
      <c r="L6" t="inlineStr">
        <is>
          <t>New York, NY : American Management Association, c1987.</t>
        </is>
      </c>
      <c r="M6" t="inlineStr">
        <is>
          <t>1987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HF </t>
        </is>
      </c>
      <c r="S6" t="n">
        <v>13</v>
      </c>
      <c r="T6" t="n">
        <v>13</v>
      </c>
      <c r="U6" t="inlineStr">
        <is>
          <t>1996-08-06</t>
        </is>
      </c>
      <c r="V6" t="inlineStr">
        <is>
          <t>1996-08-06</t>
        </is>
      </c>
      <c r="W6" t="inlineStr">
        <is>
          <t>1992-03-17</t>
        </is>
      </c>
      <c r="X6" t="inlineStr">
        <is>
          <t>1992-03-17</t>
        </is>
      </c>
      <c r="Y6" t="n">
        <v>371</v>
      </c>
      <c r="Z6" t="n">
        <v>337</v>
      </c>
      <c r="AA6" t="n">
        <v>341</v>
      </c>
      <c r="AB6" t="n">
        <v>4</v>
      </c>
      <c r="AC6" t="n">
        <v>4</v>
      </c>
      <c r="AD6" t="n">
        <v>12</v>
      </c>
      <c r="AE6" t="n">
        <v>12</v>
      </c>
      <c r="AF6" t="n">
        <v>5</v>
      </c>
      <c r="AG6" t="n">
        <v>5</v>
      </c>
      <c r="AH6" t="n">
        <v>3</v>
      </c>
      <c r="AI6" t="n">
        <v>3</v>
      </c>
      <c r="AJ6" t="n">
        <v>8</v>
      </c>
      <c r="AK6" t="n">
        <v>8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HYPERLINK("https://creighton-primo.hosted.exlibrisgroup.com/primo-explore/search?tab=default_tab&amp;search_scope=EVERYTHING&amp;vid=01CRU&amp;lang=en_US&amp;offset=0&amp;query=any,contains,991001082029702656","Catalog Record")</f>
        <v/>
      </c>
      <c r="AT6">
        <f>HYPERLINK("http://www.worldcat.org/oclc/16089381","WorldCat Record")</f>
        <v/>
      </c>
      <c r="AU6" t="inlineStr">
        <is>
          <t>1011132461:eng</t>
        </is>
      </c>
      <c r="AV6" t="inlineStr">
        <is>
          <t>16089381</t>
        </is>
      </c>
      <c r="AW6" t="inlineStr">
        <is>
          <t>991001082029702656</t>
        </is>
      </c>
      <c r="AX6" t="inlineStr">
        <is>
          <t>991001082029702656</t>
        </is>
      </c>
      <c r="AY6" t="inlineStr">
        <is>
          <t>2256507930002656</t>
        </is>
      </c>
      <c r="AZ6" t="inlineStr">
        <is>
          <t>BOOK</t>
        </is>
      </c>
      <c r="BB6" t="inlineStr">
        <is>
          <t>9780814459119</t>
        </is>
      </c>
      <c r="BC6" t="inlineStr">
        <is>
          <t>32285001012599</t>
        </is>
      </c>
      <c r="BD6" t="inlineStr">
        <is>
          <t>893503087</t>
        </is>
      </c>
    </row>
    <row r="7">
      <c r="A7" t="inlineStr">
        <is>
          <t>No</t>
        </is>
      </c>
      <c r="B7" t="inlineStr">
        <is>
          <t>HF1009.5 .C35 1975</t>
        </is>
      </c>
      <c r="C7" t="inlineStr">
        <is>
          <t>0                      HF 1009500C  35          1975</t>
        </is>
      </c>
      <c r="D7" t="inlineStr">
        <is>
          <t>International marketing / Philip R. Cateora and John M. Hess.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Cateora, Philip R.</t>
        </is>
      </c>
      <c r="L7" t="inlineStr">
        <is>
          <t>Homewood, Ill. : R. D. Irwin, 1975.</t>
        </is>
      </c>
      <c r="M7" t="inlineStr">
        <is>
          <t>1975</t>
        </is>
      </c>
      <c r="N7" t="inlineStr">
        <is>
          <t>3d ed.</t>
        </is>
      </c>
      <c r="O7" t="inlineStr">
        <is>
          <t>eng</t>
        </is>
      </c>
      <c r="P7" t="inlineStr">
        <is>
          <t>ilu</t>
        </is>
      </c>
      <c r="R7" t="inlineStr">
        <is>
          <t xml:space="preserve">HF </t>
        </is>
      </c>
      <c r="S7" t="n">
        <v>1</v>
      </c>
      <c r="T7" t="n">
        <v>1</v>
      </c>
      <c r="U7" t="inlineStr">
        <is>
          <t>1992-07-14</t>
        </is>
      </c>
      <c r="V7" t="inlineStr">
        <is>
          <t>1992-07-14</t>
        </is>
      </c>
      <c r="W7" t="inlineStr">
        <is>
          <t>1990-04-04</t>
        </is>
      </c>
      <c r="X7" t="inlineStr">
        <is>
          <t>1990-04-04</t>
        </is>
      </c>
      <c r="Y7" t="n">
        <v>195</v>
      </c>
      <c r="Z7" t="n">
        <v>144</v>
      </c>
      <c r="AA7" t="n">
        <v>927</v>
      </c>
      <c r="AB7" t="n">
        <v>2</v>
      </c>
      <c r="AC7" t="n">
        <v>6</v>
      </c>
      <c r="AD7" t="n">
        <v>6</v>
      </c>
      <c r="AE7" t="n">
        <v>37</v>
      </c>
      <c r="AF7" t="n">
        <v>4</v>
      </c>
      <c r="AG7" t="n">
        <v>20</v>
      </c>
      <c r="AH7" t="n">
        <v>1</v>
      </c>
      <c r="AI7" t="n">
        <v>6</v>
      </c>
      <c r="AJ7" t="n">
        <v>1</v>
      </c>
      <c r="AK7" t="n">
        <v>16</v>
      </c>
      <c r="AL7" t="n">
        <v>1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HYPERLINK("http://catalog.hathitrust.org/Record/007527583","HathiTrust Record")</f>
        <v/>
      </c>
      <c r="AS7">
        <f>HYPERLINK("https://creighton-primo.hosted.exlibrisgroup.com/primo-explore/search?tab=default_tab&amp;search_scope=EVERYTHING&amp;vid=01CRU&amp;lang=en_US&amp;offset=0&amp;query=any,contains,991003765429702656","Catalog Record")</f>
        <v/>
      </c>
      <c r="AT7">
        <f>HYPERLINK("http://www.worldcat.org/oclc/1457803","WorldCat Record")</f>
        <v/>
      </c>
      <c r="AU7" t="inlineStr">
        <is>
          <t>3132889663:eng</t>
        </is>
      </c>
      <c r="AV7" t="inlineStr">
        <is>
          <t>1457803</t>
        </is>
      </c>
      <c r="AW7" t="inlineStr">
        <is>
          <t>991003765429702656</t>
        </is>
      </c>
      <c r="AX7" t="inlineStr">
        <is>
          <t>991003765429702656</t>
        </is>
      </c>
      <c r="AY7" t="inlineStr">
        <is>
          <t>2257205060002656</t>
        </is>
      </c>
      <c r="AZ7" t="inlineStr">
        <is>
          <t>BOOK</t>
        </is>
      </c>
      <c r="BB7" t="inlineStr">
        <is>
          <t>9780256016383</t>
        </is>
      </c>
      <c r="BC7" t="inlineStr">
        <is>
          <t>32285000111152</t>
        </is>
      </c>
      <c r="BD7" t="inlineStr">
        <is>
          <t>893252756</t>
        </is>
      </c>
    </row>
    <row r="8">
      <c r="A8" t="inlineStr">
        <is>
          <t>No</t>
        </is>
      </c>
      <c r="B8" t="inlineStr">
        <is>
          <t>HF1009.5 .F58 1985</t>
        </is>
      </c>
      <c r="C8" t="inlineStr">
        <is>
          <t>0                      HF 1009500F  58          1985</t>
        </is>
      </c>
      <c r="D8" t="inlineStr">
        <is>
          <t>Essentials of export marketing / Peter B. Fitzpatrick, Alan S. Zimmerman.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Fitzpatrick, Peter B., 1945-</t>
        </is>
      </c>
      <c r="L8" t="inlineStr">
        <is>
          <t>New York : AMA Membership Publications Division, American Management Association, c1985.</t>
        </is>
      </c>
      <c r="M8" t="inlineStr">
        <is>
          <t>1985</t>
        </is>
      </c>
      <c r="O8" t="inlineStr">
        <is>
          <t>eng</t>
        </is>
      </c>
      <c r="P8" t="inlineStr">
        <is>
          <t>nyu</t>
        </is>
      </c>
      <c r="Q8" t="inlineStr">
        <is>
          <t>AMA management briefing</t>
        </is>
      </c>
      <c r="R8" t="inlineStr">
        <is>
          <t xml:space="preserve">HF </t>
        </is>
      </c>
      <c r="S8" t="n">
        <v>3</v>
      </c>
      <c r="T8" t="n">
        <v>3</v>
      </c>
      <c r="U8" t="inlineStr">
        <is>
          <t>1996-01-04</t>
        </is>
      </c>
      <c r="V8" t="inlineStr">
        <is>
          <t>1996-01-04</t>
        </is>
      </c>
      <c r="W8" t="inlineStr">
        <is>
          <t>1992-03-17</t>
        </is>
      </c>
      <c r="X8" t="inlineStr">
        <is>
          <t>1992-03-17</t>
        </is>
      </c>
      <c r="Y8" t="n">
        <v>358</v>
      </c>
      <c r="Z8" t="n">
        <v>307</v>
      </c>
      <c r="AA8" t="n">
        <v>312</v>
      </c>
      <c r="AB8" t="n">
        <v>4</v>
      </c>
      <c r="AC8" t="n">
        <v>4</v>
      </c>
      <c r="AD8" t="n">
        <v>18</v>
      </c>
      <c r="AE8" t="n">
        <v>18</v>
      </c>
      <c r="AF8" t="n">
        <v>8</v>
      </c>
      <c r="AG8" t="n">
        <v>8</v>
      </c>
      <c r="AH8" t="n">
        <v>4</v>
      </c>
      <c r="AI8" t="n">
        <v>4</v>
      </c>
      <c r="AJ8" t="n">
        <v>12</v>
      </c>
      <c r="AK8" t="n">
        <v>12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HYPERLINK("https://creighton-primo.hosted.exlibrisgroup.com/primo-explore/search?tab=default_tab&amp;search_scope=EVERYTHING&amp;vid=01CRU&amp;lang=en_US&amp;offset=0&amp;query=any,contains,991000631479702656","Catalog Record")</f>
        <v/>
      </c>
      <c r="AT8">
        <f>HYPERLINK("http://www.worldcat.org/oclc/12052730","WorldCat Record")</f>
        <v/>
      </c>
      <c r="AU8" t="inlineStr">
        <is>
          <t>4382795:eng</t>
        </is>
      </c>
      <c r="AV8" t="inlineStr">
        <is>
          <t>12052730</t>
        </is>
      </c>
      <c r="AW8" t="inlineStr">
        <is>
          <t>991000631479702656</t>
        </is>
      </c>
      <c r="AX8" t="inlineStr">
        <is>
          <t>991000631479702656</t>
        </is>
      </c>
      <c r="AY8" t="inlineStr">
        <is>
          <t>2258254870002656</t>
        </is>
      </c>
      <c r="AZ8" t="inlineStr">
        <is>
          <t>BOOK</t>
        </is>
      </c>
      <c r="BB8" t="inlineStr">
        <is>
          <t>9780814423172</t>
        </is>
      </c>
      <c r="BC8" t="inlineStr">
        <is>
          <t>32285001012623</t>
        </is>
      </c>
      <c r="BD8" t="inlineStr">
        <is>
          <t>893696001</t>
        </is>
      </c>
    </row>
    <row r="9">
      <c r="A9" t="inlineStr">
        <is>
          <t>No</t>
        </is>
      </c>
      <c r="B9" t="inlineStr">
        <is>
          <t>HF1009.5 .J34 1979</t>
        </is>
      </c>
      <c r="C9" t="inlineStr">
        <is>
          <t>0                      HF 1009500J  34          1979</t>
        </is>
      </c>
      <c r="D9" t="inlineStr">
        <is>
          <t>International marketing : managerial perspectives / Subhash C. Jain and Lewis R. Tucker, Jr.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Jain, Subhash C., 1942-</t>
        </is>
      </c>
      <c r="L9" t="inlineStr">
        <is>
          <t>Boston : CBI Pub. Co., c1979.</t>
        </is>
      </c>
      <c r="M9" t="inlineStr">
        <is>
          <t>1979</t>
        </is>
      </c>
      <c r="O9" t="inlineStr">
        <is>
          <t>eng</t>
        </is>
      </c>
      <c r="P9" t="inlineStr">
        <is>
          <t>mau</t>
        </is>
      </c>
      <c r="R9" t="inlineStr">
        <is>
          <t xml:space="preserve">HF </t>
        </is>
      </c>
      <c r="S9" t="n">
        <v>6</v>
      </c>
      <c r="T9" t="n">
        <v>6</v>
      </c>
      <c r="U9" t="inlineStr">
        <is>
          <t>1996-01-04</t>
        </is>
      </c>
      <c r="V9" t="inlineStr">
        <is>
          <t>1996-01-04</t>
        </is>
      </c>
      <c r="W9" t="inlineStr">
        <is>
          <t>1990-04-26</t>
        </is>
      </c>
      <c r="X9" t="inlineStr">
        <is>
          <t>1990-04-26</t>
        </is>
      </c>
      <c r="Y9" t="n">
        <v>176</v>
      </c>
      <c r="Z9" t="n">
        <v>147</v>
      </c>
      <c r="AA9" t="n">
        <v>229</v>
      </c>
      <c r="AB9" t="n">
        <v>2</v>
      </c>
      <c r="AC9" t="n">
        <v>4</v>
      </c>
      <c r="AD9" t="n">
        <v>7</v>
      </c>
      <c r="AE9" t="n">
        <v>11</v>
      </c>
      <c r="AF9" t="n">
        <v>2</v>
      </c>
      <c r="AG9" t="n">
        <v>3</v>
      </c>
      <c r="AH9" t="n">
        <v>2</v>
      </c>
      <c r="AI9" t="n">
        <v>2</v>
      </c>
      <c r="AJ9" t="n">
        <v>3</v>
      </c>
      <c r="AK9" t="n">
        <v>4</v>
      </c>
      <c r="AL9" t="n">
        <v>1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HYPERLINK("https://creighton-primo.hosted.exlibrisgroup.com/primo-explore/search?tab=default_tab&amp;search_scope=EVERYTHING&amp;vid=01CRU&amp;lang=en_US&amp;offset=0&amp;query=any,contains,991004688539702656","Catalog Record")</f>
        <v/>
      </c>
      <c r="AT9">
        <f>HYPERLINK("http://www.worldcat.org/oclc/4593656","WorldCat Record")</f>
        <v/>
      </c>
      <c r="AU9" t="inlineStr">
        <is>
          <t>3132410173:eng</t>
        </is>
      </c>
      <c r="AV9" t="inlineStr">
        <is>
          <t>4593656</t>
        </is>
      </c>
      <c r="AW9" t="inlineStr">
        <is>
          <t>991004688539702656</t>
        </is>
      </c>
      <c r="AX9" t="inlineStr">
        <is>
          <t>991004688539702656</t>
        </is>
      </c>
      <c r="AY9" t="inlineStr">
        <is>
          <t>2271396750002656</t>
        </is>
      </c>
      <c r="AZ9" t="inlineStr">
        <is>
          <t>BOOK</t>
        </is>
      </c>
      <c r="BB9" t="inlineStr">
        <is>
          <t>9780843609035</t>
        </is>
      </c>
      <c r="BC9" t="inlineStr">
        <is>
          <t>32285000126176</t>
        </is>
      </c>
      <c r="BD9" t="inlineStr">
        <is>
          <t>893706716</t>
        </is>
      </c>
    </row>
    <row r="10">
      <c r="A10" t="inlineStr">
        <is>
          <t>No</t>
        </is>
      </c>
      <c r="B10" t="inlineStr">
        <is>
          <t>HF1009.5 .K39</t>
        </is>
      </c>
      <c r="C10" t="inlineStr">
        <is>
          <t>0                      HF 1009500K  39</t>
        </is>
      </c>
      <c r="D10" t="inlineStr">
        <is>
          <t>Multinational marketing management [by] Warren J. Keegan.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Keegan, Warren J.</t>
        </is>
      </c>
      <c r="L10" t="inlineStr">
        <is>
          <t>Englewood Cliffs, N.J., Prentice-Hall [1974]</t>
        </is>
      </c>
      <c r="M10" t="inlineStr">
        <is>
          <t>1974</t>
        </is>
      </c>
      <c r="O10" t="inlineStr">
        <is>
          <t>eng</t>
        </is>
      </c>
      <c r="P10" t="inlineStr">
        <is>
          <t>nju</t>
        </is>
      </c>
      <c r="R10" t="inlineStr">
        <is>
          <t xml:space="preserve">HF </t>
        </is>
      </c>
      <c r="S10" t="n">
        <v>3</v>
      </c>
      <c r="T10" t="n">
        <v>3</v>
      </c>
      <c r="U10" t="inlineStr">
        <is>
          <t>1995-01-23</t>
        </is>
      </c>
      <c r="V10" t="inlineStr">
        <is>
          <t>1995-01-23</t>
        </is>
      </c>
      <c r="W10" t="inlineStr">
        <is>
          <t>1992-03-17</t>
        </is>
      </c>
      <c r="X10" t="inlineStr">
        <is>
          <t>1992-03-17</t>
        </is>
      </c>
      <c r="Y10" t="n">
        <v>353</v>
      </c>
      <c r="Z10" t="n">
        <v>264</v>
      </c>
      <c r="AA10" t="n">
        <v>442</v>
      </c>
      <c r="AB10" t="n">
        <v>3</v>
      </c>
      <c r="AC10" t="n">
        <v>3</v>
      </c>
      <c r="AD10" t="n">
        <v>13</v>
      </c>
      <c r="AE10" t="n">
        <v>20</v>
      </c>
      <c r="AF10" t="n">
        <v>7</v>
      </c>
      <c r="AG10" t="n">
        <v>11</v>
      </c>
      <c r="AH10" t="n">
        <v>2</v>
      </c>
      <c r="AI10" t="n">
        <v>2</v>
      </c>
      <c r="AJ10" t="n">
        <v>6</v>
      </c>
      <c r="AK10" t="n">
        <v>11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HYPERLINK("http://catalog.hathitrust.org/Record/004491074","HathiTrust Record")</f>
        <v/>
      </c>
      <c r="AS10">
        <f>HYPERLINK("https://creighton-primo.hosted.exlibrisgroup.com/primo-explore/search?tab=default_tab&amp;search_scope=EVERYTHING&amp;vid=01CRU&amp;lang=en_US&amp;offset=0&amp;query=any,contains,991003080409702656","Catalog Record")</f>
        <v/>
      </c>
      <c r="AT10">
        <f>HYPERLINK("http://www.worldcat.org/oclc/632387","WorldCat Record")</f>
        <v/>
      </c>
      <c r="AU10" t="inlineStr">
        <is>
          <t>1748073:eng</t>
        </is>
      </c>
      <c r="AV10" t="inlineStr">
        <is>
          <t>632387</t>
        </is>
      </c>
      <c r="AW10" t="inlineStr">
        <is>
          <t>991003080409702656</t>
        </is>
      </c>
      <c r="AX10" t="inlineStr">
        <is>
          <t>991003080409702656</t>
        </is>
      </c>
      <c r="AY10" t="inlineStr">
        <is>
          <t>2263808590002656</t>
        </is>
      </c>
      <c r="AZ10" t="inlineStr">
        <is>
          <t>BOOK</t>
        </is>
      </c>
      <c r="BB10" t="inlineStr">
        <is>
          <t>9780136047933</t>
        </is>
      </c>
      <c r="BC10" t="inlineStr">
        <is>
          <t>32285001012631</t>
        </is>
      </c>
      <c r="BD10" t="inlineStr">
        <is>
          <t>893698653</t>
        </is>
      </c>
    </row>
    <row r="11">
      <c r="A11" t="inlineStr">
        <is>
          <t>No</t>
        </is>
      </c>
      <c r="B11" t="inlineStr">
        <is>
          <t>HF1009.5 .P44 1982</t>
        </is>
      </c>
      <c r="C11" t="inlineStr">
        <is>
          <t>0                      HF 1009500P  44          1982</t>
        </is>
      </c>
      <c r="D11" t="inlineStr">
        <is>
          <t>Export strategy, markets and competition / Nigel Piercy.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Piercy, Nigel.</t>
        </is>
      </c>
      <c r="L11" t="inlineStr">
        <is>
          <t>London ; Boston : Allen &amp; Unwin, 1982.</t>
        </is>
      </c>
      <c r="M11" t="inlineStr">
        <is>
          <t>1982</t>
        </is>
      </c>
      <c r="O11" t="inlineStr">
        <is>
          <t>eng</t>
        </is>
      </c>
      <c r="P11" t="inlineStr">
        <is>
          <t>enk</t>
        </is>
      </c>
      <c r="R11" t="inlineStr">
        <is>
          <t xml:space="preserve">HF </t>
        </is>
      </c>
      <c r="S11" t="n">
        <v>1</v>
      </c>
      <c r="T11" t="n">
        <v>1</v>
      </c>
      <c r="U11" t="inlineStr">
        <is>
          <t>1994-02-08</t>
        </is>
      </c>
      <c r="V11" t="inlineStr">
        <is>
          <t>1994-02-08</t>
        </is>
      </c>
      <c r="W11" t="inlineStr">
        <is>
          <t>1990-04-26</t>
        </is>
      </c>
      <c r="X11" t="inlineStr">
        <is>
          <t>1990-04-26</t>
        </is>
      </c>
      <c r="Y11" t="n">
        <v>372</v>
      </c>
      <c r="Z11" t="n">
        <v>282</v>
      </c>
      <c r="AA11" t="n">
        <v>296</v>
      </c>
      <c r="AB11" t="n">
        <v>3</v>
      </c>
      <c r="AC11" t="n">
        <v>3</v>
      </c>
      <c r="AD11" t="n">
        <v>16</v>
      </c>
      <c r="AE11" t="n">
        <v>16</v>
      </c>
      <c r="AF11" t="n">
        <v>7</v>
      </c>
      <c r="AG11" t="n">
        <v>7</v>
      </c>
      <c r="AH11" t="n">
        <v>5</v>
      </c>
      <c r="AI11" t="n">
        <v>5</v>
      </c>
      <c r="AJ11" t="n">
        <v>7</v>
      </c>
      <c r="AK11" t="n">
        <v>7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HYPERLINK("https://creighton-primo.hosted.exlibrisgroup.com/primo-explore/search?tab=default_tab&amp;search_scope=EVERYTHING&amp;vid=01CRU&amp;lang=en_US&amp;offset=0&amp;query=any,contains,991005249449702656","Catalog Record")</f>
        <v/>
      </c>
      <c r="AT11">
        <f>HYPERLINK("http://www.worldcat.org/oclc/8476422","WorldCat Record")</f>
        <v/>
      </c>
      <c r="AU11" t="inlineStr">
        <is>
          <t>478733047:eng</t>
        </is>
      </c>
      <c r="AV11" t="inlineStr">
        <is>
          <t>8476422</t>
        </is>
      </c>
      <c r="AW11" t="inlineStr">
        <is>
          <t>991005249449702656</t>
        </is>
      </c>
      <c r="AX11" t="inlineStr">
        <is>
          <t>991005249449702656</t>
        </is>
      </c>
      <c r="AY11" t="inlineStr">
        <is>
          <t>2257715560002656</t>
        </is>
      </c>
      <c r="AZ11" t="inlineStr">
        <is>
          <t>BOOK</t>
        </is>
      </c>
      <c r="BB11" t="inlineStr">
        <is>
          <t>9780043820377</t>
        </is>
      </c>
      <c r="BC11" t="inlineStr">
        <is>
          <t>32285000126184</t>
        </is>
      </c>
      <c r="BD11" t="inlineStr">
        <is>
          <t>893808071</t>
        </is>
      </c>
    </row>
    <row r="12">
      <c r="A12" t="inlineStr">
        <is>
          <t>No</t>
        </is>
      </c>
      <c r="B12" t="inlineStr">
        <is>
          <t>HF1009.5 .R49 1983</t>
        </is>
      </c>
      <c r="C12" t="inlineStr">
        <is>
          <t>0                      HF 1009500R  49          1983</t>
        </is>
      </c>
      <c r="D12" t="inlineStr">
        <is>
          <t>Big business blunders : mistakes in multinational marketing / David A. Ricks.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Ricks, David A.</t>
        </is>
      </c>
      <c r="L12" t="inlineStr">
        <is>
          <t>Homewood, Ill. : Dow Jones-Irwin, 1983.</t>
        </is>
      </c>
      <c r="M12" t="inlineStr">
        <is>
          <t>1983</t>
        </is>
      </c>
      <c r="O12" t="inlineStr">
        <is>
          <t>eng</t>
        </is>
      </c>
      <c r="P12" t="inlineStr">
        <is>
          <t>ilu</t>
        </is>
      </c>
      <c r="Q12" t="inlineStr">
        <is>
          <t>Irwin series in marketing</t>
        </is>
      </c>
      <c r="R12" t="inlineStr">
        <is>
          <t xml:space="preserve">HF </t>
        </is>
      </c>
      <c r="S12" t="n">
        <v>8</v>
      </c>
      <c r="T12" t="n">
        <v>8</v>
      </c>
      <c r="U12" t="inlineStr">
        <is>
          <t>1997-04-29</t>
        </is>
      </c>
      <c r="V12" t="inlineStr">
        <is>
          <t>1997-04-29</t>
        </is>
      </c>
      <c r="W12" t="inlineStr">
        <is>
          <t>1992-03-17</t>
        </is>
      </c>
      <c r="X12" t="inlineStr">
        <is>
          <t>1992-03-17</t>
        </is>
      </c>
      <c r="Y12" t="n">
        <v>638</v>
      </c>
      <c r="Z12" t="n">
        <v>552</v>
      </c>
      <c r="AA12" t="n">
        <v>560</v>
      </c>
      <c r="AB12" t="n">
        <v>7</v>
      </c>
      <c r="AC12" t="n">
        <v>7</v>
      </c>
      <c r="AD12" t="n">
        <v>32</v>
      </c>
      <c r="AE12" t="n">
        <v>32</v>
      </c>
      <c r="AF12" t="n">
        <v>12</v>
      </c>
      <c r="AG12" t="n">
        <v>12</v>
      </c>
      <c r="AH12" t="n">
        <v>6</v>
      </c>
      <c r="AI12" t="n">
        <v>6</v>
      </c>
      <c r="AJ12" t="n">
        <v>17</v>
      </c>
      <c r="AK12" t="n">
        <v>17</v>
      </c>
      <c r="AL12" t="n">
        <v>6</v>
      </c>
      <c r="AM12" t="n">
        <v>6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HYPERLINK("http://catalog.hathitrust.org/Record/000784442","HathiTrust Record")</f>
        <v/>
      </c>
      <c r="AS12">
        <f>HYPERLINK("https://creighton-primo.hosted.exlibrisgroup.com/primo-explore/search?tab=default_tab&amp;search_scope=EVERYTHING&amp;vid=01CRU&amp;lang=en_US&amp;offset=0&amp;query=any,contains,991000118499702656","Catalog Record")</f>
        <v/>
      </c>
      <c r="AT12">
        <f>HYPERLINK("http://www.worldcat.org/oclc/9049195","WorldCat Record")</f>
        <v/>
      </c>
      <c r="AU12" t="inlineStr">
        <is>
          <t>42903692:eng</t>
        </is>
      </c>
      <c r="AV12" t="inlineStr">
        <is>
          <t>9049195</t>
        </is>
      </c>
      <c r="AW12" t="inlineStr">
        <is>
          <t>991000118499702656</t>
        </is>
      </c>
      <c r="AX12" t="inlineStr">
        <is>
          <t>991000118499702656</t>
        </is>
      </c>
      <c r="AY12" t="inlineStr">
        <is>
          <t>2264328740002656</t>
        </is>
      </c>
      <c r="AZ12" t="inlineStr">
        <is>
          <t>BOOK</t>
        </is>
      </c>
      <c r="BB12" t="inlineStr">
        <is>
          <t>9780256028508</t>
        </is>
      </c>
      <c r="BC12" t="inlineStr">
        <is>
          <t>32285001012649</t>
        </is>
      </c>
      <c r="BD12" t="inlineStr">
        <is>
          <t>893802511</t>
        </is>
      </c>
    </row>
    <row r="13">
      <c r="A13" t="inlineStr">
        <is>
          <t>No</t>
        </is>
      </c>
      <c r="B13" t="inlineStr">
        <is>
          <t>HF1009.5 .R59</t>
        </is>
      </c>
      <c r="C13" t="inlineStr">
        <is>
          <t>0                      HF 1009500R  59</t>
        </is>
      </c>
      <c r="D13" t="inlineStr">
        <is>
          <t>Entry strategies for foreign markets : from domestic to international business / Franklin R. Root.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Root, Franklin R.</t>
        </is>
      </c>
      <c r="L13" t="inlineStr">
        <is>
          <t>New York : AMACOM, c1977.</t>
        </is>
      </c>
      <c r="M13" t="inlineStr">
        <is>
          <t>1977</t>
        </is>
      </c>
      <c r="O13" t="inlineStr">
        <is>
          <t>eng</t>
        </is>
      </c>
      <c r="P13" t="inlineStr">
        <is>
          <t>nyu</t>
        </is>
      </c>
      <c r="Q13" t="inlineStr">
        <is>
          <t>An AMA management briefing</t>
        </is>
      </c>
      <c r="R13" t="inlineStr">
        <is>
          <t xml:space="preserve">HF </t>
        </is>
      </c>
      <c r="S13" t="n">
        <v>2</v>
      </c>
      <c r="T13" t="n">
        <v>2</v>
      </c>
      <c r="U13" t="inlineStr">
        <is>
          <t>1994-02-08</t>
        </is>
      </c>
      <c r="V13" t="inlineStr">
        <is>
          <t>1994-02-08</t>
        </is>
      </c>
      <c r="W13" t="inlineStr">
        <is>
          <t>1991-08-08</t>
        </is>
      </c>
      <c r="X13" t="inlineStr">
        <is>
          <t>1991-08-08</t>
        </is>
      </c>
      <c r="Y13" t="n">
        <v>245</v>
      </c>
      <c r="Z13" t="n">
        <v>220</v>
      </c>
      <c r="AA13" t="n">
        <v>225</v>
      </c>
      <c r="AB13" t="n">
        <v>1</v>
      </c>
      <c r="AC13" t="n">
        <v>1</v>
      </c>
      <c r="AD13" t="n">
        <v>12</v>
      </c>
      <c r="AE13" t="n">
        <v>12</v>
      </c>
      <c r="AF13" t="n">
        <v>6</v>
      </c>
      <c r="AG13" t="n">
        <v>6</v>
      </c>
      <c r="AH13" t="n">
        <v>4</v>
      </c>
      <c r="AI13" t="n">
        <v>4</v>
      </c>
      <c r="AJ13" t="n">
        <v>7</v>
      </c>
      <c r="AK13" t="n">
        <v>7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HYPERLINK("https://creighton-primo.hosted.exlibrisgroup.com/primo-explore/search?tab=default_tab&amp;search_scope=EVERYTHING&amp;vid=01CRU&amp;lang=en_US&amp;offset=0&amp;query=any,contains,991004445119702656","Catalog Record")</f>
        <v/>
      </c>
      <c r="AT13">
        <f>HYPERLINK("http://www.worldcat.org/oclc/3481164","WorldCat Record")</f>
        <v/>
      </c>
      <c r="AU13" t="inlineStr">
        <is>
          <t>424495674:eng</t>
        </is>
      </c>
      <c r="AV13" t="inlineStr">
        <is>
          <t>3481164</t>
        </is>
      </c>
      <c r="AW13" t="inlineStr">
        <is>
          <t>991004445119702656</t>
        </is>
      </c>
      <c r="AX13" t="inlineStr">
        <is>
          <t>991004445119702656</t>
        </is>
      </c>
      <c r="AY13" t="inlineStr">
        <is>
          <t>2264459840002656</t>
        </is>
      </c>
      <c r="AZ13" t="inlineStr">
        <is>
          <t>BOOK</t>
        </is>
      </c>
      <c r="BB13" t="inlineStr">
        <is>
          <t>9780814422168</t>
        </is>
      </c>
      <c r="BC13" t="inlineStr">
        <is>
          <t>32285000681691</t>
        </is>
      </c>
      <c r="BD13" t="inlineStr">
        <is>
          <t>893350003</t>
        </is>
      </c>
    </row>
    <row r="14">
      <c r="A14" t="inlineStr">
        <is>
          <t>No</t>
        </is>
      </c>
      <c r="B14" t="inlineStr">
        <is>
          <t>HF1009.5 .R64 1982</t>
        </is>
      </c>
      <c r="C14" t="inlineStr">
        <is>
          <t>0                      HF 1009500R  64          1982</t>
        </is>
      </c>
      <c r="D14" t="inlineStr">
        <is>
          <t>International marketing communications / Robert F. Roth.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Roth, Robert F.</t>
        </is>
      </c>
      <c r="L14" t="inlineStr">
        <is>
          <t>Chicago, IL : Crain Books, c1982.</t>
        </is>
      </c>
      <c r="M14" t="inlineStr">
        <is>
          <t>1982</t>
        </is>
      </c>
      <c r="O14" t="inlineStr">
        <is>
          <t>eng</t>
        </is>
      </c>
      <c r="P14" t="inlineStr">
        <is>
          <t>ilu</t>
        </is>
      </c>
      <c r="R14" t="inlineStr">
        <is>
          <t xml:space="preserve">HF </t>
        </is>
      </c>
      <c r="S14" t="n">
        <v>2</v>
      </c>
      <c r="T14" t="n">
        <v>2</v>
      </c>
      <c r="U14" t="inlineStr">
        <is>
          <t>1996-01-04</t>
        </is>
      </c>
      <c r="V14" t="inlineStr">
        <is>
          <t>1996-01-04</t>
        </is>
      </c>
      <c r="W14" t="inlineStr">
        <is>
          <t>1992-03-17</t>
        </is>
      </c>
      <c r="X14" t="inlineStr">
        <is>
          <t>1992-03-17</t>
        </is>
      </c>
      <c r="Y14" t="n">
        <v>362</v>
      </c>
      <c r="Z14" t="n">
        <v>301</v>
      </c>
      <c r="AA14" t="n">
        <v>302</v>
      </c>
      <c r="AB14" t="n">
        <v>4</v>
      </c>
      <c r="AC14" t="n">
        <v>4</v>
      </c>
      <c r="AD14" t="n">
        <v>17</v>
      </c>
      <c r="AE14" t="n">
        <v>17</v>
      </c>
      <c r="AF14" t="n">
        <v>9</v>
      </c>
      <c r="AG14" t="n">
        <v>9</v>
      </c>
      <c r="AH14" t="n">
        <v>4</v>
      </c>
      <c r="AI14" t="n">
        <v>4</v>
      </c>
      <c r="AJ14" t="n">
        <v>7</v>
      </c>
      <c r="AK14" t="n">
        <v>7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HYPERLINK("http://catalog.hathitrust.org/Record/000771560","HathiTrust Record")</f>
        <v/>
      </c>
      <c r="AS14">
        <f>HYPERLINK("https://creighton-primo.hosted.exlibrisgroup.com/primo-explore/search?tab=default_tab&amp;search_scope=EVERYTHING&amp;vid=01CRU&amp;lang=en_US&amp;offset=0&amp;query=any,contains,991000074569702656","Catalog Record")</f>
        <v/>
      </c>
      <c r="AT14">
        <f>HYPERLINK("http://www.worldcat.org/oclc/8804545","WorldCat Record")</f>
        <v/>
      </c>
      <c r="AU14" t="inlineStr">
        <is>
          <t>10999045:eng</t>
        </is>
      </c>
      <c r="AV14" t="inlineStr">
        <is>
          <t>8804545</t>
        </is>
      </c>
      <c r="AW14" t="inlineStr">
        <is>
          <t>991000074569702656</t>
        </is>
      </c>
      <c r="AX14" t="inlineStr">
        <is>
          <t>991000074569702656</t>
        </is>
      </c>
      <c r="AY14" t="inlineStr">
        <is>
          <t>2272796970002656</t>
        </is>
      </c>
      <c r="AZ14" t="inlineStr">
        <is>
          <t>BOOK</t>
        </is>
      </c>
      <c r="BB14" t="inlineStr">
        <is>
          <t>9780872510586</t>
        </is>
      </c>
      <c r="BC14" t="inlineStr">
        <is>
          <t>32285001012656</t>
        </is>
      </c>
      <c r="BD14" t="inlineStr">
        <is>
          <t>893249059</t>
        </is>
      </c>
    </row>
    <row r="15">
      <c r="A15" t="inlineStr">
        <is>
          <t>No</t>
        </is>
      </c>
      <c r="B15" t="inlineStr">
        <is>
          <t>HF1009.5 .T485 1980</t>
        </is>
      </c>
      <c r="C15" t="inlineStr">
        <is>
          <t>0                      HF 1009500T  485         1980</t>
        </is>
      </c>
      <c r="D15" t="inlineStr">
        <is>
          <t>International marketing strategy / edited by Hans Thorelli, Helmut Becker.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Thorelli, Hans B. (Hans Birger), 1921-2009 compiler.</t>
        </is>
      </c>
      <c r="L15" t="inlineStr">
        <is>
          <t>New York : Pergamon Press, c1980, 1982 printing.</t>
        </is>
      </c>
      <c r="M15" t="inlineStr">
        <is>
          <t>1980</t>
        </is>
      </c>
      <c r="O15" t="inlineStr">
        <is>
          <t>eng</t>
        </is>
      </c>
      <c r="P15" t="inlineStr">
        <is>
          <t>nyu</t>
        </is>
      </c>
      <c r="Q15" t="inlineStr">
        <is>
          <t>Pergamon policy studies on business</t>
        </is>
      </c>
      <c r="R15" t="inlineStr">
        <is>
          <t xml:space="preserve">HF </t>
        </is>
      </c>
      <c r="S15" t="n">
        <v>3</v>
      </c>
      <c r="T15" t="n">
        <v>3</v>
      </c>
      <c r="U15" t="inlineStr">
        <is>
          <t>1995-12-04</t>
        </is>
      </c>
      <c r="V15" t="inlineStr">
        <is>
          <t>1995-12-04</t>
        </is>
      </c>
      <c r="W15" t="inlineStr">
        <is>
          <t>1990-04-26</t>
        </is>
      </c>
      <c r="X15" t="inlineStr">
        <is>
          <t>1990-04-26</t>
        </is>
      </c>
      <c r="Y15" t="n">
        <v>353</v>
      </c>
      <c r="Z15" t="n">
        <v>268</v>
      </c>
      <c r="AA15" t="n">
        <v>328</v>
      </c>
      <c r="AB15" t="n">
        <v>2</v>
      </c>
      <c r="AC15" t="n">
        <v>2</v>
      </c>
      <c r="AD15" t="n">
        <v>12</v>
      </c>
      <c r="AE15" t="n">
        <v>17</v>
      </c>
      <c r="AF15" t="n">
        <v>6</v>
      </c>
      <c r="AG15" t="n">
        <v>7</v>
      </c>
      <c r="AH15" t="n">
        <v>2</v>
      </c>
      <c r="AI15" t="n">
        <v>5</v>
      </c>
      <c r="AJ15" t="n">
        <v>7</v>
      </c>
      <c r="AK15" t="n">
        <v>10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HYPERLINK("http://catalog.hathitrust.org/Record/009914307","HathiTrust Record")</f>
        <v/>
      </c>
      <c r="AS15">
        <f>HYPERLINK("https://creighton-primo.hosted.exlibrisgroup.com/primo-explore/search?tab=default_tab&amp;search_scope=EVERYTHING&amp;vid=01CRU&amp;lang=en_US&amp;offset=0&amp;query=any,contains,991004952489702656","Catalog Record")</f>
        <v/>
      </c>
      <c r="AT15">
        <f>HYPERLINK("http://www.worldcat.org/oclc/6251527","WorldCat Record")</f>
        <v/>
      </c>
      <c r="AU15" t="inlineStr">
        <is>
          <t>4925136889:eng</t>
        </is>
      </c>
      <c r="AV15" t="inlineStr">
        <is>
          <t>6251527</t>
        </is>
      </c>
      <c r="AW15" t="inlineStr">
        <is>
          <t>991004952489702656</t>
        </is>
      </c>
      <c r="AX15" t="inlineStr">
        <is>
          <t>991004952489702656</t>
        </is>
      </c>
      <c r="AY15" t="inlineStr">
        <is>
          <t>2262918080002656</t>
        </is>
      </c>
      <c r="AZ15" t="inlineStr">
        <is>
          <t>BOOK</t>
        </is>
      </c>
      <c r="BB15" t="inlineStr">
        <is>
          <t>9780080255422</t>
        </is>
      </c>
      <c r="BC15" t="inlineStr">
        <is>
          <t>32285000126192</t>
        </is>
      </c>
      <c r="BD15" t="inlineStr">
        <is>
          <t>893594283</t>
        </is>
      </c>
    </row>
    <row r="16">
      <c r="A16" t="inlineStr">
        <is>
          <t>No</t>
        </is>
      </c>
      <c r="B16" t="inlineStr">
        <is>
          <t>HF1009.5 .T85 1993</t>
        </is>
      </c>
      <c r="C16" t="inlineStr">
        <is>
          <t>0                      HF 1009500T  85          1993</t>
        </is>
      </c>
      <c r="D16" t="inlineStr">
        <is>
          <t>The world markets desk book : a region-by-region survey of global trade opportunities / Lawrence W. Tuller.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Tuller, Lawrence W.</t>
        </is>
      </c>
      <c r="L16" t="inlineStr">
        <is>
          <t>New York : McGraw-Hill, c1993.</t>
        </is>
      </c>
      <c r="M16" t="inlineStr">
        <is>
          <t>1993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HF </t>
        </is>
      </c>
      <c r="S16" t="n">
        <v>8</v>
      </c>
      <c r="T16" t="n">
        <v>8</v>
      </c>
      <c r="U16" t="inlineStr">
        <is>
          <t>1997-06-25</t>
        </is>
      </c>
      <c r="V16" t="inlineStr">
        <is>
          <t>1997-06-25</t>
        </is>
      </c>
      <c r="W16" t="inlineStr">
        <is>
          <t>1993-09-13</t>
        </is>
      </c>
      <c r="X16" t="inlineStr">
        <is>
          <t>1993-09-13</t>
        </is>
      </c>
      <c r="Y16" t="n">
        <v>236</v>
      </c>
      <c r="Z16" t="n">
        <v>202</v>
      </c>
      <c r="AA16" t="n">
        <v>212</v>
      </c>
      <c r="AB16" t="n">
        <v>2</v>
      </c>
      <c r="AC16" t="n">
        <v>2</v>
      </c>
      <c r="AD16" t="n">
        <v>4</v>
      </c>
      <c r="AE16" t="n">
        <v>4</v>
      </c>
      <c r="AF16" t="n">
        <v>2</v>
      </c>
      <c r="AG16" t="n">
        <v>2</v>
      </c>
      <c r="AH16" t="n">
        <v>0</v>
      </c>
      <c r="AI16" t="n">
        <v>0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HYPERLINK("http://catalog.hathitrust.org/Record/007195174","HathiTrust Record")</f>
        <v/>
      </c>
      <c r="AS16">
        <f>HYPERLINK("https://creighton-primo.hosted.exlibrisgroup.com/primo-explore/search?tab=default_tab&amp;search_scope=EVERYTHING&amp;vid=01CRU&amp;lang=en_US&amp;offset=0&amp;query=any,contains,991002050369702656","Catalog Record")</f>
        <v/>
      </c>
      <c r="AT16">
        <f>HYPERLINK("http://www.worldcat.org/oclc/26161155","WorldCat Record")</f>
        <v/>
      </c>
      <c r="AU16" t="inlineStr">
        <is>
          <t>375613710:eng</t>
        </is>
      </c>
      <c r="AV16" t="inlineStr">
        <is>
          <t>26161155</t>
        </is>
      </c>
      <c r="AW16" t="inlineStr">
        <is>
          <t>991002050369702656</t>
        </is>
      </c>
      <c r="AX16" t="inlineStr">
        <is>
          <t>991002050369702656</t>
        </is>
      </c>
      <c r="AY16" t="inlineStr">
        <is>
          <t>2271767470002656</t>
        </is>
      </c>
      <c r="AZ16" t="inlineStr">
        <is>
          <t>BOOK</t>
        </is>
      </c>
      <c r="BB16" t="inlineStr">
        <is>
          <t>9780070654785</t>
        </is>
      </c>
      <c r="BC16" t="inlineStr">
        <is>
          <t>32285001765618</t>
        </is>
      </c>
      <c r="BD16" t="inlineStr">
        <is>
          <t>893244703</t>
        </is>
      </c>
    </row>
    <row r="17">
      <c r="A17" t="inlineStr">
        <is>
          <t>No</t>
        </is>
      </c>
      <c r="B17" t="inlineStr">
        <is>
          <t>HF1009.5 .W36</t>
        </is>
      </c>
      <c r="C17" t="inlineStr">
        <is>
          <t>0                      HF 1009500W  36</t>
        </is>
      </c>
      <c r="D17" t="inlineStr">
        <is>
          <t>Ten steps to successful exporting / R. Wayne Walvoord.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Walvoord, R. Wayne, 1944-</t>
        </is>
      </c>
      <c r="L17" t="inlineStr">
        <is>
          <t>New York, N.Y. : AMACOM, division of American Management Association, c1981.</t>
        </is>
      </c>
      <c r="M17" t="inlineStr">
        <is>
          <t>1981</t>
        </is>
      </c>
      <c r="O17" t="inlineStr">
        <is>
          <t>eng</t>
        </is>
      </c>
      <c r="P17" t="inlineStr">
        <is>
          <t>nyu</t>
        </is>
      </c>
      <c r="Q17" t="inlineStr">
        <is>
          <t>An AMA management briefing</t>
        </is>
      </c>
      <c r="R17" t="inlineStr">
        <is>
          <t xml:space="preserve">HF </t>
        </is>
      </c>
      <c r="S17" t="n">
        <v>3</v>
      </c>
      <c r="T17" t="n">
        <v>3</v>
      </c>
      <c r="U17" t="inlineStr">
        <is>
          <t>1996-01-04</t>
        </is>
      </c>
      <c r="V17" t="inlineStr">
        <is>
          <t>1996-01-04</t>
        </is>
      </c>
      <c r="W17" t="inlineStr">
        <is>
          <t>1991-08-08</t>
        </is>
      </c>
      <c r="X17" t="inlineStr">
        <is>
          <t>1991-08-08</t>
        </is>
      </c>
      <c r="Y17" t="n">
        <v>264</v>
      </c>
      <c r="Z17" t="n">
        <v>221</v>
      </c>
      <c r="AA17" t="n">
        <v>221</v>
      </c>
      <c r="AB17" t="n">
        <v>2</v>
      </c>
      <c r="AC17" t="n">
        <v>2</v>
      </c>
      <c r="AD17" t="n">
        <v>12</v>
      </c>
      <c r="AE17" t="n">
        <v>12</v>
      </c>
      <c r="AF17" t="n">
        <v>5</v>
      </c>
      <c r="AG17" t="n">
        <v>5</v>
      </c>
      <c r="AH17" t="n">
        <v>3</v>
      </c>
      <c r="AI17" t="n">
        <v>3</v>
      </c>
      <c r="AJ17" t="n">
        <v>9</v>
      </c>
      <c r="AK17" t="n">
        <v>9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HYPERLINK("https://creighton-primo.hosted.exlibrisgroup.com/primo-explore/search?tab=default_tab&amp;search_scope=EVERYTHING&amp;vid=01CRU&amp;lang=en_US&amp;offset=0&amp;query=any,contains,991005135759702656","Catalog Record")</f>
        <v/>
      </c>
      <c r="AT17">
        <f>HYPERLINK("http://www.worldcat.org/oclc/7576772","WorldCat Record")</f>
        <v/>
      </c>
      <c r="AU17" t="inlineStr">
        <is>
          <t>4647201:eng</t>
        </is>
      </c>
      <c r="AV17" t="inlineStr">
        <is>
          <t>7576772</t>
        </is>
      </c>
      <c r="AW17" t="inlineStr">
        <is>
          <t>991005135759702656</t>
        </is>
      </c>
      <c r="AX17" t="inlineStr">
        <is>
          <t>991005135759702656</t>
        </is>
      </c>
      <c r="AY17" t="inlineStr">
        <is>
          <t>2262526920002656</t>
        </is>
      </c>
      <c r="AZ17" t="inlineStr">
        <is>
          <t>BOOK</t>
        </is>
      </c>
      <c r="BB17" t="inlineStr">
        <is>
          <t>9780814422663</t>
        </is>
      </c>
      <c r="BC17" t="inlineStr">
        <is>
          <t>32285000681683</t>
        </is>
      </c>
      <c r="BD17" t="inlineStr">
        <is>
          <t>893501381</t>
        </is>
      </c>
    </row>
    <row r="18">
      <c r="A18" t="inlineStr">
        <is>
          <t>No</t>
        </is>
      </c>
      <c r="B18" t="inlineStr">
        <is>
          <t>HF1017 .M494 1988</t>
        </is>
      </c>
      <c r="C18" t="inlineStr">
        <is>
          <t>0                      HF 1017000M  494         1988</t>
        </is>
      </c>
      <c r="D18" t="inlineStr">
        <is>
          <t>Minitab handbook for business and economics / Robert B. Miller.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Miller, Robert B. (Robert Burnham), 1942-</t>
        </is>
      </c>
      <c r="L18" t="inlineStr">
        <is>
          <t>Boston : PWS-Kent Pub. Co., c1988.</t>
        </is>
      </c>
      <c r="M18" t="inlineStr">
        <is>
          <t>1988</t>
        </is>
      </c>
      <c r="O18" t="inlineStr">
        <is>
          <t>eng</t>
        </is>
      </c>
      <c r="P18" t="inlineStr">
        <is>
          <t>mau</t>
        </is>
      </c>
      <c r="Q18" t="inlineStr">
        <is>
          <t>The Duxbury series in statistics and decision sciences</t>
        </is>
      </c>
      <c r="R18" t="inlineStr">
        <is>
          <t xml:space="preserve">HF </t>
        </is>
      </c>
      <c r="S18" t="n">
        <v>6</v>
      </c>
      <c r="T18" t="n">
        <v>6</v>
      </c>
      <c r="U18" t="inlineStr">
        <is>
          <t>2004-09-09</t>
        </is>
      </c>
      <c r="V18" t="inlineStr">
        <is>
          <t>2004-09-09</t>
        </is>
      </c>
      <c r="W18" t="inlineStr">
        <is>
          <t>1990-10-17</t>
        </is>
      </c>
      <c r="X18" t="inlineStr">
        <is>
          <t>1990-10-17</t>
        </is>
      </c>
      <c r="Y18" t="n">
        <v>132</v>
      </c>
      <c r="Z18" t="n">
        <v>65</v>
      </c>
      <c r="AA18" t="n">
        <v>80</v>
      </c>
      <c r="AB18" t="n">
        <v>2</v>
      </c>
      <c r="AC18" t="n">
        <v>2</v>
      </c>
      <c r="AD18" t="n">
        <v>2</v>
      </c>
      <c r="AE18" t="n">
        <v>3</v>
      </c>
      <c r="AF18" t="n">
        <v>0</v>
      </c>
      <c r="AG18" t="n">
        <v>1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HYPERLINK("http://catalog.hathitrust.org/Record/007527584","HathiTrust Record")</f>
        <v/>
      </c>
      <c r="AS18">
        <f>HYPERLINK("https://creighton-primo.hosted.exlibrisgroup.com/primo-explore/search?tab=default_tab&amp;search_scope=EVERYTHING&amp;vid=01CRU&amp;lang=en_US&amp;offset=0&amp;query=any,contains,991000982929702656","Catalog Record")</f>
        <v/>
      </c>
      <c r="AT18">
        <f>HYPERLINK("http://www.worldcat.org/oclc/15053705","WorldCat Record")</f>
        <v/>
      </c>
      <c r="AU18" t="inlineStr">
        <is>
          <t>8198576:eng</t>
        </is>
      </c>
      <c r="AV18" t="inlineStr">
        <is>
          <t>15053705</t>
        </is>
      </c>
      <c r="AW18" t="inlineStr">
        <is>
          <t>991000982929702656</t>
        </is>
      </c>
      <c r="AX18" t="inlineStr">
        <is>
          <t>991000982929702656</t>
        </is>
      </c>
      <c r="AY18" t="inlineStr">
        <is>
          <t>2257055660002656</t>
        </is>
      </c>
      <c r="AZ18" t="inlineStr">
        <is>
          <t>BOOK</t>
        </is>
      </c>
      <c r="BB18" t="inlineStr">
        <is>
          <t>9780871500922</t>
        </is>
      </c>
      <c r="BC18" t="inlineStr">
        <is>
          <t>32285000311182</t>
        </is>
      </c>
      <c r="BD18" t="inlineStr">
        <is>
          <t>893340064</t>
        </is>
      </c>
    </row>
    <row r="19">
      <c r="A19" t="inlineStr">
        <is>
          <t>No</t>
        </is>
      </c>
      <c r="B19" t="inlineStr">
        <is>
          <t>HF1111 .L34 1981</t>
        </is>
      </c>
      <c r="C19" t="inlineStr">
        <is>
          <t>0                      HF 1111000L  34          1981</t>
        </is>
      </c>
      <c r="D19" t="inlineStr">
        <is>
          <t>The MBA : how to prepare for, apply for, and derive maximum advantage from graduate study in management / Pat Chew LaFitte.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LaFitte, Pat Chew.</t>
        </is>
      </c>
      <c r="L19" t="inlineStr">
        <is>
          <t>New York : Harper &amp; Row, c1981.</t>
        </is>
      </c>
      <c r="M19" t="inlineStr">
        <is>
          <t>1981</t>
        </is>
      </c>
      <c r="N19" t="inlineStr">
        <is>
          <t>1st ed.</t>
        </is>
      </c>
      <c r="O19" t="inlineStr">
        <is>
          <t>eng</t>
        </is>
      </c>
      <c r="P19" t="inlineStr">
        <is>
          <t>nyu</t>
        </is>
      </c>
      <c r="Q19" t="inlineStr">
        <is>
          <t>College outline series ; CO/200</t>
        </is>
      </c>
      <c r="R19" t="inlineStr">
        <is>
          <t xml:space="preserve">HF </t>
        </is>
      </c>
      <c r="S19" t="n">
        <v>19</v>
      </c>
      <c r="T19" t="n">
        <v>19</v>
      </c>
      <c r="U19" t="inlineStr">
        <is>
          <t>2000-08-07</t>
        </is>
      </c>
      <c r="V19" t="inlineStr">
        <is>
          <t>2000-08-07</t>
        </is>
      </c>
      <c r="W19" t="inlineStr">
        <is>
          <t>1992-03-17</t>
        </is>
      </c>
      <c r="X19" t="inlineStr">
        <is>
          <t>1992-03-17</t>
        </is>
      </c>
      <c r="Y19" t="n">
        <v>366</v>
      </c>
      <c r="Z19" t="n">
        <v>357</v>
      </c>
      <c r="AA19" t="n">
        <v>358</v>
      </c>
      <c r="AB19" t="n">
        <v>3</v>
      </c>
      <c r="AC19" t="n">
        <v>3</v>
      </c>
      <c r="AD19" t="n">
        <v>12</v>
      </c>
      <c r="AE19" t="n">
        <v>12</v>
      </c>
      <c r="AF19" t="n">
        <v>5</v>
      </c>
      <c r="AG19" t="n">
        <v>5</v>
      </c>
      <c r="AH19" t="n">
        <v>0</v>
      </c>
      <c r="AI19" t="n">
        <v>0</v>
      </c>
      <c r="AJ19" t="n">
        <v>7</v>
      </c>
      <c r="AK19" t="n">
        <v>7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HYPERLINK("https://creighton-primo.hosted.exlibrisgroup.com/primo-explore/search?tab=default_tab&amp;search_scope=EVERYTHING&amp;vid=01CRU&amp;lang=en_US&amp;offset=0&amp;query=any,contains,991005097289702656","Catalog Record")</f>
        <v/>
      </c>
      <c r="AT19">
        <f>HYPERLINK("http://www.worldcat.org/oclc/7275527","WorldCat Record")</f>
        <v/>
      </c>
      <c r="AU19" t="inlineStr">
        <is>
          <t>404364:eng</t>
        </is>
      </c>
      <c r="AV19" t="inlineStr">
        <is>
          <t>7275527</t>
        </is>
      </c>
      <c r="AW19" t="inlineStr">
        <is>
          <t>991005097289702656</t>
        </is>
      </c>
      <c r="AX19" t="inlineStr">
        <is>
          <t>991005097289702656</t>
        </is>
      </c>
      <c r="AY19" t="inlineStr">
        <is>
          <t>2259901990002656</t>
        </is>
      </c>
      <c r="AZ19" t="inlineStr">
        <is>
          <t>BOOK</t>
        </is>
      </c>
      <c r="BB19" t="inlineStr">
        <is>
          <t>9780064602006</t>
        </is>
      </c>
      <c r="BC19" t="inlineStr">
        <is>
          <t>32285001012839</t>
        </is>
      </c>
      <c r="BD19" t="inlineStr">
        <is>
          <t>893230201</t>
        </is>
      </c>
    </row>
    <row r="20">
      <c r="A20" t="inlineStr">
        <is>
          <t>No</t>
        </is>
      </c>
      <c r="B20" t="inlineStr">
        <is>
          <t>HF1118 .D3</t>
        </is>
      </c>
      <c r="C20" t="inlineStr">
        <is>
          <t>0                      HF 1118000D  3</t>
        </is>
      </c>
      <c r="D20" t="inlineStr">
        <is>
          <t>Methods of basic business and economic education.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Daughtrey, Anne Scott.</t>
        </is>
      </c>
      <c r="L20" t="inlineStr">
        <is>
          <t>Cincinnati, South-western Pub. Co. [1965]</t>
        </is>
      </c>
      <c r="M20" t="inlineStr">
        <is>
          <t>1965</t>
        </is>
      </c>
      <c r="O20" t="inlineStr">
        <is>
          <t>eng</t>
        </is>
      </c>
      <c r="P20" t="inlineStr">
        <is>
          <t>ohu</t>
        </is>
      </c>
      <c r="R20" t="inlineStr">
        <is>
          <t xml:space="preserve">HF </t>
        </is>
      </c>
      <c r="S20" t="n">
        <v>2</v>
      </c>
      <c r="T20" t="n">
        <v>2</v>
      </c>
      <c r="U20" t="inlineStr">
        <is>
          <t>2002-08-08</t>
        </is>
      </c>
      <c r="V20" t="inlineStr">
        <is>
          <t>2002-08-08</t>
        </is>
      </c>
      <c r="W20" t="inlineStr">
        <is>
          <t>1997-05-15</t>
        </is>
      </c>
      <c r="X20" t="inlineStr">
        <is>
          <t>1997-05-15</t>
        </is>
      </c>
      <c r="Y20" t="n">
        <v>193</v>
      </c>
      <c r="Z20" t="n">
        <v>178</v>
      </c>
      <c r="AA20" t="n">
        <v>261</v>
      </c>
      <c r="AB20" t="n">
        <v>3</v>
      </c>
      <c r="AC20" t="n">
        <v>3</v>
      </c>
      <c r="AD20" t="n">
        <v>3</v>
      </c>
      <c r="AE20" t="n">
        <v>5</v>
      </c>
      <c r="AF20" t="n">
        <v>1</v>
      </c>
      <c r="AG20" t="n">
        <v>2</v>
      </c>
      <c r="AH20" t="n">
        <v>0</v>
      </c>
      <c r="AI20" t="n">
        <v>0</v>
      </c>
      <c r="AJ20" t="n">
        <v>0</v>
      </c>
      <c r="AK20" t="n">
        <v>1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HYPERLINK("http://catalog.hathitrust.org/Record/007401137","HathiTrust Record")</f>
        <v/>
      </c>
      <c r="AS20">
        <f>HYPERLINK("https://creighton-primo.hosted.exlibrisgroup.com/primo-explore/search?tab=default_tab&amp;search_scope=EVERYTHING&amp;vid=01CRU&amp;lang=en_US&amp;offset=0&amp;query=any,contains,991001057579702656","Catalog Record")</f>
        <v/>
      </c>
      <c r="AT20">
        <f>HYPERLINK("http://www.worldcat.org/oclc/177641","WorldCat Record")</f>
        <v/>
      </c>
      <c r="AU20" t="inlineStr">
        <is>
          <t>1314632:eng</t>
        </is>
      </c>
      <c r="AV20" t="inlineStr">
        <is>
          <t>177641</t>
        </is>
      </c>
      <c r="AW20" t="inlineStr">
        <is>
          <t>991001057579702656</t>
        </is>
      </c>
      <c r="AX20" t="inlineStr">
        <is>
          <t>991001057579702656</t>
        </is>
      </c>
      <c r="AY20" t="inlineStr">
        <is>
          <t>2268143480002656</t>
        </is>
      </c>
      <c r="AZ20" t="inlineStr">
        <is>
          <t>BOOK</t>
        </is>
      </c>
      <c r="BC20" t="inlineStr">
        <is>
          <t>32285002673423</t>
        </is>
      </c>
      <c r="BD20" t="inlineStr">
        <is>
          <t>893596149</t>
        </is>
      </c>
    </row>
    <row r="21">
      <c r="A21" t="inlineStr">
        <is>
          <t>No</t>
        </is>
      </c>
      <c r="B21" t="inlineStr">
        <is>
          <t>HF1118 .M33</t>
        </is>
      </c>
      <c r="C21" t="inlineStr">
        <is>
          <t>0                      HF 1118000M  33</t>
        </is>
      </c>
      <c r="D21" t="inlineStr">
        <is>
          <t>The business case method : an introduction / J. Kenneth Matejka, Thomas J. Cossé.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Matejka, J. Kenneth.</t>
        </is>
      </c>
      <c r="L21" t="inlineStr">
        <is>
          <t>Richmond, Va. : Robert F. Dame, Inc., 1981.</t>
        </is>
      </c>
      <c r="M21" t="inlineStr">
        <is>
          <t>1981</t>
        </is>
      </c>
      <c r="O21" t="inlineStr">
        <is>
          <t>eng</t>
        </is>
      </c>
      <c r="P21" t="inlineStr">
        <is>
          <t>vau</t>
        </is>
      </c>
      <c r="R21" t="inlineStr">
        <is>
          <t xml:space="preserve">HF </t>
        </is>
      </c>
      <c r="S21" t="n">
        <v>5</v>
      </c>
      <c r="T21" t="n">
        <v>5</v>
      </c>
      <c r="U21" t="inlineStr">
        <is>
          <t>1994-04-15</t>
        </is>
      </c>
      <c r="V21" t="inlineStr">
        <is>
          <t>1994-04-15</t>
        </is>
      </c>
      <c r="W21" t="inlineStr">
        <is>
          <t>1992-03-17</t>
        </is>
      </c>
      <c r="X21" t="inlineStr">
        <is>
          <t>1992-03-17</t>
        </is>
      </c>
      <c r="Y21" t="n">
        <v>63</v>
      </c>
      <c r="Z21" t="n">
        <v>52</v>
      </c>
      <c r="AA21" t="n">
        <v>82</v>
      </c>
      <c r="AB21" t="n">
        <v>1</v>
      </c>
      <c r="AC21" t="n">
        <v>1</v>
      </c>
      <c r="AD21" t="n">
        <v>1</v>
      </c>
      <c r="AE21" t="n">
        <v>4</v>
      </c>
      <c r="AF21" t="n">
        <v>1</v>
      </c>
      <c r="AG21" t="n">
        <v>1</v>
      </c>
      <c r="AH21" t="n">
        <v>0</v>
      </c>
      <c r="AI21" t="n">
        <v>2</v>
      </c>
      <c r="AJ21" t="n">
        <v>0</v>
      </c>
      <c r="AK21" t="n">
        <v>1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HYPERLINK("http://catalog.hathitrust.org/Record/101921992","HathiTrust Record")</f>
        <v/>
      </c>
      <c r="AS21">
        <f>HYPERLINK("https://creighton-primo.hosted.exlibrisgroup.com/primo-explore/search?tab=default_tab&amp;search_scope=EVERYTHING&amp;vid=01CRU&amp;lang=en_US&amp;offset=0&amp;query=any,contains,991005160949702656","Catalog Record")</f>
        <v/>
      </c>
      <c r="AT21">
        <f>HYPERLINK("http://www.worldcat.org/oclc/7788836","WorldCat Record")</f>
        <v/>
      </c>
      <c r="AU21" t="inlineStr">
        <is>
          <t>907713257:eng</t>
        </is>
      </c>
      <c r="AV21" t="inlineStr">
        <is>
          <t>7788836</t>
        </is>
      </c>
      <c r="AW21" t="inlineStr">
        <is>
          <t>991005160949702656</t>
        </is>
      </c>
      <c r="AX21" t="inlineStr">
        <is>
          <t>991005160949702656</t>
        </is>
      </c>
      <c r="AY21" t="inlineStr">
        <is>
          <t>2271006610002656</t>
        </is>
      </c>
      <c r="AZ21" t="inlineStr">
        <is>
          <t>BOOK</t>
        </is>
      </c>
      <c r="BB21" t="inlineStr">
        <is>
          <t>9780936328058</t>
        </is>
      </c>
      <c r="BC21" t="inlineStr">
        <is>
          <t>32285001012888</t>
        </is>
      </c>
      <c r="BD21" t="inlineStr">
        <is>
          <t>893606933</t>
        </is>
      </c>
    </row>
    <row r="22">
      <c r="A22" t="inlineStr">
        <is>
          <t>No</t>
        </is>
      </c>
      <c r="B22" t="inlineStr">
        <is>
          <t>HF1134.S77 R63 1994</t>
        </is>
      </c>
      <c r="C22" t="inlineStr">
        <is>
          <t>0                      HF 1134000S  77                 R  63          1994</t>
        </is>
      </c>
      <c r="D22" t="inlineStr">
        <is>
          <t>Snapshots from hell : the making of an MBA / Peter Robinson.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Robinson, Peter, 1957-</t>
        </is>
      </c>
      <c r="L22" t="inlineStr">
        <is>
          <t>New York : Warner Books, c1994.</t>
        </is>
      </c>
      <c r="M22" t="inlineStr">
        <is>
          <t>1994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HF </t>
        </is>
      </c>
      <c r="S22" t="n">
        <v>6</v>
      </c>
      <c r="T22" t="n">
        <v>6</v>
      </c>
      <c r="U22" t="inlineStr">
        <is>
          <t>1998-11-13</t>
        </is>
      </c>
      <c r="V22" t="inlineStr">
        <is>
          <t>1998-11-13</t>
        </is>
      </c>
      <c r="W22" t="inlineStr">
        <is>
          <t>1994-07-25</t>
        </is>
      </c>
      <c r="X22" t="inlineStr">
        <is>
          <t>1994-07-25</t>
        </is>
      </c>
      <c r="Y22" t="n">
        <v>388</v>
      </c>
      <c r="Z22" t="n">
        <v>356</v>
      </c>
      <c r="AA22" t="n">
        <v>370</v>
      </c>
      <c r="AB22" t="n">
        <v>3</v>
      </c>
      <c r="AC22" t="n">
        <v>3</v>
      </c>
      <c r="AD22" t="n">
        <v>13</v>
      </c>
      <c r="AE22" t="n">
        <v>13</v>
      </c>
      <c r="AF22" t="n">
        <v>3</v>
      </c>
      <c r="AG22" t="n">
        <v>3</v>
      </c>
      <c r="AH22" t="n">
        <v>4</v>
      </c>
      <c r="AI22" t="n">
        <v>4</v>
      </c>
      <c r="AJ22" t="n">
        <v>9</v>
      </c>
      <c r="AK22" t="n">
        <v>9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HYPERLINK("https://creighton-primo.hosted.exlibrisgroup.com/primo-explore/search?tab=default_tab&amp;search_scope=EVERYTHING&amp;vid=01CRU&amp;lang=en_US&amp;offset=0&amp;query=any,contains,991002274989702656","Catalog Record")</f>
        <v/>
      </c>
      <c r="AT22">
        <f>HYPERLINK("http://www.worldcat.org/oclc/29519682","WorldCat Record")</f>
        <v/>
      </c>
      <c r="AU22" t="inlineStr">
        <is>
          <t>309002329:eng</t>
        </is>
      </c>
      <c r="AV22" t="inlineStr">
        <is>
          <t>29519682</t>
        </is>
      </c>
      <c r="AW22" t="inlineStr">
        <is>
          <t>991002274989702656</t>
        </is>
      </c>
      <c r="AX22" t="inlineStr">
        <is>
          <t>991002274989702656</t>
        </is>
      </c>
      <c r="AY22" t="inlineStr">
        <is>
          <t>2255997120002656</t>
        </is>
      </c>
      <c r="AZ22" t="inlineStr">
        <is>
          <t>BOOK</t>
        </is>
      </c>
      <c r="BB22" t="inlineStr">
        <is>
          <t>9780446517867</t>
        </is>
      </c>
      <c r="BC22" t="inlineStr">
        <is>
          <t>32285001933448</t>
        </is>
      </c>
      <c r="BD22" t="inlineStr">
        <is>
          <t>893347315</t>
        </is>
      </c>
    </row>
    <row r="23">
      <c r="A23" t="inlineStr">
        <is>
          <t>No</t>
        </is>
      </c>
      <c r="B23" t="inlineStr">
        <is>
          <t>HF375 .H33 1965</t>
        </is>
      </c>
      <c r="C23" t="inlineStr">
        <is>
          <t>0                      HF 0375000H  33          1965</t>
        </is>
      </c>
      <c r="D23" t="inlineStr">
        <is>
          <t>Trade and politics in ancient Greece. Translated by L.M. Fraser and D.C. Macgregor.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Hasebroek, Johannes, 1893-1957.</t>
        </is>
      </c>
      <c r="L23" t="inlineStr">
        <is>
          <t>New York, Biblo and Tannen, 1965.</t>
        </is>
      </c>
      <c r="M23" t="inlineStr">
        <is>
          <t>1965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HF </t>
        </is>
      </c>
      <c r="S23" t="n">
        <v>2</v>
      </c>
      <c r="T23" t="n">
        <v>2</v>
      </c>
      <c r="U23" t="inlineStr">
        <is>
          <t>2006-04-25</t>
        </is>
      </c>
      <c r="V23" t="inlineStr">
        <is>
          <t>2006-04-25</t>
        </is>
      </c>
      <c r="W23" t="inlineStr">
        <is>
          <t>1997-05-15</t>
        </is>
      </c>
      <c r="X23" t="inlineStr">
        <is>
          <t>1997-05-15</t>
        </is>
      </c>
      <c r="Y23" t="n">
        <v>428</v>
      </c>
      <c r="Z23" t="n">
        <v>366</v>
      </c>
      <c r="AA23" t="n">
        <v>509</v>
      </c>
      <c r="AB23" t="n">
        <v>3</v>
      </c>
      <c r="AC23" t="n">
        <v>5</v>
      </c>
      <c r="AD23" t="n">
        <v>26</v>
      </c>
      <c r="AE23" t="n">
        <v>30</v>
      </c>
      <c r="AF23" t="n">
        <v>11</v>
      </c>
      <c r="AG23" t="n">
        <v>12</v>
      </c>
      <c r="AH23" t="n">
        <v>7</v>
      </c>
      <c r="AI23" t="n">
        <v>7</v>
      </c>
      <c r="AJ23" t="n">
        <v>15</v>
      </c>
      <c r="AK23" t="n">
        <v>16</v>
      </c>
      <c r="AL23" t="n">
        <v>2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HYPERLINK("https://creighton-primo.hosted.exlibrisgroup.com/primo-explore/search?tab=default_tab&amp;search_scope=EVERYTHING&amp;vid=01CRU&amp;lang=en_US&amp;offset=0&amp;query=any,contains,991001060519702656","Catalog Record")</f>
        <v/>
      </c>
      <c r="AT23">
        <f>HYPERLINK("http://www.worldcat.org/oclc/178024","WorldCat Record")</f>
        <v/>
      </c>
      <c r="AU23" t="inlineStr">
        <is>
          <t>580377:eng</t>
        </is>
      </c>
      <c r="AV23" t="inlineStr">
        <is>
          <t>178024</t>
        </is>
      </c>
      <c r="AW23" t="inlineStr">
        <is>
          <t>991001060519702656</t>
        </is>
      </c>
      <c r="AX23" t="inlineStr">
        <is>
          <t>991001060519702656</t>
        </is>
      </c>
      <c r="AY23" t="inlineStr">
        <is>
          <t>2264477160002656</t>
        </is>
      </c>
      <c r="AZ23" t="inlineStr">
        <is>
          <t>BOOK</t>
        </is>
      </c>
      <c r="BC23" t="inlineStr">
        <is>
          <t>32285002672912</t>
        </is>
      </c>
      <c r="BD23" t="inlineStr">
        <is>
          <t>893803301</t>
        </is>
      </c>
    </row>
    <row r="24">
      <c r="A24" t="inlineStr">
        <is>
          <t>No</t>
        </is>
      </c>
      <c r="B24" t="inlineStr">
        <is>
          <t>HF376.A7 C3</t>
        </is>
      </c>
      <c r="C24" t="inlineStr">
        <is>
          <t>0                      HF 0376000A  7                  C  3</t>
        </is>
      </c>
      <c r="D24" t="inlineStr">
        <is>
          <t>The business life of ancient Athens, by George M. Calhoun; introduction by Wigginton E. Creed.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Calhoun, George Miller, 1886-1942.</t>
        </is>
      </c>
      <c r="L24" t="inlineStr">
        <is>
          <t>Chicago, Ill., The University of Chicago Press [c1926]</t>
        </is>
      </c>
      <c r="M24" t="inlineStr">
        <is>
          <t>1926</t>
        </is>
      </c>
      <c r="O24" t="inlineStr">
        <is>
          <t>eng</t>
        </is>
      </c>
      <c r="P24" t="inlineStr">
        <is>
          <t>ilu</t>
        </is>
      </c>
      <c r="R24" t="inlineStr">
        <is>
          <t xml:space="preserve">HF </t>
        </is>
      </c>
      <c r="S24" t="n">
        <v>2</v>
      </c>
      <c r="T24" t="n">
        <v>2</v>
      </c>
      <c r="U24" t="inlineStr">
        <is>
          <t>2010-12-03</t>
        </is>
      </c>
      <c r="V24" t="inlineStr">
        <is>
          <t>2010-12-03</t>
        </is>
      </c>
      <c r="W24" t="inlineStr">
        <is>
          <t>1997-05-15</t>
        </is>
      </c>
      <c r="X24" t="inlineStr">
        <is>
          <t>1997-05-15</t>
        </is>
      </c>
      <c r="Y24" t="n">
        <v>407</v>
      </c>
      <c r="Z24" t="n">
        <v>345</v>
      </c>
      <c r="AA24" t="n">
        <v>637</v>
      </c>
      <c r="AB24" t="n">
        <v>4</v>
      </c>
      <c r="AC24" t="n">
        <v>4</v>
      </c>
      <c r="AD24" t="n">
        <v>24</v>
      </c>
      <c r="AE24" t="n">
        <v>31</v>
      </c>
      <c r="AF24" t="n">
        <v>9</v>
      </c>
      <c r="AG24" t="n">
        <v>13</v>
      </c>
      <c r="AH24" t="n">
        <v>4</v>
      </c>
      <c r="AI24" t="n">
        <v>6</v>
      </c>
      <c r="AJ24" t="n">
        <v>14</v>
      </c>
      <c r="AK24" t="n">
        <v>17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HYPERLINK("http://catalog.hathitrust.org/Record/001311543","HathiTrust Record")</f>
        <v/>
      </c>
      <c r="AS24">
        <f>HYPERLINK("https://creighton-primo.hosted.exlibrisgroup.com/primo-explore/search?tab=default_tab&amp;search_scope=EVERYTHING&amp;vid=01CRU&amp;lang=en_US&amp;offset=0&amp;query=any,contains,991002883169702656","Catalog Record")</f>
        <v/>
      </c>
      <c r="AT24">
        <f>HYPERLINK("http://www.worldcat.org/oclc/506875","WorldCat Record")</f>
        <v/>
      </c>
      <c r="AU24" t="inlineStr">
        <is>
          <t>1453850:eng</t>
        </is>
      </c>
      <c r="AV24" t="inlineStr">
        <is>
          <t>506875</t>
        </is>
      </c>
      <c r="AW24" t="inlineStr">
        <is>
          <t>991002883169702656</t>
        </is>
      </c>
      <c r="AX24" t="inlineStr">
        <is>
          <t>991002883169702656</t>
        </is>
      </c>
      <c r="AY24" t="inlineStr">
        <is>
          <t>2259646330002656</t>
        </is>
      </c>
      <c r="AZ24" t="inlineStr">
        <is>
          <t>BOOK</t>
        </is>
      </c>
      <c r="BC24" t="inlineStr">
        <is>
          <t>32285002672920</t>
        </is>
      </c>
      <c r="BD24" t="inlineStr">
        <is>
          <t>893428163</t>
        </is>
      </c>
    </row>
    <row r="25">
      <c r="A25" t="inlineStr">
        <is>
          <t>No</t>
        </is>
      </c>
      <c r="B25" t="inlineStr">
        <is>
          <t>HF395 .L63</t>
        </is>
      </c>
      <c r="C25" t="inlineStr">
        <is>
          <t>0                      HF 0395000L  63</t>
        </is>
      </c>
      <c r="D25" t="inlineStr">
        <is>
          <t>Medieval trade in the Mediterranean world; illustrative documents translated with introduction and notes, by Robert S. Lopez and Irving W. Raymond.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Lopez, Robert S. (Robert Sabatino), 1910-1985, editor, translator.</t>
        </is>
      </c>
      <c r="L25" t="inlineStr">
        <is>
          <t>New York, Columbia University Press, 1955.</t>
        </is>
      </c>
      <c r="M25" t="inlineStr">
        <is>
          <t>1955</t>
        </is>
      </c>
      <c r="O25" t="inlineStr">
        <is>
          <t>eng</t>
        </is>
      </c>
      <c r="P25" t="inlineStr">
        <is>
          <t>nyu</t>
        </is>
      </c>
      <c r="Q25" t="inlineStr">
        <is>
          <t>Records of civilization, sources and studies ; no. 52</t>
        </is>
      </c>
      <c r="R25" t="inlineStr">
        <is>
          <t xml:space="preserve">HF </t>
        </is>
      </c>
      <c r="S25" t="n">
        <v>3</v>
      </c>
      <c r="T25" t="n">
        <v>3</v>
      </c>
      <c r="U25" t="inlineStr">
        <is>
          <t>2001-02-22</t>
        </is>
      </c>
      <c r="V25" t="inlineStr">
        <is>
          <t>2001-02-22</t>
        </is>
      </c>
      <c r="W25" t="inlineStr">
        <is>
          <t>1997-05-15</t>
        </is>
      </c>
      <c r="X25" t="inlineStr">
        <is>
          <t>1997-05-15</t>
        </is>
      </c>
      <c r="Y25" t="n">
        <v>746</v>
      </c>
      <c r="Z25" t="n">
        <v>652</v>
      </c>
      <c r="AA25" t="n">
        <v>1062</v>
      </c>
      <c r="AB25" t="n">
        <v>7</v>
      </c>
      <c r="AC25" t="n">
        <v>9</v>
      </c>
      <c r="AD25" t="n">
        <v>42</v>
      </c>
      <c r="AE25" t="n">
        <v>54</v>
      </c>
      <c r="AF25" t="n">
        <v>18</v>
      </c>
      <c r="AG25" t="n">
        <v>26</v>
      </c>
      <c r="AH25" t="n">
        <v>11</v>
      </c>
      <c r="AI25" t="n">
        <v>11</v>
      </c>
      <c r="AJ25" t="n">
        <v>22</v>
      </c>
      <c r="AK25" t="n">
        <v>25</v>
      </c>
      <c r="AL25" t="n">
        <v>5</v>
      </c>
      <c r="AM25" t="n">
        <v>6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HYPERLINK("https://creighton-primo.hosted.exlibrisgroup.com/primo-explore/search?tab=default_tab&amp;search_scope=EVERYTHING&amp;vid=01CRU&amp;lang=en_US&amp;offset=0&amp;query=any,contains,991002883199702656","Catalog Record")</f>
        <v/>
      </c>
      <c r="AT25">
        <f>HYPERLINK("http://www.worldcat.org/oclc/506877","WorldCat Record")</f>
        <v/>
      </c>
      <c r="AU25" t="inlineStr">
        <is>
          <t>10216044058:eng</t>
        </is>
      </c>
      <c r="AV25" t="inlineStr">
        <is>
          <t>506877</t>
        </is>
      </c>
      <c r="AW25" t="inlineStr">
        <is>
          <t>991002883199702656</t>
        </is>
      </c>
      <c r="AX25" t="inlineStr">
        <is>
          <t>991002883199702656</t>
        </is>
      </c>
      <c r="AY25" t="inlineStr">
        <is>
          <t>2259647090002656</t>
        </is>
      </c>
      <c r="AZ25" t="inlineStr">
        <is>
          <t>BOOK</t>
        </is>
      </c>
      <c r="BC25" t="inlineStr">
        <is>
          <t>32285002672953</t>
        </is>
      </c>
      <c r="BD25" t="inlineStr">
        <is>
          <t>893517871</t>
        </is>
      </c>
    </row>
    <row r="26">
      <c r="A26" t="inlineStr">
        <is>
          <t>No</t>
        </is>
      </c>
      <c r="B26" t="inlineStr">
        <is>
          <t>HF395 .L64</t>
        </is>
      </c>
      <c r="C26" t="inlineStr">
        <is>
          <t>0                      HF 0395000L  64</t>
        </is>
      </c>
      <c r="D26" t="inlineStr">
        <is>
          <t>The commercial revolution of the Middle Ages, 950-1350 [by] Robert S. Lopez.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Lopez, Robert S. (Robert Sabatino), 1910-1985.</t>
        </is>
      </c>
      <c r="L26" t="inlineStr">
        <is>
          <t>Englewood Cliffs, N.J., Prentice-Hall [1971]</t>
        </is>
      </c>
      <c r="M26" t="inlineStr">
        <is>
          <t>1971</t>
        </is>
      </c>
      <c r="O26" t="inlineStr">
        <is>
          <t>eng</t>
        </is>
      </c>
      <c r="P26" t="inlineStr">
        <is>
          <t>nju</t>
        </is>
      </c>
      <c r="Q26" t="inlineStr">
        <is>
          <t>A Spectrum book</t>
        </is>
      </c>
      <c r="R26" t="inlineStr">
        <is>
          <t xml:space="preserve">HF </t>
        </is>
      </c>
      <c r="S26" t="n">
        <v>14</v>
      </c>
      <c r="T26" t="n">
        <v>14</v>
      </c>
      <c r="U26" t="inlineStr">
        <is>
          <t>2006-09-20</t>
        </is>
      </c>
      <c r="V26" t="inlineStr">
        <is>
          <t>2006-09-20</t>
        </is>
      </c>
      <c r="W26" t="inlineStr">
        <is>
          <t>1996-06-11</t>
        </is>
      </c>
      <c r="X26" t="inlineStr">
        <is>
          <t>1996-06-11</t>
        </is>
      </c>
      <c r="Y26" t="n">
        <v>772</v>
      </c>
      <c r="Z26" t="n">
        <v>633</v>
      </c>
      <c r="AA26" t="n">
        <v>1081</v>
      </c>
      <c r="AB26" t="n">
        <v>5</v>
      </c>
      <c r="AC26" t="n">
        <v>8</v>
      </c>
      <c r="AD26" t="n">
        <v>24</v>
      </c>
      <c r="AE26" t="n">
        <v>48</v>
      </c>
      <c r="AF26" t="n">
        <v>8</v>
      </c>
      <c r="AG26" t="n">
        <v>19</v>
      </c>
      <c r="AH26" t="n">
        <v>5</v>
      </c>
      <c r="AI26" t="n">
        <v>11</v>
      </c>
      <c r="AJ26" t="n">
        <v>10</v>
      </c>
      <c r="AK26" t="n">
        <v>25</v>
      </c>
      <c r="AL26" t="n">
        <v>4</v>
      </c>
      <c r="AM26" t="n">
        <v>6</v>
      </c>
      <c r="AN26" t="n">
        <v>0</v>
      </c>
      <c r="AO26" t="n">
        <v>1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HYPERLINK("https://creighton-primo.hosted.exlibrisgroup.com/primo-explore/search?tab=default_tab&amp;search_scope=EVERYTHING&amp;vid=01CRU&amp;lang=en_US&amp;offset=0&amp;query=any,contains,991001161099702656","Catalog Record")</f>
        <v/>
      </c>
      <c r="AT26">
        <f>HYPERLINK("http://www.worldcat.org/oclc/186363","WorldCat Record")</f>
        <v/>
      </c>
      <c r="AU26" t="inlineStr">
        <is>
          <t>318852818:eng</t>
        </is>
      </c>
      <c r="AV26" t="inlineStr">
        <is>
          <t>186363</t>
        </is>
      </c>
      <c r="AW26" t="inlineStr">
        <is>
          <t>991001161099702656</t>
        </is>
      </c>
      <c r="AX26" t="inlineStr">
        <is>
          <t>991001161099702656</t>
        </is>
      </c>
      <c r="AY26" t="inlineStr">
        <is>
          <t>2269460800002656</t>
        </is>
      </c>
      <c r="AZ26" t="inlineStr">
        <is>
          <t>BOOK</t>
        </is>
      </c>
      <c r="BB26" t="inlineStr">
        <is>
          <t>9780131529342</t>
        </is>
      </c>
      <c r="BC26" t="inlineStr">
        <is>
          <t>32285002170057</t>
        </is>
      </c>
      <c r="BD26" t="inlineStr">
        <is>
          <t>893778606</t>
        </is>
      </c>
    </row>
    <row r="27">
      <c r="A27" t="inlineStr">
        <is>
          <t>No</t>
        </is>
      </c>
      <c r="B27" t="inlineStr">
        <is>
          <t>HF416 .G6</t>
        </is>
      </c>
      <c r="C27" t="inlineStr">
        <is>
          <t>0                      HF 0416000G  6</t>
        </is>
      </c>
      <c r="D27" t="inlineStr">
        <is>
          <t>Private wealth in Renaissance Florence; a study of four families, by Richard A. Goldthwaite.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Goldthwaite, Richard A.</t>
        </is>
      </c>
      <c r="L27" t="inlineStr">
        <is>
          <t>Princeton, N.J., Princeton University Press, 1968.</t>
        </is>
      </c>
      <c r="M27" t="inlineStr">
        <is>
          <t>1968</t>
        </is>
      </c>
      <c r="O27" t="inlineStr">
        <is>
          <t>eng</t>
        </is>
      </c>
      <c r="P27" t="inlineStr">
        <is>
          <t>nju</t>
        </is>
      </c>
      <c r="R27" t="inlineStr">
        <is>
          <t xml:space="preserve">HF </t>
        </is>
      </c>
      <c r="S27" t="n">
        <v>0</v>
      </c>
      <c r="T27" t="n">
        <v>0</v>
      </c>
      <c r="U27" t="inlineStr">
        <is>
          <t>2007-03-23</t>
        </is>
      </c>
      <c r="V27" t="inlineStr">
        <is>
          <t>2007-03-23</t>
        </is>
      </c>
      <c r="W27" t="inlineStr">
        <is>
          <t>1997-05-15</t>
        </is>
      </c>
      <c r="X27" t="inlineStr">
        <is>
          <t>1997-05-15</t>
        </is>
      </c>
      <c r="Y27" t="n">
        <v>619</v>
      </c>
      <c r="Z27" t="n">
        <v>488</v>
      </c>
      <c r="AA27" t="n">
        <v>655</v>
      </c>
      <c r="AB27" t="n">
        <v>3</v>
      </c>
      <c r="AC27" t="n">
        <v>3</v>
      </c>
      <c r="AD27" t="n">
        <v>27</v>
      </c>
      <c r="AE27" t="n">
        <v>31</v>
      </c>
      <c r="AF27" t="n">
        <v>10</v>
      </c>
      <c r="AG27" t="n">
        <v>14</v>
      </c>
      <c r="AH27" t="n">
        <v>8</v>
      </c>
      <c r="AI27" t="n">
        <v>8</v>
      </c>
      <c r="AJ27" t="n">
        <v>15</v>
      </c>
      <c r="AK27" t="n">
        <v>16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HYPERLINK("https://creighton-primo.hosted.exlibrisgroup.com/primo-explore/search?tab=default_tab&amp;search_scope=EVERYTHING&amp;vid=01CRU&amp;lang=en_US&amp;offset=0&amp;query=any,contains,991005433629702656","Catalog Record")</f>
        <v/>
      </c>
      <c r="AT27">
        <f>HYPERLINK("http://www.worldcat.org/oclc/1934","WorldCat Record")</f>
        <v/>
      </c>
      <c r="AU27" t="inlineStr">
        <is>
          <t>225439422:eng</t>
        </is>
      </c>
      <c r="AV27" t="inlineStr">
        <is>
          <t>1934</t>
        </is>
      </c>
      <c r="AW27" t="inlineStr">
        <is>
          <t>991005433629702656</t>
        </is>
      </c>
      <c r="AX27" t="inlineStr">
        <is>
          <t>991005433629702656</t>
        </is>
      </c>
      <c r="AY27" t="inlineStr">
        <is>
          <t>2271315750002656</t>
        </is>
      </c>
      <c r="AZ27" t="inlineStr">
        <is>
          <t>BOOK</t>
        </is>
      </c>
      <c r="BC27" t="inlineStr">
        <is>
          <t>32285002672979</t>
        </is>
      </c>
      <c r="BD27" t="inlineStr">
        <is>
          <t>893533862</t>
        </is>
      </c>
    </row>
    <row r="28">
      <c r="A28" t="inlineStr">
        <is>
          <t>No</t>
        </is>
      </c>
      <c r="B28" t="inlineStr">
        <is>
          <t>HF54.56 .V3 1999</t>
        </is>
      </c>
      <c r="C28" t="inlineStr">
        <is>
          <t>0                      HF 0054560V  3           1999</t>
        </is>
      </c>
      <c r="D28" t="inlineStr">
        <is>
          <t>Leading your business into the future with the internet / Danielle Vallée.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Vallée, Danielle.</t>
        </is>
      </c>
      <c r="L28" t="inlineStr">
        <is>
          <t>Boca Raton, Fla. : St. Lucie Press, c1999.</t>
        </is>
      </c>
      <c r="M28" t="inlineStr">
        <is>
          <t>1999</t>
        </is>
      </c>
      <c r="O28" t="inlineStr">
        <is>
          <t>eng</t>
        </is>
      </c>
      <c r="P28" t="inlineStr">
        <is>
          <t>flu</t>
        </is>
      </c>
      <c r="R28" t="inlineStr">
        <is>
          <t xml:space="preserve">HF </t>
        </is>
      </c>
      <c r="S28" t="n">
        <v>8</v>
      </c>
      <c r="T28" t="n">
        <v>8</v>
      </c>
      <c r="U28" t="inlineStr">
        <is>
          <t>2000-12-15</t>
        </is>
      </c>
      <c r="V28" t="inlineStr">
        <is>
          <t>2000-12-15</t>
        </is>
      </c>
      <c r="W28" t="inlineStr">
        <is>
          <t>2000-02-16</t>
        </is>
      </c>
      <c r="X28" t="inlineStr">
        <is>
          <t>2000-02-16</t>
        </is>
      </c>
      <c r="Y28" t="n">
        <v>291</v>
      </c>
      <c r="Z28" t="n">
        <v>236</v>
      </c>
      <c r="AA28" t="n">
        <v>236</v>
      </c>
      <c r="AB28" t="n">
        <v>1</v>
      </c>
      <c r="AC28" t="n">
        <v>1</v>
      </c>
      <c r="AD28" t="n">
        <v>9</v>
      </c>
      <c r="AE28" t="n">
        <v>9</v>
      </c>
      <c r="AF28" t="n">
        <v>4</v>
      </c>
      <c r="AG28" t="n">
        <v>4</v>
      </c>
      <c r="AH28" t="n">
        <v>4</v>
      </c>
      <c r="AI28" t="n">
        <v>4</v>
      </c>
      <c r="AJ28" t="n">
        <v>6</v>
      </c>
      <c r="AK28" t="n">
        <v>6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HYPERLINK("https://creighton-primo.hosted.exlibrisgroup.com/primo-explore/search?tab=default_tab&amp;search_scope=EVERYTHING&amp;vid=01CRU&amp;lang=en_US&amp;offset=0&amp;query=any,contains,991005430669702656","Catalog Record")</f>
        <v/>
      </c>
      <c r="AT28">
        <f>HYPERLINK("http://www.worldcat.org/oclc/42053878","WorldCat Record")</f>
        <v/>
      </c>
      <c r="AU28" t="inlineStr">
        <is>
          <t>27537591:eng</t>
        </is>
      </c>
      <c r="AV28" t="inlineStr">
        <is>
          <t>42053878</t>
        </is>
      </c>
      <c r="AW28" t="inlineStr">
        <is>
          <t>991005430669702656</t>
        </is>
      </c>
      <c r="AX28" t="inlineStr">
        <is>
          <t>991005430669702656</t>
        </is>
      </c>
      <c r="AY28" t="inlineStr">
        <is>
          <t>2259236700002656</t>
        </is>
      </c>
      <c r="AZ28" t="inlineStr">
        <is>
          <t>BOOK</t>
        </is>
      </c>
      <c r="BB28" t="inlineStr">
        <is>
          <t>9781574442526</t>
        </is>
      </c>
      <c r="BC28" t="inlineStr">
        <is>
          <t>32285003662375</t>
        </is>
      </c>
      <c r="BD28" t="inlineStr">
        <is>
          <t>893695315</t>
        </is>
      </c>
    </row>
    <row r="29">
      <c r="A29" t="inlineStr">
        <is>
          <t>No</t>
        </is>
      </c>
      <c r="B29" t="inlineStr">
        <is>
          <t>HF71 .B49 1993</t>
        </is>
      </c>
      <c r="C29" t="inlineStr">
        <is>
          <t>0                      HF 0071000B  49          1993</t>
        </is>
      </c>
      <c r="D29" t="inlineStr">
        <is>
          <t>Beyond free trade : firms, governments, and global competition / edited by David B. Yoffie.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Boston, Mass. : Harvard Business School Press, c1993.</t>
        </is>
      </c>
      <c r="M29" t="inlineStr">
        <is>
          <t>1993</t>
        </is>
      </c>
      <c r="O29" t="inlineStr">
        <is>
          <t>eng</t>
        </is>
      </c>
      <c r="P29" t="inlineStr">
        <is>
          <t>mau</t>
        </is>
      </c>
      <c r="R29" t="inlineStr">
        <is>
          <t xml:space="preserve">HF </t>
        </is>
      </c>
      <c r="S29" t="n">
        <v>8</v>
      </c>
      <c r="T29" t="n">
        <v>8</v>
      </c>
      <c r="U29" t="inlineStr">
        <is>
          <t>2005-04-25</t>
        </is>
      </c>
      <c r="V29" t="inlineStr">
        <is>
          <t>2005-04-25</t>
        </is>
      </c>
      <c r="W29" t="inlineStr">
        <is>
          <t>1995-05-24</t>
        </is>
      </c>
      <c r="X29" t="inlineStr">
        <is>
          <t>1995-05-24</t>
        </is>
      </c>
      <c r="Y29" t="n">
        <v>538</v>
      </c>
      <c r="Z29" t="n">
        <v>388</v>
      </c>
      <c r="AA29" t="n">
        <v>388</v>
      </c>
      <c r="AB29" t="n">
        <v>3</v>
      </c>
      <c r="AC29" t="n">
        <v>3</v>
      </c>
      <c r="AD29" t="n">
        <v>22</v>
      </c>
      <c r="AE29" t="n">
        <v>22</v>
      </c>
      <c r="AF29" t="n">
        <v>7</v>
      </c>
      <c r="AG29" t="n">
        <v>7</v>
      </c>
      <c r="AH29" t="n">
        <v>6</v>
      </c>
      <c r="AI29" t="n">
        <v>6</v>
      </c>
      <c r="AJ29" t="n">
        <v>13</v>
      </c>
      <c r="AK29" t="n">
        <v>13</v>
      </c>
      <c r="AL29" t="n">
        <v>2</v>
      </c>
      <c r="AM29" t="n">
        <v>2</v>
      </c>
      <c r="AN29" t="n">
        <v>1</v>
      </c>
      <c r="AO29" t="n">
        <v>1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HYPERLINK("https://creighton-primo.hosted.exlibrisgroup.com/primo-explore/search?tab=default_tab&amp;search_scope=EVERYTHING&amp;vid=01CRU&amp;lang=en_US&amp;offset=0&amp;query=any,contains,991002077869702656","Catalog Record")</f>
        <v/>
      </c>
      <c r="AT29">
        <f>HYPERLINK("http://www.worldcat.org/oclc/26634871","WorldCat Record")</f>
        <v/>
      </c>
      <c r="AU29" t="inlineStr">
        <is>
          <t>792018148:eng</t>
        </is>
      </c>
      <c r="AV29" t="inlineStr">
        <is>
          <t>26634871</t>
        </is>
      </c>
      <c r="AW29" t="inlineStr">
        <is>
          <t>991002077869702656</t>
        </is>
      </c>
      <c r="AX29" t="inlineStr">
        <is>
          <t>991002077869702656</t>
        </is>
      </c>
      <c r="AY29" t="inlineStr">
        <is>
          <t>2263994750002656</t>
        </is>
      </c>
      <c r="AZ29" t="inlineStr">
        <is>
          <t>BOOK</t>
        </is>
      </c>
      <c r="BB29" t="inlineStr">
        <is>
          <t>9780875843445</t>
        </is>
      </c>
      <c r="BC29" t="inlineStr">
        <is>
          <t>32285002046992</t>
        </is>
      </c>
      <c r="BD29" t="inlineStr">
        <is>
          <t>893609440</t>
        </is>
      </c>
    </row>
    <row r="30">
      <c r="A30" t="inlineStr">
        <is>
          <t>No</t>
        </is>
      </c>
      <c r="B30" t="inlineStr">
        <is>
          <t>HF81 .O5 1967</t>
        </is>
      </c>
      <c r="C30" t="inlineStr">
        <is>
          <t>0                      HF 0081000O  5           1967</t>
        </is>
      </c>
      <c r="D30" t="inlineStr">
        <is>
          <t>Interregional and international trade / by Bertil Ohlin.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Ohlin, Bertil, 1899-1979.</t>
        </is>
      </c>
      <c r="L30" t="inlineStr">
        <is>
          <t>Cambridge, Mass. : Harvard University Press, 1967.</t>
        </is>
      </c>
      <c r="M30" t="inlineStr">
        <is>
          <t>1967</t>
        </is>
      </c>
      <c r="N30" t="inlineStr">
        <is>
          <t>Rev. ed.</t>
        </is>
      </c>
      <c r="O30" t="inlineStr">
        <is>
          <t>eng</t>
        </is>
      </c>
      <c r="P30" t="inlineStr">
        <is>
          <t>mau</t>
        </is>
      </c>
      <c r="Q30" t="inlineStr">
        <is>
          <t>Harvard economic studies ; v. 39</t>
        </is>
      </c>
      <c r="R30" t="inlineStr">
        <is>
          <t xml:space="preserve">HF </t>
        </is>
      </c>
      <c r="S30" t="n">
        <v>1</v>
      </c>
      <c r="T30" t="n">
        <v>1</v>
      </c>
      <c r="U30" t="inlineStr">
        <is>
          <t>2009-04-27</t>
        </is>
      </c>
      <c r="V30" t="inlineStr">
        <is>
          <t>2009-04-27</t>
        </is>
      </c>
      <c r="W30" t="inlineStr">
        <is>
          <t>1997-06-30</t>
        </is>
      </c>
      <c r="X30" t="inlineStr">
        <is>
          <t>1997-06-30</t>
        </is>
      </c>
      <c r="Y30" t="n">
        <v>617</v>
      </c>
      <c r="Z30" t="n">
        <v>469</v>
      </c>
      <c r="AA30" t="n">
        <v>647</v>
      </c>
      <c r="AB30" t="n">
        <v>3</v>
      </c>
      <c r="AC30" t="n">
        <v>5</v>
      </c>
      <c r="AD30" t="n">
        <v>20</v>
      </c>
      <c r="AE30" t="n">
        <v>33</v>
      </c>
      <c r="AF30" t="n">
        <v>4</v>
      </c>
      <c r="AG30" t="n">
        <v>9</v>
      </c>
      <c r="AH30" t="n">
        <v>5</v>
      </c>
      <c r="AI30" t="n">
        <v>7</v>
      </c>
      <c r="AJ30" t="n">
        <v>13</v>
      </c>
      <c r="AK30" t="n">
        <v>20</v>
      </c>
      <c r="AL30" t="n">
        <v>2</v>
      </c>
      <c r="AM30" t="n">
        <v>4</v>
      </c>
      <c r="AN30" t="n">
        <v>2</v>
      </c>
      <c r="AO30" t="n">
        <v>2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HYPERLINK("https://creighton-primo.hosted.exlibrisgroup.com/primo-explore/search?tab=default_tab&amp;search_scope=EVERYTHING&amp;vid=01CRU&amp;lang=en_US&amp;offset=0&amp;query=any,contains,991001405599702656","Catalog Record")</f>
        <v/>
      </c>
      <c r="AT30">
        <f>HYPERLINK("http://www.worldcat.org/oclc/229889","WorldCat Record")</f>
        <v/>
      </c>
      <c r="AU30" t="inlineStr">
        <is>
          <t>1351005:eng</t>
        </is>
      </c>
      <c r="AV30" t="inlineStr">
        <is>
          <t>229889</t>
        </is>
      </c>
      <c r="AW30" t="inlineStr">
        <is>
          <t>991001405599702656</t>
        </is>
      </c>
      <c r="AX30" t="inlineStr">
        <is>
          <t>991001405599702656</t>
        </is>
      </c>
      <c r="AY30" t="inlineStr">
        <is>
          <t>2255375470002656</t>
        </is>
      </c>
      <c r="AZ30" t="inlineStr">
        <is>
          <t>BOOK</t>
        </is>
      </c>
      <c r="BC30" t="inlineStr">
        <is>
          <t>32285002754579</t>
        </is>
      </c>
      <c r="BD30" t="inlineStr">
        <is>
          <t>893244117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