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5D58578-8539-4921-BC97-ABFBEFD395AD}" xr6:coauthVersionLast="47" xr6:coauthVersionMax="47" xr10:uidLastSave="{00000000-0000-0000-0000-000000000000}"/>
  <bookViews>
    <workbookView xWindow="-120" yWindow="-120" windowWidth="29040" windowHeight="15840" xr2:uid="{840E7CF6-41F3-4409-B572-75E8C1B17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0" i="1" l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R24" i="1"/>
  <c r="AT23" i="1"/>
  <c r="AS23" i="1"/>
  <c r="AT22" i="1"/>
  <c r="AS22" i="1"/>
  <c r="AT21" i="1"/>
  <c r="AS21" i="1"/>
  <c r="AR21" i="1"/>
  <c r="AT20" i="1"/>
  <c r="AS20" i="1"/>
  <c r="AR20" i="1"/>
  <c r="AT19" i="1"/>
  <c r="AS19" i="1"/>
  <c r="AT18" i="1"/>
  <c r="AS18" i="1"/>
  <c r="AR18" i="1"/>
  <c r="AT17" i="1"/>
  <c r="AS17" i="1"/>
  <c r="AT16" i="1"/>
  <c r="AS16" i="1"/>
  <c r="AR16" i="1"/>
  <c r="AT15" i="1"/>
  <c r="AS15" i="1"/>
  <c r="AR15" i="1"/>
  <c r="AT14" i="1"/>
  <c r="AS14" i="1"/>
  <c r="AR14" i="1"/>
  <c r="AT13" i="1"/>
  <c r="AS13" i="1"/>
  <c r="AT12" i="1"/>
  <c r="AS12" i="1"/>
  <c r="AR12" i="1"/>
  <c r="AT11" i="1"/>
  <c r="AS11" i="1"/>
  <c r="AT10" i="1"/>
  <c r="AS10" i="1"/>
  <c r="AR10" i="1"/>
  <c r="AT9" i="1"/>
  <c r="AS9" i="1"/>
  <c r="AT8" i="1"/>
  <c r="AS8" i="1"/>
  <c r="AT7" i="1"/>
  <c r="AS7" i="1"/>
  <c r="AR7" i="1"/>
  <c r="AT6" i="1"/>
  <c r="AS6" i="1"/>
  <c r="AT5" i="1"/>
  <c r="AS5" i="1"/>
  <c r="AR5" i="1"/>
  <c r="AT4" i="1"/>
  <c r="AS4" i="1"/>
  <c r="AR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<sst xmlns="http://schemas.openxmlformats.org/spreadsheetml/2006/main" count="932" uniqueCount="488">
  <si>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</si>
  <si>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</si>
  <si>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</si>
  <si>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</si>
  <si>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</si>
  <si>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</si>
  <si>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</si>
  <si>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</si>
  <si>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</si>
  <si>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</si>
  <si>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</si>
  <si>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</si>
  <si>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</si>
  <si>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</si>
  <si>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</si>
  <si>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</si>
  <si>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</si>
  <si>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</si>
  <si>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</si>
  <si>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</si>
  <si>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</si>
  <si>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</si>
  <si>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</si>
  <si>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</si>
  <si>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</si>
  <si>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</si>
  <si>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</si>
  <si>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</si>
  <si>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</si>
  <si>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</si>
  <si>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</si>
  <si>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</si>
  <si>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</si>
  <si>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</si>
  <si>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</si>
  <si>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</si>
  <si>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</si>
  <si>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</si>
  <si>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</si>
  <si>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</si>
  <si>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</si>
  <si>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</si>
  <si>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</si>
  <si>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</si>
  <si>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</si>
  <si>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</si>
  <si>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</si>
  <si>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</si>
  <si>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</si>
  <si>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</si>
  <si>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</si>
  <si>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</si>
  <si>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</si>
  <si>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</si>
  <si>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</si>
  <si>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HF1001 .R79 1978</t>
  </si>
  <si>
    <t>0                      HF 1001000R  79          1978</t>
  </si>
  <si>
    <t>Dictionary of business and management / Jerry M. Rosenberg.</t>
  </si>
  <si>
    <t>No</t>
  </si>
  <si>
    <t>1</t>
  </si>
  <si>
    <t>0</t>
  </si>
  <si>
    <t>Rosenberg, Jerry Martin.</t>
  </si>
  <si>
    <t>New York : Wiley, c1978.</t>
  </si>
  <si>
    <t>1978</t>
  </si>
  <si>
    <t>eng</t>
  </si>
  <si>
    <t>nyu</t>
  </si>
  <si>
    <t xml:space="preserve">HF </t>
  </si>
  <si>
    <t>1995-08-30</t>
  </si>
  <si>
    <t>1995-03-21</t>
  </si>
  <si>
    <t>13342326:eng</t>
  </si>
  <si>
    <t>3844914</t>
  </si>
  <si>
    <t>991004530219702656</t>
  </si>
  <si>
    <t>2262914220002656</t>
  </si>
  <si>
    <t>BOOK</t>
  </si>
  <si>
    <t>9780471016816</t>
  </si>
  <si>
    <t>32285002012937</t>
  </si>
  <si>
    <t>893500698</t>
  </si>
  <si>
    <t>HF1007 .B54</t>
  </si>
  <si>
    <t>0                      HF 1007000B  54</t>
  </si>
  <si>
    <t>The politics of global economic relations / David H. Blake, Robert S. Walters.</t>
  </si>
  <si>
    <t>Blake, David H.</t>
  </si>
  <si>
    <t>Englewood Cliffs, N.J. : Prentice-Hall, c1976.</t>
  </si>
  <si>
    <t>1976</t>
  </si>
  <si>
    <t>nju</t>
  </si>
  <si>
    <t>1999-04-21</t>
  </si>
  <si>
    <t>1990-09-04</t>
  </si>
  <si>
    <t>Yes</t>
  </si>
  <si>
    <t>2630545:eng</t>
  </si>
  <si>
    <t>1858492</t>
  </si>
  <si>
    <t>991003915079702656</t>
  </si>
  <si>
    <t>2266884080002656</t>
  </si>
  <si>
    <t>9780136847120</t>
  </si>
  <si>
    <t>32285000300029</t>
  </si>
  <si>
    <t>893343243</t>
  </si>
  <si>
    <t>HF1007 .C66 1973</t>
  </si>
  <si>
    <t>0                      HF 1007000C  66          1973</t>
  </si>
  <si>
    <t>International trade and money; the Geneva essays / edited by Michael B. Connolly and Alexander K. Swoboda.</t>
  </si>
  <si>
    <t>Connolly, Michael B. (Michael Bahaamonde), 1941-</t>
  </si>
  <si>
    <t>Toronto ; Buffalo : University of Toronto Press, c1973.</t>
  </si>
  <si>
    <t>1973</t>
  </si>
  <si>
    <t>onc</t>
  </si>
  <si>
    <t>2004-08-20</t>
  </si>
  <si>
    <t>1992-03-16</t>
  </si>
  <si>
    <t>5395169658:eng</t>
  </si>
  <si>
    <t>695299</t>
  </si>
  <si>
    <t>991003155939702656</t>
  </si>
  <si>
    <t>2267765270002656</t>
  </si>
  <si>
    <t>9780802019691</t>
  </si>
  <si>
    <t>32285001012292</t>
  </si>
  <si>
    <t>893518196</t>
  </si>
  <si>
    <t>HF1008 .L68 1987</t>
  </si>
  <si>
    <t>0                      HF 1008000L  68          1987</t>
  </si>
  <si>
    <t>World trade rivalry : trade equity and competing industrial policies / William A. Lovett.</t>
  </si>
  <si>
    <t>Lovett, William Anthony.</t>
  </si>
  <si>
    <t>Lexington, Mass. : Lexington Books, c1987.</t>
  </si>
  <si>
    <t>1987</t>
  </si>
  <si>
    <t>mau</t>
  </si>
  <si>
    <t>1993-03-16</t>
  </si>
  <si>
    <t>1992-03-17</t>
  </si>
  <si>
    <t>198059343:eng</t>
  </si>
  <si>
    <t>15365861</t>
  </si>
  <si>
    <t>991001019299702656</t>
  </si>
  <si>
    <t>2260062790002656</t>
  </si>
  <si>
    <t>9780669110272</t>
  </si>
  <si>
    <t>32285001012581</t>
  </si>
  <si>
    <t>893327801</t>
  </si>
  <si>
    <t>HF1008 .N33 1987</t>
  </si>
  <si>
    <t>0                      HF 1008000N  33          1987</t>
  </si>
  <si>
    <t>Cracking the global market : how to do business around the corner and around the world / Jack Nadel.</t>
  </si>
  <si>
    <t>Nadel, Jack.</t>
  </si>
  <si>
    <t>New York, NY : American Management Association, c1987.</t>
  </si>
  <si>
    <t>1996-08-06</t>
  </si>
  <si>
    <t>1011132461:eng</t>
  </si>
  <si>
    <t>16089381</t>
  </si>
  <si>
    <t>991001082029702656</t>
  </si>
  <si>
    <t>2256507930002656</t>
  </si>
  <si>
    <t>9780814459119</t>
  </si>
  <si>
    <t>32285001012599</t>
  </si>
  <si>
    <t>893503087</t>
  </si>
  <si>
    <t>HF1009.5 .C35 1975</t>
  </si>
  <si>
    <t>0                      HF 1009500C  35          1975</t>
  </si>
  <si>
    <t>International marketing / Philip R. Cateora and John M. Hess.</t>
  </si>
  <si>
    <t>Cateora, Philip R.</t>
  </si>
  <si>
    <t>Homewood, Ill. : R. D. Irwin, 1975.</t>
  </si>
  <si>
    <t>1975</t>
  </si>
  <si>
    <t>3d ed.</t>
  </si>
  <si>
    <t>ilu</t>
  </si>
  <si>
    <t>1992-07-14</t>
  </si>
  <si>
    <t>1990-04-04</t>
  </si>
  <si>
    <t>3132889663:eng</t>
  </si>
  <si>
    <t>1457803</t>
  </si>
  <si>
    <t>991003765429702656</t>
  </si>
  <si>
    <t>2257205060002656</t>
  </si>
  <si>
    <t>9780256016383</t>
  </si>
  <si>
    <t>32285000111152</t>
  </si>
  <si>
    <t>893252756</t>
  </si>
  <si>
    <t>HF1009.5 .F58 1985</t>
  </si>
  <si>
    <t>0                      HF 1009500F  58          1985</t>
  </si>
  <si>
    <t>Essentials of export marketing / Peter B. Fitzpatrick, Alan S. Zimmerman.</t>
  </si>
  <si>
    <t>Fitzpatrick, Peter B., 1945-</t>
  </si>
  <si>
    <t>New York : AMA Membership Publications Division, American Management Association, c1985.</t>
  </si>
  <si>
    <t>1985</t>
  </si>
  <si>
    <t>AMA management briefing</t>
  </si>
  <si>
    <t>1996-01-04</t>
  </si>
  <si>
    <t>4382795:eng</t>
  </si>
  <si>
    <t>12052730</t>
  </si>
  <si>
    <t>991000631479702656</t>
  </si>
  <si>
    <t>2258254870002656</t>
  </si>
  <si>
    <t>9780814423172</t>
  </si>
  <si>
    <t>32285001012623</t>
  </si>
  <si>
    <t>893696001</t>
  </si>
  <si>
    <t>HF1009.5 .J34 1979</t>
  </si>
  <si>
    <t>0                      HF 1009500J  34          1979</t>
  </si>
  <si>
    <t>International marketing : managerial perspectives / Subhash C. Jain and Lewis R. Tucker, Jr.</t>
  </si>
  <si>
    <t>Jain, Subhash C., 1942-</t>
  </si>
  <si>
    <t>Boston : CBI Pub. Co., c1979.</t>
  </si>
  <si>
    <t>1979</t>
  </si>
  <si>
    <t>1990-04-26</t>
  </si>
  <si>
    <t>3132410173:eng</t>
  </si>
  <si>
    <t>4593656</t>
  </si>
  <si>
    <t>991004688539702656</t>
  </si>
  <si>
    <t>2271396750002656</t>
  </si>
  <si>
    <t>9780843609035</t>
  </si>
  <si>
    <t>32285000126176</t>
  </si>
  <si>
    <t>893706716</t>
  </si>
  <si>
    <t>HF1009.5 .K39</t>
  </si>
  <si>
    <t>0                      HF 1009500K  39</t>
  </si>
  <si>
    <t>Multinational marketing management [by] Warren J. Keegan.</t>
  </si>
  <si>
    <t>Keegan, Warren J.</t>
  </si>
  <si>
    <t>Englewood Cliffs, N.J., Prentice-Hall [1974]</t>
  </si>
  <si>
    <t>1974</t>
  </si>
  <si>
    <t>1995-01-23</t>
  </si>
  <si>
    <t>1748073:eng</t>
  </si>
  <si>
    <t>632387</t>
  </si>
  <si>
    <t>991003080409702656</t>
  </si>
  <si>
    <t>2263808590002656</t>
  </si>
  <si>
    <t>9780136047933</t>
  </si>
  <si>
    <t>32285001012631</t>
  </si>
  <si>
    <t>893698653</t>
  </si>
  <si>
    <t>HF1009.5 .P44 1982</t>
  </si>
  <si>
    <t>0                      HF 1009500P  44          1982</t>
  </si>
  <si>
    <t>Export strategy, markets and competition / Nigel Piercy.</t>
  </si>
  <si>
    <t>Piercy, Nigel.</t>
  </si>
  <si>
    <t>London ; Boston : Allen &amp; Unwin, 1982.</t>
  </si>
  <si>
    <t>1982</t>
  </si>
  <si>
    <t>enk</t>
  </si>
  <si>
    <t>1994-02-08</t>
  </si>
  <si>
    <t>478733047:eng</t>
  </si>
  <si>
    <t>8476422</t>
  </si>
  <si>
    <t>991005249449702656</t>
  </si>
  <si>
    <t>2257715560002656</t>
  </si>
  <si>
    <t>9780043820377</t>
  </si>
  <si>
    <t>32285000126184</t>
  </si>
  <si>
    <t>893808071</t>
  </si>
  <si>
    <t>HF1009.5 .R49 1983</t>
  </si>
  <si>
    <t>0                      HF 1009500R  49          1983</t>
  </si>
  <si>
    <t>Big business blunders : mistakes in multinational marketing / David A. Ricks.</t>
  </si>
  <si>
    <t>Ricks, David A.</t>
  </si>
  <si>
    <t>Homewood, Ill. : Dow Jones-Irwin, 1983.</t>
  </si>
  <si>
    <t>1983</t>
  </si>
  <si>
    <t>Irwin series in marketing</t>
  </si>
  <si>
    <t>1997-04-29</t>
  </si>
  <si>
    <t>42903692:eng</t>
  </si>
  <si>
    <t>9049195</t>
  </si>
  <si>
    <t>991000118499702656</t>
  </si>
  <si>
    <t>2264328740002656</t>
  </si>
  <si>
    <t>9780256028508</t>
  </si>
  <si>
    <t>32285001012649</t>
  </si>
  <si>
    <t>893802511</t>
  </si>
  <si>
    <t>HF1009.5 .R59</t>
  </si>
  <si>
    <t>0                      HF 1009500R  59</t>
  </si>
  <si>
    <t>Entry strategies for foreign markets : from domestic to international business / Franklin R. Root.</t>
  </si>
  <si>
    <t>Root, Franklin R.</t>
  </si>
  <si>
    <t>New York : AMACOM, c1977.</t>
  </si>
  <si>
    <t>1977</t>
  </si>
  <si>
    <t>An AMA management briefing</t>
  </si>
  <si>
    <t>1991-08-08</t>
  </si>
  <si>
    <t>424495674:eng</t>
  </si>
  <si>
    <t>3481164</t>
  </si>
  <si>
    <t>991004445119702656</t>
  </si>
  <si>
    <t>2264459840002656</t>
  </si>
  <si>
    <t>9780814422168</t>
  </si>
  <si>
    <t>32285000681691</t>
  </si>
  <si>
    <t>893350003</t>
  </si>
  <si>
    <t>HF1009.5 .R64 1982</t>
  </si>
  <si>
    <t>0                      HF 1009500R  64          1982</t>
  </si>
  <si>
    <t>International marketing communications / Robert F. Roth.</t>
  </si>
  <si>
    <t>Roth, Robert F.</t>
  </si>
  <si>
    <t>Chicago, IL : Crain Books, c1982.</t>
  </si>
  <si>
    <t>10999045:eng</t>
  </si>
  <si>
    <t>8804545</t>
  </si>
  <si>
    <t>991000074569702656</t>
  </si>
  <si>
    <t>2272796970002656</t>
  </si>
  <si>
    <t>9780872510586</t>
  </si>
  <si>
    <t>32285001012656</t>
  </si>
  <si>
    <t>893249059</t>
  </si>
  <si>
    <t>HF1009.5 .T485 1980</t>
  </si>
  <si>
    <t>0                      HF 1009500T  485         1980</t>
  </si>
  <si>
    <t>International marketing strategy / edited by Hans Thorelli, Helmut Becker.</t>
  </si>
  <si>
    <t>Thorelli, Hans B. (Hans Birger), 1921-2009 compiler.</t>
  </si>
  <si>
    <t>New York : Pergamon Press, c1980, 1982 printing.</t>
  </si>
  <si>
    <t>1980</t>
  </si>
  <si>
    <t>Pergamon policy studies on business</t>
  </si>
  <si>
    <t>1995-12-04</t>
  </si>
  <si>
    <t>4925136889:eng</t>
  </si>
  <si>
    <t>6251527</t>
  </si>
  <si>
    <t>991004952489702656</t>
  </si>
  <si>
    <t>2262918080002656</t>
  </si>
  <si>
    <t>9780080255422</t>
  </si>
  <si>
    <t>32285000126192</t>
  </si>
  <si>
    <t>893594283</t>
  </si>
  <si>
    <t>HF1009.5 .T85 1993</t>
  </si>
  <si>
    <t>0                      HF 1009500T  85          1993</t>
  </si>
  <si>
    <t>The world markets desk book : a region-by-region survey of global trade opportunities / Lawrence W. Tuller.</t>
  </si>
  <si>
    <t>Tuller, Lawrence W.</t>
  </si>
  <si>
    <t>New York : McGraw-Hill, c1993.</t>
  </si>
  <si>
    <t>1993</t>
  </si>
  <si>
    <t>1997-06-25</t>
  </si>
  <si>
    <t>1993-09-13</t>
  </si>
  <si>
    <t>375613710:eng</t>
  </si>
  <si>
    <t>26161155</t>
  </si>
  <si>
    <t>991002050369702656</t>
  </si>
  <si>
    <t>2271767470002656</t>
  </si>
  <si>
    <t>9780070654785</t>
  </si>
  <si>
    <t>32285001765618</t>
  </si>
  <si>
    <t>893244703</t>
  </si>
  <si>
    <t>HF1009.5 .W36</t>
  </si>
  <si>
    <t>0                      HF 1009500W  36</t>
  </si>
  <si>
    <t>Ten steps to successful exporting / R. Wayne Walvoord.</t>
  </si>
  <si>
    <t>Walvoord, R. Wayne, 1944-</t>
  </si>
  <si>
    <t>New York, N.Y. : AMACOM, division of American Management Association, c1981.</t>
  </si>
  <si>
    <t>1981</t>
  </si>
  <si>
    <t>4647201:eng</t>
  </si>
  <si>
    <t>7576772</t>
  </si>
  <si>
    <t>991005135759702656</t>
  </si>
  <si>
    <t>2262526920002656</t>
  </si>
  <si>
    <t>9780814422663</t>
  </si>
  <si>
    <t>32285000681683</t>
  </si>
  <si>
    <t>893501381</t>
  </si>
  <si>
    <t>HF1017 .M494 1988</t>
  </si>
  <si>
    <t>0                      HF 1017000M  494         1988</t>
  </si>
  <si>
    <t>Minitab handbook for business and economics / Robert B. Miller.</t>
  </si>
  <si>
    <t>Miller, Robert B. (Robert Burnham), 1942-</t>
  </si>
  <si>
    <t>Boston : PWS-Kent Pub. Co., c1988.</t>
  </si>
  <si>
    <t>1988</t>
  </si>
  <si>
    <t>The Duxbury series in statistics and decision sciences</t>
  </si>
  <si>
    <t>2004-09-09</t>
  </si>
  <si>
    <t>1990-10-17</t>
  </si>
  <si>
    <t>8198576:eng</t>
  </si>
  <si>
    <t>15053705</t>
  </si>
  <si>
    <t>991000982929702656</t>
  </si>
  <si>
    <t>2257055660002656</t>
  </si>
  <si>
    <t>9780871500922</t>
  </si>
  <si>
    <t>32285000311182</t>
  </si>
  <si>
    <t>893340064</t>
  </si>
  <si>
    <t>HF1111 .L34 1981</t>
  </si>
  <si>
    <t>0                      HF 1111000L  34          1981</t>
  </si>
  <si>
    <t>The MBA : how to prepare for, apply for, and derive maximum advantage from graduate study in management / Pat Chew LaFitte.</t>
  </si>
  <si>
    <t>LaFitte, Pat Chew.</t>
  </si>
  <si>
    <t>New York : Harper &amp; Row, c1981.</t>
  </si>
  <si>
    <t>1st ed.</t>
  </si>
  <si>
    <t>College outline series ; CO/200</t>
  </si>
  <si>
    <t>2000-08-07</t>
  </si>
  <si>
    <t>404364:eng</t>
  </si>
  <si>
    <t>7275527</t>
  </si>
  <si>
    <t>991005097289702656</t>
  </si>
  <si>
    <t>2259901990002656</t>
  </si>
  <si>
    <t>9780064602006</t>
  </si>
  <si>
    <t>32285001012839</t>
  </si>
  <si>
    <t>893230201</t>
  </si>
  <si>
    <t>HF1118 .D3</t>
  </si>
  <si>
    <t>0                      HF 1118000D  3</t>
  </si>
  <si>
    <t>Methods of basic business and economic education.</t>
  </si>
  <si>
    <t>Daughtrey, Anne Scott.</t>
  </si>
  <si>
    <t>Cincinnati, South-western Pub. Co. [1965]</t>
  </si>
  <si>
    <t>1965</t>
  </si>
  <si>
    <t>ohu</t>
  </si>
  <si>
    <t>2002-08-08</t>
  </si>
  <si>
    <t>1997-05-15</t>
  </si>
  <si>
    <t>1314632:eng</t>
  </si>
  <si>
    <t>177641</t>
  </si>
  <si>
    <t>991001057579702656</t>
  </si>
  <si>
    <t>2268143480002656</t>
  </si>
  <si>
    <t>32285002673423</t>
  </si>
  <si>
    <t>893596149</t>
  </si>
  <si>
    <t>HF1118 .M33</t>
  </si>
  <si>
    <t>0                      HF 1118000M  33</t>
  </si>
  <si>
    <t>The business case method : an introduction / J. Kenneth Matejka, Thomas J. Cossé.</t>
  </si>
  <si>
    <t>Matejka, J. Kenneth.</t>
  </si>
  <si>
    <t>Richmond, Va. : Robert F. Dame, Inc., 1981.</t>
  </si>
  <si>
    <t>vau</t>
  </si>
  <si>
    <t>1994-04-15</t>
  </si>
  <si>
    <t>907713257:eng</t>
  </si>
  <si>
    <t>7788836</t>
  </si>
  <si>
    <t>991005160949702656</t>
  </si>
  <si>
    <t>2271006610002656</t>
  </si>
  <si>
    <t>9780936328058</t>
  </si>
  <si>
    <t>32285001012888</t>
  </si>
  <si>
    <t>893606933</t>
  </si>
  <si>
    <t>HF1134.S77 R63 1994</t>
  </si>
  <si>
    <t>0                      HF 1134000S  77                 R  63          1994</t>
  </si>
  <si>
    <t>Snapshots from hell : the making of an MBA / Peter Robinson.</t>
  </si>
  <si>
    <t>Robinson, Peter, 1957-</t>
  </si>
  <si>
    <t>New York : Warner Books, c1994.</t>
  </si>
  <si>
    <t>1994</t>
  </si>
  <si>
    <t>1998-11-13</t>
  </si>
  <si>
    <t>1994-07-25</t>
  </si>
  <si>
    <t>309002329:eng</t>
  </si>
  <si>
    <t>29519682</t>
  </si>
  <si>
    <t>991002274989702656</t>
  </si>
  <si>
    <t>2255997120002656</t>
  </si>
  <si>
    <t>9780446517867</t>
  </si>
  <si>
    <t>32285001933448</t>
  </si>
  <si>
    <t>893347315</t>
  </si>
  <si>
    <t>HF375 .H33 1965</t>
  </si>
  <si>
    <t>0                      HF 0375000H  33          1965</t>
  </si>
  <si>
    <t>Trade and politics in ancient Greece. Translated by L.M. Fraser and D.C. Macgregor.</t>
  </si>
  <si>
    <t>Hasebroek, Johannes, 1893-1957.</t>
  </si>
  <si>
    <t>New York, Biblo and Tannen, 1965.</t>
  </si>
  <si>
    <t>2006-04-25</t>
  </si>
  <si>
    <t>580377:eng</t>
  </si>
  <si>
    <t>178024</t>
  </si>
  <si>
    <t>991001060519702656</t>
  </si>
  <si>
    <t>2264477160002656</t>
  </si>
  <si>
    <t>32285002672912</t>
  </si>
  <si>
    <t>893803301</t>
  </si>
  <si>
    <t>HF376.A7 C3</t>
  </si>
  <si>
    <t>0                      HF 0376000A  7                  C  3</t>
  </si>
  <si>
    <t>The business life of ancient Athens, by George M. Calhoun; introduction by Wigginton E. Creed.</t>
  </si>
  <si>
    <t>Calhoun, George Miller, 1886-1942.</t>
  </si>
  <si>
    <t>Chicago, Ill., The University of Chicago Press [c1926]</t>
  </si>
  <si>
    <t>1926</t>
  </si>
  <si>
    <t>2010-12-03</t>
  </si>
  <si>
    <t>1453850:eng</t>
  </si>
  <si>
    <t>506875</t>
  </si>
  <si>
    <t>991002883169702656</t>
  </si>
  <si>
    <t>2259646330002656</t>
  </si>
  <si>
    <t>32285002672920</t>
  </si>
  <si>
    <t>893428163</t>
  </si>
  <si>
    <t>HF395 .L63</t>
  </si>
  <si>
    <t>0                      HF 0395000L  63</t>
  </si>
  <si>
    <t>Medieval trade in the Mediterranean world; illustrative documents translated with introduction and notes, by Robert S. Lopez and Irving W. Raymond.</t>
  </si>
  <si>
    <t>Lopez, Robert S. (Robert Sabatino), 1910-1985, editor, translator.</t>
  </si>
  <si>
    <t>New York, Columbia University Press, 1955.</t>
  </si>
  <si>
    <t>1955</t>
  </si>
  <si>
    <t>Records of civilization, sources and studies ; no. 52</t>
  </si>
  <si>
    <t>2001-02-22</t>
  </si>
  <si>
    <t>10216044058:eng</t>
  </si>
  <si>
    <t>506877</t>
  </si>
  <si>
    <t>991002883199702656</t>
  </si>
  <si>
    <t>2259647090002656</t>
  </si>
  <si>
    <t>32285002672953</t>
  </si>
  <si>
    <t>893517871</t>
  </si>
  <si>
    <t>HF395 .L64</t>
  </si>
  <si>
    <t>0                      HF 0395000L  64</t>
  </si>
  <si>
    <t>The commercial revolution of the Middle Ages, 950-1350 [by] Robert S. Lopez.</t>
  </si>
  <si>
    <t>Lopez, Robert S. (Robert Sabatino), 1910-1985.</t>
  </si>
  <si>
    <t>Englewood Cliffs, N.J., Prentice-Hall [1971]</t>
  </si>
  <si>
    <t>1971</t>
  </si>
  <si>
    <t>A Spectrum book</t>
  </si>
  <si>
    <t>2006-09-20</t>
  </si>
  <si>
    <t>1996-06-11</t>
  </si>
  <si>
    <t>318852818:eng</t>
  </si>
  <si>
    <t>186363</t>
  </si>
  <si>
    <t>991001161099702656</t>
  </si>
  <si>
    <t>2269460800002656</t>
  </si>
  <si>
    <t>9780131529342</t>
  </si>
  <si>
    <t>32285002170057</t>
  </si>
  <si>
    <t>893778606</t>
  </si>
  <si>
    <t>HF416 .G6</t>
  </si>
  <si>
    <t>0                      HF 0416000G  6</t>
  </si>
  <si>
    <t>Private wealth in Renaissance Florence; a study of four families, by Richard A. Goldthwaite.</t>
  </si>
  <si>
    <t>Goldthwaite, Richard A.</t>
  </si>
  <si>
    <t>Princeton, N.J., Princeton University Press, 1968.</t>
  </si>
  <si>
    <t>1968</t>
  </si>
  <si>
    <t>2007-03-23</t>
  </si>
  <si>
    <t>225439422:eng</t>
  </si>
  <si>
    <t>1934</t>
  </si>
  <si>
    <t>991005433629702656</t>
  </si>
  <si>
    <t>2271315750002656</t>
  </si>
  <si>
    <t>32285002672979</t>
  </si>
  <si>
    <t>893533862</t>
  </si>
  <si>
    <t>HF54.56 .V3 1999</t>
  </si>
  <si>
    <t>0                      HF 0054560V  3           1999</t>
  </si>
  <si>
    <t>Leading your business into the future with the internet / Danielle Vallée.</t>
  </si>
  <si>
    <t>Vallée, Danielle.</t>
  </si>
  <si>
    <t>Boca Raton, Fla. : St. Lucie Press, c1999.</t>
  </si>
  <si>
    <t>1999</t>
  </si>
  <si>
    <t>flu</t>
  </si>
  <si>
    <t>2000-12-15</t>
  </si>
  <si>
    <t>2000-02-16</t>
  </si>
  <si>
    <t>27537591:eng</t>
  </si>
  <si>
    <t>42053878</t>
  </si>
  <si>
    <t>991005430669702656</t>
  </si>
  <si>
    <t>2259236700002656</t>
  </si>
  <si>
    <t>9781574442526</t>
  </si>
  <si>
    <t>32285003662375</t>
  </si>
  <si>
    <t>893695315</t>
  </si>
  <si>
    <t>HF71 .B49 1993</t>
  </si>
  <si>
    <t>0                      HF 0071000B  49          1993</t>
  </si>
  <si>
    <t>Beyond free trade : firms, governments, and global competition / edited by David B. Yoffie.</t>
  </si>
  <si>
    <t>Boston, Mass. : Harvard Business School Press, c1993.</t>
  </si>
  <si>
    <t>2005-04-25</t>
  </si>
  <si>
    <t>1995-05-24</t>
  </si>
  <si>
    <t>792018148:eng</t>
  </si>
  <si>
    <t>26634871</t>
  </si>
  <si>
    <t>991002077869702656</t>
  </si>
  <si>
    <t>2263994750002656</t>
  </si>
  <si>
    <t>9780875843445</t>
  </si>
  <si>
    <t>32285002046992</t>
  </si>
  <si>
    <t>893609440</t>
  </si>
  <si>
    <t>HF81 .O5 1967</t>
  </si>
  <si>
    <t>0                      HF 0081000O  5           1967</t>
  </si>
  <si>
    <t>Interregional and international trade / by Bertil Ohlin.</t>
  </si>
  <si>
    <t>Ohlin, Bertil, 1899-1979.</t>
  </si>
  <si>
    <t>Cambridge, Mass. : Harvard University Press, 1967.</t>
  </si>
  <si>
    <t>1967</t>
  </si>
  <si>
    <t>Rev. ed.</t>
  </si>
  <si>
    <t>Harvard economic studies ; v. 39</t>
  </si>
  <si>
    <t>2009-04-27</t>
  </si>
  <si>
    <t>1997-06-30</t>
  </si>
  <si>
    <t>1351005:eng</t>
  </si>
  <si>
    <t>229889</t>
  </si>
  <si>
    <t>991001405599702656</t>
  </si>
  <si>
    <t>2255375470002656</t>
  </si>
  <si>
    <t>32285002754579</t>
  </si>
  <si>
    <t>893244117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</si>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</sst>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C65D-AA27-41CC-8324-2EE33EC18FF5}">
  <dimension ref="A1:BD30"/>
  <sheetViews>
    <sheetView tabSelected="1" workbookViewId="0">
      <pane ySplit="1" topLeftCell="A2" activePane="bottomLeft" state="frozen"/>
      <selection pane="bottomLeft" activeCell="U1" sqref="U1:U1048576"/>
    </sheetView>
  </sheetViews>
  <sheetFormatPr defaultRowHeight="42.75" customHeight="1" x14ac:dyDescent="0.25"/>
  <cols>
    <col min="1" max="1" width="16.28515625" customWidth="1"/>
    <col min="2" max="2" width="15.5703125" customWidth="1"/>
    <col min="3" max="3" width="0" hidden="1" customWidth="1"/>
    <col min="4" max="4" width="37.42578125" customWidth="1"/>
    <col min="6" max="10" width="0" hidden="1" customWidth="1"/>
    <col min="11" max="11" width="16.7109375" customWidth="1"/>
    <col min="12" max="12" width="16.42578125" customWidth="1"/>
    <col min="14" max="17" width="0" hidden="1" customWidth="1"/>
    <col min="21" max="26" width="0" hidden="1" customWidth="1"/>
    <col min="28" max="28" width="0" hidden="1" customWidth="1"/>
    <col min="29" max="29" width="9.85546875" customWidth="1"/>
    <col min="30" max="30" width="0" hidden="1" customWidth="1"/>
    <col min="31" max="31" width="15.85546875" customWidth="1"/>
    <col min="32" max="41" width="0" hidden="1" customWidth="1"/>
    <col min="42" max="42" width="10.42578125" customWidth="1"/>
    <col min="43" max="44" width="10.85546875" customWidth="1"/>
    <col min="47" max="56" width="0" hidden="1" customWidth="1"/>
  </cols>
  <sheetData>
    <row r="1" spans="1:56" ht="42.75" customHeight="1" x14ac:dyDescent="0.25">
      <c r="A1" s="8" t="s">
        <v>487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2.7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689</v>
      </c>
      <c r="Z2" s="4">
        <v>553</v>
      </c>
      <c r="AA2" s="4">
        <v>1282</v>
      </c>
      <c r="AB2" s="4">
        <v>2</v>
      </c>
      <c r="AC2" s="4">
        <v>6</v>
      </c>
      <c r="AD2" s="4">
        <v>8</v>
      </c>
      <c r="AE2" s="4">
        <v>21</v>
      </c>
      <c r="AF2" s="4">
        <v>1</v>
      </c>
      <c r="AG2" s="4">
        <v>4</v>
      </c>
      <c r="AH2" s="4">
        <v>2</v>
      </c>
      <c r="AI2" s="4">
        <v>3</v>
      </c>
      <c r="AJ2" s="4">
        <v>1</v>
      </c>
      <c r="AK2" s="4">
        <v>8</v>
      </c>
      <c r="AL2" s="4">
        <v>1</v>
      </c>
      <c r="AM2" s="4">
        <v>5</v>
      </c>
      <c r="AN2" s="4">
        <v>3</v>
      </c>
      <c r="AO2" s="4">
        <v>3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HYPERLINK("https://creighton-primo.hosted.exlibrisgroup.com/primo-explore/search?tab=default_tab&amp;search_scope=EVERYTHING&amp;vid=01CRU&amp;lang=en_US&amp;offset=0&amp;query=any,contains,991004530219702656","Catalog Record")</f>
        <v>Catalog Record</v>
      </c>
      <c r="AT2" s="6" t="str">
        <f>HYPERLINK("http://www.worldcat.org/oclc/3844914","WorldCat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42.7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64</v>
      </c>
      <c r="P3" s="3" t="s">
        <v>83</v>
      </c>
      <c r="R3" s="3" t="s">
        <v>66</v>
      </c>
      <c r="S3" s="4">
        <v>1</v>
      </c>
      <c r="T3" s="4">
        <v>1</v>
      </c>
      <c r="U3" s="5" t="s">
        <v>84</v>
      </c>
      <c r="V3" s="5" t="s">
        <v>84</v>
      </c>
      <c r="W3" s="5" t="s">
        <v>85</v>
      </c>
      <c r="X3" s="5" t="s">
        <v>85</v>
      </c>
      <c r="Y3" s="4">
        <v>533</v>
      </c>
      <c r="Z3" s="4">
        <v>398</v>
      </c>
      <c r="AA3" s="4">
        <v>636</v>
      </c>
      <c r="AB3" s="4">
        <v>3</v>
      </c>
      <c r="AC3" s="4">
        <v>4</v>
      </c>
      <c r="AD3" s="4">
        <v>18</v>
      </c>
      <c r="AE3" s="4">
        <v>30</v>
      </c>
      <c r="AF3" s="4">
        <v>4</v>
      </c>
      <c r="AG3" s="4">
        <v>11</v>
      </c>
      <c r="AH3" s="4">
        <v>4</v>
      </c>
      <c r="AI3" s="4">
        <v>6</v>
      </c>
      <c r="AJ3" s="4">
        <v>12</v>
      </c>
      <c r="AK3" s="4">
        <v>17</v>
      </c>
      <c r="AL3" s="4">
        <v>2</v>
      </c>
      <c r="AM3" s="4">
        <v>3</v>
      </c>
      <c r="AN3" s="4">
        <v>1</v>
      </c>
      <c r="AO3" s="4">
        <v>1</v>
      </c>
      <c r="AP3" s="3" t="s">
        <v>58</v>
      </c>
      <c r="AQ3" s="3" t="s">
        <v>86</v>
      </c>
      <c r="AR3" s="6" t="str">
        <f>HYPERLINK("http://catalog.hathitrust.org/Record/000693690","HathiTrust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HYPERLINK("https://creighton-primo.hosted.exlibrisgroup.com/primo-explore/search?tab=default_tab&amp;search_scope=EVERYTHING&amp;vid=01CRU&amp;lang=en_US&amp;offset=0&amp;query=any,contains,991003915079702656","Catalog Record")</f>
        <v>Catalog Record</v>
      </c>
      <c r="AT3" s="6" t="str">
        <f>HYPERLINK("http://www.worldcat.org/oclc/1858492","WorldCat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73</v>
      </c>
      <c r="BB3" s="3" t="s">
        <v>91</v>
      </c>
      <c r="BC3" s="3" t="s">
        <v>92</v>
      </c>
      <c r="BD3" s="3" t="s">
        <v>93</v>
      </c>
    </row>
    <row r="4" spans="1:56" ht="42.7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97</v>
      </c>
      <c r="L4" s="2" t="s">
        <v>98</v>
      </c>
      <c r="M4" s="3" t="s">
        <v>99</v>
      </c>
      <c r="O4" s="3" t="s">
        <v>64</v>
      </c>
      <c r="P4" s="3" t="s">
        <v>100</v>
      </c>
      <c r="R4" s="3" t="s">
        <v>66</v>
      </c>
      <c r="S4" s="4">
        <v>4</v>
      </c>
      <c r="T4" s="4">
        <v>4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225</v>
      </c>
      <c r="Z4" s="4">
        <v>186</v>
      </c>
      <c r="AA4" s="4">
        <v>188</v>
      </c>
      <c r="AB4" s="4">
        <v>2</v>
      </c>
      <c r="AC4" s="4">
        <v>2</v>
      </c>
      <c r="AD4" s="4">
        <v>8</v>
      </c>
      <c r="AE4" s="4">
        <v>8</v>
      </c>
      <c r="AF4" s="4">
        <v>2</v>
      </c>
      <c r="AG4" s="4">
        <v>2</v>
      </c>
      <c r="AH4" s="4">
        <v>2</v>
      </c>
      <c r="AI4" s="4">
        <v>2</v>
      </c>
      <c r="AJ4" s="4">
        <v>5</v>
      </c>
      <c r="AK4" s="4">
        <v>5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86</v>
      </c>
      <c r="AR4" s="6" t="str">
        <f>HYPERLINK("http://catalog.hathitrust.org/Record/007928065","HathiTrust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HYPERLINK("https://creighton-primo.hosted.exlibrisgroup.com/primo-explore/search?tab=default_tab&amp;search_scope=EVERYTHING&amp;vid=01CRU&amp;lang=en_US&amp;offset=0&amp;query=any,contains,991003155939702656","Catalog Record")</f>
        <v>Catalog Record</v>
      </c>
      <c r="AT4" s="6" t="str">
        <f>HYPERLINK("http://www.worldcat.org/oclc/695299","WorldCat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73</v>
      </c>
      <c r="BB4" s="3" t="s">
        <v>107</v>
      </c>
      <c r="BC4" s="3" t="s">
        <v>108</v>
      </c>
      <c r="BD4" s="3" t="s">
        <v>109</v>
      </c>
    </row>
    <row r="5" spans="1:56" ht="42.75" customHeight="1" x14ac:dyDescent="0.25">
      <c r="A5" s="7" t="s">
        <v>58</v>
      </c>
      <c r="B5" s="2" t="s">
        <v>110</v>
      </c>
      <c r="C5" s="2" t="s">
        <v>111</v>
      </c>
      <c r="D5" s="2" t="s">
        <v>112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113</v>
      </c>
      <c r="L5" s="2" t="s">
        <v>114</v>
      </c>
      <c r="M5" s="3" t="s">
        <v>115</v>
      </c>
      <c r="O5" s="3" t="s">
        <v>64</v>
      </c>
      <c r="P5" s="3" t="s">
        <v>116</v>
      </c>
      <c r="R5" s="3" t="s">
        <v>66</v>
      </c>
      <c r="S5" s="4">
        <v>1</v>
      </c>
      <c r="T5" s="4">
        <v>1</v>
      </c>
      <c r="U5" s="5" t="s">
        <v>117</v>
      </c>
      <c r="V5" s="5" t="s">
        <v>117</v>
      </c>
      <c r="W5" s="5" t="s">
        <v>118</v>
      </c>
      <c r="X5" s="5" t="s">
        <v>118</v>
      </c>
      <c r="Y5" s="4">
        <v>321</v>
      </c>
      <c r="Z5" s="4">
        <v>260</v>
      </c>
      <c r="AA5" s="4">
        <v>261</v>
      </c>
      <c r="AB5" s="4">
        <v>3</v>
      </c>
      <c r="AC5" s="4">
        <v>3</v>
      </c>
      <c r="AD5" s="4">
        <v>11</v>
      </c>
      <c r="AE5" s="4">
        <v>11</v>
      </c>
      <c r="AF5" s="4">
        <v>1</v>
      </c>
      <c r="AG5" s="4">
        <v>1</v>
      </c>
      <c r="AH5" s="4">
        <v>3</v>
      </c>
      <c r="AI5" s="4">
        <v>3</v>
      </c>
      <c r="AJ5" s="4">
        <v>2</v>
      </c>
      <c r="AK5" s="4">
        <v>2</v>
      </c>
      <c r="AL5" s="4">
        <v>2</v>
      </c>
      <c r="AM5" s="4">
        <v>2</v>
      </c>
      <c r="AN5" s="4">
        <v>4</v>
      </c>
      <c r="AO5" s="4">
        <v>4</v>
      </c>
      <c r="AP5" s="3" t="s">
        <v>58</v>
      </c>
      <c r="AQ5" s="3" t="s">
        <v>86</v>
      </c>
      <c r="AR5" s="6" t="str">
        <f>HYPERLINK("http://catalog.hathitrust.org/Record/000853267","HathiTrust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HYPERLINK("https://creighton-primo.hosted.exlibrisgroup.com/primo-explore/search?tab=default_tab&amp;search_scope=EVERYTHING&amp;vid=01CRU&amp;lang=en_US&amp;offset=0&amp;query=any,contains,991001019299702656","Catalog Record")</f>
        <v>Catalog Record</v>
      </c>
      <c r="AT5" s="6" t="str">
        <f>HYPERLINK("http://www.worldcat.org/oclc/15365861","WorldCat Record")</f>
        <v>WorldCat Record</v>
      </c>
      <c r="AU5" s="3" t="s">
        <v>119</v>
      </c>
      <c r="AV5" s="3" t="s">
        <v>120</v>
      </c>
      <c r="AW5" s="3" t="s">
        <v>121</v>
      </c>
      <c r="AX5" s="3" t="s">
        <v>121</v>
      </c>
      <c r="AY5" s="3" t="s">
        <v>122</v>
      </c>
      <c r="AZ5" s="3" t="s">
        <v>73</v>
      </c>
      <c r="BB5" s="3" t="s">
        <v>123</v>
      </c>
      <c r="BC5" s="3" t="s">
        <v>124</v>
      </c>
      <c r="BD5" s="3" t="s">
        <v>125</v>
      </c>
    </row>
    <row r="6" spans="1:56" ht="42.75" customHeight="1" x14ac:dyDescent="0.25">
      <c r="A6" s="7" t="s">
        <v>58</v>
      </c>
      <c r="B6" s="2" t="s">
        <v>126</v>
      </c>
      <c r="C6" s="2" t="s">
        <v>127</v>
      </c>
      <c r="D6" s="2" t="s">
        <v>128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129</v>
      </c>
      <c r="L6" s="2" t="s">
        <v>130</v>
      </c>
      <c r="M6" s="3" t="s">
        <v>115</v>
      </c>
      <c r="O6" s="3" t="s">
        <v>64</v>
      </c>
      <c r="P6" s="3" t="s">
        <v>65</v>
      </c>
      <c r="R6" s="3" t="s">
        <v>66</v>
      </c>
      <c r="S6" s="4">
        <v>13</v>
      </c>
      <c r="T6" s="4">
        <v>13</v>
      </c>
      <c r="U6" s="5" t="s">
        <v>131</v>
      </c>
      <c r="V6" s="5" t="s">
        <v>131</v>
      </c>
      <c r="W6" s="5" t="s">
        <v>118</v>
      </c>
      <c r="X6" s="5" t="s">
        <v>118</v>
      </c>
      <c r="Y6" s="4">
        <v>371</v>
      </c>
      <c r="Z6" s="4">
        <v>337</v>
      </c>
      <c r="AA6" s="4">
        <v>341</v>
      </c>
      <c r="AB6" s="4">
        <v>4</v>
      </c>
      <c r="AC6" s="4">
        <v>4</v>
      </c>
      <c r="AD6" s="4">
        <v>12</v>
      </c>
      <c r="AE6" s="4">
        <v>12</v>
      </c>
      <c r="AF6" s="4">
        <v>5</v>
      </c>
      <c r="AG6" s="4">
        <v>5</v>
      </c>
      <c r="AH6" s="4">
        <v>3</v>
      </c>
      <c r="AI6" s="4">
        <v>3</v>
      </c>
      <c r="AJ6" s="4">
        <v>8</v>
      </c>
      <c r="AK6" s="4">
        <v>8</v>
      </c>
      <c r="AL6" s="4">
        <v>2</v>
      </c>
      <c r="AM6" s="4">
        <v>2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HYPERLINK("https://creighton-primo.hosted.exlibrisgroup.com/primo-explore/search?tab=default_tab&amp;search_scope=EVERYTHING&amp;vid=01CRU&amp;lang=en_US&amp;offset=0&amp;query=any,contains,991001082029702656","Catalog Record")</f>
        <v>Catalog Record</v>
      </c>
      <c r="AT6" s="6" t="str">
        <f>HYPERLINK("http://www.worldcat.org/oclc/16089381","WorldCat Record")</f>
        <v>WorldCat Record</v>
      </c>
      <c r="AU6" s="3" t="s">
        <v>132</v>
      </c>
      <c r="AV6" s="3" t="s">
        <v>133</v>
      </c>
      <c r="AW6" s="3" t="s">
        <v>134</v>
      </c>
      <c r="AX6" s="3" t="s">
        <v>134</v>
      </c>
      <c r="AY6" s="3" t="s">
        <v>135</v>
      </c>
      <c r="AZ6" s="3" t="s">
        <v>73</v>
      </c>
      <c r="BB6" s="3" t="s">
        <v>136</v>
      </c>
      <c r="BC6" s="3" t="s">
        <v>137</v>
      </c>
      <c r="BD6" s="3" t="s">
        <v>138</v>
      </c>
    </row>
    <row r="7" spans="1:56" ht="42.75" customHeight="1" x14ac:dyDescent="0.25">
      <c r="A7" s="7" t="s">
        <v>58</v>
      </c>
      <c r="B7" s="2" t="s">
        <v>139</v>
      </c>
      <c r="C7" s="2" t="s">
        <v>140</v>
      </c>
      <c r="D7" s="2" t="s">
        <v>141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142</v>
      </c>
      <c r="L7" s="2" t="s">
        <v>143</v>
      </c>
      <c r="M7" s="3" t="s">
        <v>144</v>
      </c>
      <c r="N7" s="2" t="s">
        <v>145</v>
      </c>
      <c r="O7" s="3" t="s">
        <v>64</v>
      </c>
      <c r="P7" s="3" t="s">
        <v>146</v>
      </c>
      <c r="R7" s="3" t="s">
        <v>66</v>
      </c>
      <c r="S7" s="4">
        <v>1</v>
      </c>
      <c r="T7" s="4">
        <v>1</v>
      </c>
      <c r="U7" s="5" t="s">
        <v>147</v>
      </c>
      <c r="V7" s="5" t="s">
        <v>147</v>
      </c>
      <c r="W7" s="5" t="s">
        <v>148</v>
      </c>
      <c r="X7" s="5" t="s">
        <v>148</v>
      </c>
      <c r="Y7" s="4">
        <v>195</v>
      </c>
      <c r="Z7" s="4">
        <v>144</v>
      </c>
      <c r="AA7" s="4">
        <v>927</v>
      </c>
      <c r="AB7" s="4">
        <v>2</v>
      </c>
      <c r="AC7" s="4">
        <v>6</v>
      </c>
      <c r="AD7" s="4">
        <v>6</v>
      </c>
      <c r="AE7" s="4">
        <v>37</v>
      </c>
      <c r="AF7" s="4">
        <v>4</v>
      </c>
      <c r="AG7" s="4">
        <v>20</v>
      </c>
      <c r="AH7" s="4">
        <v>1</v>
      </c>
      <c r="AI7" s="4">
        <v>6</v>
      </c>
      <c r="AJ7" s="4">
        <v>1</v>
      </c>
      <c r="AK7" s="4">
        <v>16</v>
      </c>
      <c r="AL7" s="4">
        <v>1</v>
      </c>
      <c r="AM7" s="4">
        <v>5</v>
      </c>
      <c r="AN7" s="4">
        <v>0</v>
      </c>
      <c r="AO7" s="4">
        <v>0</v>
      </c>
      <c r="AP7" s="3" t="s">
        <v>58</v>
      </c>
      <c r="AQ7" s="3" t="s">
        <v>86</v>
      </c>
      <c r="AR7" s="6" t="str">
        <f>HYPERLINK("http://catalog.hathitrust.org/Record/007527583","HathiTrust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HYPERLINK("https://creighton-primo.hosted.exlibrisgroup.com/primo-explore/search?tab=default_tab&amp;search_scope=EVERYTHING&amp;vid=01CRU&amp;lang=en_US&amp;offset=0&amp;query=any,contains,991003765429702656","Catalog Record")</f>
        <v>Catalog Record</v>
      </c>
      <c r="AT7" s="6" t="str">
        <f>HYPERLINK("http://www.worldcat.org/oclc/1457803","WorldCat Record")</f>
        <v>WorldCat Record</v>
      </c>
      <c r="AU7" s="3" t="s">
        <v>149</v>
      </c>
      <c r="AV7" s="3" t="s">
        <v>150</v>
      </c>
      <c r="AW7" s="3" t="s">
        <v>151</v>
      </c>
      <c r="AX7" s="3" t="s">
        <v>151</v>
      </c>
      <c r="AY7" s="3" t="s">
        <v>152</v>
      </c>
      <c r="AZ7" s="3" t="s">
        <v>73</v>
      </c>
      <c r="BB7" s="3" t="s">
        <v>153</v>
      </c>
      <c r="BC7" s="3" t="s">
        <v>154</v>
      </c>
      <c r="BD7" s="3" t="s">
        <v>155</v>
      </c>
    </row>
    <row r="8" spans="1:56" ht="42.75" customHeight="1" x14ac:dyDescent="0.25">
      <c r="A8" s="7" t="s">
        <v>58</v>
      </c>
      <c r="B8" s="2" t="s">
        <v>156</v>
      </c>
      <c r="C8" s="2" t="s">
        <v>157</v>
      </c>
      <c r="D8" s="2" t="s">
        <v>158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159</v>
      </c>
      <c r="L8" s="2" t="s">
        <v>160</v>
      </c>
      <c r="M8" s="3" t="s">
        <v>161</v>
      </c>
      <c r="O8" s="3" t="s">
        <v>64</v>
      </c>
      <c r="P8" s="3" t="s">
        <v>65</v>
      </c>
      <c r="Q8" s="2" t="s">
        <v>162</v>
      </c>
      <c r="R8" s="3" t="s">
        <v>66</v>
      </c>
      <c r="S8" s="4">
        <v>3</v>
      </c>
      <c r="T8" s="4">
        <v>3</v>
      </c>
      <c r="U8" s="5" t="s">
        <v>163</v>
      </c>
      <c r="V8" s="5" t="s">
        <v>163</v>
      </c>
      <c r="W8" s="5" t="s">
        <v>118</v>
      </c>
      <c r="X8" s="5" t="s">
        <v>118</v>
      </c>
      <c r="Y8" s="4">
        <v>358</v>
      </c>
      <c r="Z8" s="4">
        <v>307</v>
      </c>
      <c r="AA8" s="4">
        <v>312</v>
      </c>
      <c r="AB8" s="4">
        <v>4</v>
      </c>
      <c r="AC8" s="4">
        <v>4</v>
      </c>
      <c r="AD8" s="4">
        <v>18</v>
      </c>
      <c r="AE8" s="4">
        <v>18</v>
      </c>
      <c r="AF8" s="4">
        <v>8</v>
      </c>
      <c r="AG8" s="4">
        <v>8</v>
      </c>
      <c r="AH8" s="4">
        <v>4</v>
      </c>
      <c r="AI8" s="4">
        <v>4</v>
      </c>
      <c r="AJ8" s="4">
        <v>12</v>
      </c>
      <c r="AK8" s="4">
        <v>12</v>
      </c>
      <c r="AL8" s="4">
        <v>3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HYPERLINK("https://creighton-primo.hosted.exlibrisgroup.com/primo-explore/search?tab=default_tab&amp;search_scope=EVERYTHING&amp;vid=01CRU&amp;lang=en_US&amp;offset=0&amp;query=any,contains,991000631479702656","Catalog Record")</f>
        <v>Catalog Record</v>
      </c>
      <c r="AT8" s="6" t="str">
        <f>HYPERLINK("http://www.worldcat.org/oclc/12052730","WorldCat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73</v>
      </c>
      <c r="BB8" s="3" t="s">
        <v>168</v>
      </c>
      <c r="BC8" s="3" t="s">
        <v>169</v>
      </c>
      <c r="BD8" s="3" t="s">
        <v>170</v>
      </c>
    </row>
    <row r="9" spans="1:56" ht="42.75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174</v>
      </c>
      <c r="L9" s="2" t="s">
        <v>175</v>
      </c>
      <c r="M9" s="3" t="s">
        <v>176</v>
      </c>
      <c r="O9" s="3" t="s">
        <v>64</v>
      </c>
      <c r="P9" s="3" t="s">
        <v>116</v>
      </c>
      <c r="R9" s="3" t="s">
        <v>66</v>
      </c>
      <c r="S9" s="4">
        <v>6</v>
      </c>
      <c r="T9" s="4">
        <v>6</v>
      </c>
      <c r="U9" s="5" t="s">
        <v>163</v>
      </c>
      <c r="V9" s="5" t="s">
        <v>163</v>
      </c>
      <c r="W9" s="5" t="s">
        <v>177</v>
      </c>
      <c r="X9" s="5" t="s">
        <v>177</v>
      </c>
      <c r="Y9" s="4">
        <v>176</v>
      </c>
      <c r="Z9" s="4">
        <v>147</v>
      </c>
      <c r="AA9" s="4">
        <v>229</v>
      </c>
      <c r="AB9" s="4">
        <v>2</v>
      </c>
      <c r="AC9" s="4">
        <v>4</v>
      </c>
      <c r="AD9" s="4">
        <v>7</v>
      </c>
      <c r="AE9" s="4">
        <v>11</v>
      </c>
      <c r="AF9" s="4">
        <v>2</v>
      </c>
      <c r="AG9" s="4">
        <v>3</v>
      </c>
      <c r="AH9" s="4">
        <v>2</v>
      </c>
      <c r="AI9" s="4">
        <v>2</v>
      </c>
      <c r="AJ9" s="4">
        <v>3</v>
      </c>
      <c r="AK9" s="4">
        <v>4</v>
      </c>
      <c r="AL9" s="4">
        <v>1</v>
      </c>
      <c r="AM9" s="4">
        <v>3</v>
      </c>
      <c r="AN9" s="4">
        <v>0</v>
      </c>
      <c r="AO9" s="4">
        <v>0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HYPERLINK("https://creighton-primo.hosted.exlibrisgroup.com/primo-explore/search?tab=default_tab&amp;search_scope=EVERYTHING&amp;vid=01CRU&amp;lang=en_US&amp;offset=0&amp;query=any,contains,991004688539702656","Catalog Record")</f>
        <v>Catalog Record</v>
      </c>
      <c r="AT9" s="6" t="str">
        <f>HYPERLINK("http://www.worldcat.org/oclc/4593656","WorldCat Record")</f>
        <v>WorldCat Record</v>
      </c>
      <c r="AU9" s="3" t="s">
        <v>178</v>
      </c>
      <c r="AV9" s="3" t="s">
        <v>179</v>
      </c>
      <c r="AW9" s="3" t="s">
        <v>180</v>
      </c>
      <c r="AX9" s="3" t="s">
        <v>180</v>
      </c>
      <c r="AY9" s="3" t="s">
        <v>181</v>
      </c>
      <c r="AZ9" s="3" t="s">
        <v>73</v>
      </c>
      <c r="BB9" s="3" t="s">
        <v>182</v>
      </c>
      <c r="BC9" s="3" t="s">
        <v>183</v>
      </c>
      <c r="BD9" s="3" t="s">
        <v>184</v>
      </c>
    </row>
    <row r="10" spans="1:56" ht="42.75" customHeight="1" x14ac:dyDescent="0.25">
      <c r="A10" s="7" t="s">
        <v>58</v>
      </c>
      <c r="B10" s="2" t="s">
        <v>185</v>
      </c>
      <c r="C10" s="2" t="s">
        <v>186</v>
      </c>
      <c r="D10" s="2" t="s">
        <v>187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188</v>
      </c>
      <c r="L10" s="2" t="s">
        <v>189</v>
      </c>
      <c r="M10" s="3" t="s">
        <v>190</v>
      </c>
      <c r="O10" s="3" t="s">
        <v>64</v>
      </c>
      <c r="P10" s="3" t="s">
        <v>83</v>
      </c>
      <c r="R10" s="3" t="s">
        <v>66</v>
      </c>
      <c r="S10" s="4">
        <v>3</v>
      </c>
      <c r="T10" s="4">
        <v>3</v>
      </c>
      <c r="U10" s="5" t="s">
        <v>191</v>
      </c>
      <c r="V10" s="5" t="s">
        <v>191</v>
      </c>
      <c r="W10" s="5" t="s">
        <v>118</v>
      </c>
      <c r="X10" s="5" t="s">
        <v>118</v>
      </c>
      <c r="Y10" s="4">
        <v>353</v>
      </c>
      <c r="Z10" s="4">
        <v>264</v>
      </c>
      <c r="AA10" s="4">
        <v>442</v>
      </c>
      <c r="AB10" s="4">
        <v>3</v>
      </c>
      <c r="AC10" s="4">
        <v>3</v>
      </c>
      <c r="AD10" s="4">
        <v>13</v>
      </c>
      <c r="AE10" s="4">
        <v>20</v>
      </c>
      <c r="AF10" s="4">
        <v>7</v>
      </c>
      <c r="AG10" s="4">
        <v>11</v>
      </c>
      <c r="AH10" s="4">
        <v>2</v>
      </c>
      <c r="AI10" s="4">
        <v>2</v>
      </c>
      <c r="AJ10" s="4">
        <v>6</v>
      </c>
      <c r="AK10" s="4">
        <v>11</v>
      </c>
      <c r="AL10" s="4">
        <v>2</v>
      </c>
      <c r="AM10" s="4">
        <v>2</v>
      </c>
      <c r="AN10" s="4">
        <v>0</v>
      </c>
      <c r="AO10" s="4">
        <v>0</v>
      </c>
      <c r="AP10" s="3" t="s">
        <v>58</v>
      </c>
      <c r="AQ10" s="3" t="s">
        <v>86</v>
      </c>
      <c r="AR10" s="6" t="str">
        <f>HYPERLINK("http://catalog.hathitrust.org/Record/004491074","HathiTrust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HYPERLINK("https://creighton-primo.hosted.exlibrisgroup.com/primo-explore/search?tab=default_tab&amp;search_scope=EVERYTHING&amp;vid=01CRU&amp;lang=en_US&amp;offset=0&amp;query=any,contains,991003080409702656","Catalog Record")</f>
        <v>Catalog Record</v>
      </c>
      <c r="AT10" s="6" t="str">
        <f>HYPERLINK("http://www.worldcat.org/oclc/632387","WorldCat Record")</f>
        <v>WorldCat Record</v>
      </c>
      <c r="AU10" s="3" t="s">
        <v>192</v>
      </c>
      <c r="AV10" s="3" t="s">
        <v>193</v>
      </c>
      <c r="AW10" s="3" t="s">
        <v>194</v>
      </c>
      <c r="AX10" s="3" t="s">
        <v>194</v>
      </c>
      <c r="AY10" s="3" t="s">
        <v>195</v>
      </c>
      <c r="AZ10" s="3" t="s">
        <v>73</v>
      </c>
      <c r="BB10" s="3" t="s">
        <v>196</v>
      </c>
      <c r="BC10" s="3" t="s">
        <v>197</v>
      </c>
      <c r="BD10" s="3" t="s">
        <v>198</v>
      </c>
    </row>
    <row r="11" spans="1:56" ht="42.75" customHeight="1" x14ac:dyDescent="0.25">
      <c r="A11" s="7" t="s">
        <v>58</v>
      </c>
      <c r="B11" s="2" t="s">
        <v>199</v>
      </c>
      <c r="C11" s="2" t="s">
        <v>200</v>
      </c>
      <c r="D11" s="2" t="s">
        <v>201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202</v>
      </c>
      <c r="L11" s="2" t="s">
        <v>203</v>
      </c>
      <c r="M11" s="3" t="s">
        <v>204</v>
      </c>
      <c r="O11" s="3" t="s">
        <v>64</v>
      </c>
      <c r="P11" s="3" t="s">
        <v>205</v>
      </c>
      <c r="R11" s="3" t="s">
        <v>66</v>
      </c>
      <c r="S11" s="4">
        <v>1</v>
      </c>
      <c r="T11" s="4">
        <v>1</v>
      </c>
      <c r="U11" s="5" t="s">
        <v>206</v>
      </c>
      <c r="V11" s="5" t="s">
        <v>206</v>
      </c>
      <c r="W11" s="5" t="s">
        <v>177</v>
      </c>
      <c r="X11" s="5" t="s">
        <v>177</v>
      </c>
      <c r="Y11" s="4">
        <v>372</v>
      </c>
      <c r="Z11" s="4">
        <v>282</v>
      </c>
      <c r="AA11" s="4">
        <v>296</v>
      </c>
      <c r="AB11" s="4">
        <v>3</v>
      </c>
      <c r="AC11" s="4">
        <v>3</v>
      </c>
      <c r="AD11" s="4">
        <v>16</v>
      </c>
      <c r="AE11" s="4">
        <v>16</v>
      </c>
      <c r="AF11" s="4">
        <v>7</v>
      </c>
      <c r="AG11" s="4">
        <v>7</v>
      </c>
      <c r="AH11" s="4">
        <v>5</v>
      </c>
      <c r="AI11" s="4">
        <v>5</v>
      </c>
      <c r="AJ11" s="4">
        <v>7</v>
      </c>
      <c r="AK11" s="4">
        <v>7</v>
      </c>
      <c r="AL11" s="4">
        <v>2</v>
      </c>
      <c r="AM11" s="4">
        <v>2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HYPERLINK("https://creighton-primo.hosted.exlibrisgroup.com/primo-explore/search?tab=default_tab&amp;search_scope=EVERYTHING&amp;vid=01CRU&amp;lang=en_US&amp;offset=0&amp;query=any,contains,991005249449702656","Catalog Record")</f>
        <v>Catalog Record</v>
      </c>
      <c r="AT11" s="6" t="str">
        <f>HYPERLINK("http://www.worldcat.org/oclc/8476422","WorldCat Record")</f>
        <v>WorldCat Record</v>
      </c>
      <c r="AU11" s="3" t="s">
        <v>207</v>
      </c>
      <c r="AV11" s="3" t="s">
        <v>208</v>
      </c>
      <c r="AW11" s="3" t="s">
        <v>209</v>
      </c>
      <c r="AX11" s="3" t="s">
        <v>209</v>
      </c>
      <c r="AY11" s="3" t="s">
        <v>210</v>
      </c>
      <c r="AZ11" s="3" t="s">
        <v>73</v>
      </c>
      <c r="BB11" s="3" t="s">
        <v>211</v>
      </c>
      <c r="BC11" s="3" t="s">
        <v>212</v>
      </c>
      <c r="BD11" s="3" t="s">
        <v>213</v>
      </c>
    </row>
    <row r="12" spans="1:56" ht="42.75" customHeight="1" x14ac:dyDescent="0.25">
      <c r="A12" s="7" t="s">
        <v>58</v>
      </c>
      <c r="B12" s="2" t="s">
        <v>214</v>
      </c>
      <c r="C12" s="2" t="s">
        <v>215</v>
      </c>
      <c r="D12" s="2" t="s">
        <v>216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217</v>
      </c>
      <c r="L12" s="2" t="s">
        <v>218</v>
      </c>
      <c r="M12" s="3" t="s">
        <v>219</v>
      </c>
      <c r="O12" s="3" t="s">
        <v>64</v>
      </c>
      <c r="P12" s="3" t="s">
        <v>146</v>
      </c>
      <c r="Q12" s="2" t="s">
        <v>220</v>
      </c>
      <c r="R12" s="3" t="s">
        <v>66</v>
      </c>
      <c r="S12" s="4">
        <v>8</v>
      </c>
      <c r="T12" s="4">
        <v>8</v>
      </c>
      <c r="U12" s="5" t="s">
        <v>221</v>
      </c>
      <c r="V12" s="5" t="s">
        <v>221</v>
      </c>
      <c r="W12" s="5" t="s">
        <v>118</v>
      </c>
      <c r="X12" s="5" t="s">
        <v>118</v>
      </c>
      <c r="Y12" s="4">
        <v>638</v>
      </c>
      <c r="Z12" s="4">
        <v>552</v>
      </c>
      <c r="AA12" s="4">
        <v>560</v>
      </c>
      <c r="AB12" s="4">
        <v>7</v>
      </c>
      <c r="AC12" s="4">
        <v>7</v>
      </c>
      <c r="AD12" s="4">
        <v>32</v>
      </c>
      <c r="AE12" s="4">
        <v>32</v>
      </c>
      <c r="AF12" s="4">
        <v>12</v>
      </c>
      <c r="AG12" s="4">
        <v>12</v>
      </c>
      <c r="AH12" s="4">
        <v>6</v>
      </c>
      <c r="AI12" s="4">
        <v>6</v>
      </c>
      <c r="AJ12" s="4">
        <v>17</v>
      </c>
      <c r="AK12" s="4">
        <v>17</v>
      </c>
      <c r="AL12" s="4">
        <v>6</v>
      </c>
      <c r="AM12" s="4">
        <v>6</v>
      </c>
      <c r="AN12" s="4">
        <v>0</v>
      </c>
      <c r="AO12" s="4">
        <v>0</v>
      </c>
      <c r="AP12" s="3" t="s">
        <v>58</v>
      </c>
      <c r="AQ12" s="3" t="s">
        <v>86</v>
      </c>
      <c r="AR12" s="6" t="str">
        <f>HYPERLINK("http://catalog.hathitrust.org/Record/000784442","HathiTrust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HYPERLINK("https://creighton-primo.hosted.exlibrisgroup.com/primo-explore/search?tab=default_tab&amp;search_scope=EVERYTHING&amp;vid=01CRU&amp;lang=en_US&amp;offset=0&amp;query=any,contains,991000118499702656","Catalog Record")</f>
        <v>Catalog Record</v>
      </c>
      <c r="AT12" s="6" t="str">
        <f>HYPERLINK("http://www.worldcat.org/oclc/9049195","WorldCat Record")</f>
        <v>WorldCat Record</v>
      </c>
      <c r="AU12" s="3" t="s">
        <v>222</v>
      </c>
      <c r="AV12" s="3" t="s">
        <v>223</v>
      </c>
      <c r="AW12" s="3" t="s">
        <v>224</v>
      </c>
      <c r="AX12" s="3" t="s">
        <v>224</v>
      </c>
      <c r="AY12" s="3" t="s">
        <v>225</v>
      </c>
      <c r="AZ12" s="3" t="s">
        <v>73</v>
      </c>
      <c r="BB12" s="3" t="s">
        <v>226</v>
      </c>
      <c r="BC12" s="3" t="s">
        <v>227</v>
      </c>
      <c r="BD12" s="3" t="s">
        <v>228</v>
      </c>
    </row>
    <row r="13" spans="1:56" ht="42.75" customHeight="1" x14ac:dyDescent="0.25">
      <c r="A13" s="7" t="s">
        <v>58</v>
      </c>
      <c r="B13" s="2" t="s">
        <v>229</v>
      </c>
      <c r="C13" s="2" t="s">
        <v>230</v>
      </c>
      <c r="D13" s="2" t="s">
        <v>231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232</v>
      </c>
      <c r="L13" s="2" t="s">
        <v>233</v>
      </c>
      <c r="M13" s="3" t="s">
        <v>234</v>
      </c>
      <c r="O13" s="3" t="s">
        <v>64</v>
      </c>
      <c r="P13" s="3" t="s">
        <v>65</v>
      </c>
      <c r="Q13" s="2" t="s">
        <v>235</v>
      </c>
      <c r="R13" s="3" t="s">
        <v>66</v>
      </c>
      <c r="S13" s="4">
        <v>2</v>
      </c>
      <c r="T13" s="4">
        <v>2</v>
      </c>
      <c r="U13" s="5" t="s">
        <v>206</v>
      </c>
      <c r="V13" s="5" t="s">
        <v>206</v>
      </c>
      <c r="W13" s="5" t="s">
        <v>236</v>
      </c>
      <c r="X13" s="5" t="s">
        <v>236</v>
      </c>
      <c r="Y13" s="4">
        <v>245</v>
      </c>
      <c r="Z13" s="4">
        <v>220</v>
      </c>
      <c r="AA13" s="4">
        <v>225</v>
      </c>
      <c r="AB13" s="4">
        <v>1</v>
      </c>
      <c r="AC13" s="4">
        <v>1</v>
      </c>
      <c r="AD13" s="4">
        <v>12</v>
      </c>
      <c r="AE13" s="4">
        <v>12</v>
      </c>
      <c r="AF13" s="4">
        <v>6</v>
      </c>
      <c r="AG13" s="4">
        <v>6</v>
      </c>
      <c r="AH13" s="4">
        <v>4</v>
      </c>
      <c r="AI13" s="4">
        <v>4</v>
      </c>
      <c r="AJ13" s="4">
        <v>7</v>
      </c>
      <c r="AK13" s="4">
        <v>7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HYPERLINK("https://creighton-primo.hosted.exlibrisgroup.com/primo-explore/search?tab=default_tab&amp;search_scope=EVERYTHING&amp;vid=01CRU&amp;lang=en_US&amp;offset=0&amp;query=any,contains,991004445119702656","Catalog Record")</f>
        <v>Catalog Record</v>
      </c>
      <c r="AT13" s="6" t="str">
        <f>HYPERLINK("http://www.worldcat.org/oclc/3481164","WorldCat Record")</f>
        <v>WorldCat Record</v>
      </c>
      <c r="AU13" s="3" t="s">
        <v>237</v>
      </c>
      <c r="AV13" s="3" t="s">
        <v>238</v>
      </c>
      <c r="AW13" s="3" t="s">
        <v>239</v>
      </c>
      <c r="AX13" s="3" t="s">
        <v>239</v>
      </c>
      <c r="AY13" s="3" t="s">
        <v>240</v>
      </c>
      <c r="AZ13" s="3" t="s">
        <v>73</v>
      </c>
      <c r="BB13" s="3" t="s">
        <v>241</v>
      </c>
      <c r="BC13" s="3" t="s">
        <v>242</v>
      </c>
      <c r="BD13" s="3" t="s">
        <v>243</v>
      </c>
    </row>
    <row r="14" spans="1:56" ht="42.75" customHeight="1" x14ac:dyDescent="0.25">
      <c r="A14" s="7" t="s">
        <v>58</v>
      </c>
      <c r="B14" s="2" t="s">
        <v>244</v>
      </c>
      <c r="C14" s="2" t="s">
        <v>245</v>
      </c>
      <c r="D14" s="2" t="s">
        <v>246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247</v>
      </c>
      <c r="L14" s="2" t="s">
        <v>248</v>
      </c>
      <c r="M14" s="3" t="s">
        <v>204</v>
      </c>
      <c r="O14" s="3" t="s">
        <v>64</v>
      </c>
      <c r="P14" s="3" t="s">
        <v>146</v>
      </c>
      <c r="R14" s="3" t="s">
        <v>66</v>
      </c>
      <c r="S14" s="4">
        <v>2</v>
      </c>
      <c r="T14" s="4">
        <v>2</v>
      </c>
      <c r="U14" s="5" t="s">
        <v>163</v>
      </c>
      <c r="V14" s="5" t="s">
        <v>163</v>
      </c>
      <c r="W14" s="5" t="s">
        <v>118</v>
      </c>
      <c r="X14" s="5" t="s">
        <v>118</v>
      </c>
      <c r="Y14" s="4">
        <v>362</v>
      </c>
      <c r="Z14" s="4">
        <v>301</v>
      </c>
      <c r="AA14" s="4">
        <v>302</v>
      </c>
      <c r="AB14" s="4">
        <v>4</v>
      </c>
      <c r="AC14" s="4">
        <v>4</v>
      </c>
      <c r="AD14" s="4">
        <v>17</v>
      </c>
      <c r="AE14" s="4">
        <v>17</v>
      </c>
      <c r="AF14" s="4">
        <v>9</v>
      </c>
      <c r="AG14" s="4">
        <v>9</v>
      </c>
      <c r="AH14" s="4">
        <v>4</v>
      </c>
      <c r="AI14" s="4">
        <v>4</v>
      </c>
      <c r="AJ14" s="4">
        <v>7</v>
      </c>
      <c r="AK14" s="4">
        <v>7</v>
      </c>
      <c r="AL14" s="4">
        <v>3</v>
      </c>
      <c r="AM14" s="4">
        <v>3</v>
      </c>
      <c r="AN14" s="4">
        <v>0</v>
      </c>
      <c r="AO14" s="4">
        <v>0</v>
      </c>
      <c r="AP14" s="3" t="s">
        <v>58</v>
      </c>
      <c r="AQ14" s="3" t="s">
        <v>86</v>
      </c>
      <c r="AR14" s="6" t="str">
        <f>HYPERLINK("http://catalog.hathitrust.org/Record/000771560","HathiTrust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HYPERLINK("https://creighton-primo.hosted.exlibrisgroup.com/primo-explore/search?tab=default_tab&amp;search_scope=EVERYTHING&amp;vid=01CRU&amp;lang=en_US&amp;offset=0&amp;query=any,contains,991000074569702656","Catalog Record")</f>
        <v>Catalog Record</v>
      </c>
      <c r="AT14" s="6" t="str">
        <f>HYPERLINK("http://www.worldcat.org/oclc/8804545","WorldCat Record")</f>
        <v>WorldCat Record</v>
      </c>
      <c r="AU14" s="3" t="s">
        <v>249</v>
      </c>
      <c r="AV14" s="3" t="s">
        <v>250</v>
      </c>
      <c r="AW14" s="3" t="s">
        <v>251</v>
      </c>
      <c r="AX14" s="3" t="s">
        <v>251</v>
      </c>
      <c r="AY14" s="3" t="s">
        <v>252</v>
      </c>
      <c r="AZ14" s="3" t="s">
        <v>73</v>
      </c>
      <c r="BB14" s="3" t="s">
        <v>253</v>
      </c>
      <c r="BC14" s="3" t="s">
        <v>254</v>
      </c>
      <c r="BD14" s="3" t="s">
        <v>255</v>
      </c>
    </row>
    <row r="15" spans="1:56" ht="42.75" customHeight="1" x14ac:dyDescent="0.25">
      <c r="A15" s="7" t="s">
        <v>58</v>
      </c>
      <c r="B15" s="2" t="s">
        <v>256</v>
      </c>
      <c r="C15" s="2" t="s">
        <v>257</v>
      </c>
      <c r="D15" s="2" t="s">
        <v>258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259</v>
      </c>
      <c r="L15" s="2" t="s">
        <v>260</v>
      </c>
      <c r="M15" s="3" t="s">
        <v>261</v>
      </c>
      <c r="O15" s="3" t="s">
        <v>64</v>
      </c>
      <c r="P15" s="3" t="s">
        <v>65</v>
      </c>
      <c r="Q15" s="2" t="s">
        <v>262</v>
      </c>
      <c r="R15" s="3" t="s">
        <v>66</v>
      </c>
      <c r="S15" s="4">
        <v>3</v>
      </c>
      <c r="T15" s="4">
        <v>3</v>
      </c>
      <c r="U15" s="5" t="s">
        <v>263</v>
      </c>
      <c r="V15" s="5" t="s">
        <v>263</v>
      </c>
      <c r="W15" s="5" t="s">
        <v>177</v>
      </c>
      <c r="X15" s="5" t="s">
        <v>177</v>
      </c>
      <c r="Y15" s="4">
        <v>353</v>
      </c>
      <c r="Z15" s="4">
        <v>268</v>
      </c>
      <c r="AA15" s="4">
        <v>328</v>
      </c>
      <c r="AB15" s="4">
        <v>2</v>
      </c>
      <c r="AC15" s="4">
        <v>2</v>
      </c>
      <c r="AD15" s="4">
        <v>12</v>
      </c>
      <c r="AE15" s="4">
        <v>17</v>
      </c>
      <c r="AF15" s="4">
        <v>6</v>
      </c>
      <c r="AG15" s="4">
        <v>7</v>
      </c>
      <c r="AH15" s="4">
        <v>2</v>
      </c>
      <c r="AI15" s="4">
        <v>5</v>
      </c>
      <c r="AJ15" s="4">
        <v>7</v>
      </c>
      <c r="AK15" s="4">
        <v>10</v>
      </c>
      <c r="AL15" s="4">
        <v>1</v>
      </c>
      <c r="AM15" s="4">
        <v>1</v>
      </c>
      <c r="AN15" s="4">
        <v>0</v>
      </c>
      <c r="AO15" s="4">
        <v>0</v>
      </c>
      <c r="AP15" s="3" t="s">
        <v>58</v>
      </c>
      <c r="AQ15" s="3" t="s">
        <v>86</v>
      </c>
      <c r="AR15" s="6" t="str">
        <f>HYPERLINK("http://catalog.hathitrust.org/Record/009914307","HathiTrust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HYPERLINK("https://creighton-primo.hosted.exlibrisgroup.com/primo-explore/search?tab=default_tab&amp;search_scope=EVERYTHING&amp;vid=01CRU&amp;lang=en_US&amp;offset=0&amp;query=any,contains,991004952489702656","Catalog Record")</f>
        <v>Catalog Record</v>
      </c>
      <c r="AT15" s="6" t="str">
        <f>HYPERLINK("http://www.worldcat.org/oclc/6251527","WorldCat Record")</f>
        <v>WorldCat Record</v>
      </c>
      <c r="AU15" s="3" t="s">
        <v>264</v>
      </c>
      <c r="AV15" s="3" t="s">
        <v>265</v>
      </c>
      <c r="AW15" s="3" t="s">
        <v>266</v>
      </c>
      <c r="AX15" s="3" t="s">
        <v>266</v>
      </c>
      <c r="AY15" s="3" t="s">
        <v>267</v>
      </c>
      <c r="AZ15" s="3" t="s">
        <v>73</v>
      </c>
      <c r="BB15" s="3" t="s">
        <v>268</v>
      </c>
      <c r="BC15" s="3" t="s">
        <v>269</v>
      </c>
      <c r="BD15" s="3" t="s">
        <v>270</v>
      </c>
    </row>
    <row r="16" spans="1:56" ht="42.75" customHeight="1" x14ac:dyDescent="0.25">
      <c r="A16" s="7" t="s">
        <v>58</v>
      </c>
      <c r="B16" s="2" t="s">
        <v>271</v>
      </c>
      <c r="C16" s="2" t="s">
        <v>272</v>
      </c>
      <c r="D16" s="2" t="s">
        <v>273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274</v>
      </c>
      <c r="L16" s="2" t="s">
        <v>275</v>
      </c>
      <c r="M16" s="3" t="s">
        <v>276</v>
      </c>
      <c r="O16" s="3" t="s">
        <v>64</v>
      </c>
      <c r="P16" s="3" t="s">
        <v>65</v>
      </c>
      <c r="R16" s="3" t="s">
        <v>66</v>
      </c>
      <c r="S16" s="4">
        <v>8</v>
      </c>
      <c r="T16" s="4">
        <v>8</v>
      </c>
      <c r="U16" s="5" t="s">
        <v>277</v>
      </c>
      <c r="V16" s="5" t="s">
        <v>277</v>
      </c>
      <c r="W16" s="5" t="s">
        <v>278</v>
      </c>
      <c r="X16" s="5" t="s">
        <v>278</v>
      </c>
      <c r="Y16" s="4">
        <v>236</v>
      </c>
      <c r="Z16" s="4">
        <v>202</v>
      </c>
      <c r="AA16" s="4">
        <v>212</v>
      </c>
      <c r="AB16" s="4">
        <v>2</v>
      </c>
      <c r="AC16" s="4">
        <v>2</v>
      </c>
      <c r="AD16" s="4">
        <v>4</v>
      </c>
      <c r="AE16" s="4">
        <v>4</v>
      </c>
      <c r="AF16" s="4">
        <v>2</v>
      </c>
      <c r="AG16" s="4">
        <v>2</v>
      </c>
      <c r="AH16" s="4">
        <v>0</v>
      </c>
      <c r="AI16" s="4">
        <v>0</v>
      </c>
      <c r="AJ16" s="4">
        <v>2</v>
      </c>
      <c r="AK16" s="4">
        <v>2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86</v>
      </c>
      <c r="AR16" s="6" t="str">
        <f>HYPERLINK("http://catalog.hathitrust.org/Record/007195174","HathiTrust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HYPERLINK("https://creighton-primo.hosted.exlibrisgroup.com/primo-explore/search?tab=default_tab&amp;search_scope=EVERYTHING&amp;vid=01CRU&amp;lang=en_US&amp;offset=0&amp;query=any,contains,991002050369702656","Catalog Record")</f>
        <v>Catalog Record</v>
      </c>
      <c r="AT16" s="6" t="str">
        <f>HYPERLINK("http://www.worldcat.org/oclc/26161155","WorldCat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73</v>
      </c>
      <c r="BB16" s="3" t="s">
        <v>283</v>
      </c>
      <c r="BC16" s="3" t="s">
        <v>284</v>
      </c>
      <c r="BD16" s="3" t="s">
        <v>285</v>
      </c>
    </row>
    <row r="17" spans="1:56" ht="42.75" customHeight="1" x14ac:dyDescent="0.25">
      <c r="A17" s="7" t="s">
        <v>58</v>
      </c>
      <c r="B17" s="2" t="s">
        <v>286</v>
      </c>
      <c r="C17" s="2" t="s">
        <v>287</v>
      </c>
      <c r="D17" s="2" t="s">
        <v>288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289</v>
      </c>
      <c r="L17" s="2" t="s">
        <v>290</v>
      </c>
      <c r="M17" s="3" t="s">
        <v>291</v>
      </c>
      <c r="O17" s="3" t="s">
        <v>64</v>
      </c>
      <c r="P17" s="3" t="s">
        <v>65</v>
      </c>
      <c r="Q17" s="2" t="s">
        <v>235</v>
      </c>
      <c r="R17" s="3" t="s">
        <v>66</v>
      </c>
      <c r="S17" s="4">
        <v>3</v>
      </c>
      <c r="T17" s="4">
        <v>3</v>
      </c>
      <c r="U17" s="5" t="s">
        <v>163</v>
      </c>
      <c r="V17" s="5" t="s">
        <v>163</v>
      </c>
      <c r="W17" s="5" t="s">
        <v>236</v>
      </c>
      <c r="X17" s="5" t="s">
        <v>236</v>
      </c>
      <c r="Y17" s="4">
        <v>264</v>
      </c>
      <c r="Z17" s="4">
        <v>221</v>
      </c>
      <c r="AA17" s="4">
        <v>221</v>
      </c>
      <c r="AB17" s="4">
        <v>2</v>
      </c>
      <c r="AC17" s="4">
        <v>2</v>
      </c>
      <c r="AD17" s="4">
        <v>12</v>
      </c>
      <c r="AE17" s="4">
        <v>12</v>
      </c>
      <c r="AF17" s="4">
        <v>5</v>
      </c>
      <c r="AG17" s="4">
        <v>5</v>
      </c>
      <c r="AH17" s="4">
        <v>3</v>
      </c>
      <c r="AI17" s="4">
        <v>3</v>
      </c>
      <c r="AJ17" s="4">
        <v>9</v>
      </c>
      <c r="AK17" s="4">
        <v>9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HYPERLINK("https://creighton-primo.hosted.exlibrisgroup.com/primo-explore/search?tab=default_tab&amp;search_scope=EVERYTHING&amp;vid=01CRU&amp;lang=en_US&amp;offset=0&amp;query=any,contains,991005135759702656","Catalog Record")</f>
        <v>Catalog Record</v>
      </c>
      <c r="AT17" s="6" t="str">
        <f>HYPERLINK("http://www.worldcat.org/oclc/7576772","WorldCat Record")</f>
        <v>WorldCat Record</v>
      </c>
      <c r="AU17" s="3" t="s">
        <v>292</v>
      </c>
      <c r="AV17" s="3" t="s">
        <v>293</v>
      </c>
      <c r="AW17" s="3" t="s">
        <v>294</v>
      </c>
      <c r="AX17" s="3" t="s">
        <v>294</v>
      </c>
      <c r="AY17" s="3" t="s">
        <v>295</v>
      </c>
      <c r="AZ17" s="3" t="s">
        <v>73</v>
      </c>
      <c r="BB17" s="3" t="s">
        <v>296</v>
      </c>
      <c r="BC17" s="3" t="s">
        <v>297</v>
      </c>
      <c r="BD17" s="3" t="s">
        <v>298</v>
      </c>
    </row>
    <row r="18" spans="1:56" ht="42.75" customHeight="1" x14ac:dyDescent="0.25">
      <c r="A18" s="7" t="s">
        <v>58</v>
      </c>
      <c r="B18" s="2" t="s">
        <v>299</v>
      </c>
      <c r="C18" s="2" t="s">
        <v>300</v>
      </c>
      <c r="D18" s="2" t="s">
        <v>301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302</v>
      </c>
      <c r="L18" s="2" t="s">
        <v>303</v>
      </c>
      <c r="M18" s="3" t="s">
        <v>304</v>
      </c>
      <c r="O18" s="3" t="s">
        <v>64</v>
      </c>
      <c r="P18" s="3" t="s">
        <v>116</v>
      </c>
      <c r="Q18" s="2" t="s">
        <v>305</v>
      </c>
      <c r="R18" s="3" t="s">
        <v>66</v>
      </c>
      <c r="S18" s="4">
        <v>6</v>
      </c>
      <c r="T18" s="4">
        <v>6</v>
      </c>
      <c r="U18" s="5" t="s">
        <v>306</v>
      </c>
      <c r="V18" s="5" t="s">
        <v>306</v>
      </c>
      <c r="W18" s="5" t="s">
        <v>307</v>
      </c>
      <c r="X18" s="5" t="s">
        <v>307</v>
      </c>
      <c r="Y18" s="4">
        <v>132</v>
      </c>
      <c r="Z18" s="4">
        <v>65</v>
      </c>
      <c r="AA18" s="4">
        <v>80</v>
      </c>
      <c r="AB18" s="4">
        <v>2</v>
      </c>
      <c r="AC18" s="4">
        <v>2</v>
      </c>
      <c r="AD18" s="4">
        <v>2</v>
      </c>
      <c r="AE18" s="4">
        <v>3</v>
      </c>
      <c r="AF18" s="4">
        <v>0</v>
      </c>
      <c r="AG18" s="4">
        <v>1</v>
      </c>
      <c r="AH18" s="4">
        <v>0</v>
      </c>
      <c r="AI18" s="4">
        <v>0</v>
      </c>
      <c r="AJ18" s="4">
        <v>1</v>
      </c>
      <c r="AK18" s="4">
        <v>1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86</v>
      </c>
      <c r="AR18" s="6" t="str">
        <f>HYPERLINK("http://catalog.hathitrust.org/Record/007527584","HathiTrust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HYPERLINK("https://creighton-primo.hosted.exlibrisgroup.com/primo-explore/search?tab=default_tab&amp;search_scope=EVERYTHING&amp;vid=01CRU&amp;lang=en_US&amp;offset=0&amp;query=any,contains,991000982929702656","Catalog Record")</f>
        <v>Catalog Record</v>
      </c>
      <c r="AT18" s="6" t="str">
        <f>HYPERLINK("http://www.worldcat.org/oclc/15053705","WorldCat Record")</f>
        <v>WorldCat Record</v>
      </c>
      <c r="AU18" s="3" t="s">
        <v>308</v>
      </c>
      <c r="AV18" s="3" t="s">
        <v>309</v>
      </c>
      <c r="AW18" s="3" t="s">
        <v>310</v>
      </c>
      <c r="AX18" s="3" t="s">
        <v>310</v>
      </c>
      <c r="AY18" s="3" t="s">
        <v>311</v>
      </c>
      <c r="AZ18" s="3" t="s">
        <v>73</v>
      </c>
      <c r="BB18" s="3" t="s">
        <v>312</v>
      </c>
      <c r="BC18" s="3" t="s">
        <v>313</v>
      </c>
      <c r="BD18" s="3" t="s">
        <v>314</v>
      </c>
    </row>
    <row r="19" spans="1:56" ht="42.75" customHeight="1" x14ac:dyDescent="0.25">
      <c r="A19" s="7" t="s">
        <v>58</v>
      </c>
      <c r="B19" s="2" t="s">
        <v>315</v>
      </c>
      <c r="C19" s="2" t="s">
        <v>316</v>
      </c>
      <c r="D19" s="2" t="s">
        <v>317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318</v>
      </c>
      <c r="L19" s="2" t="s">
        <v>319</v>
      </c>
      <c r="M19" s="3" t="s">
        <v>291</v>
      </c>
      <c r="N19" s="2" t="s">
        <v>320</v>
      </c>
      <c r="O19" s="3" t="s">
        <v>64</v>
      </c>
      <c r="P19" s="3" t="s">
        <v>65</v>
      </c>
      <c r="Q19" s="2" t="s">
        <v>321</v>
      </c>
      <c r="R19" s="3" t="s">
        <v>66</v>
      </c>
      <c r="S19" s="4">
        <v>19</v>
      </c>
      <c r="T19" s="4">
        <v>19</v>
      </c>
      <c r="U19" s="5" t="s">
        <v>322</v>
      </c>
      <c r="V19" s="5" t="s">
        <v>322</v>
      </c>
      <c r="W19" s="5" t="s">
        <v>118</v>
      </c>
      <c r="X19" s="5" t="s">
        <v>118</v>
      </c>
      <c r="Y19" s="4">
        <v>366</v>
      </c>
      <c r="Z19" s="4">
        <v>357</v>
      </c>
      <c r="AA19" s="4">
        <v>358</v>
      </c>
      <c r="AB19" s="4">
        <v>3</v>
      </c>
      <c r="AC19" s="4">
        <v>3</v>
      </c>
      <c r="AD19" s="4">
        <v>12</v>
      </c>
      <c r="AE19" s="4">
        <v>12</v>
      </c>
      <c r="AF19" s="4">
        <v>5</v>
      </c>
      <c r="AG19" s="4">
        <v>5</v>
      </c>
      <c r="AH19" s="4">
        <v>0</v>
      </c>
      <c r="AI19" s="4">
        <v>0</v>
      </c>
      <c r="AJ19" s="4">
        <v>7</v>
      </c>
      <c r="AK19" s="4">
        <v>7</v>
      </c>
      <c r="AL19" s="4">
        <v>2</v>
      </c>
      <c r="AM19" s="4">
        <v>2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HYPERLINK("https://creighton-primo.hosted.exlibrisgroup.com/primo-explore/search?tab=default_tab&amp;search_scope=EVERYTHING&amp;vid=01CRU&amp;lang=en_US&amp;offset=0&amp;query=any,contains,991005097289702656","Catalog Record")</f>
        <v>Catalog Record</v>
      </c>
      <c r="AT19" s="6" t="str">
        <f>HYPERLINK("http://www.worldcat.org/oclc/7275527","WorldCat Record")</f>
        <v>WorldCat Record</v>
      </c>
      <c r="AU19" s="3" t="s">
        <v>323</v>
      </c>
      <c r="AV19" s="3" t="s">
        <v>324</v>
      </c>
      <c r="AW19" s="3" t="s">
        <v>325</v>
      </c>
      <c r="AX19" s="3" t="s">
        <v>325</v>
      </c>
      <c r="AY19" s="3" t="s">
        <v>326</v>
      </c>
      <c r="AZ19" s="3" t="s">
        <v>73</v>
      </c>
      <c r="BB19" s="3" t="s">
        <v>327</v>
      </c>
      <c r="BC19" s="3" t="s">
        <v>328</v>
      </c>
      <c r="BD19" s="3" t="s">
        <v>329</v>
      </c>
    </row>
    <row r="20" spans="1:56" ht="42.75" customHeight="1" x14ac:dyDescent="0.25">
      <c r="A20" s="7" t="s">
        <v>58</v>
      </c>
      <c r="B20" s="2" t="s">
        <v>330</v>
      </c>
      <c r="C20" s="2" t="s">
        <v>331</v>
      </c>
      <c r="D20" s="2" t="s">
        <v>332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333</v>
      </c>
      <c r="L20" s="2" t="s">
        <v>334</v>
      </c>
      <c r="M20" s="3" t="s">
        <v>335</v>
      </c>
      <c r="O20" s="3" t="s">
        <v>64</v>
      </c>
      <c r="P20" s="3" t="s">
        <v>336</v>
      </c>
      <c r="R20" s="3" t="s">
        <v>66</v>
      </c>
      <c r="S20" s="4">
        <v>2</v>
      </c>
      <c r="T20" s="4">
        <v>2</v>
      </c>
      <c r="U20" s="5" t="s">
        <v>337</v>
      </c>
      <c r="V20" s="5" t="s">
        <v>337</v>
      </c>
      <c r="W20" s="5" t="s">
        <v>338</v>
      </c>
      <c r="X20" s="5" t="s">
        <v>338</v>
      </c>
      <c r="Y20" s="4">
        <v>193</v>
      </c>
      <c r="Z20" s="4">
        <v>178</v>
      </c>
      <c r="AA20" s="4">
        <v>261</v>
      </c>
      <c r="AB20" s="4">
        <v>3</v>
      </c>
      <c r="AC20" s="4">
        <v>3</v>
      </c>
      <c r="AD20" s="4">
        <v>3</v>
      </c>
      <c r="AE20" s="4">
        <v>5</v>
      </c>
      <c r="AF20" s="4">
        <v>1</v>
      </c>
      <c r="AG20" s="4">
        <v>2</v>
      </c>
      <c r="AH20" s="4">
        <v>0</v>
      </c>
      <c r="AI20" s="4">
        <v>0</v>
      </c>
      <c r="AJ20" s="4">
        <v>0</v>
      </c>
      <c r="AK20" s="4">
        <v>1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86</v>
      </c>
      <c r="AR20" s="6" t="str">
        <f>HYPERLINK("http://catalog.hathitrust.org/Record/007401137","HathiTrust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HYPERLINK("https://creighton-primo.hosted.exlibrisgroup.com/primo-explore/search?tab=default_tab&amp;search_scope=EVERYTHING&amp;vid=01CRU&amp;lang=en_US&amp;offset=0&amp;query=any,contains,991001057579702656","Catalog Record")</f>
        <v>Catalog Record</v>
      </c>
      <c r="AT20" s="6" t="str">
        <f>HYPERLINK("http://www.worldcat.org/oclc/177641","WorldCat Record")</f>
        <v>WorldCat Record</v>
      </c>
      <c r="AU20" s="3" t="s">
        <v>339</v>
      </c>
      <c r="AV20" s="3" t="s">
        <v>340</v>
      </c>
      <c r="AW20" s="3" t="s">
        <v>341</v>
      </c>
      <c r="AX20" s="3" t="s">
        <v>341</v>
      </c>
      <c r="AY20" s="3" t="s">
        <v>342</v>
      </c>
      <c r="AZ20" s="3" t="s">
        <v>73</v>
      </c>
      <c r="BC20" s="3" t="s">
        <v>343</v>
      </c>
      <c r="BD20" s="3" t="s">
        <v>344</v>
      </c>
    </row>
    <row r="21" spans="1:56" ht="42.75" customHeight="1" x14ac:dyDescent="0.25">
      <c r="A21" s="7" t="s">
        <v>58</v>
      </c>
      <c r="B21" s="2" t="s">
        <v>345</v>
      </c>
      <c r="C21" s="2" t="s">
        <v>346</v>
      </c>
      <c r="D21" s="2" t="s">
        <v>347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348</v>
      </c>
      <c r="L21" s="2" t="s">
        <v>349</v>
      </c>
      <c r="M21" s="3" t="s">
        <v>291</v>
      </c>
      <c r="O21" s="3" t="s">
        <v>64</v>
      </c>
      <c r="P21" s="3" t="s">
        <v>350</v>
      </c>
      <c r="R21" s="3" t="s">
        <v>66</v>
      </c>
      <c r="S21" s="4">
        <v>5</v>
      </c>
      <c r="T21" s="4">
        <v>5</v>
      </c>
      <c r="U21" s="5" t="s">
        <v>351</v>
      </c>
      <c r="V21" s="5" t="s">
        <v>351</v>
      </c>
      <c r="W21" s="5" t="s">
        <v>118</v>
      </c>
      <c r="X21" s="5" t="s">
        <v>118</v>
      </c>
      <c r="Y21" s="4">
        <v>63</v>
      </c>
      <c r="Z21" s="4">
        <v>52</v>
      </c>
      <c r="AA21" s="4">
        <v>82</v>
      </c>
      <c r="AB21" s="4">
        <v>1</v>
      </c>
      <c r="AC21" s="4">
        <v>1</v>
      </c>
      <c r="AD21" s="4">
        <v>1</v>
      </c>
      <c r="AE21" s="4">
        <v>4</v>
      </c>
      <c r="AF21" s="4">
        <v>1</v>
      </c>
      <c r="AG21" s="4">
        <v>1</v>
      </c>
      <c r="AH21" s="4">
        <v>0</v>
      </c>
      <c r="AI21" s="4">
        <v>2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3" t="s">
        <v>58</v>
      </c>
      <c r="AQ21" s="3" t="s">
        <v>86</v>
      </c>
      <c r="AR21" s="6" t="str">
        <f>HYPERLINK("http://catalog.hathitrust.org/Record/101921992","HathiTrust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HYPERLINK("https://creighton-primo.hosted.exlibrisgroup.com/primo-explore/search?tab=default_tab&amp;search_scope=EVERYTHING&amp;vid=01CRU&amp;lang=en_US&amp;offset=0&amp;query=any,contains,991005160949702656","Catalog Record")</f>
        <v>Catalog Record</v>
      </c>
      <c r="AT21" s="6" t="str">
        <f>HYPERLINK("http://www.worldcat.org/oclc/7788836","WorldCat Record")</f>
        <v>WorldCat Record</v>
      </c>
      <c r="AU21" s="3" t="s">
        <v>352</v>
      </c>
      <c r="AV21" s="3" t="s">
        <v>353</v>
      </c>
      <c r="AW21" s="3" t="s">
        <v>354</v>
      </c>
      <c r="AX21" s="3" t="s">
        <v>354</v>
      </c>
      <c r="AY21" s="3" t="s">
        <v>355</v>
      </c>
      <c r="AZ21" s="3" t="s">
        <v>73</v>
      </c>
      <c r="BB21" s="3" t="s">
        <v>356</v>
      </c>
      <c r="BC21" s="3" t="s">
        <v>357</v>
      </c>
      <c r="BD21" s="3" t="s">
        <v>358</v>
      </c>
    </row>
    <row r="22" spans="1:56" ht="42.75" customHeight="1" x14ac:dyDescent="0.25">
      <c r="A22" s="7" t="s">
        <v>58</v>
      </c>
      <c r="B22" s="2" t="s">
        <v>359</v>
      </c>
      <c r="C22" s="2" t="s">
        <v>360</v>
      </c>
      <c r="D22" s="2" t="s">
        <v>361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362</v>
      </c>
      <c r="L22" s="2" t="s">
        <v>363</v>
      </c>
      <c r="M22" s="3" t="s">
        <v>364</v>
      </c>
      <c r="O22" s="3" t="s">
        <v>64</v>
      </c>
      <c r="P22" s="3" t="s">
        <v>65</v>
      </c>
      <c r="R22" s="3" t="s">
        <v>66</v>
      </c>
      <c r="S22" s="4">
        <v>6</v>
      </c>
      <c r="T22" s="4">
        <v>6</v>
      </c>
      <c r="U22" s="5" t="s">
        <v>365</v>
      </c>
      <c r="V22" s="5" t="s">
        <v>365</v>
      </c>
      <c r="W22" s="5" t="s">
        <v>366</v>
      </c>
      <c r="X22" s="5" t="s">
        <v>366</v>
      </c>
      <c r="Y22" s="4">
        <v>388</v>
      </c>
      <c r="Z22" s="4">
        <v>356</v>
      </c>
      <c r="AA22" s="4">
        <v>370</v>
      </c>
      <c r="AB22" s="4">
        <v>3</v>
      </c>
      <c r="AC22" s="4">
        <v>3</v>
      </c>
      <c r="AD22" s="4">
        <v>13</v>
      </c>
      <c r="AE22" s="4">
        <v>13</v>
      </c>
      <c r="AF22" s="4">
        <v>3</v>
      </c>
      <c r="AG22" s="4">
        <v>3</v>
      </c>
      <c r="AH22" s="4">
        <v>4</v>
      </c>
      <c r="AI22" s="4">
        <v>4</v>
      </c>
      <c r="AJ22" s="4">
        <v>9</v>
      </c>
      <c r="AK22" s="4">
        <v>9</v>
      </c>
      <c r="AL22" s="4">
        <v>2</v>
      </c>
      <c r="AM22" s="4">
        <v>2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HYPERLINK("https://creighton-primo.hosted.exlibrisgroup.com/primo-explore/search?tab=default_tab&amp;search_scope=EVERYTHING&amp;vid=01CRU&amp;lang=en_US&amp;offset=0&amp;query=any,contains,991002274989702656","Catalog Record")</f>
        <v>Catalog Record</v>
      </c>
      <c r="AT22" s="6" t="str">
        <f>HYPERLINK("http://www.worldcat.org/oclc/29519682","WorldCat Record")</f>
        <v>WorldCat Record</v>
      </c>
      <c r="AU22" s="3" t="s">
        <v>367</v>
      </c>
      <c r="AV22" s="3" t="s">
        <v>368</v>
      </c>
      <c r="AW22" s="3" t="s">
        <v>369</v>
      </c>
      <c r="AX22" s="3" t="s">
        <v>369</v>
      </c>
      <c r="AY22" s="3" t="s">
        <v>370</v>
      </c>
      <c r="AZ22" s="3" t="s">
        <v>73</v>
      </c>
      <c r="BB22" s="3" t="s">
        <v>371</v>
      </c>
      <c r="BC22" s="3" t="s">
        <v>372</v>
      </c>
      <c r="BD22" s="3" t="s">
        <v>373</v>
      </c>
    </row>
    <row r="23" spans="1:56" ht="42.75" customHeight="1" x14ac:dyDescent="0.25">
      <c r="A23" s="7" t="s">
        <v>58</v>
      </c>
      <c r="B23" s="2" t="s">
        <v>374</v>
      </c>
      <c r="C23" s="2" t="s">
        <v>375</v>
      </c>
      <c r="D23" s="2" t="s">
        <v>376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377</v>
      </c>
      <c r="L23" s="2" t="s">
        <v>378</v>
      </c>
      <c r="M23" s="3" t="s">
        <v>335</v>
      </c>
      <c r="O23" s="3" t="s">
        <v>64</v>
      </c>
      <c r="P23" s="3" t="s">
        <v>65</v>
      </c>
      <c r="R23" s="3" t="s">
        <v>66</v>
      </c>
      <c r="S23" s="4">
        <v>2</v>
      </c>
      <c r="T23" s="4">
        <v>2</v>
      </c>
      <c r="U23" s="5" t="s">
        <v>379</v>
      </c>
      <c r="V23" s="5" t="s">
        <v>379</v>
      </c>
      <c r="W23" s="5" t="s">
        <v>338</v>
      </c>
      <c r="X23" s="5" t="s">
        <v>338</v>
      </c>
      <c r="Y23" s="4">
        <v>428</v>
      </c>
      <c r="Z23" s="4">
        <v>366</v>
      </c>
      <c r="AA23" s="4">
        <v>509</v>
      </c>
      <c r="AB23" s="4">
        <v>3</v>
      </c>
      <c r="AC23" s="4">
        <v>5</v>
      </c>
      <c r="AD23" s="4">
        <v>26</v>
      </c>
      <c r="AE23" s="4">
        <v>30</v>
      </c>
      <c r="AF23" s="4">
        <v>11</v>
      </c>
      <c r="AG23" s="4">
        <v>12</v>
      </c>
      <c r="AH23" s="4">
        <v>7</v>
      </c>
      <c r="AI23" s="4">
        <v>7</v>
      </c>
      <c r="AJ23" s="4">
        <v>15</v>
      </c>
      <c r="AK23" s="4">
        <v>16</v>
      </c>
      <c r="AL23" s="4">
        <v>2</v>
      </c>
      <c r="AM23" s="4">
        <v>4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HYPERLINK("https://creighton-primo.hosted.exlibrisgroup.com/primo-explore/search?tab=default_tab&amp;search_scope=EVERYTHING&amp;vid=01CRU&amp;lang=en_US&amp;offset=0&amp;query=any,contains,991001060519702656","Catalog Record")</f>
        <v>Catalog Record</v>
      </c>
      <c r="AT23" s="6" t="str">
        <f>HYPERLINK("http://www.worldcat.org/oclc/178024","WorldCat Record")</f>
        <v>WorldCat Record</v>
      </c>
      <c r="AU23" s="3" t="s">
        <v>380</v>
      </c>
      <c r="AV23" s="3" t="s">
        <v>381</v>
      </c>
      <c r="AW23" s="3" t="s">
        <v>382</v>
      </c>
      <c r="AX23" s="3" t="s">
        <v>382</v>
      </c>
      <c r="AY23" s="3" t="s">
        <v>383</v>
      </c>
      <c r="AZ23" s="3" t="s">
        <v>73</v>
      </c>
      <c r="BC23" s="3" t="s">
        <v>384</v>
      </c>
      <c r="BD23" s="3" t="s">
        <v>385</v>
      </c>
    </row>
    <row r="24" spans="1:56" ht="42.75" customHeight="1" x14ac:dyDescent="0.25">
      <c r="A24" s="7" t="s">
        <v>58</v>
      </c>
      <c r="B24" s="2" t="s">
        <v>386</v>
      </c>
      <c r="C24" s="2" t="s">
        <v>387</v>
      </c>
      <c r="D24" s="2" t="s">
        <v>388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389</v>
      </c>
      <c r="L24" s="2" t="s">
        <v>390</v>
      </c>
      <c r="M24" s="3" t="s">
        <v>391</v>
      </c>
      <c r="O24" s="3" t="s">
        <v>64</v>
      </c>
      <c r="P24" s="3" t="s">
        <v>146</v>
      </c>
      <c r="R24" s="3" t="s">
        <v>66</v>
      </c>
      <c r="S24" s="4">
        <v>2</v>
      </c>
      <c r="T24" s="4">
        <v>2</v>
      </c>
      <c r="U24" s="5" t="s">
        <v>392</v>
      </c>
      <c r="V24" s="5" t="s">
        <v>392</v>
      </c>
      <c r="W24" s="5" t="s">
        <v>338</v>
      </c>
      <c r="X24" s="5" t="s">
        <v>338</v>
      </c>
      <c r="Y24" s="4">
        <v>407</v>
      </c>
      <c r="Z24" s="4">
        <v>345</v>
      </c>
      <c r="AA24" s="4">
        <v>637</v>
      </c>
      <c r="AB24" s="4">
        <v>4</v>
      </c>
      <c r="AC24" s="4">
        <v>4</v>
      </c>
      <c r="AD24" s="4">
        <v>24</v>
      </c>
      <c r="AE24" s="4">
        <v>31</v>
      </c>
      <c r="AF24" s="4">
        <v>9</v>
      </c>
      <c r="AG24" s="4">
        <v>13</v>
      </c>
      <c r="AH24" s="4">
        <v>4</v>
      </c>
      <c r="AI24" s="4">
        <v>6</v>
      </c>
      <c r="AJ24" s="4">
        <v>14</v>
      </c>
      <c r="AK24" s="4">
        <v>17</v>
      </c>
      <c r="AL24" s="4">
        <v>3</v>
      </c>
      <c r="AM24" s="4">
        <v>3</v>
      </c>
      <c r="AN24" s="4">
        <v>0</v>
      </c>
      <c r="AO24" s="4">
        <v>0</v>
      </c>
      <c r="AP24" s="3" t="s">
        <v>58</v>
      </c>
      <c r="AQ24" s="3" t="s">
        <v>86</v>
      </c>
      <c r="AR24" s="6" t="str">
        <f>HYPERLINK("http://catalog.hathitrust.org/Record/001311543","HathiTrust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HYPERLINK("https://creighton-primo.hosted.exlibrisgroup.com/primo-explore/search?tab=default_tab&amp;search_scope=EVERYTHING&amp;vid=01CRU&amp;lang=en_US&amp;offset=0&amp;query=any,contains,991002883169702656","Catalog Record")</f>
        <v>Catalog Record</v>
      </c>
      <c r="AT24" s="6" t="str">
        <f>HYPERLINK("http://www.worldcat.org/oclc/506875","WorldCat Record")</f>
        <v>WorldCat Record</v>
      </c>
      <c r="AU24" s="3" t="s">
        <v>393</v>
      </c>
      <c r="AV24" s="3" t="s">
        <v>394</v>
      </c>
      <c r="AW24" s="3" t="s">
        <v>395</v>
      </c>
      <c r="AX24" s="3" t="s">
        <v>395</v>
      </c>
      <c r="AY24" s="3" t="s">
        <v>396</v>
      </c>
      <c r="AZ24" s="3" t="s">
        <v>73</v>
      </c>
      <c r="BC24" s="3" t="s">
        <v>397</v>
      </c>
      <c r="BD24" s="3" t="s">
        <v>398</v>
      </c>
    </row>
    <row r="25" spans="1:56" ht="42.75" customHeight="1" x14ac:dyDescent="0.25">
      <c r="A25" s="7" t="s">
        <v>58</v>
      </c>
      <c r="B25" s="2" t="s">
        <v>399</v>
      </c>
      <c r="C25" s="2" t="s">
        <v>400</v>
      </c>
      <c r="D25" s="2" t="s">
        <v>401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402</v>
      </c>
      <c r="L25" s="2" t="s">
        <v>403</v>
      </c>
      <c r="M25" s="3" t="s">
        <v>404</v>
      </c>
      <c r="O25" s="3" t="s">
        <v>64</v>
      </c>
      <c r="P25" s="3" t="s">
        <v>65</v>
      </c>
      <c r="Q25" s="2" t="s">
        <v>405</v>
      </c>
      <c r="R25" s="3" t="s">
        <v>66</v>
      </c>
      <c r="S25" s="4">
        <v>3</v>
      </c>
      <c r="T25" s="4">
        <v>3</v>
      </c>
      <c r="U25" s="5" t="s">
        <v>406</v>
      </c>
      <c r="V25" s="5" t="s">
        <v>406</v>
      </c>
      <c r="W25" s="5" t="s">
        <v>338</v>
      </c>
      <c r="X25" s="5" t="s">
        <v>338</v>
      </c>
      <c r="Y25" s="4">
        <v>746</v>
      </c>
      <c r="Z25" s="4">
        <v>652</v>
      </c>
      <c r="AA25" s="4">
        <v>1062</v>
      </c>
      <c r="AB25" s="4">
        <v>7</v>
      </c>
      <c r="AC25" s="4">
        <v>9</v>
      </c>
      <c r="AD25" s="4">
        <v>42</v>
      </c>
      <c r="AE25" s="4">
        <v>54</v>
      </c>
      <c r="AF25" s="4">
        <v>18</v>
      </c>
      <c r="AG25" s="4">
        <v>26</v>
      </c>
      <c r="AH25" s="4">
        <v>11</v>
      </c>
      <c r="AI25" s="4">
        <v>11</v>
      </c>
      <c r="AJ25" s="4">
        <v>22</v>
      </c>
      <c r="AK25" s="4">
        <v>25</v>
      </c>
      <c r="AL25" s="4">
        <v>5</v>
      </c>
      <c r="AM25" s="4">
        <v>6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HYPERLINK("https://creighton-primo.hosted.exlibrisgroup.com/primo-explore/search?tab=default_tab&amp;search_scope=EVERYTHING&amp;vid=01CRU&amp;lang=en_US&amp;offset=0&amp;query=any,contains,991002883199702656","Catalog Record")</f>
        <v>Catalog Record</v>
      </c>
      <c r="AT25" s="6" t="str">
        <f>HYPERLINK("http://www.worldcat.org/oclc/506877","WorldCat Record")</f>
        <v>WorldCat Record</v>
      </c>
      <c r="AU25" s="3" t="s">
        <v>407</v>
      </c>
      <c r="AV25" s="3" t="s">
        <v>408</v>
      </c>
      <c r="AW25" s="3" t="s">
        <v>409</v>
      </c>
      <c r="AX25" s="3" t="s">
        <v>409</v>
      </c>
      <c r="AY25" s="3" t="s">
        <v>410</v>
      </c>
      <c r="AZ25" s="3" t="s">
        <v>73</v>
      </c>
      <c r="BC25" s="3" t="s">
        <v>411</v>
      </c>
      <c r="BD25" s="3" t="s">
        <v>412</v>
      </c>
    </row>
    <row r="26" spans="1:56" ht="42.75" customHeight="1" x14ac:dyDescent="0.25">
      <c r="A26" s="7" t="s">
        <v>58</v>
      </c>
      <c r="B26" s="2" t="s">
        <v>413</v>
      </c>
      <c r="C26" s="2" t="s">
        <v>414</v>
      </c>
      <c r="D26" s="2" t="s">
        <v>415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416</v>
      </c>
      <c r="L26" s="2" t="s">
        <v>417</v>
      </c>
      <c r="M26" s="3" t="s">
        <v>418</v>
      </c>
      <c r="O26" s="3" t="s">
        <v>64</v>
      </c>
      <c r="P26" s="3" t="s">
        <v>83</v>
      </c>
      <c r="Q26" s="2" t="s">
        <v>419</v>
      </c>
      <c r="R26" s="3" t="s">
        <v>66</v>
      </c>
      <c r="S26" s="4">
        <v>14</v>
      </c>
      <c r="T26" s="4">
        <v>14</v>
      </c>
      <c r="U26" s="5" t="s">
        <v>420</v>
      </c>
      <c r="V26" s="5" t="s">
        <v>420</v>
      </c>
      <c r="W26" s="5" t="s">
        <v>421</v>
      </c>
      <c r="X26" s="5" t="s">
        <v>421</v>
      </c>
      <c r="Y26" s="4">
        <v>772</v>
      </c>
      <c r="Z26" s="4">
        <v>633</v>
      </c>
      <c r="AA26" s="4">
        <v>1081</v>
      </c>
      <c r="AB26" s="4">
        <v>5</v>
      </c>
      <c r="AC26" s="4">
        <v>8</v>
      </c>
      <c r="AD26" s="4">
        <v>24</v>
      </c>
      <c r="AE26" s="4">
        <v>48</v>
      </c>
      <c r="AF26" s="4">
        <v>8</v>
      </c>
      <c r="AG26" s="4">
        <v>19</v>
      </c>
      <c r="AH26" s="4">
        <v>5</v>
      </c>
      <c r="AI26" s="4">
        <v>11</v>
      </c>
      <c r="AJ26" s="4">
        <v>10</v>
      </c>
      <c r="AK26" s="4">
        <v>25</v>
      </c>
      <c r="AL26" s="4">
        <v>4</v>
      </c>
      <c r="AM26" s="4">
        <v>6</v>
      </c>
      <c r="AN26" s="4">
        <v>0</v>
      </c>
      <c r="AO26" s="4">
        <v>1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HYPERLINK("https://creighton-primo.hosted.exlibrisgroup.com/primo-explore/search?tab=default_tab&amp;search_scope=EVERYTHING&amp;vid=01CRU&amp;lang=en_US&amp;offset=0&amp;query=any,contains,991001161099702656","Catalog Record")</f>
        <v>Catalog Record</v>
      </c>
      <c r="AT26" s="6" t="str">
        <f>HYPERLINK("http://www.worldcat.org/oclc/186363","WorldCat Record")</f>
        <v>WorldCat Record</v>
      </c>
      <c r="AU26" s="3" t="s">
        <v>422</v>
      </c>
      <c r="AV26" s="3" t="s">
        <v>423</v>
      </c>
      <c r="AW26" s="3" t="s">
        <v>424</v>
      </c>
      <c r="AX26" s="3" t="s">
        <v>424</v>
      </c>
      <c r="AY26" s="3" t="s">
        <v>425</v>
      </c>
      <c r="AZ26" s="3" t="s">
        <v>73</v>
      </c>
      <c r="BB26" s="3" t="s">
        <v>426</v>
      </c>
      <c r="BC26" s="3" t="s">
        <v>427</v>
      </c>
      <c r="BD26" s="3" t="s">
        <v>428</v>
      </c>
    </row>
    <row r="27" spans="1:56" ht="42.75" customHeight="1" x14ac:dyDescent="0.25">
      <c r="A27" s="7" t="s">
        <v>58</v>
      </c>
      <c r="B27" s="2" t="s">
        <v>429</v>
      </c>
      <c r="C27" s="2" t="s">
        <v>430</v>
      </c>
      <c r="D27" s="2" t="s">
        <v>431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432</v>
      </c>
      <c r="L27" s="2" t="s">
        <v>433</v>
      </c>
      <c r="M27" s="3" t="s">
        <v>434</v>
      </c>
      <c r="O27" s="3" t="s">
        <v>64</v>
      </c>
      <c r="P27" s="3" t="s">
        <v>83</v>
      </c>
      <c r="R27" s="3" t="s">
        <v>66</v>
      </c>
      <c r="S27" s="4">
        <v>0</v>
      </c>
      <c r="T27" s="4">
        <v>0</v>
      </c>
      <c r="U27" s="5" t="s">
        <v>435</v>
      </c>
      <c r="V27" s="5" t="s">
        <v>435</v>
      </c>
      <c r="W27" s="5" t="s">
        <v>338</v>
      </c>
      <c r="X27" s="5" t="s">
        <v>338</v>
      </c>
      <c r="Y27" s="4">
        <v>619</v>
      </c>
      <c r="Z27" s="4">
        <v>488</v>
      </c>
      <c r="AA27" s="4">
        <v>655</v>
      </c>
      <c r="AB27" s="4">
        <v>3</v>
      </c>
      <c r="AC27" s="4">
        <v>3</v>
      </c>
      <c r="AD27" s="4">
        <v>27</v>
      </c>
      <c r="AE27" s="4">
        <v>31</v>
      </c>
      <c r="AF27" s="4">
        <v>10</v>
      </c>
      <c r="AG27" s="4">
        <v>14</v>
      </c>
      <c r="AH27" s="4">
        <v>8</v>
      </c>
      <c r="AI27" s="4">
        <v>8</v>
      </c>
      <c r="AJ27" s="4">
        <v>15</v>
      </c>
      <c r="AK27" s="4">
        <v>16</v>
      </c>
      <c r="AL27" s="4">
        <v>2</v>
      </c>
      <c r="AM27" s="4">
        <v>2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HYPERLINK("https://creighton-primo.hosted.exlibrisgroup.com/primo-explore/search?tab=default_tab&amp;search_scope=EVERYTHING&amp;vid=01CRU&amp;lang=en_US&amp;offset=0&amp;query=any,contains,991005433629702656","Catalog Record")</f>
        <v>Catalog Record</v>
      </c>
      <c r="AT27" s="6" t="str">
        <f>HYPERLINK("http://www.worldcat.org/oclc/1934","WorldCat Record")</f>
        <v>WorldCat Record</v>
      </c>
      <c r="AU27" s="3" t="s">
        <v>436</v>
      </c>
      <c r="AV27" s="3" t="s">
        <v>437</v>
      </c>
      <c r="AW27" s="3" t="s">
        <v>438</v>
      </c>
      <c r="AX27" s="3" t="s">
        <v>438</v>
      </c>
      <c r="AY27" s="3" t="s">
        <v>439</v>
      </c>
      <c r="AZ27" s="3" t="s">
        <v>73</v>
      </c>
      <c r="BC27" s="3" t="s">
        <v>440</v>
      </c>
      <c r="BD27" s="3" t="s">
        <v>441</v>
      </c>
    </row>
    <row r="28" spans="1:56" ht="42.75" customHeight="1" x14ac:dyDescent="0.25">
      <c r="A28" s="7" t="s">
        <v>58</v>
      </c>
      <c r="B28" s="2" t="s">
        <v>442</v>
      </c>
      <c r="C28" s="2" t="s">
        <v>443</v>
      </c>
      <c r="D28" s="2" t="s">
        <v>444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445</v>
      </c>
      <c r="L28" s="2" t="s">
        <v>446</v>
      </c>
      <c r="M28" s="3" t="s">
        <v>447</v>
      </c>
      <c r="O28" s="3" t="s">
        <v>64</v>
      </c>
      <c r="P28" s="3" t="s">
        <v>448</v>
      </c>
      <c r="R28" s="3" t="s">
        <v>66</v>
      </c>
      <c r="S28" s="4">
        <v>8</v>
      </c>
      <c r="T28" s="4">
        <v>8</v>
      </c>
      <c r="U28" s="5" t="s">
        <v>449</v>
      </c>
      <c r="V28" s="5" t="s">
        <v>449</v>
      </c>
      <c r="W28" s="5" t="s">
        <v>450</v>
      </c>
      <c r="X28" s="5" t="s">
        <v>450</v>
      </c>
      <c r="Y28" s="4">
        <v>291</v>
      </c>
      <c r="Z28" s="4">
        <v>236</v>
      </c>
      <c r="AA28" s="4">
        <v>236</v>
      </c>
      <c r="AB28" s="4">
        <v>1</v>
      </c>
      <c r="AC28" s="4">
        <v>1</v>
      </c>
      <c r="AD28" s="4">
        <v>9</v>
      </c>
      <c r="AE28" s="4">
        <v>9</v>
      </c>
      <c r="AF28" s="4">
        <v>4</v>
      </c>
      <c r="AG28" s="4">
        <v>4</v>
      </c>
      <c r="AH28" s="4">
        <v>4</v>
      </c>
      <c r="AI28" s="4">
        <v>4</v>
      </c>
      <c r="AJ28" s="4">
        <v>6</v>
      </c>
      <c r="AK28" s="4">
        <v>6</v>
      </c>
      <c r="AL28" s="4">
        <v>0</v>
      </c>
      <c r="AM28" s="4">
        <v>0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HYPERLINK("https://creighton-primo.hosted.exlibrisgroup.com/primo-explore/search?tab=default_tab&amp;search_scope=EVERYTHING&amp;vid=01CRU&amp;lang=en_US&amp;offset=0&amp;query=any,contains,991005430669702656","Catalog Record")</f>
        <v>Catalog Record</v>
      </c>
      <c r="AT28" s="6" t="str">
        <f>HYPERLINK("http://www.worldcat.org/oclc/42053878","WorldCat Record")</f>
        <v>WorldCat Record</v>
      </c>
      <c r="AU28" s="3" t="s">
        <v>451</v>
      </c>
      <c r="AV28" s="3" t="s">
        <v>452</v>
      </c>
      <c r="AW28" s="3" t="s">
        <v>453</v>
      </c>
      <c r="AX28" s="3" t="s">
        <v>453</v>
      </c>
      <c r="AY28" s="3" t="s">
        <v>454</v>
      </c>
      <c r="AZ28" s="3" t="s">
        <v>73</v>
      </c>
      <c r="BB28" s="3" t="s">
        <v>455</v>
      </c>
      <c r="BC28" s="3" t="s">
        <v>456</v>
      </c>
      <c r="BD28" s="3" t="s">
        <v>457</v>
      </c>
    </row>
    <row r="29" spans="1:56" ht="42.75" customHeight="1" x14ac:dyDescent="0.25">
      <c r="A29" s="7" t="s">
        <v>58</v>
      </c>
      <c r="B29" s="2" t="s">
        <v>458</v>
      </c>
      <c r="C29" s="2" t="s">
        <v>459</v>
      </c>
      <c r="D29" s="2" t="s">
        <v>460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461</v>
      </c>
      <c r="M29" s="3" t="s">
        <v>276</v>
      </c>
      <c r="O29" s="3" t="s">
        <v>64</v>
      </c>
      <c r="P29" s="3" t="s">
        <v>116</v>
      </c>
      <c r="R29" s="3" t="s">
        <v>66</v>
      </c>
      <c r="S29" s="4">
        <v>8</v>
      </c>
      <c r="T29" s="4">
        <v>8</v>
      </c>
      <c r="U29" s="5" t="s">
        <v>462</v>
      </c>
      <c r="V29" s="5" t="s">
        <v>462</v>
      </c>
      <c r="W29" s="5" t="s">
        <v>463</v>
      </c>
      <c r="X29" s="5" t="s">
        <v>463</v>
      </c>
      <c r="Y29" s="4">
        <v>538</v>
      </c>
      <c r="Z29" s="4">
        <v>388</v>
      </c>
      <c r="AA29" s="4">
        <v>388</v>
      </c>
      <c r="AB29" s="4">
        <v>3</v>
      </c>
      <c r="AC29" s="4">
        <v>3</v>
      </c>
      <c r="AD29" s="4">
        <v>22</v>
      </c>
      <c r="AE29" s="4">
        <v>22</v>
      </c>
      <c r="AF29" s="4">
        <v>7</v>
      </c>
      <c r="AG29" s="4">
        <v>7</v>
      </c>
      <c r="AH29" s="4">
        <v>6</v>
      </c>
      <c r="AI29" s="4">
        <v>6</v>
      </c>
      <c r="AJ29" s="4">
        <v>13</v>
      </c>
      <c r="AK29" s="4">
        <v>13</v>
      </c>
      <c r="AL29" s="4">
        <v>2</v>
      </c>
      <c r="AM29" s="4">
        <v>2</v>
      </c>
      <c r="AN29" s="4">
        <v>1</v>
      </c>
      <c r="AO29" s="4">
        <v>1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HYPERLINK("https://creighton-primo.hosted.exlibrisgroup.com/primo-explore/search?tab=default_tab&amp;search_scope=EVERYTHING&amp;vid=01CRU&amp;lang=en_US&amp;offset=0&amp;query=any,contains,991002077869702656","Catalog Record")</f>
        <v>Catalog Record</v>
      </c>
      <c r="AT29" s="6" t="str">
        <f>HYPERLINK("http://www.worldcat.org/oclc/26634871","WorldCat Record")</f>
        <v>WorldCat Record</v>
      </c>
      <c r="AU29" s="3" t="s">
        <v>464</v>
      </c>
      <c r="AV29" s="3" t="s">
        <v>465</v>
      </c>
      <c r="AW29" s="3" t="s">
        <v>466</v>
      </c>
      <c r="AX29" s="3" t="s">
        <v>466</v>
      </c>
      <c r="AY29" s="3" t="s">
        <v>467</v>
      </c>
      <c r="AZ29" s="3" t="s">
        <v>73</v>
      </c>
      <c r="BB29" s="3" t="s">
        <v>468</v>
      </c>
      <c r="BC29" s="3" t="s">
        <v>469</v>
      </c>
      <c r="BD29" s="3" t="s">
        <v>470</v>
      </c>
    </row>
    <row r="30" spans="1:56" ht="42.75" customHeight="1" x14ac:dyDescent="0.25">
      <c r="A30" s="7" t="s">
        <v>58</v>
      </c>
      <c r="B30" s="2" t="s">
        <v>471</v>
      </c>
      <c r="C30" s="2" t="s">
        <v>472</v>
      </c>
      <c r="D30" s="2" t="s">
        <v>473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474</v>
      </c>
      <c r="L30" s="2" t="s">
        <v>475</v>
      </c>
      <c r="M30" s="3" t="s">
        <v>476</v>
      </c>
      <c r="N30" s="2" t="s">
        <v>477</v>
      </c>
      <c r="O30" s="3" t="s">
        <v>64</v>
      </c>
      <c r="P30" s="3" t="s">
        <v>116</v>
      </c>
      <c r="Q30" s="2" t="s">
        <v>478</v>
      </c>
      <c r="R30" s="3" t="s">
        <v>66</v>
      </c>
      <c r="S30" s="4">
        <v>1</v>
      </c>
      <c r="T30" s="4">
        <v>1</v>
      </c>
      <c r="U30" s="5" t="s">
        <v>479</v>
      </c>
      <c r="V30" s="5" t="s">
        <v>479</v>
      </c>
      <c r="W30" s="5" t="s">
        <v>480</v>
      </c>
      <c r="X30" s="5" t="s">
        <v>480</v>
      </c>
      <c r="Y30" s="4">
        <v>617</v>
      </c>
      <c r="Z30" s="4">
        <v>469</v>
      </c>
      <c r="AA30" s="4">
        <v>647</v>
      </c>
      <c r="AB30" s="4">
        <v>3</v>
      </c>
      <c r="AC30" s="4">
        <v>5</v>
      </c>
      <c r="AD30" s="4">
        <v>20</v>
      </c>
      <c r="AE30" s="4">
        <v>33</v>
      </c>
      <c r="AF30" s="4">
        <v>4</v>
      </c>
      <c r="AG30" s="4">
        <v>9</v>
      </c>
      <c r="AH30" s="4">
        <v>5</v>
      </c>
      <c r="AI30" s="4">
        <v>7</v>
      </c>
      <c r="AJ30" s="4">
        <v>13</v>
      </c>
      <c r="AK30" s="4">
        <v>20</v>
      </c>
      <c r="AL30" s="4">
        <v>2</v>
      </c>
      <c r="AM30" s="4">
        <v>4</v>
      </c>
      <c r="AN30" s="4">
        <v>2</v>
      </c>
      <c r="AO30" s="4">
        <v>2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HYPERLINK("https://creighton-primo.hosted.exlibrisgroup.com/primo-explore/search?tab=default_tab&amp;search_scope=EVERYTHING&amp;vid=01CRU&amp;lang=en_US&amp;offset=0&amp;query=any,contains,991001405599702656","Catalog Record")</f>
        <v>Catalog Record</v>
      </c>
      <c r="AT30" s="6" t="str">
        <f>HYPERLINK("http://www.worldcat.org/oclc/229889","WorldCat Record")</f>
        <v>WorldCat Record</v>
      </c>
      <c r="AU30" s="3" t="s">
        <v>481</v>
      </c>
      <c r="AV30" s="3" t="s">
        <v>482</v>
      </c>
      <c r="AW30" s="3" t="s">
        <v>483</v>
      </c>
      <c r="AX30" s="3" t="s">
        <v>483</v>
      </c>
      <c r="AY30" s="3" t="s">
        <v>484</v>
      </c>
      <c r="AZ30" s="3" t="s">
        <v>73</v>
      </c>
      <c r="BC30" s="3" t="s">
        <v>485</v>
      </c>
      <c r="BD30" s="3" t="s">
        <v>486</v>
      </c>
    </row>
  </sheetData>
  <sheetProtection sheet="1" objects="1" scenarios="1"/>
  <protectedRanges>
    <protectedRange sqref="A2:A30" name="Range1"/>
    <protectedRange sqref="A1" name="Range1_1"/>
  </protectedRanges>
  <dataValidations count="1">
    <dataValidation type="list" allowBlank="1" showInputMessage="1" showErrorMessage="1" sqref="A2:A30" xr:uid="{1A60C876-008F-4401-A64F-34C87DEC8D6A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47D9895B-CF28-4F3A-A858-230B132168BF}"/>
</file>

<file path=customXml/itemProps2.xml><?xml version="1.0" encoding="utf-8"?>
<ds:datastoreItem xmlns:ds="http://schemas.openxmlformats.org/officeDocument/2006/customXml" ds:itemID="{5AA875B5-D6CB-4F67-9478-051E9E6391D7}"/>
</file>

<file path=customXml/itemProps3.xml><?xml version="1.0" encoding="utf-8"?>
<ds:datastoreItem xmlns:ds="http://schemas.openxmlformats.org/officeDocument/2006/customXml" ds:itemID="{F8541D2E-559A-466D-8A72-9558731F1D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2022-03-04T01:07:32Z</dcterms:created>
  <dcterms:modified xsi:type="dcterms:W3CDTF">2022-03-04T01:09:11Z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284900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