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C2173953-DEF3-43B3-A571-7B0355111DCE}" xr6:coauthVersionLast="47" xr6:coauthVersionMax="47" xr10:uidLastSave="{00000000-0000-0000-0000-000000000000}"/>
  <bookViews>
    <workbookView xWindow="-120" yWindow="-120" windowWidth="29040" windowHeight="15840" xr2:uid="{7A4CA10D-A6AD-494E-A79B-FEDC6B0EE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6" i="1" l="1"/>
  <c r="AS26" i="1"/>
  <c r="AT25" i="1"/>
  <c r="AS25" i="1"/>
  <c r="AT24" i="1"/>
  <c r="AS24" i="1"/>
  <c r="AR24" i="1"/>
  <c r="AT23" i="1"/>
  <c r="AS23" i="1"/>
  <c r="AR23" i="1"/>
  <c r="AT22" i="1"/>
  <c r="AS22" i="1"/>
  <c r="AT21" i="1"/>
  <c r="AS21" i="1"/>
  <c r="AR21" i="1"/>
  <c r="AT20" i="1"/>
  <c r="AS20" i="1"/>
  <c r="AT19" i="1"/>
  <c r="AS19" i="1"/>
  <c r="AR19" i="1"/>
  <c r="AT18" i="1"/>
  <c r="AS18" i="1"/>
  <c r="AR18" i="1"/>
  <c r="AT17" i="1"/>
  <c r="AS17" i="1"/>
  <c r="AR17" i="1"/>
  <c r="AT16" i="1"/>
  <c r="AS16" i="1"/>
  <c r="AT15" i="1"/>
  <c r="AS15" i="1"/>
  <c r="AT14" i="1"/>
  <c r="AS14" i="1"/>
  <c r="AR14" i="1"/>
  <c r="AT13" i="1"/>
  <c r="AS13" i="1"/>
  <c r="AT12" i="1"/>
  <c r="AS12" i="1"/>
  <c r="AR12" i="1"/>
  <c r="AT11" i="1"/>
  <c r="AS11" i="1"/>
  <c r="AR11" i="1"/>
  <c r="AT10" i="1"/>
  <c r="AS10" i="1"/>
  <c r="AT9" i="1"/>
  <c r="AS9" i="1"/>
  <c r="AR9" i="1"/>
  <c r="AT8" i="1"/>
  <c r="AS8" i="1"/>
  <c r="AR8" i="1"/>
  <c r="AT7" i="1"/>
  <c r="AS7" i="1"/>
  <c r="AT6" i="1"/>
  <c r="AS6" i="1"/>
  <c r="AR6" i="1"/>
  <c r="AT5" i="1"/>
  <c r="AS5" i="1"/>
  <c r="AT4" i="1"/>
  <c r="AS4" i="1"/>
  <c r="AR4" i="1"/>
  <c r="AT3" i="1"/>
  <c r="AS3" i="1"/>
  <c r="AT2" i="1"/>
  <c r="AS2" i="1"/>
</calcChain>
</file>

<file path=xl/sharedStrings.xml><?xml version="1.0" encoding="utf-8"?>
<sst xmlns="http://schemas.openxmlformats.org/spreadsheetml/2006/main" count="813" uniqueCount="443">
  <si>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</si>
  <si>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</si>
  <si>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</si>
  <si>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</si>
  <si>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</si>
  <si>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</si>
  <si>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</si>
  <si>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</si>
  <si>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</si>
  <si>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</si>
  <si>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</si>
  <si>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</si>
  <si>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</si>
  <si>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</si>
  <si>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</si>
  <si>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</si>
  <si>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</si>
  <si>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</si>
  <si>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</si>
  <si>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</si>
  <si>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</si>
  <si>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</si>
  <si>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</si>
  <si>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</si>
  <si>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</si>
  <si>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</si>
  <si>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</si>
  <si>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</si>
  <si>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</si>
  <si>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</si>
  <si>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</si>
  <si>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</si>
  <si>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</si>
  <si>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</si>
  <si>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</si>
  <si>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</si>
  <si>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</si>
  <si>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</si>
  <si>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</si>
  <si>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</si>
  <si>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</si>
  <si>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</si>
  <si>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</si>
  <si>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</si>
  <si>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</si>
  <si>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</si>
  <si>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</si>
  <si>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</si>
  <si>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</si>
  <si>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</si>
  <si>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</si>
  <si>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</si>
  <si>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</si>
  <si>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</si>
  <si>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</si>
  <si>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S419 .W6 1986</t>
  </si>
  <si>
    <t>0                      S  0419000W  6           1986</t>
  </si>
  <si>
    <t>Beyond the green revolution : new approaches for third world agriculture / Edward C. Wolf.</t>
  </si>
  <si>
    <t>No</t>
  </si>
  <si>
    <t>1</t>
  </si>
  <si>
    <t>0</t>
  </si>
  <si>
    <t>Wolf, Edward C.</t>
  </si>
  <si>
    <t>Washington, D.C. : Worldwatch Institute, c1986.</t>
  </si>
  <si>
    <t>1986</t>
  </si>
  <si>
    <t>eng</t>
  </si>
  <si>
    <t>dcu</t>
  </si>
  <si>
    <t>Worldwatch paper ; 73</t>
  </si>
  <si>
    <t xml:space="preserve">S  </t>
  </si>
  <si>
    <t>2001-02-21</t>
  </si>
  <si>
    <t>1991-12-06</t>
  </si>
  <si>
    <t>196496528:eng</t>
  </si>
  <si>
    <t>14701472</t>
  </si>
  <si>
    <t>991000954339702656</t>
  </si>
  <si>
    <t>2270518900002656</t>
  </si>
  <si>
    <t>BOOK</t>
  </si>
  <si>
    <t>9780916468743</t>
  </si>
  <si>
    <t>32285000885235</t>
  </si>
  <si>
    <t>893778423</t>
  </si>
  <si>
    <t>S494.5.B563 M38 1995</t>
  </si>
  <si>
    <t>0                      S  0494500B  563                M  38          1995</t>
  </si>
  <si>
    <t>A garden of unearthly delights : bioengineering and the future of food / Robin Mather.</t>
  </si>
  <si>
    <t>Mather, Robin.</t>
  </si>
  <si>
    <t>New York, N.Y., U.S.A. : Penguin Books, c1995.</t>
  </si>
  <si>
    <t>1995</t>
  </si>
  <si>
    <t>nyu</t>
  </si>
  <si>
    <t>2002-04-06</t>
  </si>
  <si>
    <t>1995-08-03</t>
  </si>
  <si>
    <t>919569624:eng</t>
  </si>
  <si>
    <t>32093567</t>
  </si>
  <si>
    <t>991002463429702656</t>
  </si>
  <si>
    <t>2266070350002656</t>
  </si>
  <si>
    <t>9780525938644</t>
  </si>
  <si>
    <t>32285002076759</t>
  </si>
  <si>
    <t>893779843</t>
  </si>
  <si>
    <t>S533 .W53 1963</t>
  </si>
  <si>
    <t>0                      S  0533000W  53          1963</t>
  </si>
  <si>
    <t>A 4-H handbook and lesson guide for leaders, county extension agents, and teachers.</t>
  </si>
  <si>
    <t>Willman, Harold Anthony.</t>
  </si>
  <si>
    <t>Ithaca, N. Y., Comstock Pub. Associates, 1963.</t>
  </si>
  <si>
    <t>1963</t>
  </si>
  <si>
    <t>2d ed.</t>
  </si>
  <si>
    <t>2003-01-27</t>
  </si>
  <si>
    <t>1997-08-13</t>
  </si>
  <si>
    <t>Yes</t>
  </si>
  <si>
    <t>3406792:eng</t>
  </si>
  <si>
    <t>1892689</t>
  </si>
  <si>
    <t>991003929339702656</t>
  </si>
  <si>
    <t>2260295710002656</t>
  </si>
  <si>
    <t>32285003105151</t>
  </si>
  <si>
    <t>893246944</t>
  </si>
  <si>
    <t>S591 .S555 1996</t>
  </si>
  <si>
    <t>0                      S  0591000S  555         1996</t>
  </si>
  <si>
    <t>Soils : an introduction / Michael J. Singer, Donald N. Munns.</t>
  </si>
  <si>
    <t>Singer, Michael J. (Michael John), 1945-</t>
  </si>
  <si>
    <t>Upper Saddle River, NJ : Prentice Hall, c1996.</t>
  </si>
  <si>
    <t>1996</t>
  </si>
  <si>
    <t>3rd ed.</t>
  </si>
  <si>
    <t>nju</t>
  </si>
  <si>
    <t>2003-10-29</t>
  </si>
  <si>
    <t>1997-09-09</t>
  </si>
  <si>
    <t>5844840:eng</t>
  </si>
  <si>
    <t>32626774</t>
  </si>
  <si>
    <t>991002509479702656</t>
  </si>
  <si>
    <t>2266990780002656</t>
  </si>
  <si>
    <t>9780134491745</t>
  </si>
  <si>
    <t>32285003004503</t>
  </si>
  <si>
    <t>893409177</t>
  </si>
  <si>
    <t>S593 .C63 1992</t>
  </si>
  <si>
    <t>0                      S  0593000C  63          1992</t>
  </si>
  <si>
    <t>Handbook on reference methods for soil analysis / Soil and Plant Analysis Council, Inc.</t>
  </si>
  <si>
    <t>Council on Soil Testing and Plant Analysis.</t>
  </si>
  <si>
    <t>Athens, Ga. : The Council, 1992.</t>
  </si>
  <si>
    <t>1992</t>
  </si>
  <si>
    <t>3d ed.</t>
  </si>
  <si>
    <t>gau</t>
  </si>
  <si>
    <t>2000-08-28</t>
  </si>
  <si>
    <t>1996-05-28</t>
  </si>
  <si>
    <t>384896:eng</t>
  </si>
  <si>
    <t>28152484</t>
  </si>
  <si>
    <t>991002187869702656</t>
  </si>
  <si>
    <t>2261992320002656</t>
  </si>
  <si>
    <t>9780962760617</t>
  </si>
  <si>
    <t>32285002177946</t>
  </si>
  <si>
    <t>893516989</t>
  </si>
  <si>
    <t>S601 .E24</t>
  </si>
  <si>
    <t>0                      S  0601000E  24</t>
  </si>
  <si>
    <t>Losing ground : environmental stress and world food prospects / Erik P. Eckholm.</t>
  </si>
  <si>
    <t>Eckholm, Erik P.</t>
  </si>
  <si>
    <t>New York : Norton, c1976.</t>
  </si>
  <si>
    <t>1976</t>
  </si>
  <si>
    <t>1st ed.</t>
  </si>
  <si>
    <t>2001-03-27</t>
  </si>
  <si>
    <t>1993-08-09</t>
  </si>
  <si>
    <t>867240922:eng</t>
  </si>
  <si>
    <t>1959613</t>
  </si>
  <si>
    <t>991003953789702656</t>
  </si>
  <si>
    <t>2266128930002656</t>
  </si>
  <si>
    <t>9780393064100</t>
  </si>
  <si>
    <t>32285001751667</t>
  </si>
  <si>
    <t>893417041</t>
  </si>
  <si>
    <t>S624.A1 G58 1995</t>
  </si>
  <si>
    <t>0                      S  0624000A  1                  G  58          1995</t>
  </si>
  <si>
    <t>Saving our soil : solutions for sustaining earth's vital resource / James Glanz.</t>
  </si>
  <si>
    <t>Glanz, James.</t>
  </si>
  <si>
    <t>Boulder : Johnson Books, c1995.</t>
  </si>
  <si>
    <t>cou</t>
  </si>
  <si>
    <t>2005-06-24</t>
  </si>
  <si>
    <t>799632505:eng</t>
  </si>
  <si>
    <t>32167009</t>
  </si>
  <si>
    <t>991002469179702656</t>
  </si>
  <si>
    <t>2264706750002656</t>
  </si>
  <si>
    <t>9781555661366</t>
  </si>
  <si>
    <t>32285002178258</t>
  </si>
  <si>
    <t>893886324</t>
  </si>
  <si>
    <t>S930 .G7</t>
  </si>
  <si>
    <t>0                      S  0930000G  7</t>
  </si>
  <si>
    <t>Man's dominion; the story of conservation in America. Drawings by John Pimlott.</t>
  </si>
  <si>
    <t>Graham, Frank, 1925-</t>
  </si>
  <si>
    <t>New York, M. Evans; distributed in association with Lippincott, Philadelphia [1971]</t>
  </si>
  <si>
    <t>1971</t>
  </si>
  <si>
    <t>2003-02-07</t>
  </si>
  <si>
    <t>286493454:eng</t>
  </si>
  <si>
    <t>126581</t>
  </si>
  <si>
    <t>991000720519702656</t>
  </si>
  <si>
    <t>2258430730002656</t>
  </si>
  <si>
    <t>32285003105474</t>
  </si>
  <si>
    <t>893425975</t>
  </si>
  <si>
    <t>SB198 .G45 1995</t>
  </si>
  <si>
    <t>0                      SB 0198000G  45          1995</t>
  </si>
  <si>
    <t>Haystack / by Bonnie and Arthur Geisert.</t>
  </si>
  <si>
    <t>Geisert, Bonnie.</t>
  </si>
  <si>
    <t>Boston : Houghton Mifflin, 1995.</t>
  </si>
  <si>
    <t>mau</t>
  </si>
  <si>
    <t xml:space="preserve">SB </t>
  </si>
  <si>
    <t>2010-11-23</t>
  </si>
  <si>
    <t>1996-08-23</t>
  </si>
  <si>
    <t>691128595:eng</t>
  </si>
  <si>
    <t>30157685</t>
  </si>
  <si>
    <t>991004575839702656</t>
  </si>
  <si>
    <t>2264305150002656</t>
  </si>
  <si>
    <t>9780395697221</t>
  </si>
  <si>
    <t>32285002291531</t>
  </si>
  <si>
    <t>893492289</t>
  </si>
  <si>
    <t>SB411 .C788</t>
  </si>
  <si>
    <t>0                      SB 0411000C  788</t>
  </si>
  <si>
    <t>Roses, by James Underwood Crockett and the editors of Time-Life Books. Watercolor illus. by Allianora Rosse.</t>
  </si>
  <si>
    <t>Crockett, James Underwood.</t>
  </si>
  <si>
    <t>New York, Time-Life Books [1971]</t>
  </si>
  <si>
    <t>The Time-Life encyclopedia of gardening</t>
  </si>
  <si>
    <t>2003-04-11</t>
  </si>
  <si>
    <t>1992-04-28</t>
  </si>
  <si>
    <t>1293462:eng</t>
  </si>
  <si>
    <t>138300</t>
  </si>
  <si>
    <t>991000799139702656</t>
  </si>
  <si>
    <t>2258354740002656</t>
  </si>
  <si>
    <t>32285001102879</t>
  </si>
  <si>
    <t>893407525</t>
  </si>
  <si>
    <t>SB433 .A45 1999</t>
  </si>
  <si>
    <t>0                      SB 0433000A  45          1999</t>
  </si>
  <si>
    <t>The American lawn / edited by Georges Teyssot.</t>
  </si>
  <si>
    <t>New York : Princeton Architectural Press ; Montréal : Canadian Center for Architecture, c1999.</t>
  </si>
  <si>
    <t>1999</t>
  </si>
  <si>
    <t>1999-10-16</t>
  </si>
  <si>
    <t>1999-03-31</t>
  </si>
  <si>
    <t>9438229725:eng</t>
  </si>
  <si>
    <t>39256516</t>
  </si>
  <si>
    <t>991002947019702656</t>
  </si>
  <si>
    <t>2258484680002656</t>
  </si>
  <si>
    <t>9781568981604</t>
  </si>
  <si>
    <t>32285003548202</t>
  </si>
  <si>
    <t>893251810</t>
  </si>
  <si>
    <t>SB482.A4 L68 1994</t>
  </si>
  <si>
    <t>0                      SB 0482000A  4                  L  68          1994</t>
  </si>
  <si>
    <t>The capacity for wonder : preserving national parks / William R. Lowry.</t>
  </si>
  <si>
    <t>Lowry, William R. (William Robert), 1953-</t>
  </si>
  <si>
    <t>Washington, D.C. : Brookings Institution, 1994.</t>
  </si>
  <si>
    <t>1994</t>
  </si>
  <si>
    <t>2000-03-29</t>
  </si>
  <si>
    <t>1994-06-27</t>
  </si>
  <si>
    <t>891240309:eng</t>
  </si>
  <si>
    <t>30068378</t>
  </si>
  <si>
    <t>991002316779702656</t>
  </si>
  <si>
    <t>2256623580002656</t>
  </si>
  <si>
    <t>9780815752981</t>
  </si>
  <si>
    <t>32285001917136</t>
  </si>
  <si>
    <t>893804465</t>
  </si>
  <si>
    <t>SB933.2 .S64 1989</t>
  </si>
  <si>
    <t>0                      SB 0933200S  64          1989</t>
  </si>
  <si>
    <t>Plant resistance to insects : a fundamental approach / C. Michael Smith.</t>
  </si>
  <si>
    <t>Smith, C. Michael (Charles Michael)</t>
  </si>
  <si>
    <t>New York : Wiley, c1989.</t>
  </si>
  <si>
    <t>1989</t>
  </si>
  <si>
    <t>1998-04-23</t>
  </si>
  <si>
    <t>1990-08-08</t>
  </si>
  <si>
    <t>836865481:eng</t>
  </si>
  <si>
    <t>19325394</t>
  </si>
  <si>
    <t>991001451689702656</t>
  </si>
  <si>
    <t>2265484570002656</t>
  </si>
  <si>
    <t>9780471849384</t>
  </si>
  <si>
    <t>32285000242791</t>
  </si>
  <si>
    <t>893261840</t>
  </si>
  <si>
    <t>SB950 .F57 1998</t>
  </si>
  <si>
    <t>0                      SB 0950000F  57          1998</t>
  </si>
  <si>
    <t>Pests of the garden and small farm : a grower's guide to using less pesticide / Mary Louise Flint ; photographs by Jack Kelly Clark.</t>
  </si>
  <si>
    <t>Flint, Mary Louise, 1949-</t>
  </si>
  <si>
    <t>[Oakland, Calif.] : UC Division of Agriculture and Natural Resources ; Berkeley London : University of California Press, c1998.</t>
  </si>
  <si>
    <t>1998</t>
  </si>
  <si>
    <t>2nd ed.</t>
  </si>
  <si>
    <t>enk</t>
  </si>
  <si>
    <t>2001-01-23</t>
  </si>
  <si>
    <t>886970:eng</t>
  </si>
  <si>
    <t>41158879</t>
  </si>
  <si>
    <t>991003355319702656</t>
  </si>
  <si>
    <t>2260372630002656</t>
  </si>
  <si>
    <t>9780520218109</t>
  </si>
  <si>
    <t>32285004291000</t>
  </si>
  <si>
    <t>893227997</t>
  </si>
  <si>
    <t>SB951.145.B54 B56</t>
  </si>
  <si>
    <t>0                      SB 0951145B  54                 B  56</t>
  </si>
  <si>
    <t>Biodegradation of pesticides / edited by Fumio Matsumura and C.R. Krishna Murti.</t>
  </si>
  <si>
    <t>New York : Plenum Press, c1982.</t>
  </si>
  <si>
    <t>1982</t>
  </si>
  <si>
    <t>1995-04-18</t>
  </si>
  <si>
    <t>1992-11-17</t>
  </si>
  <si>
    <t>355637535:eng</t>
  </si>
  <si>
    <t>8411139</t>
  </si>
  <si>
    <t>991005240889702656</t>
  </si>
  <si>
    <t>2257242330002656</t>
  </si>
  <si>
    <t>9780306408571</t>
  </si>
  <si>
    <t>32285001405520</t>
  </si>
  <si>
    <t>893520692</t>
  </si>
  <si>
    <t>SD143 .C56</t>
  </si>
  <si>
    <t>0                      SD 0143000C  56</t>
  </si>
  <si>
    <t>Professional forestry in the United States / [by] Henry Clepper.</t>
  </si>
  <si>
    <t>Clepper, Henry, 1901-1987.</t>
  </si>
  <si>
    <t>Baltimore : Published for Resources for the Future by the Johns Hopkins Press, [1971]</t>
  </si>
  <si>
    <t>mdu</t>
  </si>
  <si>
    <t xml:space="preserve">SD </t>
  </si>
  <si>
    <t>1994-11-03</t>
  </si>
  <si>
    <t>1992-02-21</t>
  </si>
  <si>
    <t>1366085:eng</t>
  </si>
  <si>
    <t>235215</t>
  </si>
  <si>
    <t>991001742899702656</t>
  </si>
  <si>
    <t>2259463880002656</t>
  </si>
  <si>
    <t>9780801813313</t>
  </si>
  <si>
    <t>32285000972785</t>
  </si>
  <si>
    <t>893703282</t>
  </si>
  <si>
    <t>SD381 .E33 1979</t>
  </si>
  <si>
    <t>0                      SD 0381000E  33          1979</t>
  </si>
  <si>
    <t>Planting for the future : forestry for human needs / Erik Eckholm.</t>
  </si>
  <si>
    <t>[Washington] : Worldwatch Institute, 1979.</t>
  </si>
  <si>
    <t>1979</t>
  </si>
  <si>
    <t>Worldwatch paper ; 26</t>
  </si>
  <si>
    <t>1997-05-31</t>
  </si>
  <si>
    <t>1992-05-06</t>
  </si>
  <si>
    <t>560949:eng</t>
  </si>
  <si>
    <t>4730614</t>
  </si>
  <si>
    <t>991004707749702656</t>
  </si>
  <si>
    <t>2263869670002656</t>
  </si>
  <si>
    <t>9780916468255</t>
  </si>
  <si>
    <t>32285001122380</t>
  </si>
  <si>
    <t>893801253</t>
  </si>
  <si>
    <t>SD409 .P6 1988</t>
  </si>
  <si>
    <t>0                      SD 0409000P  6           1988</t>
  </si>
  <si>
    <t>Reforesting the earth / Sandra Postel and Lori Heise.</t>
  </si>
  <si>
    <t>Postel, Sandra.</t>
  </si>
  <si>
    <t>Washington, D.C. : Worldwatch Institute, c1988.</t>
  </si>
  <si>
    <t>1988</t>
  </si>
  <si>
    <t>Worldwatch paper ; 83</t>
  </si>
  <si>
    <t>2006-10-12</t>
  </si>
  <si>
    <t>1995-08-24</t>
  </si>
  <si>
    <t>16874107:eng</t>
  </si>
  <si>
    <t>17882767</t>
  </si>
  <si>
    <t>991001278309702656</t>
  </si>
  <si>
    <t>2272008030002656</t>
  </si>
  <si>
    <t>9780916468842</t>
  </si>
  <si>
    <t>32285002065299</t>
  </si>
  <si>
    <t>893903367</t>
  </si>
  <si>
    <t>SD414.T76 G73 1988</t>
  </si>
  <si>
    <t>0                      SD 0414000T  76                 G  73          1988</t>
  </si>
  <si>
    <t>Saving the tropical forests / by Judith Gradwohl and Russell Greenberg ; preface by Michael Robinson ; illustrated by Lois Sloan.</t>
  </si>
  <si>
    <t>Gradwohl, Judith.</t>
  </si>
  <si>
    <t>Washington, D.C. : Island Press, 1988.</t>
  </si>
  <si>
    <t>1992-02-11</t>
  </si>
  <si>
    <t>15718889:eng</t>
  </si>
  <si>
    <t>18191599</t>
  </si>
  <si>
    <t>991001317669702656</t>
  </si>
  <si>
    <t>2268982370002656</t>
  </si>
  <si>
    <t>9780933280816</t>
  </si>
  <si>
    <t>32285000955798</t>
  </si>
  <si>
    <t>893590195</t>
  </si>
  <si>
    <t>SD414.T76 V36 1995</t>
  </si>
  <si>
    <t>0                      SD 0414000T  76                 V  36          1995</t>
  </si>
  <si>
    <t>Breakfast of biodiversity : the truth about rain forest destruction / John Vandermeer and Ivette Perfecto ; foreword by Vandana Shiva.</t>
  </si>
  <si>
    <t>Vandermeer, John H.</t>
  </si>
  <si>
    <t>Oakland, Calif. : Institute for Food and Development Policy, c1995.</t>
  </si>
  <si>
    <t>cau</t>
  </si>
  <si>
    <t>2006-04-19</t>
  </si>
  <si>
    <t>1998-10-20</t>
  </si>
  <si>
    <t>3857919713:eng</t>
  </si>
  <si>
    <t>32203491</t>
  </si>
  <si>
    <t>991002473659702656</t>
  </si>
  <si>
    <t>2269097910002656</t>
  </si>
  <si>
    <t>9780935028669</t>
  </si>
  <si>
    <t>32285003475059</t>
  </si>
  <si>
    <t>893239105</t>
  </si>
  <si>
    <t>SD421.32.M9 M33 1992</t>
  </si>
  <si>
    <t>0                      SD 0421320M  9                  M  33          1992</t>
  </si>
  <si>
    <t>Young men &amp; fire / Norman Maclean.</t>
  </si>
  <si>
    <t>Maclean, Norman, 1902-1990.</t>
  </si>
  <si>
    <t>Chicago : University of Chicago Press, 1992.</t>
  </si>
  <si>
    <t>ilu</t>
  </si>
  <si>
    <t>1993-08-17</t>
  </si>
  <si>
    <t>1993-07-14</t>
  </si>
  <si>
    <t>60329392:eng</t>
  </si>
  <si>
    <t>25630633</t>
  </si>
  <si>
    <t>991002014649702656</t>
  </si>
  <si>
    <t>2266776990002656</t>
  </si>
  <si>
    <t>9780226500614</t>
  </si>
  <si>
    <t>32285001702769</t>
  </si>
  <si>
    <t>893885749</t>
  </si>
  <si>
    <t>SD561 .A27 1998</t>
  </si>
  <si>
    <t>0                      SD 0561000A  27          1998</t>
  </si>
  <si>
    <t>Taking a stand : cultivating a new relationship with the world's forests / Janet N. Abramovitz.</t>
  </si>
  <si>
    <t>Abramovitz, Janet N.</t>
  </si>
  <si>
    <t>Washington, D.C. : Worldwatch Institute, c1998.</t>
  </si>
  <si>
    <t>Worldwatch paper ; 140</t>
  </si>
  <si>
    <t>2001-02-25</t>
  </si>
  <si>
    <t>1998-07-09</t>
  </si>
  <si>
    <t>324936011:eng</t>
  </si>
  <si>
    <t>38922157</t>
  </si>
  <si>
    <t>991002927979702656</t>
  </si>
  <si>
    <t>2267805170002656</t>
  </si>
  <si>
    <t>9781878071422</t>
  </si>
  <si>
    <t>32285003431227</t>
  </si>
  <si>
    <t>893227453</t>
  </si>
  <si>
    <t>SF268 .R54</t>
  </si>
  <si>
    <t>0                      SF 0268000R  54</t>
  </si>
  <si>
    <t>The story of margarine, by S. F. Riepma.</t>
  </si>
  <si>
    <t>Riepma, S. F. (Siert Frederick)</t>
  </si>
  <si>
    <t>Washington, Public Affairs Press [1970]</t>
  </si>
  <si>
    <t>1970</t>
  </si>
  <si>
    <t xml:space="preserve">SF </t>
  </si>
  <si>
    <t>2006-10-03</t>
  </si>
  <si>
    <t>1240956:eng</t>
  </si>
  <si>
    <t>120217</t>
  </si>
  <si>
    <t>991000676549702656</t>
  </si>
  <si>
    <t>2264258760002656</t>
  </si>
  <si>
    <t>32285003106647</t>
  </si>
  <si>
    <t>893249568</t>
  </si>
  <si>
    <t>SF409 .O74</t>
  </si>
  <si>
    <t>0                      SF 0409000O  74</t>
  </si>
  <si>
    <t>Animal care from protozoa to small mammals / F. Barbara Orlans.</t>
  </si>
  <si>
    <t>Orlans, F. Barbara.</t>
  </si>
  <si>
    <t>Menlo Park, Calif. : Addison-Wesley Pub. Co., c1977.</t>
  </si>
  <si>
    <t>1977</t>
  </si>
  <si>
    <t>Addison-Wesley innovative series</t>
  </si>
  <si>
    <t>2002-05-06</t>
  </si>
  <si>
    <t>1994-03-16</t>
  </si>
  <si>
    <t>416955:eng</t>
  </si>
  <si>
    <t>2961178</t>
  </si>
  <si>
    <t>991004294539702656</t>
  </si>
  <si>
    <t>2271950730002656</t>
  </si>
  <si>
    <t>9780201054842</t>
  </si>
  <si>
    <t>32285001853596</t>
  </si>
  <si>
    <t>893775867</t>
  </si>
  <si>
    <t>SK33 .M43 1983</t>
  </si>
  <si>
    <t>0                      SK 0033000M  43          1983</t>
  </si>
  <si>
    <t>Never sniff a gift fish / Patrick F. McManus.</t>
  </si>
  <si>
    <t>McManus, Patrick F.</t>
  </si>
  <si>
    <t>New York : Holt, Rinehart, and Winston, c1983.</t>
  </si>
  <si>
    <t>1983</t>
  </si>
  <si>
    <t xml:space="preserve">SK </t>
  </si>
  <si>
    <t>1996-08-16</t>
  </si>
  <si>
    <t>1993-04-21</t>
  </si>
  <si>
    <t>1151196200:eng</t>
  </si>
  <si>
    <t>9219519</t>
  </si>
  <si>
    <t>991000154579702656</t>
  </si>
  <si>
    <t>2268833430002656</t>
  </si>
  <si>
    <t>9780030638633</t>
  </si>
  <si>
    <t>32285001622934</t>
  </si>
  <si>
    <t>893320864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</si>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</sst>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C3A9-18E1-4214-B55F-499B4032BF4A}">
  <dimension ref="A1:BD2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36.75" customHeight="1" x14ac:dyDescent="0.25"/>
  <cols>
    <col min="1" max="1" width="12.5703125" customWidth="1"/>
    <col min="2" max="2" width="18.5703125" customWidth="1"/>
    <col min="3" max="3" width="0" hidden="1" customWidth="1"/>
    <col min="4" max="4" width="62.28515625" customWidth="1"/>
    <col min="6" max="10" width="0" hidden="1" customWidth="1"/>
    <col min="11" max="12" width="19.71093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4.5703125" customWidth="1"/>
    <col min="32" max="41" width="0" hidden="1" customWidth="1"/>
    <col min="42" max="44" width="10.28515625" customWidth="1"/>
    <col min="47" max="56" width="0" hidden="1" customWidth="1"/>
  </cols>
  <sheetData>
    <row r="1" spans="1:56" ht="48.75" customHeight="1" x14ac:dyDescent="0.25">
      <c r="A1" s="8" t="s">
        <v>442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36.7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Q2" s="2" t="s">
        <v>66</v>
      </c>
      <c r="R2" s="3" t="s">
        <v>67</v>
      </c>
      <c r="S2" s="4">
        <v>8</v>
      </c>
      <c r="T2" s="4">
        <v>8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454</v>
      </c>
      <c r="Z2" s="4">
        <v>363</v>
      </c>
      <c r="AA2" s="4">
        <v>365</v>
      </c>
      <c r="AB2" s="4">
        <v>3</v>
      </c>
      <c r="AC2" s="4">
        <v>3</v>
      </c>
      <c r="AD2" s="4">
        <v>15</v>
      </c>
      <c r="AE2" s="4">
        <v>15</v>
      </c>
      <c r="AF2" s="4">
        <v>4</v>
      </c>
      <c r="AG2" s="4">
        <v>4</v>
      </c>
      <c r="AH2" s="4">
        <v>3</v>
      </c>
      <c r="AI2" s="4">
        <v>3</v>
      </c>
      <c r="AJ2" s="4">
        <v>6</v>
      </c>
      <c r="AK2" s="4">
        <v>6</v>
      </c>
      <c r="AL2" s="4">
        <v>2</v>
      </c>
      <c r="AM2" s="4">
        <v>2</v>
      </c>
      <c r="AN2" s="4">
        <v>2</v>
      </c>
      <c r="AO2" s="4">
        <v>2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HYPERLINK("https://creighton-primo.hosted.exlibrisgroup.com/primo-explore/search?tab=default_tab&amp;search_scope=EVERYTHING&amp;vid=01CRU&amp;lang=en_US&amp;offset=0&amp;query=any,contains,991000954339702656","Catalog Record")</f>
        <v>Catalog Record</v>
      </c>
      <c r="AT2" s="6" t="str">
        <f>HYPERLINK("http://www.worldcat.org/oclc/14701472","WorldCat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B2" s="3" t="s">
        <v>75</v>
      </c>
      <c r="BC2" s="3" t="s">
        <v>76</v>
      </c>
      <c r="BD2" s="3" t="s">
        <v>77</v>
      </c>
    </row>
    <row r="3" spans="1:56" ht="36.75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64</v>
      </c>
      <c r="P3" s="3" t="s">
        <v>84</v>
      </c>
      <c r="R3" s="3" t="s">
        <v>67</v>
      </c>
      <c r="S3" s="4">
        <v>9</v>
      </c>
      <c r="T3" s="4">
        <v>9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673</v>
      </c>
      <c r="Z3" s="4">
        <v>627</v>
      </c>
      <c r="AA3" s="4">
        <v>676</v>
      </c>
      <c r="AB3" s="4">
        <v>7</v>
      </c>
      <c r="AC3" s="4">
        <v>8</v>
      </c>
      <c r="AD3" s="4">
        <v>19</v>
      </c>
      <c r="AE3" s="4">
        <v>20</v>
      </c>
      <c r="AF3" s="4">
        <v>3</v>
      </c>
      <c r="AG3" s="4">
        <v>3</v>
      </c>
      <c r="AH3" s="4">
        <v>6</v>
      </c>
      <c r="AI3" s="4">
        <v>6</v>
      </c>
      <c r="AJ3" s="4">
        <v>8</v>
      </c>
      <c r="AK3" s="4">
        <v>8</v>
      </c>
      <c r="AL3" s="4">
        <v>4</v>
      </c>
      <c r="AM3" s="4">
        <v>5</v>
      </c>
      <c r="AN3" s="4">
        <v>1</v>
      </c>
      <c r="AO3" s="4">
        <v>1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HYPERLINK("https://creighton-primo.hosted.exlibrisgroup.com/primo-explore/search?tab=default_tab&amp;search_scope=EVERYTHING&amp;vid=01CRU&amp;lang=en_US&amp;offset=0&amp;query=any,contains,991002463429702656","Catalog Record")</f>
        <v>Catalog Record</v>
      </c>
      <c r="AT3" s="6" t="str">
        <f>HYPERLINK("http://www.worldcat.org/oclc/32093567","WorldCat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74</v>
      </c>
      <c r="BB3" s="3" t="s">
        <v>91</v>
      </c>
      <c r="BC3" s="3" t="s">
        <v>92</v>
      </c>
      <c r="BD3" s="3" t="s">
        <v>93</v>
      </c>
    </row>
    <row r="4" spans="1:56" ht="36.7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97</v>
      </c>
      <c r="L4" s="2" t="s">
        <v>98</v>
      </c>
      <c r="M4" s="3" t="s">
        <v>99</v>
      </c>
      <c r="N4" s="2" t="s">
        <v>100</v>
      </c>
      <c r="O4" s="3" t="s">
        <v>64</v>
      </c>
      <c r="P4" s="3" t="s">
        <v>84</v>
      </c>
      <c r="R4" s="3" t="s">
        <v>67</v>
      </c>
      <c r="S4" s="4">
        <v>2</v>
      </c>
      <c r="T4" s="4">
        <v>2</v>
      </c>
      <c r="U4" s="5" t="s">
        <v>101</v>
      </c>
      <c r="V4" s="5" t="s">
        <v>101</v>
      </c>
      <c r="W4" s="5" t="s">
        <v>102</v>
      </c>
      <c r="X4" s="5" t="s">
        <v>102</v>
      </c>
      <c r="Y4" s="4">
        <v>107</v>
      </c>
      <c r="Z4" s="4">
        <v>101</v>
      </c>
      <c r="AA4" s="4">
        <v>102</v>
      </c>
      <c r="AB4" s="4">
        <v>3</v>
      </c>
      <c r="AC4" s="4">
        <v>3</v>
      </c>
      <c r="AD4" s="4">
        <v>3</v>
      </c>
      <c r="AE4" s="4">
        <v>3</v>
      </c>
      <c r="AF4" s="4">
        <v>0</v>
      </c>
      <c r="AG4" s="4">
        <v>0</v>
      </c>
      <c r="AH4" s="4">
        <v>1</v>
      </c>
      <c r="AI4" s="4">
        <v>1</v>
      </c>
      <c r="AJ4" s="4">
        <v>0</v>
      </c>
      <c r="AK4" s="4">
        <v>0</v>
      </c>
      <c r="AL4" s="4">
        <v>2</v>
      </c>
      <c r="AM4" s="4">
        <v>2</v>
      </c>
      <c r="AN4" s="4">
        <v>0</v>
      </c>
      <c r="AO4" s="4">
        <v>0</v>
      </c>
      <c r="AP4" s="3" t="s">
        <v>58</v>
      </c>
      <c r="AQ4" s="3" t="s">
        <v>103</v>
      </c>
      <c r="AR4" s="6" t="str">
        <f>HYPERLINK("http://catalog.hathitrust.org/Record/009082393","HathiTrust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HYPERLINK("https://creighton-primo.hosted.exlibrisgroup.com/primo-explore/search?tab=default_tab&amp;search_scope=EVERYTHING&amp;vid=01CRU&amp;lang=en_US&amp;offset=0&amp;query=any,contains,991003929339702656","Catalog Record")</f>
        <v>Catalog Record</v>
      </c>
      <c r="AT4" s="6" t="str">
        <f>HYPERLINK("http://www.worldcat.org/oclc/1892689","WorldCat Record")</f>
        <v>WorldCat Record</v>
      </c>
      <c r="AU4" s="3" t="s">
        <v>104</v>
      </c>
      <c r="AV4" s="3" t="s">
        <v>105</v>
      </c>
      <c r="AW4" s="3" t="s">
        <v>106</v>
      </c>
      <c r="AX4" s="3" t="s">
        <v>106</v>
      </c>
      <c r="AY4" s="3" t="s">
        <v>107</v>
      </c>
      <c r="AZ4" s="3" t="s">
        <v>74</v>
      </c>
      <c r="BC4" s="3" t="s">
        <v>108</v>
      </c>
      <c r="BD4" s="3" t="s">
        <v>109</v>
      </c>
    </row>
    <row r="5" spans="1:56" ht="36.75" customHeight="1" x14ac:dyDescent="0.25">
      <c r="A5" s="7" t="s">
        <v>58</v>
      </c>
      <c r="B5" s="2" t="s">
        <v>110</v>
      </c>
      <c r="C5" s="2" t="s">
        <v>111</v>
      </c>
      <c r="D5" s="2" t="s">
        <v>112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113</v>
      </c>
      <c r="L5" s="2" t="s">
        <v>114</v>
      </c>
      <c r="M5" s="3" t="s">
        <v>115</v>
      </c>
      <c r="N5" s="2" t="s">
        <v>116</v>
      </c>
      <c r="O5" s="3" t="s">
        <v>64</v>
      </c>
      <c r="P5" s="3" t="s">
        <v>117</v>
      </c>
      <c r="R5" s="3" t="s">
        <v>67</v>
      </c>
      <c r="S5" s="4">
        <v>9</v>
      </c>
      <c r="T5" s="4">
        <v>9</v>
      </c>
      <c r="U5" s="5" t="s">
        <v>118</v>
      </c>
      <c r="V5" s="5" t="s">
        <v>118</v>
      </c>
      <c r="W5" s="5" t="s">
        <v>119</v>
      </c>
      <c r="X5" s="5" t="s">
        <v>119</v>
      </c>
      <c r="Y5" s="4">
        <v>137</v>
      </c>
      <c r="Z5" s="4">
        <v>85</v>
      </c>
      <c r="AA5" s="4">
        <v>337</v>
      </c>
      <c r="AB5" s="4">
        <v>1</v>
      </c>
      <c r="AC5" s="4">
        <v>2</v>
      </c>
      <c r="AD5" s="4">
        <v>0</v>
      </c>
      <c r="AE5" s="4">
        <v>8</v>
      </c>
      <c r="AF5" s="4">
        <v>0</v>
      </c>
      <c r="AG5" s="4">
        <v>2</v>
      </c>
      <c r="AH5" s="4">
        <v>0</v>
      </c>
      <c r="AI5" s="4">
        <v>2</v>
      </c>
      <c r="AJ5" s="4">
        <v>0</v>
      </c>
      <c r="AK5" s="4">
        <v>5</v>
      </c>
      <c r="AL5" s="4">
        <v>0</v>
      </c>
      <c r="AM5" s="4">
        <v>1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HYPERLINK("https://creighton-primo.hosted.exlibrisgroup.com/primo-explore/search?tab=default_tab&amp;search_scope=EVERYTHING&amp;vid=01CRU&amp;lang=en_US&amp;offset=0&amp;query=any,contains,991002509479702656","Catalog Record")</f>
        <v>Catalog Record</v>
      </c>
      <c r="AT5" s="6" t="str">
        <f>HYPERLINK("http://www.worldcat.org/oclc/32626774","WorldCat Record")</f>
        <v>WorldCat Record</v>
      </c>
      <c r="AU5" s="3" t="s">
        <v>120</v>
      </c>
      <c r="AV5" s="3" t="s">
        <v>121</v>
      </c>
      <c r="AW5" s="3" t="s">
        <v>122</v>
      </c>
      <c r="AX5" s="3" t="s">
        <v>122</v>
      </c>
      <c r="AY5" s="3" t="s">
        <v>123</v>
      </c>
      <c r="AZ5" s="3" t="s">
        <v>74</v>
      </c>
      <c r="BB5" s="3" t="s">
        <v>124</v>
      </c>
      <c r="BC5" s="3" t="s">
        <v>125</v>
      </c>
      <c r="BD5" s="3" t="s">
        <v>126</v>
      </c>
    </row>
    <row r="6" spans="1:56" ht="36.75" customHeight="1" x14ac:dyDescent="0.25">
      <c r="A6" s="7" t="s">
        <v>58</v>
      </c>
      <c r="B6" s="2" t="s">
        <v>127</v>
      </c>
      <c r="C6" s="2" t="s">
        <v>128</v>
      </c>
      <c r="D6" s="2" t="s">
        <v>129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130</v>
      </c>
      <c r="L6" s="2" t="s">
        <v>131</v>
      </c>
      <c r="M6" s="3" t="s">
        <v>132</v>
      </c>
      <c r="N6" s="2" t="s">
        <v>133</v>
      </c>
      <c r="O6" s="3" t="s">
        <v>64</v>
      </c>
      <c r="P6" s="3" t="s">
        <v>134</v>
      </c>
      <c r="R6" s="3" t="s">
        <v>67</v>
      </c>
      <c r="S6" s="4">
        <v>7</v>
      </c>
      <c r="T6" s="4">
        <v>7</v>
      </c>
      <c r="U6" s="5" t="s">
        <v>135</v>
      </c>
      <c r="V6" s="5" t="s">
        <v>135</v>
      </c>
      <c r="W6" s="5" t="s">
        <v>136</v>
      </c>
      <c r="X6" s="5" t="s">
        <v>136</v>
      </c>
      <c r="Y6" s="4">
        <v>144</v>
      </c>
      <c r="Z6" s="4">
        <v>127</v>
      </c>
      <c r="AA6" s="4">
        <v>133</v>
      </c>
      <c r="AB6" s="4">
        <v>2</v>
      </c>
      <c r="AC6" s="4">
        <v>2</v>
      </c>
      <c r="AD6" s="4">
        <v>4</v>
      </c>
      <c r="AE6" s="4">
        <v>4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0</v>
      </c>
      <c r="AO6" s="4">
        <v>0</v>
      </c>
      <c r="AP6" s="3" t="s">
        <v>58</v>
      </c>
      <c r="AQ6" s="3" t="s">
        <v>103</v>
      </c>
      <c r="AR6" s="6" t="str">
        <f>HYPERLINK("http://catalog.hathitrust.org/Record/009530515","HathiTrust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HYPERLINK("https://creighton-primo.hosted.exlibrisgroup.com/primo-explore/search?tab=default_tab&amp;search_scope=EVERYTHING&amp;vid=01CRU&amp;lang=en_US&amp;offset=0&amp;query=any,contains,991002187869702656","Catalog Record")</f>
        <v>Catalog Record</v>
      </c>
      <c r="AT6" s="6" t="str">
        <f>HYPERLINK("http://www.worldcat.org/oclc/28152484","WorldCat Record")</f>
        <v>WorldCat Record</v>
      </c>
      <c r="AU6" s="3" t="s">
        <v>137</v>
      </c>
      <c r="AV6" s="3" t="s">
        <v>138</v>
      </c>
      <c r="AW6" s="3" t="s">
        <v>139</v>
      </c>
      <c r="AX6" s="3" t="s">
        <v>139</v>
      </c>
      <c r="AY6" s="3" t="s">
        <v>140</v>
      </c>
      <c r="AZ6" s="3" t="s">
        <v>74</v>
      </c>
      <c r="BB6" s="3" t="s">
        <v>141</v>
      </c>
      <c r="BC6" s="3" t="s">
        <v>142</v>
      </c>
      <c r="BD6" s="3" t="s">
        <v>143</v>
      </c>
    </row>
    <row r="7" spans="1:56" ht="36.75" customHeight="1" x14ac:dyDescent="0.25">
      <c r="A7" s="7" t="s">
        <v>58</v>
      </c>
      <c r="B7" s="2" t="s">
        <v>144</v>
      </c>
      <c r="C7" s="2" t="s">
        <v>145</v>
      </c>
      <c r="D7" s="2" t="s">
        <v>146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147</v>
      </c>
      <c r="L7" s="2" t="s">
        <v>148</v>
      </c>
      <c r="M7" s="3" t="s">
        <v>149</v>
      </c>
      <c r="N7" s="2" t="s">
        <v>150</v>
      </c>
      <c r="O7" s="3" t="s">
        <v>64</v>
      </c>
      <c r="P7" s="3" t="s">
        <v>84</v>
      </c>
      <c r="R7" s="3" t="s">
        <v>67</v>
      </c>
      <c r="S7" s="4">
        <v>4</v>
      </c>
      <c r="T7" s="4">
        <v>4</v>
      </c>
      <c r="U7" s="5" t="s">
        <v>151</v>
      </c>
      <c r="V7" s="5" t="s">
        <v>151</v>
      </c>
      <c r="W7" s="5" t="s">
        <v>152</v>
      </c>
      <c r="X7" s="5" t="s">
        <v>152</v>
      </c>
      <c r="Y7" s="4">
        <v>1022</v>
      </c>
      <c r="Z7" s="4">
        <v>835</v>
      </c>
      <c r="AA7" s="4">
        <v>844</v>
      </c>
      <c r="AB7" s="4">
        <v>8</v>
      </c>
      <c r="AC7" s="4">
        <v>8</v>
      </c>
      <c r="AD7" s="4">
        <v>29</v>
      </c>
      <c r="AE7" s="4">
        <v>29</v>
      </c>
      <c r="AF7" s="4">
        <v>9</v>
      </c>
      <c r="AG7" s="4">
        <v>9</v>
      </c>
      <c r="AH7" s="4">
        <v>5</v>
      </c>
      <c r="AI7" s="4">
        <v>5</v>
      </c>
      <c r="AJ7" s="4">
        <v>13</v>
      </c>
      <c r="AK7" s="4">
        <v>13</v>
      </c>
      <c r="AL7" s="4">
        <v>6</v>
      </c>
      <c r="AM7" s="4">
        <v>6</v>
      </c>
      <c r="AN7" s="4">
        <v>1</v>
      </c>
      <c r="AO7" s="4">
        <v>1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HYPERLINK("https://creighton-primo.hosted.exlibrisgroup.com/primo-explore/search?tab=default_tab&amp;search_scope=EVERYTHING&amp;vid=01CRU&amp;lang=en_US&amp;offset=0&amp;query=any,contains,991003953789702656","Catalog Record")</f>
        <v>Catalog Record</v>
      </c>
      <c r="AT7" s="6" t="str">
        <f>HYPERLINK("http://www.worldcat.org/oclc/1959613","WorldCat Record")</f>
        <v>WorldCat Record</v>
      </c>
      <c r="AU7" s="3" t="s">
        <v>153</v>
      </c>
      <c r="AV7" s="3" t="s">
        <v>154</v>
      </c>
      <c r="AW7" s="3" t="s">
        <v>155</v>
      </c>
      <c r="AX7" s="3" t="s">
        <v>155</v>
      </c>
      <c r="AY7" s="3" t="s">
        <v>156</v>
      </c>
      <c r="AZ7" s="3" t="s">
        <v>74</v>
      </c>
      <c r="BB7" s="3" t="s">
        <v>157</v>
      </c>
      <c r="BC7" s="3" t="s">
        <v>158</v>
      </c>
      <c r="BD7" s="3" t="s">
        <v>159</v>
      </c>
    </row>
    <row r="8" spans="1:56" ht="36.75" customHeight="1" x14ac:dyDescent="0.25">
      <c r="A8" s="7" t="s">
        <v>58</v>
      </c>
      <c r="B8" s="2" t="s">
        <v>160</v>
      </c>
      <c r="C8" s="2" t="s">
        <v>161</v>
      </c>
      <c r="D8" s="2" t="s">
        <v>162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163</v>
      </c>
      <c r="L8" s="2" t="s">
        <v>164</v>
      </c>
      <c r="M8" s="3" t="s">
        <v>83</v>
      </c>
      <c r="O8" s="3" t="s">
        <v>64</v>
      </c>
      <c r="P8" s="3" t="s">
        <v>165</v>
      </c>
      <c r="R8" s="3" t="s">
        <v>67</v>
      </c>
      <c r="S8" s="4">
        <v>11</v>
      </c>
      <c r="T8" s="4">
        <v>11</v>
      </c>
      <c r="U8" s="5" t="s">
        <v>166</v>
      </c>
      <c r="V8" s="5" t="s">
        <v>166</v>
      </c>
      <c r="W8" s="5" t="s">
        <v>136</v>
      </c>
      <c r="X8" s="5" t="s">
        <v>136</v>
      </c>
      <c r="Y8" s="4">
        <v>379</v>
      </c>
      <c r="Z8" s="4">
        <v>347</v>
      </c>
      <c r="AA8" s="4">
        <v>656</v>
      </c>
      <c r="AB8" s="4">
        <v>5</v>
      </c>
      <c r="AC8" s="4">
        <v>6</v>
      </c>
      <c r="AD8" s="4">
        <v>14</v>
      </c>
      <c r="AE8" s="4">
        <v>17</v>
      </c>
      <c r="AF8" s="4">
        <v>4</v>
      </c>
      <c r="AG8" s="4">
        <v>5</v>
      </c>
      <c r="AH8" s="4">
        <v>2</v>
      </c>
      <c r="AI8" s="4">
        <v>3</v>
      </c>
      <c r="AJ8" s="4">
        <v>6</v>
      </c>
      <c r="AK8" s="4">
        <v>7</v>
      </c>
      <c r="AL8" s="4">
        <v>3</v>
      </c>
      <c r="AM8" s="4">
        <v>3</v>
      </c>
      <c r="AN8" s="4">
        <v>1</v>
      </c>
      <c r="AO8" s="4">
        <v>1</v>
      </c>
      <c r="AP8" s="3" t="s">
        <v>58</v>
      </c>
      <c r="AQ8" s="3" t="s">
        <v>103</v>
      </c>
      <c r="AR8" s="6" t="str">
        <f>HYPERLINK("http://catalog.hathitrust.org/Record/003048258","HathiTrust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HYPERLINK("https://creighton-primo.hosted.exlibrisgroup.com/primo-explore/search?tab=default_tab&amp;search_scope=EVERYTHING&amp;vid=01CRU&amp;lang=en_US&amp;offset=0&amp;query=any,contains,991002469179702656","Catalog Record")</f>
        <v>Catalog Record</v>
      </c>
      <c r="AT8" s="6" t="str">
        <f>HYPERLINK("http://www.worldcat.org/oclc/32167009","WorldCat Record")</f>
        <v>WorldCat Record</v>
      </c>
      <c r="AU8" s="3" t="s">
        <v>167</v>
      </c>
      <c r="AV8" s="3" t="s">
        <v>168</v>
      </c>
      <c r="AW8" s="3" t="s">
        <v>169</v>
      </c>
      <c r="AX8" s="3" t="s">
        <v>169</v>
      </c>
      <c r="AY8" s="3" t="s">
        <v>170</v>
      </c>
      <c r="AZ8" s="3" t="s">
        <v>74</v>
      </c>
      <c r="BB8" s="3" t="s">
        <v>171</v>
      </c>
      <c r="BC8" s="3" t="s">
        <v>172</v>
      </c>
      <c r="BD8" s="3" t="s">
        <v>173</v>
      </c>
    </row>
    <row r="9" spans="1:56" ht="36.75" customHeight="1" x14ac:dyDescent="0.25">
      <c r="A9" s="7" t="s">
        <v>58</v>
      </c>
      <c r="B9" s="2" t="s">
        <v>174</v>
      </c>
      <c r="C9" s="2" t="s">
        <v>175</v>
      </c>
      <c r="D9" s="2" t="s">
        <v>176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177</v>
      </c>
      <c r="L9" s="2" t="s">
        <v>178</v>
      </c>
      <c r="M9" s="3" t="s">
        <v>179</v>
      </c>
      <c r="O9" s="3" t="s">
        <v>64</v>
      </c>
      <c r="P9" s="3" t="s">
        <v>84</v>
      </c>
      <c r="R9" s="3" t="s">
        <v>67</v>
      </c>
      <c r="S9" s="4">
        <v>1</v>
      </c>
      <c r="T9" s="4">
        <v>1</v>
      </c>
      <c r="U9" s="5" t="s">
        <v>180</v>
      </c>
      <c r="V9" s="5" t="s">
        <v>180</v>
      </c>
      <c r="W9" s="5" t="s">
        <v>102</v>
      </c>
      <c r="X9" s="5" t="s">
        <v>102</v>
      </c>
      <c r="Y9" s="4">
        <v>785</v>
      </c>
      <c r="Z9" s="4">
        <v>752</v>
      </c>
      <c r="AA9" s="4">
        <v>767</v>
      </c>
      <c r="AB9" s="4">
        <v>8</v>
      </c>
      <c r="AC9" s="4">
        <v>8</v>
      </c>
      <c r="AD9" s="4">
        <v>13</v>
      </c>
      <c r="AE9" s="4">
        <v>15</v>
      </c>
      <c r="AF9" s="4">
        <v>1</v>
      </c>
      <c r="AG9" s="4">
        <v>2</v>
      </c>
      <c r="AH9" s="4">
        <v>2</v>
      </c>
      <c r="AI9" s="4">
        <v>3</v>
      </c>
      <c r="AJ9" s="4">
        <v>4</v>
      </c>
      <c r="AK9" s="4">
        <v>4</v>
      </c>
      <c r="AL9" s="4">
        <v>5</v>
      </c>
      <c r="AM9" s="4">
        <v>5</v>
      </c>
      <c r="AN9" s="4">
        <v>2</v>
      </c>
      <c r="AO9" s="4">
        <v>2</v>
      </c>
      <c r="AP9" s="3" t="s">
        <v>58</v>
      </c>
      <c r="AQ9" s="3" t="s">
        <v>103</v>
      </c>
      <c r="AR9" s="6" t="str">
        <f>HYPERLINK("http://catalog.hathitrust.org/Record/001505268","HathiTrust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HYPERLINK("https://creighton-primo.hosted.exlibrisgroup.com/primo-explore/search?tab=default_tab&amp;search_scope=EVERYTHING&amp;vid=01CRU&amp;lang=en_US&amp;offset=0&amp;query=any,contains,991000720519702656","Catalog Record")</f>
        <v>Catalog Record</v>
      </c>
      <c r="AT9" s="6" t="str">
        <f>HYPERLINK("http://www.worldcat.org/oclc/126581","WorldCat Record")</f>
        <v>WorldCat Record</v>
      </c>
      <c r="AU9" s="3" t="s">
        <v>181</v>
      </c>
      <c r="AV9" s="3" t="s">
        <v>182</v>
      </c>
      <c r="AW9" s="3" t="s">
        <v>183</v>
      </c>
      <c r="AX9" s="3" t="s">
        <v>183</v>
      </c>
      <c r="AY9" s="3" t="s">
        <v>184</v>
      </c>
      <c r="AZ9" s="3" t="s">
        <v>74</v>
      </c>
      <c r="BC9" s="3" t="s">
        <v>185</v>
      </c>
      <c r="BD9" s="3" t="s">
        <v>186</v>
      </c>
    </row>
    <row r="10" spans="1:56" ht="36.75" customHeight="1" x14ac:dyDescent="0.25">
      <c r="A10" s="7" t="s">
        <v>58</v>
      </c>
      <c r="B10" s="2" t="s">
        <v>187</v>
      </c>
      <c r="C10" s="2" t="s">
        <v>188</v>
      </c>
      <c r="D10" s="2" t="s">
        <v>189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190</v>
      </c>
      <c r="L10" s="2" t="s">
        <v>191</v>
      </c>
      <c r="M10" s="3" t="s">
        <v>83</v>
      </c>
      <c r="O10" s="3" t="s">
        <v>64</v>
      </c>
      <c r="P10" s="3" t="s">
        <v>192</v>
      </c>
      <c r="R10" s="3" t="s">
        <v>193</v>
      </c>
      <c r="S10" s="4">
        <v>3</v>
      </c>
      <c r="T10" s="4">
        <v>3</v>
      </c>
      <c r="U10" s="5" t="s">
        <v>194</v>
      </c>
      <c r="V10" s="5" t="s">
        <v>194</v>
      </c>
      <c r="W10" s="5" t="s">
        <v>195</v>
      </c>
      <c r="X10" s="5" t="s">
        <v>195</v>
      </c>
      <c r="Y10" s="4">
        <v>745</v>
      </c>
      <c r="Z10" s="4">
        <v>712</v>
      </c>
      <c r="AA10" s="4">
        <v>712</v>
      </c>
      <c r="AB10" s="4">
        <v>9</v>
      </c>
      <c r="AC10" s="4">
        <v>9</v>
      </c>
      <c r="AD10" s="4">
        <v>11</v>
      </c>
      <c r="AE10" s="4">
        <v>11</v>
      </c>
      <c r="AF10" s="4">
        <v>5</v>
      </c>
      <c r="AG10" s="4">
        <v>5</v>
      </c>
      <c r="AH10" s="4">
        <v>2</v>
      </c>
      <c r="AI10" s="4">
        <v>2</v>
      </c>
      <c r="AJ10" s="4">
        <v>3</v>
      </c>
      <c r="AK10" s="4">
        <v>3</v>
      </c>
      <c r="AL10" s="4">
        <v>3</v>
      </c>
      <c r="AM10" s="4">
        <v>3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HYPERLINK("https://creighton-primo.hosted.exlibrisgroup.com/primo-explore/search?tab=default_tab&amp;search_scope=EVERYTHING&amp;vid=01CRU&amp;lang=en_US&amp;offset=0&amp;query=any,contains,991004575839702656","Catalog Record")</f>
        <v>Catalog Record</v>
      </c>
      <c r="AT10" s="6" t="str">
        <f>HYPERLINK("http://www.worldcat.org/oclc/30157685","WorldCat Record")</f>
        <v>WorldCat Record</v>
      </c>
      <c r="AU10" s="3" t="s">
        <v>196</v>
      </c>
      <c r="AV10" s="3" t="s">
        <v>197</v>
      </c>
      <c r="AW10" s="3" t="s">
        <v>198</v>
      </c>
      <c r="AX10" s="3" t="s">
        <v>198</v>
      </c>
      <c r="AY10" s="3" t="s">
        <v>199</v>
      </c>
      <c r="AZ10" s="3" t="s">
        <v>74</v>
      </c>
      <c r="BB10" s="3" t="s">
        <v>200</v>
      </c>
      <c r="BC10" s="3" t="s">
        <v>201</v>
      </c>
      <c r="BD10" s="3" t="s">
        <v>202</v>
      </c>
    </row>
    <row r="11" spans="1:56" ht="36.75" customHeight="1" x14ac:dyDescent="0.25">
      <c r="A11" s="7" t="s">
        <v>58</v>
      </c>
      <c r="B11" s="2" t="s">
        <v>203</v>
      </c>
      <c r="C11" s="2" t="s">
        <v>204</v>
      </c>
      <c r="D11" s="2" t="s">
        <v>205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206</v>
      </c>
      <c r="L11" s="2" t="s">
        <v>207</v>
      </c>
      <c r="M11" s="3" t="s">
        <v>179</v>
      </c>
      <c r="O11" s="3" t="s">
        <v>64</v>
      </c>
      <c r="P11" s="3" t="s">
        <v>84</v>
      </c>
      <c r="Q11" s="2" t="s">
        <v>208</v>
      </c>
      <c r="R11" s="3" t="s">
        <v>193</v>
      </c>
      <c r="S11" s="4">
        <v>19</v>
      </c>
      <c r="T11" s="4">
        <v>19</v>
      </c>
      <c r="U11" s="5" t="s">
        <v>209</v>
      </c>
      <c r="V11" s="5" t="s">
        <v>209</v>
      </c>
      <c r="W11" s="5" t="s">
        <v>210</v>
      </c>
      <c r="X11" s="5" t="s">
        <v>210</v>
      </c>
      <c r="Y11" s="4">
        <v>960</v>
      </c>
      <c r="Z11" s="4">
        <v>914</v>
      </c>
      <c r="AA11" s="4">
        <v>1594</v>
      </c>
      <c r="AB11" s="4">
        <v>7</v>
      </c>
      <c r="AC11" s="4">
        <v>13</v>
      </c>
      <c r="AD11" s="4">
        <v>4</v>
      </c>
      <c r="AE11" s="4">
        <v>5</v>
      </c>
      <c r="AF11" s="4">
        <v>2</v>
      </c>
      <c r="AG11" s="4">
        <v>3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0</v>
      </c>
      <c r="AO11" s="4">
        <v>0</v>
      </c>
      <c r="AP11" s="3" t="s">
        <v>58</v>
      </c>
      <c r="AQ11" s="3" t="s">
        <v>103</v>
      </c>
      <c r="AR11" s="6" t="str">
        <f>HYPERLINK("http://catalog.hathitrust.org/Record/000002020","HathiTrust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HYPERLINK("https://creighton-primo.hosted.exlibrisgroup.com/primo-explore/search?tab=default_tab&amp;search_scope=EVERYTHING&amp;vid=01CRU&amp;lang=en_US&amp;offset=0&amp;query=any,contains,991000799139702656","Catalog Record")</f>
        <v>Catalog Record</v>
      </c>
      <c r="AT11" s="6" t="str">
        <f>HYPERLINK("http://www.worldcat.org/oclc/138300","WorldCat Record")</f>
        <v>WorldCat Record</v>
      </c>
      <c r="AU11" s="3" t="s">
        <v>211</v>
      </c>
      <c r="AV11" s="3" t="s">
        <v>212</v>
      </c>
      <c r="AW11" s="3" t="s">
        <v>213</v>
      </c>
      <c r="AX11" s="3" t="s">
        <v>213</v>
      </c>
      <c r="AY11" s="3" t="s">
        <v>214</v>
      </c>
      <c r="AZ11" s="3" t="s">
        <v>74</v>
      </c>
      <c r="BC11" s="3" t="s">
        <v>215</v>
      </c>
      <c r="BD11" s="3" t="s">
        <v>216</v>
      </c>
    </row>
    <row r="12" spans="1:56" ht="36.75" customHeight="1" x14ac:dyDescent="0.25">
      <c r="A12" s="7" t="s">
        <v>58</v>
      </c>
      <c r="B12" s="2" t="s">
        <v>217</v>
      </c>
      <c r="C12" s="2" t="s">
        <v>218</v>
      </c>
      <c r="D12" s="2" t="s">
        <v>219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L12" s="2" t="s">
        <v>220</v>
      </c>
      <c r="M12" s="3" t="s">
        <v>221</v>
      </c>
      <c r="N12" s="2" t="s">
        <v>150</v>
      </c>
      <c r="O12" s="3" t="s">
        <v>64</v>
      </c>
      <c r="P12" s="3" t="s">
        <v>84</v>
      </c>
      <c r="R12" s="3" t="s">
        <v>193</v>
      </c>
      <c r="S12" s="4">
        <v>4</v>
      </c>
      <c r="T12" s="4">
        <v>4</v>
      </c>
      <c r="U12" s="5" t="s">
        <v>222</v>
      </c>
      <c r="V12" s="5" t="s">
        <v>222</v>
      </c>
      <c r="W12" s="5" t="s">
        <v>223</v>
      </c>
      <c r="X12" s="5" t="s">
        <v>223</v>
      </c>
      <c r="Y12" s="4">
        <v>364</v>
      </c>
      <c r="Z12" s="4">
        <v>287</v>
      </c>
      <c r="AA12" s="4">
        <v>289</v>
      </c>
      <c r="AB12" s="4">
        <v>2</v>
      </c>
      <c r="AC12" s="4">
        <v>2</v>
      </c>
      <c r="AD12" s="4">
        <v>9</v>
      </c>
      <c r="AE12" s="4">
        <v>9</v>
      </c>
      <c r="AF12" s="4">
        <v>3</v>
      </c>
      <c r="AG12" s="4">
        <v>3</v>
      </c>
      <c r="AH12" s="4">
        <v>3</v>
      </c>
      <c r="AI12" s="4">
        <v>3</v>
      </c>
      <c r="AJ12" s="4">
        <v>3</v>
      </c>
      <c r="AK12" s="4">
        <v>3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103</v>
      </c>
      <c r="AR12" s="6" t="str">
        <f>HYPERLINK("http://catalog.hathitrust.org/Record/005209740","HathiTrust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HYPERLINK("https://creighton-primo.hosted.exlibrisgroup.com/primo-explore/search?tab=default_tab&amp;search_scope=EVERYTHING&amp;vid=01CRU&amp;lang=en_US&amp;offset=0&amp;query=any,contains,991002947019702656","Catalog Record")</f>
        <v>Catalog Record</v>
      </c>
      <c r="AT12" s="6" t="str">
        <f>HYPERLINK("http://www.worldcat.org/oclc/39256516","WorldCat Record")</f>
        <v>WorldCat Record</v>
      </c>
      <c r="AU12" s="3" t="s">
        <v>224</v>
      </c>
      <c r="AV12" s="3" t="s">
        <v>225</v>
      </c>
      <c r="AW12" s="3" t="s">
        <v>226</v>
      </c>
      <c r="AX12" s="3" t="s">
        <v>226</v>
      </c>
      <c r="AY12" s="3" t="s">
        <v>227</v>
      </c>
      <c r="AZ12" s="3" t="s">
        <v>74</v>
      </c>
      <c r="BB12" s="3" t="s">
        <v>228</v>
      </c>
      <c r="BC12" s="3" t="s">
        <v>229</v>
      </c>
      <c r="BD12" s="3" t="s">
        <v>230</v>
      </c>
    </row>
    <row r="13" spans="1:56" ht="36.75" customHeight="1" x14ac:dyDescent="0.25">
      <c r="A13" s="7" t="s">
        <v>58</v>
      </c>
      <c r="B13" s="2" t="s">
        <v>231</v>
      </c>
      <c r="C13" s="2" t="s">
        <v>232</v>
      </c>
      <c r="D13" s="2" t="s">
        <v>233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234</v>
      </c>
      <c r="L13" s="2" t="s">
        <v>235</v>
      </c>
      <c r="M13" s="3" t="s">
        <v>236</v>
      </c>
      <c r="O13" s="3" t="s">
        <v>64</v>
      </c>
      <c r="P13" s="3" t="s">
        <v>65</v>
      </c>
      <c r="R13" s="3" t="s">
        <v>193</v>
      </c>
      <c r="S13" s="4">
        <v>12</v>
      </c>
      <c r="T13" s="4">
        <v>12</v>
      </c>
      <c r="U13" s="5" t="s">
        <v>237</v>
      </c>
      <c r="V13" s="5" t="s">
        <v>237</v>
      </c>
      <c r="W13" s="5" t="s">
        <v>238</v>
      </c>
      <c r="X13" s="5" t="s">
        <v>238</v>
      </c>
      <c r="Y13" s="4">
        <v>729</v>
      </c>
      <c r="Z13" s="4">
        <v>646</v>
      </c>
      <c r="AA13" s="4">
        <v>646</v>
      </c>
      <c r="AB13" s="4">
        <v>5</v>
      </c>
      <c r="AC13" s="4">
        <v>5</v>
      </c>
      <c r="AD13" s="4">
        <v>30</v>
      </c>
      <c r="AE13" s="4">
        <v>30</v>
      </c>
      <c r="AF13" s="4">
        <v>13</v>
      </c>
      <c r="AG13" s="4">
        <v>13</v>
      </c>
      <c r="AH13" s="4">
        <v>7</v>
      </c>
      <c r="AI13" s="4">
        <v>7</v>
      </c>
      <c r="AJ13" s="4">
        <v>12</v>
      </c>
      <c r="AK13" s="4">
        <v>12</v>
      </c>
      <c r="AL13" s="4">
        <v>4</v>
      </c>
      <c r="AM13" s="4">
        <v>4</v>
      </c>
      <c r="AN13" s="4">
        <v>1</v>
      </c>
      <c r="AO13" s="4">
        <v>1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HYPERLINK("https://creighton-primo.hosted.exlibrisgroup.com/primo-explore/search?tab=default_tab&amp;search_scope=EVERYTHING&amp;vid=01CRU&amp;lang=en_US&amp;offset=0&amp;query=any,contains,991002316779702656","Catalog Record")</f>
        <v>Catalog Record</v>
      </c>
      <c r="AT13" s="6" t="str">
        <f>HYPERLINK("http://www.worldcat.org/oclc/30068378","WorldCat Record")</f>
        <v>WorldCat Record</v>
      </c>
      <c r="AU13" s="3" t="s">
        <v>239</v>
      </c>
      <c r="AV13" s="3" t="s">
        <v>240</v>
      </c>
      <c r="AW13" s="3" t="s">
        <v>241</v>
      </c>
      <c r="AX13" s="3" t="s">
        <v>241</v>
      </c>
      <c r="AY13" s="3" t="s">
        <v>242</v>
      </c>
      <c r="AZ13" s="3" t="s">
        <v>74</v>
      </c>
      <c r="BB13" s="3" t="s">
        <v>243</v>
      </c>
      <c r="BC13" s="3" t="s">
        <v>244</v>
      </c>
      <c r="BD13" s="3" t="s">
        <v>245</v>
      </c>
    </row>
    <row r="14" spans="1:56" ht="36.75" customHeight="1" x14ac:dyDescent="0.25">
      <c r="A14" s="7" t="s">
        <v>58</v>
      </c>
      <c r="B14" s="2" t="s">
        <v>246</v>
      </c>
      <c r="C14" s="2" t="s">
        <v>247</v>
      </c>
      <c r="D14" s="2" t="s">
        <v>248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249</v>
      </c>
      <c r="L14" s="2" t="s">
        <v>250</v>
      </c>
      <c r="M14" s="3" t="s">
        <v>251</v>
      </c>
      <c r="O14" s="3" t="s">
        <v>64</v>
      </c>
      <c r="P14" s="3" t="s">
        <v>84</v>
      </c>
      <c r="R14" s="3" t="s">
        <v>193</v>
      </c>
      <c r="S14" s="4">
        <v>3</v>
      </c>
      <c r="T14" s="4">
        <v>3</v>
      </c>
      <c r="U14" s="5" t="s">
        <v>252</v>
      </c>
      <c r="V14" s="5" t="s">
        <v>252</v>
      </c>
      <c r="W14" s="5" t="s">
        <v>253</v>
      </c>
      <c r="X14" s="5" t="s">
        <v>253</v>
      </c>
      <c r="Y14" s="4">
        <v>395</v>
      </c>
      <c r="Z14" s="4">
        <v>299</v>
      </c>
      <c r="AA14" s="4">
        <v>302</v>
      </c>
      <c r="AB14" s="4">
        <v>1</v>
      </c>
      <c r="AC14" s="4">
        <v>1</v>
      </c>
      <c r="AD14" s="4">
        <v>10</v>
      </c>
      <c r="AE14" s="4">
        <v>10</v>
      </c>
      <c r="AF14" s="4">
        <v>3</v>
      </c>
      <c r="AG14" s="4">
        <v>3</v>
      </c>
      <c r="AH14" s="4">
        <v>4</v>
      </c>
      <c r="AI14" s="4">
        <v>4</v>
      </c>
      <c r="AJ14" s="4">
        <v>5</v>
      </c>
      <c r="AK14" s="4">
        <v>5</v>
      </c>
      <c r="AL14" s="4">
        <v>0</v>
      </c>
      <c r="AM14" s="4">
        <v>0</v>
      </c>
      <c r="AN14" s="4">
        <v>0</v>
      </c>
      <c r="AO14" s="4">
        <v>0</v>
      </c>
      <c r="AP14" s="3" t="s">
        <v>58</v>
      </c>
      <c r="AQ14" s="3" t="s">
        <v>103</v>
      </c>
      <c r="AR14" s="6" t="str">
        <f>HYPERLINK("http://catalog.hathitrust.org/Record/001949423","HathiTrust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HYPERLINK("https://creighton-primo.hosted.exlibrisgroup.com/primo-explore/search?tab=default_tab&amp;search_scope=EVERYTHING&amp;vid=01CRU&amp;lang=en_US&amp;offset=0&amp;query=any,contains,991001451689702656","Catalog Record")</f>
        <v>Catalog Record</v>
      </c>
      <c r="AT14" s="6" t="str">
        <f>HYPERLINK("http://www.worldcat.org/oclc/19325394","WorldCat Record")</f>
        <v>WorldCat Record</v>
      </c>
      <c r="AU14" s="3" t="s">
        <v>254</v>
      </c>
      <c r="AV14" s="3" t="s">
        <v>255</v>
      </c>
      <c r="AW14" s="3" t="s">
        <v>256</v>
      </c>
      <c r="AX14" s="3" t="s">
        <v>256</v>
      </c>
      <c r="AY14" s="3" t="s">
        <v>257</v>
      </c>
      <c r="AZ14" s="3" t="s">
        <v>74</v>
      </c>
      <c r="BB14" s="3" t="s">
        <v>258</v>
      </c>
      <c r="BC14" s="3" t="s">
        <v>259</v>
      </c>
      <c r="BD14" s="3" t="s">
        <v>260</v>
      </c>
    </row>
    <row r="15" spans="1:56" ht="36.75" customHeight="1" x14ac:dyDescent="0.25">
      <c r="A15" s="7" t="s">
        <v>58</v>
      </c>
      <c r="B15" s="2" t="s">
        <v>261</v>
      </c>
      <c r="C15" s="2" t="s">
        <v>262</v>
      </c>
      <c r="D15" s="2" t="s">
        <v>263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264</v>
      </c>
      <c r="L15" s="2" t="s">
        <v>265</v>
      </c>
      <c r="M15" s="3" t="s">
        <v>266</v>
      </c>
      <c r="N15" s="2" t="s">
        <v>267</v>
      </c>
      <c r="O15" s="3" t="s">
        <v>64</v>
      </c>
      <c r="P15" s="3" t="s">
        <v>268</v>
      </c>
      <c r="R15" s="3" t="s">
        <v>193</v>
      </c>
      <c r="S15" s="4">
        <v>3</v>
      </c>
      <c r="T15" s="4">
        <v>3</v>
      </c>
      <c r="U15" s="5" t="s">
        <v>269</v>
      </c>
      <c r="V15" s="5" t="s">
        <v>269</v>
      </c>
      <c r="W15" s="5" t="s">
        <v>269</v>
      </c>
      <c r="X15" s="5" t="s">
        <v>269</v>
      </c>
      <c r="Y15" s="4">
        <v>602</v>
      </c>
      <c r="Z15" s="4">
        <v>573</v>
      </c>
      <c r="AA15" s="4">
        <v>863</v>
      </c>
      <c r="AB15" s="4">
        <v>4</v>
      </c>
      <c r="AC15" s="4">
        <v>4</v>
      </c>
      <c r="AD15" s="4">
        <v>9</v>
      </c>
      <c r="AE15" s="4">
        <v>14</v>
      </c>
      <c r="AF15" s="4">
        <v>2</v>
      </c>
      <c r="AG15" s="4">
        <v>4</v>
      </c>
      <c r="AH15" s="4">
        <v>1</v>
      </c>
      <c r="AI15" s="4">
        <v>2</v>
      </c>
      <c r="AJ15" s="4">
        <v>4</v>
      </c>
      <c r="AK15" s="4">
        <v>6</v>
      </c>
      <c r="AL15" s="4">
        <v>2</v>
      </c>
      <c r="AM15" s="4">
        <v>2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HYPERLINK("https://creighton-primo.hosted.exlibrisgroup.com/primo-explore/search?tab=default_tab&amp;search_scope=EVERYTHING&amp;vid=01CRU&amp;lang=en_US&amp;offset=0&amp;query=any,contains,991003355319702656","Catalog Record")</f>
        <v>Catalog Record</v>
      </c>
      <c r="AT15" s="6" t="str">
        <f>HYPERLINK("http://www.worldcat.org/oclc/41158879","WorldCat Record")</f>
        <v>WorldCat Record</v>
      </c>
      <c r="AU15" s="3" t="s">
        <v>270</v>
      </c>
      <c r="AV15" s="3" t="s">
        <v>271</v>
      </c>
      <c r="AW15" s="3" t="s">
        <v>272</v>
      </c>
      <c r="AX15" s="3" t="s">
        <v>272</v>
      </c>
      <c r="AY15" s="3" t="s">
        <v>273</v>
      </c>
      <c r="AZ15" s="3" t="s">
        <v>74</v>
      </c>
      <c r="BB15" s="3" t="s">
        <v>274</v>
      </c>
      <c r="BC15" s="3" t="s">
        <v>275</v>
      </c>
      <c r="BD15" s="3" t="s">
        <v>276</v>
      </c>
    </row>
    <row r="16" spans="1:56" ht="36.75" customHeight="1" x14ac:dyDescent="0.25">
      <c r="A16" s="7" t="s">
        <v>58</v>
      </c>
      <c r="B16" s="2" t="s">
        <v>277</v>
      </c>
      <c r="C16" s="2" t="s">
        <v>278</v>
      </c>
      <c r="D16" s="2" t="s">
        <v>279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L16" s="2" t="s">
        <v>280</v>
      </c>
      <c r="M16" s="3" t="s">
        <v>281</v>
      </c>
      <c r="O16" s="3" t="s">
        <v>64</v>
      </c>
      <c r="P16" s="3" t="s">
        <v>84</v>
      </c>
      <c r="R16" s="3" t="s">
        <v>193</v>
      </c>
      <c r="S16" s="4">
        <v>7</v>
      </c>
      <c r="T16" s="4">
        <v>7</v>
      </c>
      <c r="U16" s="5" t="s">
        <v>282</v>
      </c>
      <c r="V16" s="5" t="s">
        <v>282</v>
      </c>
      <c r="W16" s="5" t="s">
        <v>283</v>
      </c>
      <c r="X16" s="5" t="s">
        <v>283</v>
      </c>
      <c r="Y16" s="4">
        <v>391</v>
      </c>
      <c r="Z16" s="4">
        <v>284</v>
      </c>
      <c r="AA16" s="4">
        <v>300</v>
      </c>
      <c r="AB16" s="4">
        <v>2</v>
      </c>
      <c r="AC16" s="4">
        <v>2</v>
      </c>
      <c r="AD16" s="4">
        <v>5</v>
      </c>
      <c r="AE16" s="4">
        <v>5</v>
      </c>
      <c r="AF16" s="4">
        <v>1</v>
      </c>
      <c r="AG16" s="4">
        <v>1</v>
      </c>
      <c r="AH16" s="4">
        <v>3</v>
      </c>
      <c r="AI16" s="4">
        <v>3</v>
      </c>
      <c r="AJ16" s="4">
        <v>2</v>
      </c>
      <c r="AK16" s="4">
        <v>2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HYPERLINK("https://creighton-primo.hosted.exlibrisgroup.com/primo-explore/search?tab=default_tab&amp;search_scope=EVERYTHING&amp;vid=01CRU&amp;lang=en_US&amp;offset=0&amp;query=any,contains,991005240889702656","Catalog Record")</f>
        <v>Catalog Record</v>
      </c>
      <c r="AT16" s="6" t="str">
        <f>HYPERLINK("http://www.worldcat.org/oclc/8411139","WorldCat Record")</f>
        <v>WorldCat Record</v>
      </c>
      <c r="AU16" s="3" t="s">
        <v>284</v>
      </c>
      <c r="AV16" s="3" t="s">
        <v>285</v>
      </c>
      <c r="AW16" s="3" t="s">
        <v>286</v>
      </c>
      <c r="AX16" s="3" t="s">
        <v>286</v>
      </c>
      <c r="AY16" s="3" t="s">
        <v>287</v>
      </c>
      <c r="AZ16" s="3" t="s">
        <v>74</v>
      </c>
      <c r="BB16" s="3" t="s">
        <v>288</v>
      </c>
      <c r="BC16" s="3" t="s">
        <v>289</v>
      </c>
      <c r="BD16" s="3" t="s">
        <v>290</v>
      </c>
    </row>
    <row r="17" spans="1:56" ht="36.75" customHeight="1" x14ac:dyDescent="0.25">
      <c r="A17" s="7" t="s">
        <v>58</v>
      </c>
      <c r="B17" s="2" t="s">
        <v>291</v>
      </c>
      <c r="C17" s="2" t="s">
        <v>292</v>
      </c>
      <c r="D17" s="2" t="s">
        <v>293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294</v>
      </c>
      <c r="L17" s="2" t="s">
        <v>295</v>
      </c>
      <c r="M17" s="3" t="s">
        <v>179</v>
      </c>
      <c r="O17" s="3" t="s">
        <v>64</v>
      </c>
      <c r="P17" s="3" t="s">
        <v>296</v>
      </c>
      <c r="R17" s="3" t="s">
        <v>297</v>
      </c>
      <c r="S17" s="4">
        <v>2</v>
      </c>
      <c r="T17" s="4">
        <v>2</v>
      </c>
      <c r="U17" s="5" t="s">
        <v>298</v>
      </c>
      <c r="V17" s="5" t="s">
        <v>298</v>
      </c>
      <c r="W17" s="5" t="s">
        <v>299</v>
      </c>
      <c r="X17" s="5" t="s">
        <v>299</v>
      </c>
      <c r="Y17" s="4">
        <v>555</v>
      </c>
      <c r="Z17" s="4">
        <v>499</v>
      </c>
      <c r="AA17" s="4">
        <v>506</v>
      </c>
      <c r="AB17" s="4">
        <v>5</v>
      </c>
      <c r="AC17" s="4">
        <v>5</v>
      </c>
      <c r="AD17" s="4">
        <v>14</v>
      </c>
      <c r="AE17" s="4">
        <v>14</v>
      </c>
      <c r="AF17" s="4">
        <v>4</v>
      </c>
      <c r="AG17" s="4">
        <v>4</v>
      </c>
      <c r="AH17" s="4">
        <v>1</v>
      </c>
      <c r="AI17" s="4">
        <v>1</v>
      </c>
      <c r="AJ17" s="4">
        <v>6</v>
      </c>
      <c r="AK17" s="4">
        <v>6</v>
      </c>
      <c r="AL17" s="4">
        <v>4</v>
      </c>
      <c r="AM17" s="4">
        <v>4</v>
      </c>
      <c r="AN17" s="4">
        <v>1</v>
      </c>
      <c r="AO17" s="4">
        <v>1</v>
      </c>
      <c r="AP17" s="3" t="s">
        <v>58</v>
      </c>
      <c r="AQ17" s="3" t="s">
        <v>103</v>
      </c>
      <c r="AR17" s="6" t="str">
        <f>HYPERLINK("http://catalog.hathitrust.org/Record/001507184","HathiTrust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HYPERLINK("https://creighton-primo.hosted.exlibrisgroup.com/primo-explore/search?tab=default_tab&amp;search_scope=EVERYTHING&amp;vid=01CRU&amp;lang=en_US&amp;offset=0&amp;query=any,contains,991001742899702656","Catalog Record")</f>
        <v>Catalog Record</v>
      </c>
      <c r="AT17" s="6" t="str">
        <f>HYPERLINK("http://www.worldcat.org/oclc/235215","WorldCat Record")</f>
        <v>WorldCat Record</v>
      </c>
      <c r="AU17" s="3" t="s">
        <v>300</v>
      </c>
      <c r="AV17" s="3" t="s">
        <v>301</v>
      </c>
      <c r="AW17" s="3" t="s">
        <v>302</v>
      </c>
      <c r="AX17" s="3" t="s">
        <v>302</v>
      </c>
      <c r="AY17" s="3" t="s">
        <v>303</v>
      </c>
      <c r="AZ17" s="3" t="s">
        <v>74</v>
      </c>
      <c r="BB17" s="3" t="s">
        <v>304</v>
      </c>
      <c r="BC17" s="3" t="s">
        <v>305</v>
      </c>
      <c r="BD17" s="3" t="s">
        <v>306</v>
      </c>
    </row>
    <row r="18" spans="1:56" ht="36.75" customHeight="1" x14ac:dyDescent="0.25">
      <c r="A18" s="7" t="s">
        <v>58</v>
      </c>
      <c r="B18" s="2" t="s">
        <v>307</v>
      </c>
      <c r="C18" s="2" t="s">
        <v>308</v>
      </c>
      <c r="D18" s="2" t="s">
        <v>309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147</v>
      </c>
      <c r="L18" s="2" t="s">
        <v>310</v>
      </c>
      <c r="M18" s="3" t="s">
        <v>311</v>
      </c>
      <c r="O18" s="3" t="s">
        <v>64</v>
      </c>
      <c r="P18" s="3" t="s">
        <v>65</v>
      </c>
      <c r="Q18" s="2" t="s">
        <v>312</v>
      </c>
      <c r="R18" s="3" t="s">
        <v>297</v>
      </c>
      <c r="S18" s="4">
        <v>6</v>
      </c>
      <c r="T18" s="4">
        <v>6</v>
      </c>
      <c r="U18" s="5" t="s">
        <v>313</v>
      </c>
      <c r="V18" s="5" t="s">
        <v>313</v>
      </c>
      <c r="W18" s="5" t="s">
        <v>314</v>
      </c>
      <c r="X18" s="5" t="s">
        <v>314</v>
      </c>
      <c r="Y18" s="4">
        <v>368</v>
      </c>
      <c r="Z18" s="4">
        <v>282</v>
      </c>
      <c r="AA18" s="4">
        <v>291</v>
      </c>
      <c r="AB18" s="4">
        <v>2</v>
      </c>
      <c r="AC18" s="4">
        <v>2</v>
      </c>
      <c r="AD18" s="4">
        <v>9</v>
      </c>
      <c r="AE18" s="4">
        <v>9</v>
      </c>
      <c r="AF18" s="4">
        <v>4</v>
      </c>
      <c r="AG18" s="4">
        <v>4</v>
      </c>
      <c r="AH18" s="4">
        <v>3</v>
      </c>
      <c r="AI18" s="4">
        <v>3</v>
      </c>
      <c r="AJ18" s="4">
        <v>5</v>
      </c>
      <c r="AK18" s="4">
        <v>5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103</v>
      </c>
      <c r="AR18" s="6" t="str">
        <f>HYPERLINK("http://catalog.hathitrust.org/Record/005413040","HathiTrust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HYPERLINK("https://creighton-primo.hosted.exlibrisgroup.com/primo-explore/search?tab=default_tab&amp;search_scope=EVERYTHING&amp;vid=01CRU&amp;lang=en_US&amp;offset=0&amp;query=any,contains,991004707749702656","Catalog Record")</f>
        <v>Catalog Record</v>
      </c>
      <c r="AT18" s="6" t="str">
        <f>HYPERLINK("http://www.worldcat.org/oclc/4730614","WorldCat Record")</f>
        <v>WorldCat Record</v>
      </c>
      <c r="AU18" s="3" t="s">
        <v>315</v>
      </c>
      <c r="AV18" s="3" t="s">
        <v>316</v>
      </c>
      <c r="AW18" s="3" t="s">
        <v>317</v>
      </c>
      <c r="AX18" s="3" t="s">
        <v>317</v>
      </c>
      <c r="AY18" s="3" t="s">
        <v>318</v>
      </c>
      <c r="AZ18" s="3" t="s">
        <v>74</v>
      </c>
      <c r="BB18" s="3" t="s">
        <v>319</v>
      </c>
      <c r="BC18" s="3" t="s">
        <v>320</v>
      </c>
      <c r="BD18" s="3" t="s">
        <v>321</v>
      </c>
    </row>
    <row r="19" spans="1:56" ht="36.75" customHeight="1" x14ac:dyDescent="0.25">
      <c r="A19" s="7" t="s">
        <v>58</v>
      </c>
      <c r="B19" s="2" t="s">
        <v>322</v>
      </c>
      <c r="C19" s="2" t="s">
        <v>323</v>
      </c>
      <c r="D19" s="2" t="s">
        <v>324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325</v>
      </c>
      <c r="L19" s="2" t="s">
        <v>326</v>
      </c>
      <c r="M19" s="3" t="s">
        <v>327</v>
      </c>
      <c r="O19" s="3" t="s">
        <v>64</v>
      </c>
      <c r="P19" s="3" t="s">
        <v>65</v>
      </c>
      <c r="Q19" s="2" t="s">
        <v>328</v>
      </c>
      <c r="R19" s="3" t="s">
        <v>297</v>
      </c>
      <c r="S19" s="4">
        <v>7</v>
      </c>
      <c r="T19" s="4">
        <v>7</v>
      </c>
      <c r="U19" s="5" t="s">
        <v>329</v>
      </c>
      <c r="V19" s="5" t="s">
        <v>329</v>
      </c>
      <c r="W19" s="5" t="s">
        <v>330</v>
      </c>
      <c r="X19" s="5" t="s">
        <v>330</v>
      </c>
      <c r="Y19" s="4">
        <v>535</v>
      </c>
      <c r="Z19" s="4">
        <v>445</v>
      </c>
      <c r="AA19" s="4">
        <v>448</v>
      </c>
      <c r="AB19" s="4">
        <v>4</v>
      </c>
      <c r="AC19" s="4">
        <v>4</v>
      </c>
      <c r="AD19" s="4">
        <v>19</v>
      </c>
      <c r="AE19" s="4">
        <v>19</v>
      </c>
      <c r="AF19" s="4">
        <v>6</v>
      </c>
      <c r="AG19" s="4">
        <v>6</v>
      </c>
      <c r="AH19" s="4">
        <v>4</v>
      </c>
      <c r="AI19" s="4">
        <v>4</v>
      </c>
      <c r="AJ19" s="4">
        <v>9</v>
      </c>
      <c r="AK19" s="4">
        <v>9</v>
      </c>
      <c r="AL19" s="4">
        <v>3</v>
      </c>
      <c r="AM19" s="4">
        <v>3</v>
      </c>
      <c r="AN19" s="4">
        <v>2</v>
      </c>
      <c r="AO19" s="4">
        <v>2</v>
      </c>
      <c r="AP19" s="3" t="s">
        <v>58</v>
      </c>
      <c r="AQ19" s="3" t="s">
        <v>103</v>
      </c>
      <c r="AR19" s="6" t="str">
        <f>HYPERLINK("http://catalog.hathitrust.org/Record/000906516","HathiTrust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HYPERLINK("https://creighton-primo.hosted.exlibrisgroup.com/primo-explore/search?tab=default_tab&amp;search_scope=EVERYTHING&amp;vid=01CRU&amp;lang=en_US&amp;offset=0&amp;query=any,contains,991001278309702656","Catalog Record")</f>
        <v>Catalog Record</v>
      </c>
      <c r="AT19" s="6" t="str">
        <f>HYPERLINK("http://www.worldcat.org/oclc/17882767","WorldCat Record")</f>
        <v>WorldCat Record</v>
      </c>
      <c r="AU19" s="3" t="s">
        <v>331</v>
      </c>
      <c r="AV19" s="3" t="s">
        <v>332</v>
      </c>
      <c r="AW19" s="3" t="s">
        <v>333</v>
      </c>
      <c r="AX19" s="3" t="s">
        <v>333</v>
      </c>
      <c r="AY19" s="3" t="s">
        <v>334</v>
      </c>
      <c r="AZ19" s="3" t="s">
        <v>74</v>
      </c>
      <c r="BB19" s="3" t="s">
        <v>335</v>
      </c>
      <c r="BC19" s="3" t="s">
        <v>336</v>
      </c>
      <c r="BD19" s="3" t="s">
        <v>337</v>
      </c>
    </row>
    <row r="20" spans="1:56" ht="36.75" customHeight="1" x14ac:dyDescent="0.25">
      <c r="A20" s="7" t="s">
        <v>58</v>
      </c>
      <c r="B20" s="2" t="s">
        <v>338</v>
      </c>
      <c r="C20" s="2" t="s">
        <v>339</v>
      </c>
      <c r="D20" s="2" t="s">
        <v>340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341</v>
      </c>
      <c r="L20" s="2" t="s">
        <v>342</v>
      </c>
      <c r="M20" s="3" t="s">
        <v>327</v>
      </c>
      <c r="O20" s="3" t="s">
        <v>64</v>
      </c>
      <c r="P20" s="3" t="s">
        <v>65</v>
      </c>
      <c r="R20" s="3" t="s">
        <v>297</v>
      </c>
      <c r="S20" s="4">
        <v>47</v>
      </c>
      <c r="T20" s="4">
        <v>47</v>
      </c>
      <c r="U20" s="5" t="s">
        <v>329</v>
      </c>
      <c r="V20" s="5" t="s">
        <v>329</v>
      </c>
      <c r="W20" s="5" t="s">
        <v>343</v>
      </c>
      <c r="X20" s="5" t="s">
        <v>343</v>
      </c>
      <c r="Y20" s="4">
        <v>900</v>
      </c>
      <c r="Z20" s="4">
        <v>832</v>
      </c>
      <c r="AA20" s="4">
        <v>949</v>
      </c>
      <c r="AB20" s="4">
        <v>7</v>
      </c>
      <c r="AC20" s="4">
        <v>8</v>
      </c>
      <c r="AD20" s="4">
        <v>27</v>
      </c>
      <c r="AE20" s="4">
        <v>31</v>
      </c>
      <c r="AF20" s="4">
        <v>10</v>
      </c>
      <c r="AG20" s="4">
        <v>13</v>
      </c>
      <c r="AH20" s="4">
        <v>5</v>
      </c>
      <c r="AI20" s="4">
        <v>5</v>
      </c>
      <c r="AJ20" s="4">
        <v>12</v>
      </c>
      <c r="AK20" s="4">
        <v>12</v>
      </c>
      <c r="AL20" s="4">
        <v>6</v>
      </c>
      <c r="AM20" s="4">
        <v>7</v>
      </c>
      <c r="AN20" s="4">
        <v>1</v>
      </c>
      <c r="AO20" s="4">
        <v>1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HYPERLINK("https://creighton-primo.hosted.exlibrisgroup.com/primo-explore/search?tab=default_tab&amp;search_scope=EVERYTHING&amp;vid=01CRU&amp;lang=en_US&amp;offset=0&amp;query=any,contains,991001317669702656","Catalog Record")</f>
        <v>Catalog Record</v>
      </c>
      <c r="AT20" s="6" t="str">
        <f>HYPERLINK("http://www.worldcat.org/oclc/18191599","WorldCat Record")</f>
        <v>WorldCat Record</v>
      </c>
      <c r="AU20" s="3" t="s">
        <v>344</v>
      </c>
      <c r="AV20" s="3" t="s">
        <v>345</v>
      </c>
      <c r="AW20" s="3" t="s">
        <v>346</v>
      </c>
      <c r="AX20" s="3" t="s">
        <v>346</v>
      </c>
      <c r="AY20" s="3" t="s">
        <v>347</v>
      </c>
      <c r="AZ20" s="3" t="s">
        <v>74</v>
      </c>
      <c r="BB20" s="3" t="s">
        <v>348</v>
      </c>
      <c r="BC20" s="3" t="s">
        <v>349</v>
      </c>
      <c r="BD20" s="3" t="s">
        <v>350</v>
      </c>
    </row>
    <row r="21" spans="1:56" ht="36.75" customHeight="1" x14ac:dyDescent="0.25">
      <c r="A21" s="7" t="s">
        <v>58</v>
      </c>
      <c r="B21" s="2" t="s">
        <v>351</v>
      </c>
      <c r="C21" s="2" t="s">
        <v>352</v>
      </c>
      <c r="D21" s="2" t="s">
        <v>353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354</v>
      </c>
      <c r="L21" s="2" t="s">
        <v>355</v>
      </c>
      <c r="M21" s="3" t="s">
        <v>83</v>
      </c>
      <c r="O21" s="3" t="s">
        <v>64</v>
      </c>
      <c r="P21" s="3" t="s">
        <v>356</v>
      </c>
      <c r="R21" s="3" t="s">
        <v>297</v>
      </c>
      <c r="S21" s="4">
        <v>17</v>
      </c>
      <c r="T21" s="4">
        <v>17</v>
      </c>
      <c r="U21" s="5" t="s">
        <v>357</v>
      </c>
      <c r="V21" s="5" t="s">
        <v>357</v>
      </c>
      <c r="W21" s="5" t="s">
        <v>358</v>
      </c>
      <c r="X21" s="5" t="s">
        <v>358</v>
      </c>
      <c r="Y21" s="4">
        <v>591</v>
      </c>
      <c r="Z21" s="4">
        <v>547</v>
      </c>
      <c r="AA21" s="4">
        <v>554</v>
      </c>
      <c r="AB21" s="4">
        <v>4</v>
      </c>
      <c r="AC21" s="4">
        <v>4</v>
      </c>
      <c r="AD21" s="4">
        <v>29</v>
      </c>
      <c r="AE21" s="4">
        <v>29</v>
      </c>
      <c r="AF21" s="4">
        <v>13</v>
      </c>
      <c r="AG21" s="4">
        <v>13</v>
      </c>
      <c r="AH21" s="4">
        <v>5</v>
      </c>
      <c r="AI21" s="4">
        <v>5</v>
      </c>
      <c r="AJ21" s="4">
        <v>14</v>
      </c>
      <c r="AK21" s="4">
        <v>14</v>
      </c>
      <c r="AL21" s="4">
        <v>3</v>
      </c>
      <c r="AM21" s="4">
        <v>3</v>
      </c>
      <c r="AN21" s="4">
        <v>1</v>
      </c>
      <c r="AO21" s="4">
        <v>1</v>
      </c>
      <c r="AP21" s="3" t="s">
        <v>58</v>
      </c>
      <c r="AQ21" s="3" t="s">
        <v>103</v>
      </c>
      <c r="AR21" s="6" t="str">
        <f>HYPERLINK("http://catalog.hathitrust.org/Record/003011912","HathiTrust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HYPERLINK("https://creighton-primo.hosted.exlibrisgroup.com/primo-explore/search?tab=default_tab&amp;search_scope=EVERYTHING&amp;vid=01CRU&amp;lang=en_US&amp;offset=0&amp;query=any,contains,991002473659702656","Catalog Record")</f>
        <v>Catalog Record</v>
      </c>
      <c r="AT21" s="6" t="str">
        <f>HYPERLINK("http://www.worldcat.org/oclc/32203491","WorldCat Record")</f>
        <v>WorldCat Record</v>
      </c>
      <c r="AU21" s="3" t="s">
        <v>359</v>
      </c>
      <c r="AV21" s="3" t="s">
        <v>360</v>
      </c>
      <c r="AW21" s="3" t="s">
        <v>361</v>
      </c>
      <c r="AX21" s="3" t="s">
        <v>361</v>
      </c>
      <c r="AY21" s="3" t="s">
        <v>362</v>
      </c>
      <c r="AZ21" s="3" t="s">
        <v>74</v>
      </c>
      <c r="BB21" s="3" t="s">
        <v>363</v>
      </c>
      <c r="BC21" s="3" t="s">
        <v>364</v>
      </c>
      <c r="BD21" s="3" t="s">
        <v>365</v>
      </c>
    </row>
    <row r="22" spans="1:56" ht="36.75" customHeight="1" x14ac:dyDescent="0.25">
      <c r="A22" s="7" t="s">
        <v>58</v>
      </c>
      <c r="B22" s="2" t="s">
        <v>366</v>
      </c>
      <c r="C22" s="2" t="s">
        <v>367</v>
      </c>
      <c r="D22" s="2" t="s">
        <v>368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369</v>
      </c>
      <c r="L22" s="2" t="s">
        <v>370</v>
      </c>
      <c r="M22" s="3" t="s">
        <v>132</v>
      </c>
      <c r="O22" s="3" t="s">
        <v>64</v>
      </c>
      <c r="P22" s="3" t="s">
        <v>371</v>
      </c>
      <c r="R22" s="3" t="s">
        <v>297</v>
      </c>
      <c r="S22" s="4">
        <v>4</v>
      </c>
      <c r="T22" s="4">
        <v>4</v>
      </c>
      <c r="U22" s="5" t="s">
        <v>372</v>
      </c>
      <c r="V22" s="5" t="s">
        <v>372</v>
      </c>
      <c r="W22" s="5" t="s">
        <v>373</v>
      </c>
      <c r="X22" s="5" t="s">
        <v>373</v>
      </c>
      <c r="Y22" s="4">
        <v>2157</v>
      </c>
      <c r="Z22" s="4">
        <v>2067</v>
      </c>
      <c r="AA22" s="4">
        <v>2277</v>
      </c>
      <c r="AB22" s="4">
        <v>19</v>
      </c>
      <c r="AC22" s="4">
        <v>19</v>
      </c>
      <c r="AD22" s="4">
        <v>38</v>
      </c>
      <c r="AE22" s="4">
        <v>38</v>
      </c>
      <c r="AF22" s="4">
        <v>15</v>
      </c>
      <c r="AG22" s="4">
        <v>15</v>
      </c>
      <c r="AH22" s="4">
        <v>8</v>
      </c>
      <c r="AI22" s="4">
        <v>8</v>
      </c>
      <c r="AJ22" s="4">
        <v>18</v>
      </c>
      <c r="AK22" s="4">
        <v>18</v>
      </c>
      <c r="AL22" s="4">
        <v>6</v>
      </c>
      <c r="AM22" s="4">
        <v>6</v>
      </c>
      <c r="AN22" s="4">
        <v>1</v>
      </c>
      <c r="AO22" s="4">
        <v>1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HYPERLINK("https://creighton-primo.hosted.exlibrisgroup.com/primo-explore/search?tab=default_tab&amp;search_scope=EVERYTHING&amp;vid=01CRU&amp;lang=en_US&amp;offset=0&amp;query=any,contains,991002014649702656","Catalog Record")</f>
        <v>Catalog Record</v>
      </c>
      <c r="AT22" s="6" t="str">
        <f>HYPERLINK("http://www.worldcat.org/oclc/25630633","WorldCat Record")</f>
        <v>WorldCat Record</v>
      </c>
      <c r="AU22" s="3" t="s">
        <v>374</v>
      </c>
      <c r="AV22" s="3" t="s">
        <v>375</v>
      </c>
      <c r="AW22" s="3" t="s">
        <v>376</v>
      </c>
      <c r="AX22" s="3" t="s">
        <v>376</v>
      </c>
      <c r="AY22" s="3" t="s">
        <v>377</v>
      </c>
      <c r="AZ22" s="3" t="s">
        <v>74</v>
      </c>
      <c r="BB22" s="3" t="s">
        <v>378</v>
      </c>
      <c r="BC22" s="3" t="s">
        <v>379</v>
      </c>
      <c r="BD22" s="3" t="s">
        <v>380</v>
      </c>
    </row>
    <row r="23" spans="1:56" ht="36.75" customHeight="1" x14ac:dyDescent="0.25">
      <c r="A23" s="7" t="s">
        <v>58</v>
      </c>
      <c r="B23" s="2" t="s">
        <v>381</v>
      </c>
      <c r="C23" s="2" t="s">
        <v>382</v>
      </c>
      <c r="D23" s="2" t="s">
        <v>383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384</v>
      </c>
      <c r="L23" s="2" t="s">
        <v>385</v>
      </c>
      <c r="M23" s="3" t="s">
        <v>266</v>
      </c>
      <c r="O23" s="3" t="s">
        <v>64</v>
      </c>
      <c r="P23" s="3" t="s">
        <v>65</v>
      </c>
      <c r="Q23" s="2" t="s">
        <v>386</v>
      </c>
      <c r="R23" s="3" t="s">
        <v>297</v>
      </c>
      <c r="S23" s="4">
        <v>1</v>
      </c>
      <c r="T23" s="4">
        <v>1</v>
      </c>
      <c r="U23" s="5" t="s">
        <v>387</v>
      </c>
      <c r="V23" s="5" t="s">
        <v>387</v>
      </c>
      <c r="W23" s="5" t="s">
        <v>388</v>
      </c>
      <c r="X23" s="5" t="s">
        <v>388</v>
      </c>
      <c r="Y23" s="4">
        <v>538</v>
      </c>
      <c r="Z23" s="4">
        <v>454</v>
      </c>
      <c r="AA23" s="4">
        <v>463</v>
      </c>
      <c r="AB23" s="4">
        <v>5</v>
      </c>
      <c r="AC23" s="4">
        <v>5</v>
      </c>
      <c r="AD23" s="4">
        <v>21</v>
      </c>
      <c r="AE23" s="4">
        <v>21</v>
      </c>
      <c r="AF23" s="4">
        <v>8</v>
      </c>
      <c r="AG23" s="4">
        <v>8</v>
      </c>
      <c r="AH23" s="4">
        <v>4</v>
      </c>
      <c r="AI23" s="4">
        <v>4</v>
      </c>
      <c r="AJ23" s="4">
        <v>7</v>
      </c>
      <c r="AK23" s="4">
        <v>7</v>
      </c>
      <c r="AL23" s="4">
        <v>4</v>
      </c>
      <c r="AM23" s="4">
        <v>4</v>
      </c>
      <c r="AN23" s="4">
        <v>2</v>
      </c>
      <c r="AO23" s="4">
        <v>2</v>
      </c>
      <c r="AP23" s="3" t="s">
        <v>58</v>
      </c>
      <c r="AQ23" s="3" t="s">
        <v>103</v>
      </c>
      <c r="AR23" s="6" t="str">
        <f>HYPERLINK("http://catalog.hathitrust.org/Record/003321691","HathiTrust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HYPERLINK("https://creighton-primo.hosted.exlibrisgroup.com/primo-explore/search?tab=default_tab&amp;search_scope=EVERYTHING&amp;vid=01CRU&amp;lang=en_US&amp;offset=0&amp;query=any,contains,991002927979702656","Catalog Record")</f>
        <v>Catalog Record</v>
      </c>
      <c r="AT23" s="6" t="str">
        <f>HYPERLINK("http://www.worldcat.org/oclc/38922157","WorldCat Record")</f>
        <v>WorldCat Record</v>
      </c>
      <c r="AU23" s="3" t="s">
        <v>389</v>
      </c>
      <c r="AV23" s="3" t="s">
        <v>390</v>
      </c>
      <c r="AW23" s="3" t="s">
        <v>391</v>
      </c>
      <c r="AX23" s="3" t="s">
        <v>391</v>
      </c>
      <c r="AY23" s="3" t="s">
        <v>392</v>
      </c>
      <c r="AZ23" s="3" t="s">
        <v>74</v>
      </c>
      <c r="BB23" s="3" t="s">
        <v>393</v>
      </c>
      <c r="BC23" s="3" t="s">
        <v>394</v>
      </c>
      <c r="BD23" s="3" t="s">
        <v>395</v>
      </c>
    </row>
    <row r="24" spans="1:56" ht="36.75" customHeight="1" x14ac:dyDescent="0.25">
      <c r="A24" s="7" t="s">
        <v>58</v>
      </c>
      <c r="B24" s="2" t="s">
        <v>396</v>
      </c>
      <c r="C24" s="2" t="s">
        <v>397</v>
      </c>
      <c r="D24" s="2" t="s">
        <v>398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399</v>
      </c>
      <c r="L24" s="2" t="s">
        <v>400</v>
      </c>
      <c r="M24" s="3" t="s">
        <v>401</v>
      </c>
      <c r="O24" s="3" t="s">
        <v>64</v>
      </c>
      <c r="P24" s="3" t="s">
        <v>65</v>
      </c>
      <c r="R24" s="3" t="s">
        <v>402</v>
      </c>
      <c r="S24" s="4">
        <v>2</v>
      </c>
      <c r="T24" s="4">
        <v>2</v>
      </c>
      <c r="U24" s="5" t="s">
        <v>403</v>
      </c>
      <c r="V24" s="5" t="s">
        <v>403</v>
      </c>
      <c r="W24" s="5" t="s">
        <v>102</v>
      </c>
      <c r="X24" s="5" t="s">
        <v>102</v>
      </c>
      <c r="Y24" s="4">
        <v>445</v>
      </c>
      <c r="Z24" s="4">
        <v>423</v>
      </c>
      <c r="AA24" s="4">
        <v>424</v>
      </c>
      <c r="AB24" s="4">
        <v>3</v>
      </c>
      <c r="AC24" s="4">
        <v>3</v>
      </c>
      <c r="AD24" s="4">
        <v>18</v>
      </c>
      <c r="AE24" s="4">
        <v>18</v>
      </c>
      <c r="AF24" s="4">
        <v>6</v>
      </c>
      <c r="AG24" s="4">
        <v>6</v>
      </c>
      <c r="AH24" s="4">
        <v>6</v>
      </c>
      <c r="AI24" s="4">
        <v>6</v>
      </c>
      <c r="AJ24" s="4">
        <v>7</v>
      </c>
      <c r="AK24" s="4">
        <v>7</v>
      </c>
      <c r="AL24" s="4">
        <v>2</v>
      </c>
      <c r="AM24" s="4">
        <v>2</v>
      </c>
      <c r="AN24" s="4">
        <v>0</v>
      </c>
      <c r="AO24" s="4">
        <v>0</v>
      </c>
      <c r="AP24" s="3" t="s">
        <v>58</v>
      </c>
      <c r="AQ24" s="3" t="s">
        <v>103</v>
      </c>
      <c r="AR24" s="6" t="str">
        <f>HYPERLINK("http://catalog.hathitrust.org/Record/007472053","HathiTrust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HYPERLINK("https://creighton-primo.hosted.exlibrisgroup.com/primo-explore/search?tab=default_tab&amp;search_scope=EVERYTHING&amp;vid=01CRU&amp;lang=en_US&amp;offset=0&amp;query=any,contains,991000676549702656","Catalog Record")</f>
        <v>Catalog Record</v>
      </c>
      <c r="AT24" s="6" t="str">
        <f>HYPERLINK("http://www.worldcat.org/oclc/120217","WorldCat Record")</f>
        <v>WorldCat Record</v>
      </c>
      <c r="AU24" s="3" t="s">
        <v>404</v>
      </c>
      <c r="AV24" s="3" t="s">
        <v>405</v>
      </c>
      <c r="AW24" s="3" t="s">
        <v>406</v>
      </c>
      <c r="AX24" s="3" t="s">
        <v>406</v>
      </c>
      <c r="AY24" s="3" t="s">
        <v>407</v>
      </c>
      <c r="AZ24" s="3" t="s">
        <v>74</v>
      </c>
      <c r="BC24" s="3" t="s">
        <v>408</v>
      </c>
      <c r="BD24" s="3" t="s">
        <v>409</v>
      </c>
    </row>
    <row r="25" spans="1:56" ht="36.75" customHeight="1" x14ac:dyDescent="0.25">
      <c r="A25" s="7" t="s">
        <v>58</v>
      </c>
      <c r="B25" s="2" t="s">
        <v>410</v>
      </c>
      <c r="C25" s="2" t="s">
        <v>411</v>
      </c>
      <c r="D25" s="2" t="s">
        <v>412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413</v>
      </c>
      <c r="L25" s="2" t="s">
        <v>414</v>
      </c>
      <c r="M25" s="3" t="s">
        <v>415</v>
      </c>
      <c r="O25" s="3" t="s">
        <v>64</v>
      </c>
      <c r="P25" s="3" t="s">
        <v>356</v>
      </c>
      <c r="Q25" s="2" t="s">
        <v>416</v>
      </c>
      <c r="R25" s="3" t="s">
        <v>402</v>
      </c>
      <c r="S25" s="4">
        <v>6</v>
      </c>
      <c r="T25" s="4">
        <v>6</v>
      </c>
      <c r="U25" s="5" t="s">
        <v>417</v>
      </c>
      <c r="V25" s="5" t="s">
        <v>417</v>
      </c>
      <c r="W25" s="5" t="s">
        <v>418</v>
      </c>
      <c r="X25" s="5" t="s">
        <v>418</v>
      </c>
      <c r="Y25" s="4">
        <v>391</v>
      </c>
      <c r="Z25" s="4">
        <v>323</v>
      </c>
      <c r="AA25" s="4">
        <v>328</v>
      </c>
      <c r="AB25" s="4">
        <v>5</v>
      </c>
      <c r="AC25" s="4">
        <v>5</v>
      </c>
      <c r="AD25" s="4">
        <v>11</v>
      </c>
      <c r="AE25" s="4">
        <v>11</v>
      </c>
      <c r="AF25" s="4">
        <v>3</v>
      </c>
      <c r="AG25" s="4">
        <v>3</v>
      </c>
      <c r="AH25" s="4">
        <v>1</v>
      </c>
      <c r="AI25" s="4">
        <v>1</v>
      </c>
      <c r="AJ25" s="4">
        <v>4</v>
      </c>
      <c r="AK25" s="4">
        <v>4</v>
      </c>
      <c r="AL25" s="4">
        <v>4</v>
      </c>
      <c r="AM25" s="4">
        <v>4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HYPERLINK("https://creighton-primo.hosted.exlibrisgroup.com/primo-explore/search?tab=default_tab&amp;search_scope=EVERYTHING&amp;vid=01CRU&amp;lang=en_US&amp;offset=0&amp;query=any,contains,991004294539702656","Catalog Record")</f>
        <v>Catalog Record</v>
      </c>
      <c r="AT25" s="6" t="str">
        <f>HYPERLINK("http://www.worldcat.org/oclc/2961178","WorldCat Record")</f>
        <v>WorldCat Record</v>
      </c>
      <c r="AU25" s="3" t="s">
        <v>419</v>
      </c>
      <c r="AV25" s="3" t="s">
        <v>420</v>
      </c>
      <c r="AW25" s="3" t="s">
        <v>421</v>
      </c>
      <c r="AX25" s="3" t="s">
        <v>421</v>
      </c>
      <c r="AY25" s="3" t="s">
        <v>422</v>
      </c>
      <c r="AZ25" s="3" t="s">
        <v>74</v>
      </c>
      <c r="BB25" s="3" t="s">
        <v>423</v>
      </c>
      <c r="BC25" s="3" t="s">
        <v>424</v>
      </c>
      <c r="BD25" s="3" t="s">
        <v>425</v>
      </c>
    </row>
    <row r="26" spans="1:56" ht="36.75" customHeight="1" x14ac:dyDescent="0.25">
      <c r="A26" s="7" t="s">
        <v>58</v>
      </c>
      <c r="B26" s="2" t="s">
        <v>426</v>
      </c>
      <c r="C26" s="2" t="s">
        <v>427</v>
      </c>
      <c r="D26" s="2" t="s">
        <v>428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429</v>
      </c>
      <c r="L26" s="2" t="s">
        <v>430</v>
      </c>
      <c r="M26" s="3" t="s">
        <v>431</v>
      </c>
      <c r="N26" s="2" t="s">
        <v>150</v>
      </c>
      <c r="O26" s="3" t="s">
        <v>64</v>
      </c>
      <c r="P26" s="3" t="s">
        <v>84</v>
      </c>
      <c r="R26" s="3" t="s">
        <v>432</v>
      </c>
      <c r="S26" s="4">
        <v>3</v>
      </c>
      <c r="T26" s="4">
        <v>3</v>
      </c>
      <c r="U26" s="5" t="s">
        <v>433</v>
      </c>
      <c r="V26" s="5" t="s">
        <v>433</v>
      </c>
      <c r="W26" s="5" t="s">
        <v>434</v>
      </c>
      <c r="X26" s="5" t="s">
        <v>434</v>
      </c>
      <c r="Y26" s="4">
        <v>853</v>
      </c>
      <c r="Z26" s="4">
        <v>844</v>
      </c>
      <c r="AA26" s="4">
        <v>1224</v>
      </c>
      <c r="AB26" s="4">
        <v>8</v>
      </c>
      <c r="AC26" s="4">
        <v>12</v>
      </c>
      <c r="AD26" s="4">
        <v>2</v>
      </c>
      <c r="AE26" s="4">
        <v>5</v>
      </c>
      <c r="AF26" s="4">
        <v>1</v>
      </c>
      <c r="AG26" s="4">
        <v>2</v>
      </c>
      <c r="AH26" s="4">
        <v>0</v>
      </c>
      <c r="AI26" s="4">
        <v>1</v>
      </c>
      <c r="AJ26" s="4">
        <v>1</v>
      </c>
      <c r="AK26" s="4">
        <v>1</v>
      </c>
      <c r="AL26" s="4">
        <v>1</v>
      </c>
      <c r="AM26" s="4">
        <v>2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HYPERLINK("https://creighton-primo.hosted.exlibrisgroup.com/primo-explore/search?tab=default_tab&amp;search_scope=EVERYTHING&amp;vid=01CRU&amp;lang=en_US&amp;offset=0&amp;query=any,contains,991000154579702656","Catalog Record")</f>
        <v>Catalog Record</v>
      </c>
      <c r="AT26" s="6" t="str">
        <f>HYPERLINK("http://www.worldcat.org/oclc/9219519","WorldCat Record")</f>
        <v>WorldCat Record</v>
      </c>
      <c r="AU26" s="3" t="s">
        <v>435</v>
      </c>
      <c r="AV26" s="3" t="s">
        <v>436</v>
      </c>
      <c r="AW26" s="3" t="s">
        <v>437</v>
      </c>
      <c r="AX26" s="3" t="s">
        <v>437</v>
      </c>
      <c r="AY26" s="3" t="s">
        <v>438</v>
      </c>
      <c r="AZ26" s="3" t="s">
        <v>74</v>
      </c>
      <c r="BB26" s="3" t="s">
        <v>439</v>
      </c>
      <c r="BC26" s="3" t="s">
        <v>440</v>
      </c>
      <c r="BD26" s="3" t="s">
        <v>441</v>
      </c>
    </row>
  </sheetData>
  <sheetProtection sheet="1" objects="1" scenarios="1"/>
  <protectedRanges>
    <protectedRange sqref="A2:A26" name="Range1"/>
    <protectedRange sqref="A1" name="Range1_1"/>
  </protectedRanges>
  <dataValidations count="1">
    <dataValidation type="list" allowBlank="1" showInputMessage="1" showErrorMessage="1" sqref="A2:A26" xr:uid="{4682A95C-ED50-45D1-A541-50D23CEF415F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FB988299-C62D-498F-9F30-239D319D948C}"/>
</file>

<file path=customXml/itemProps2.xml><?xml version="1.0" encoding="utf-8"?>
<ds:datastoreItem xmlns:ds="http://schemas.openxmlformats.org/officeDocument/2006/customXml" ds:itemID="{86659253-FA3D-4FFC-A8F4-960752A65DB5}"/>
</file>

<file path=customXml/itemProps3.xml><?xml version="1.0" encoding="utf-8"?>
<ds:datastoreItem xmlns:ds="http://schemas.openxmlformats.org/officeDocument/2006/customXml" ds:itemID="{38FD7665-49C0-4A51-9D86-F57B4C5A12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2022-03-04T03:02:25Z</dcterms:created>
  <dcterms:modified xsi:type="dcterms:W3CDTF">2022-03-04T03:03:56Z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289600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