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ice" sheetId="1" state="visible" r:id="rId2"/>
  </sheets>
  <definedNames>
    <definedName function="false" hidden="true" localSheetId="0" name="_xlnm._FilterDatabase" vbProcedure="false">Office!$BE$1:$BE$262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<sst xmlns="http://schemas.openxmlformats.org/spreadsheetml/2006/main" count="5490" uniqueCount="2129">
  <si>
    <t xml:space="preserve">Keep in Collection? (Yes/No)</t>
  </si>
  <si>
    <t xml:space="preserve">Display Call Number</t>
  </si>
  <si>
    <t xml:space="preserve">Display Call Number Normalized</t>
  </si>
  <si>
    <t xml:space="preserve">Title</t>
  </si>
  <si>
    <t xml:space="preserve">Enumeration</t>
  </si>
  <si>
    <t xml:space="preserve">Possible Multi-Volume Set</t>
  </si>
  <si>
    <t xml:space="preserve">Copy Number</t>
  </si>
  <si>
    <t xml:space="preserve">Possible Duplicate</t>
  </si>
  <si>
    <t xml:space="preserve">Multi-Edition Title</t>
  </si>
  <si>
    <t xml:space="preserve">Number of Related Ebooks</t>
  </si>
  <si>
    <t xml:space="preserve">Author</t>
  </si>
  <si>
    <t xml:space="preserve">Publisher</t>
  </si>
  <si>
    <t xml:space="preserve">Publication Year</t>
  </si>
  <si>
    <t xml:space="preserve">Edition</t>
  </si>
  <si>
    <t xml:space="preserve">Primary Language</t>
  </si>
  <si>
    <t xml:space="preserve">Place of Publication</t>
  </si>
  <si>
    <t xml:space="preserve">Series</t>
  </si>
  <si>
    <t xml:space="preserve">LC Subclass</t>
  </si>
  <si>
    <t xml:space="preserve">Recorded Uses - Item</t>
  </si>
  <si>
    <t xml:space="preserve">Recorded Uses - Title</t>
  </si>
  <si>
    <t xml:space="preserve">Last Charge Date - Item</t>
  </si>
  <si>
    <t xml:space="preserve">Last Charge Date - Title</t>
  </si>
  <si>
    <t xml:space="preserve">Last Add Date - Item</t>
  </si>
  <si>
    <t xml:space="preserve">Last Add Date - Title</t>
  </si>
  <si>
    <t xml:space="preserve">Global Holdings - Same Edition</t>
  </si>
  <si>
    <t xml:space="preserve">US Holdings - Same Edition</t>
  </si>
  <si>
    <t xml:space="preserve">US Holdings </t>
  </si>
  <si>
    <t xml:space="preserve">Nebraska Holdings - Same Edition</t>
  </si>
  <si>
    <t xml:space="preserve">Nebraska Holdings</t>
  </si>
  <si>
    <t xml:space="preserve">All Comparator Library Holdings - Same Edition</t>
  </si>
  <si>
    <t xml:space="preserve">All Comparator Library Holdings</t>
  </si>
  <si>
    <t xml:space="preserve">Affinity Libraries - Same Edition</t>
  </si>
  <si>
    <t xml:space="preserve">Affinity Libraries - Any Edition</t>
  </si>
  <si>
    <t xml:space="preserve">Big East - Same Edition</t>
  </si>
  <si>
    <t xml:space="preserve">Big East - Any Edition</t>
  </si>
  <si>
    <t xml:space="preserve">AJCU - Same Edition</t>
  </si>
  <si>
    <t xml:space="preserve">AJCU - Any Edition</t>
  </si>
  <si>
    <t xml:space="preserve">Nebraska Colleges &amp; Universities - Same Edition</t>
  </si>
  <si>
    <t xml:space="preserve">Nebraska Colleges &amp; Universities - Any Edition</t>
  </si>
  <si>
    <t xml:space="preserve">MALLCO - Same Edition</t>
  </si>
  <si>
    <t xml:space="preserve">MALLCO - Any Edition</t>
  </si>
  <si>
    <t xml:space="preserve">HathiTrust Public Domain</t>
  </si>
  <si>
    <t xml:space="preserve">HathiTrust In Copyright</t>
  </si>
  <si>
    <t xml:space="preserve">HathiTrust URL</t>
  </si>
  <si>
    <t xml:space="preserve">OPAC URL</t>
  </si>
  <si>
    <t xml:space="preserve">WorldCat URL</t>
  </si>
  <si>
    <t xml:space="preserve">OCLC Work ID</t>
  </si>
  <si>
    <t xml:space="preserve">WorldCat OCLC Number</t>
  </si>
  <si>
    <t xml:space="preserve">Bib Record Number</t>
  </si>
  <si>
    <t xml:space="preserve">Bib Control Number</t>
  </si>
  <si>
    <t xml:space="preserve">Item Control Number</t>
  </si>
  <si>
    <t xml:space="preserve">Item Type Code</t>
  </si>
  <si>
    <t xml:space="preserve">Item Status Code</t>
  </si>
  <si>
    <t xml:space="preserve">ISBN</t>
  </si>
  <si>
    <t xml:space="preserve">Barcode</t>
  </si>
  <si>
    <t xml:space="preserve">SCS Item ID</t>
  </si>
  <si>
    <t xml:space="preserve">Faculty</t>
  </si>
  <si>
    <t xml:space="preserve">Yes</t>
  </si>
  <si>
    <t xml:space="preserve">QD453 .A27 v.85</t>
  </si>
  <si>
    <t xml:space="preserve">0                      QD 0453000A  27                                                      v.85</t>
  </si>
  <si>
    <t xml:space="preserve">Modern nonlinear optics / edited by Myron Evans, Stanisław Kielich.</t>
  </si>
  <si>
    <t xml:space="preserve">V. 85 PT. 2</t>
  </si>
  <si>
    <t xml:space="preserve">1</t>
  </si>
  <si>
    <t xml:space="preserve">No</t>
  </si>
  <si>
    <t xml:space="preserve">0</t>
  </si>
  <si>
    <t xml:space="preserve">New York : Wiley, c1993.</t>
  </si>
  <si>
    <t xml:space="preserve">1993</t>
  </si>
  <si>
    <t xml:space="preserve">eng</t>
  </si>
  <si>
    <t xml:space="preserve">nyu</t>
  </si>
  <si>
    <t xml:space="preserve">Advances in chemical physics ; v. 85, pt. 1</t>
  </si>
  <si>
    <t xml:space="preserve">QD </t>
  </si>
  <si>
    <t xml:space="preserve">1998-05-28</t>
  </si>
  <si>
    <t xml:space="preserve">1994-01-26</t>
  </si>
  <si>
    <t xml:space="preserve">5377699132:eng</t>
  </si>
  <si>
    <t xml:space="preserve">28828912</t>
  </si>
  <si>
    <t xml:space="preserve">991002235709702656</t>
  </si>
  <si>
    <t xml:space="preserve">2254723900002656</t>
  </si>
  <si>
    <t xml:space="preserve">BOOK</t>
  </si>
  <si>
    <t xml:space="preserve">893347267</t>
  </si>
  <si>
    <t xml:space="preserve">Parsons</t>
  </si>
  <si>
    <t xml:space="preserve">V. 85 PT. 1</t>
  </si>
  <si>
    <t xml:space="preserve">1993-10-07</t>
  </si>
  <si>
    <t xml:space="preserve">893316553</t>
  </si>
  <si>
    <t xml:space="preserve">V. 85 PT. 3</t>
  </si>
  <si>
    <t xml:space="preserve">893352213</t>
  </si>
  <si>
    <t xml:space="preserve">QD453 .A27 v. 119</t>
  </si>
  <si>
    <t xml:space="preserve">0                      QD 0453000A  27                                                      v. 119</t>
  </si>
  <si>
    <t xml:space="preserve">Modern nonlinear optics / edited by Myron W. Evans ; series editors, I. Prigogine and Stuart A. Rice.</t>
  </si>
  <si>
    <t xml:space="preserve">V. 119 PT. 1</t>
  </si>
  <si>
    <t xml:space="preserve">New York : J. Wiley, c2001.</t>
  </si>
  <si>
    <t xml:space="preserve">2001</t>
  </si>
  <si>
    <t xml:space="preserve">[2nd ed.]</t>
  </si>
  <si>
    <t xml:space="preserve">Advances in chemical physics, 0065-2385 ; 119</t>
  </si>
  <si>
    <t xml:space="preserve">2002-10-14</t>
  </si>
  <si>
    <t xml:space="preserve">2001-12-05</t>
  </si>
  <si>
    <t xml:space="preserve">4095822433:eng</t>
  </si>
  <si>
    <t xml:space="preserve">47995316</t>
  </si>
  <si>
    <t xml:space="preserve">991003685849702656</t>
  </si>
  <si>
    <t xml:space="preserve">2272325880002656</t>
  </si>
  <si>
    <t xml:space="preserve">893711658</t>
  </si>
  <si>
    <t xml:space="preserve">V. 119 PT. 3</t>
  </si>
  <si>
    <t xml:space="preserve">893711657</t>
  </si>
  <si>
    <t xml:space="preserve">V. 119 PT. 2</t>
  </si>
  <si>
    <t xml:space="preserve">893711659</t>
  </si>
  <si>
    <t xml:space="preserve">QD281.O9 S528</t>
  </si>
  <si>
    <t xml:space="preserve">0                      QD 0281000O  9                  S  528</t>
  </si>
  <si>
    <t xml:space="preserve">Singlet oxygen / [edited by] Harry H. Wasserman, Robert W. Murray.</t>
  </si>
  <si>
    <t xml:space="preserve">New York : Academic Press, 1978.</t>
  </si>
  <si>
    <t xml:space="preserve">1978</t>
  </si>
  <si>
    <t xml:space="preserve">Organic chemistry, a series of monographs ; vol. 40</t>
  </si>
  <si>
    <t xml:space="preserve">1997-10-22</t>
  </si>
  <si>
    <t xml:space="preserve">1993-01-28</t>
  </si>
  <si>
    <t xml:space="preserve">355548387:eng</t>
  </si>
  <si>
    <t xml:space="preserve">4500003</t>
  </si>
  <si>
    <t xml:space="preserve">991004664599702656</t>
  </si>
  <si>
    <t xml:space="preserve">2266643510002656</t>
  </si>
  <si>
    <t xml:space="preserve">893624942</t>
  </si>
  <si>
    <t xml:space="preserve">QD453 .A27 v.10</t>
  </si>
  <si>
    <t xml:space="preserve">0                      QD 0453000A  27                                                      v.10</t>
  </si>
  <si>
    <t xml:space="preserve">Molecular beams / edited by John Ross.</t>
  </si>
  <si>
    <t xml:space="preserve">V. 10</t>
  </si>
  <si>
    <t xml:space="preserve">New York : Interscience Publishers, [1966]</t>
  </si>
  <si>
    <t xml:space="preserve">1966</t>
  </si>
  <si>
    <t xml:space="preserve">xx </t>
  </si>
  <si>
    <t xml:space="preserve">Advances in chemical physics ; v. 10</t>
  </si>
  <si>
    <t xml:space="preserve">1998-07-30</t>
  </si>
  <si>
    <t xml:space="preserve">1991-09-11</t>
  </si>
  <si>
    <t xml:space="preserve">766779408:eng</t>
  </si>
  <si>
    <t xml:space="preserve">1263558</t>
  </si>
  <si>
    <t xml:space="preserve">991005358119702656</t>
  </si>
  <si>
    <t xml:space="preserve">2262464820002656</t>
  </si>
  <si>
    <t xml:space="preserve">893896286</t>
  </si>
  <si>
    <t xml:space="preserve">QD79.C454 L324 1997</t>
  </si>
  <si>
    <t xml:space="preserve">0                      QD 0079000C  454                L  324         1997</t>
  </si>
  <si>
    <t xml:space="preserve">Pulsed electrochemical detection in high-performance liquid chromatography / William R. LaCourse.</t>
  </si>
  <si>
    <t xml:space="preserve">LaCourse, William R., 1957-</t>
  </si>
  <si>
    <t xml:space="preserve">New York : Wiley, 1997.</t>
  </si>
  <si>
    <t xml:space="preserve">1997</t>
  </si>
  <si>
    <t xml:space="preserve">Techniques in analytical chemistry series</t>
  </si>
  <si>
    <t xml:space="preserve">2002-08-26</t>
  </si>
  <si>
    <t xml:space="preserve">1999-01-04</t>
  </si>
  <si>
    <t xml:space="preserve">9593910867:eng</t>
  </si>
  <si>
    <t xml:space="preserve">10799301</t>
  </si>
  <si>
    <t xml:space="preserve">991005220849702656</t>
  </si>
  <si>
    <t xml:space="preserve">2269866590002656</t>
  </si>
  <si>
    <t xml:space="preserve">893254669</t>
  </si>
  <si>
    <t xml:space="preserve">Dobberpuhl</t>
  </si>
  <si>
    <t xml:space="preserve">NA4830 .G5313 1984</t>
  </si>
  <si>
    <t xml:space="preserve">0                      NA 4830000G  5313        1984</t>
  </si>
  <si>
    <t xml:space="preserve">The cathedral builders / by Jean Gimpel ; translated by Teresa Waugh.</t>
  </si>
  <si>
    <t xml:space="preserve">Gimpel, Jean.</t>
  </si>
  <si>
    <t xml:space="preserve">New York : Harper &amp; Row, 1984, c1983.</t>
  </si>
  <si>
    <t xml:space="preserve">1984</t>
  </si>
  <si>
    <t xml:space="preserve">1st Harper colophon ed.</t>
  </si>
  <si>
    <t xml:space="preserve">Harper colophon books</t>
  </si>
  <si>
    <t xml:space="preserve">NA </t>
  </si>
  <si>
    <t xml:space="preserve">2008-05-14</t>
  </si>
  <si>
    <t xml:space="preserve">366951287:eng</t>
  </si>
  <si>
    <t xml:space="preserve">4798818</t>
  </si>
  <si>
    <t xml:space="preserve">991004720029702656</t>
  </si>
  <si>
    <t xml:space="preserve">2260550810002656</t>
  </si>
  <si>
    <t xml:space="preserve">893889185</t>
  </si>
  <si>
    <t xml:space="preserve">NA680 .S39</t>
  </si>
  <si>
    <t xml:space="preserve">0                      NA 0680000S  39</t>
  </si>
  <si>
    <t xml:space="preserve">Modern Architecture; the architecture of democracy.</t>
  </si>
  <si>
    <t xml:space="preserve">Scully, Vincent, Jr., 1920-2017.</t>
  </si>
  <si>
    <t xml:space="preserve">New York, G. Braziller [1965]</t>
  </si>
  <si>
    <t xml:space="preserve">1965</t>
  </si>
  <si>
    <t xml:space="preserve">The Great ages of world architecture</t>
  </si>
  <si>
    <t xml:space="preserve">2003-04-25</t>
  </si>
  <si>
    <t xml:space="preserve">1997-07-01</t>
  </si>
  <si>
    <t xml:space="preserve">8909492358:eng</t>
  </si>
  <si>
    <t xml:space="preserve">519360</t>
  </si>
  <si>
    <t xml:space="preserve">991002905819702656</t>
  </si>
  <si>
    <t xml:space="preserve">2256800510002656</t>
  </si>
  <si>
    <t xml:space="preserve">893329700</t>
  </si>
  <si>
    <t xml:space="preserve">NA7207 .S38</t>
  </si>
  <si>
    <t xml:space="preserve">0                      NA 7207000S  38</t>
  </si>
  <si>
    <t xml:space="preserve">The shingle style / architectural theory and design from Richardson to the origins of Wright.</t>
  </si>
  <si>
    <t xml:space="preserve">New Haven : Yale University Press, 1955.</t>
  </si>
  <si>
    <t xml:space="preserve">1955</t>
  </si>
  <si>
    <t xml:space="preserve">ctu</t>
  </si>
  <si>
    <t xml:space="preserve">Yale historical publications. History of art ; 10</t>
  </si>
  <si>
    <t xml:space="preserve">2000-03-18</t>
  </si>
  <si>
    <t xml:space="preserve">1993-04-07</t>
  </si>
  <si>
    <t xml:space="preserve">339626:eng</t>
  </si>
  <si>
    <t xml:space="preserve">274424</t>
  </si>
  <si>
    <t xml:space="preserve">991002163369702656</t>
  </si>
  <si>
    <t xml:space="preserve">2260808450002656</t>
  </si>
  <si>
    <t xml:space="preserve">893322626</t>
  </si>
  <si>
    <t xml:space="preserve">NA7208 .W68</t>
  </si>
  <si>
    <t xml:space="preserve">0                      NA 7208000W  68</t>
  </si>
  <si>
    <t xml:space="preserve">The natural house.</t>
  </si>
  <si>
    <t xml:space="preserve">Wright, Frank Lloyd, 1867-1959.</t>
  </si>
  <si>
    <t xml:space="preserve">New York, Horizon Press, 1954.</t>
  </si>
  <si>
    <t xml:space="preserve">1954</t>
  </si>
  <si>
    <t xml:space="preserve">2006-11-26</t>
  </si>
  <si>
    <t xml:space="preserve">1997-07-02</t>
  </si>
  <si>
    <t xml:space="preserve">196567014:eng</t>
  </si>
  <si>
    <t xml:space="preserve">15793181</t>
  </si>
  <si>
    <t xml:space="preserve">991001065389702656</t>
  </si>
  <si>
    <t xml:space="preserve">2261148430002656</t>
  </si>
  <si>
    <t xml:space="preserve">893334022</t>
  </si>
  <si>
    <t xml:space="preserve">NA737.W7 G54 1987</t>
  </si>
  <si>
    <t xml:space="preserve">0                      NA 0737000W  7                  G  54          1987</t>
  </si>
  <si>
    <t xml:space="preserve">Many masks : a life of Frank Lloyd Wright / Brendan Gill.</t>
  </si>
  <si>
    <t xml:space="preserve">Gill, Brendan, 1914-1997.</t>
  </si>
  <si>
    <t xml:space="preserve">New York : Putnam, c1987.</t>
  </si>
  <si>
    <t xml:space="preserve">1987</t>
  </si>
  <si>
    <t xml:space="preserve">2004-09-08</t>
  </si>
  <si>
    <t xml:space="preserve">1993-05-13</t>
  </si>
  <si>
    <t xml:space="preserve">836618998:eng</t>
  </si>
  <si>
    <t xml:space="preserve">9533407</t>
  </si>
  <si>
    <t xml:space="preserve">991000209889702656</t>
  </si>
  <si>
    <t xml:space="preserve">2263107370002656</t>
  </si>
  <si>
    <t xml:space="preserve">893502344</t>
  </si>
  <si>
    <t xml:space="preserve">NA737.W7 M87 1983</t>
  </si>
  <si>
    <t xml:space="preserve">0                      NA 0737000W  7                  M  87          1983</t>
  </si>
  <si>
    <t xml:space="preserve">Man about town : Frank Lloyd Wright in New York City / Herbert Muschamp.</t>
  </si>
  <si>
    <t xml:space="preserve">Muschamp, Herbert.</t>
  </si>
  <si>
    <t xml:space="preserve">Cambridge, Mass. : MIT Press, c1983.</t>
  </si>
  <si>
    <t xml:space="preserve">1983</t>
  </si>
  <si>
    <t xml:space="preserve">mau</t>
  </si>
  <si>
    <t xml:space="preserve">1993-11-02</t>
  </si>
  <si>
    <t xml:space="preserve">1255793543:eng</t>
  </si>
  <si>
    <t xml:space="preserve">518770</t>
  </si>
  <si>
    <t xml:space="preserve">991002904349702656</t>
  </si>
  <si>
    <t xml:space="preserve">2255957990002656</t>
  </si>
  <si>
    <t xml:space="preserve">893809720</t>
  </si>
  <si>
    <t xml:space="preserve">NA737.W7 S3 1960</t>
  </si>
  <si>
    <t xml:space="preserve">0                      NA 0737000W  7                  S  3           1960</t>
  </si>
  <si>
    <t xml:space="preserve">Frank Lloyd Wright / by Vincent Scully, Jr.</t>
  </si>
  <si>
    <t xml:space="preserve">New York : G. Braziller, 1960.</t>
  </si>
  <si>
    <t xml:space="preserve">1960</t>
  </si>
  <si>
    <t xml:space="preserve">The Masters of world architecture series</t>
  </si>
  <si>
    <t xml:space="preserve">1992-03-16</t>
  </si>
  <si>
    <t xml:space="preserve">501177301:eng</t>
  </si>
  <si>
    <t xml:space="preserve">4004690</t>
  </si>
  <si>
    <t xml:space="preserve">991004566719702656</t>
  </si>
  <si>
    <t xml:space="preserve">2264875170002656</t>
  </si>
  <si>
    <t xml:space="preserve">893436430</t>
  </si>
  <si>
    <t xml:space="preserve">NA737.W7 T33</t>
  </si>
  <si>
    <t xml:space="preserve">0                      NA 0737000W  7                  T  33</t>
  </si>
  <si>
    <t xml:space="preserve">Apprentice to genius : years with Frank Lloyd Wright / Edgar Tafel.</t>
  </si>
  <si>
    <t xml:space="preserve">Tafel, Edgar.</t>
  </si>
  <si>
    <t xml:space="preserve">New York : McGraw-Hill, c1979.</t>
  </si>
  <si>
    <t xml:space="preserve">1979</t>
  </si>
  <si>
    <t xml:space="preserve">2008-10-16</t>
  </si>
  <si>
    <t xml:space="preserve">1992-05-04</t>
  </si>
  <si>
    <t xml:space="preserve">NC999.6.J3 K3413</t>
  </si>
  <si>
    <t xml:space="preserve">0                      NC 0999600J  3                  K  3413</t>
  </si>
  <si>
    <t xml:space="preserve">The graphic design of Yusaku Kamekura / with a foreword by Herbert Bayer, an essay by Masaru Katsumi, and comments by the designer.</t>
  </si>
  <si>
    <t xml:space="preserve">Kamekura, Yūsaku, 1915-1997.</t>
  </si>
  <si>
    <t xml:space="preserve">New York : Weatherhill, [1973]</t>
  </si>
  <si>
    <t xml:space="preserve">1973</t>
  </si>
  <si>
    <t xml:space="preserve">[1st ed.]</t>
  </si>
  <si>
    <t xml:space="preserve">NC </t>
  </si>
  <si>
    <t xml:space="preserve">2010-03-23</t>
  </si>
  <si>
    <t xml:space="preserve">1990-02-21</t>
  </si>
  <si>
    <t xml:space="preserve">NC997 .M2913 1970</t>
  </si>
  <si>
    <t xml:space="preserve">0                      NC 0997000M  2913        1970</t>
  </si>
  <si>
    <t xml:space="preserve">Letter and image. Translated by Caroline Hillier and Vivienne Menkes.</t>
  </si>
  <si>
    <t xml:space="preserve">Massin.</t>
  </si>
  <si>
    <t xml:space="preserve">New York, Van Nostrand Reinhold Co. [1970]</t>
  </si>
  <si>
    <t xml:space="preserve">1970</t>
  </si>
  <si>
    <t xml:space="preserve">2001-03-30</t>
  </si>
  <si>
    <t xml:space="preserve">1997-07-17</t>
  </si>
  <si>
    <t xml:space="preserve">NC998.6.I8 H46 1993</t>
  </si>
  <si>
    <t xml:space="preserve">0                      NC 0998600I  8                  H  46          1993</t>
  </si>
  <si>
    <t xml:space="preserve">Italian art deco : graphic design between the wars / Steven Heller &amp; Louise Fili.</t>
  </si>
  <si>
    <t xml:space="preserve">Heller, Steven.</t>
  </si>
  <si>
    <t xml:space="preserve">San Francisco : Chronicle Books, c1993.</t>
  </si>
  <si>
    <t xml:space="preserve">cau</t>
  </si>
  <si>
    <t xml:space="preserve">1994-08-08</t>
  </si>
  <si>
    <t xml:space="preserve">QD453.3 .S56 2003</t>
  </si>
  <si>
    <t xml:space="preserve">An introduction to theoretical chemistry / Jack Simons.</t>
  </si>
  <si>
    <t xml:space="preserve">Simons, Jack.</t>
  </si>
  <si>
    <t xml:space="preserve">New York : Cambridge University Press, 2003.</t>
  </si>
  <si>
    <t xml:space="preserve">Freitag</t>
  </si>
  <si>
    <t xml:space="preserve">QD456 .W64</t>
  </si>
  <si>
    <t xml:space="preserve">Problems in physical chemistry / [by] A. Wood.</t>
  </si>
  <si>
    <t xml:space="preserve">Wood, Alexander.</t>
  </si>
  <si>
    <t xml:space="preserve">Oxford : Clarendon Press, 1974.</t>
  </si>
  <si>
    <t xml:space="preserve">QD502 .E86</t>
  </si>
  <si>
    <t xml:space="preserve">Chemical kinetics and reaction mechanisms / James H. Espenson.</t>
  </si>
  <si>
    <t xml:space="preserve">Espenson, James H.</t>
  </si>
  <si>
    <t xml:space="preserve">New York : McGraw-Hill, c1981.</t>
  </si>
  <si>
    <t xml:space="preserve">QD502 .E97</t>
  </si>
  <si>
    <t xml:space="preserve">Basic chemical kinetics / H. Eyring, S. H. Lin, S. M. Lin.</t>
  </si>
  <si>
    <t xml:space="preserve">Eyring, Henry, 1901-1981.</t>
  </si>
  <si>
    <t xml:space="preserve">New York : Wiley, c1980.</t>
  </si>
  <si>
    <t xml:space="preserve">QD504 .M335 1999</t>
  </si>
  <si>
    <t xml:space="preserve">Molecular thermodynamics / Donald A. McQuarrie, John D. Simon.</t>
  </si>
  <si>
    <t xml:space="preserve">McQuarrie, Donald A. (Donald Allan)</t>
  </si>
  <si>
    <t xml:space="preserve">Sausalito, Calif. : University Science Books, c1999.</t>
  </si>
  <si>
    <t xml:space="preserve">BS1515.3 .C65 1986</t>
  </si>
  <si>
    <t xml:space="preserve">0                      BS 1515300C  65          1986</t>
  </si>
  <si>
    <t xml:space="preserve">Isaiah / John J. Collins.</t>
  </si>
  <si>
    <t xml:space="preserve">Collins, John J. (John Joseph), 1946-</t>
  </si>
  <si>
    <t xml:space="preserve">Collegeville, Minn. : Liturgical Press, c1986.</t>
  </si>
  <si>
    <t xml:space="preserve">mnu</t>
  </si>
  <si>
    <t xml:space="preserve">Collegeville Bible commentary. Old Testament ; 13</t>
  </si>
  <si>
    <t xml:space="preserve">BS </t>
  </si>
  <si>
    <t xml:space="preserve">Catalog Record</t>
  </si>
  <si>
    <t xml:space="preserve">WorldCat Record</t>
  </si>
  <si>
    <t xml:space="preserve">7277449:eng</t>
  </si>
  <si>
    <t xml:space="preserve">S Brown</t>
  </si>
  <si>
    <t xml:space="preserve">BS1520.Z73 C5 1984</t>
  </si>
  <si>
    <t xml:space="preserve">0                      BS 1520000Z  73                 C  5           1984</t>
  </si>
  <si>
    <t xml:space="preserve">Fair spoken and persuading : an interpretation of second Isaiah / Richard J. Clifford.</t>
  </si>
  <si>
    <t xml:space="preserve">Clifford, Richard J.</t>
  </si>
  <si>
    <t xml:space="preserve">New York : Paulist, 1984.</t>
  </si>
  <si>
    <t xml:space="preserve">HathiTrust Record</t>
  </si>
  <si>
    <t xml:space="preserve">889633118:eng</t>
  </si>
  <si>
    <t xml:space="preserve">BS1555.3 .C64 1984</t>
  </si>
  <si>
    <t xml:space="preserve">0                      BS 1555300C  64          1984</t>
  </si>
  <si>
    <t xml:space="preserve">Daniel : with an introduction to apocalyptic literature / John J. Collins.</t>
  </si>
  <si>
    <t xml:space="preserve">Grand Rapids, Mich. : W.B. Eerdmans, c1984.</t>
  </si>
  <si>
    <t xml:space="preserve">miu</t>
  </si>
  <si>
    <t xml:space="preserve">The Forms of the Old Testament literature ; v. 20</t>
  </si>
  <si>
    <t xml:space="preserve">365261416:eng</t>
  </si>
  <si>
    <t xml:space="preserve">BS195 .A5 v. 32B</t>
  </si>
  <si>
    <t xml:space="preserve">0                      BS 0195000A  5                                                       v. 32B</t>
  </si>
  <si>
    <t xml:space="preserve">The letters to the Thessalonians / a new translation with introduction and commentary Abraham J. Malherbe.</t>
  </si>
  <si>
    <t xml:space="preserve">V. 32B</t>
  </si>
  <si>
    <t xml:space="preserve">Bible. Thessalonians. English. Malherbe. 2000.</t>
  </si>
  <si>
    <t xml:space="preserve">New York : Doubleday, c2000.</t>
  </si>
  <si>
    <t xml:space="preserve">1st ed.</t>
  </si>
  <si>
    <t xml:space="preserve">The Anchor Bible ; v. 32B</t>
  </si>
  <si>
    <t xml:space="preserve">892333905:eng</t>
  </si>
  <si>
    <t xml:space="preserve">BS195 .A5 v. 33A</t>
  </si>
  <si>
    <t xml:space="preserve">0                      BS 0195000A  5                                                       v. 33A</t>
  </si>
  <si>
    <t xml:space="preserve">Galatians : a new translation with introduction and commentary / J. Louis Martyn.</t>
  </si>
  <si>
    <t xml:space="preserve">V. 33A</t>
  </si>
  <si>
    <t xml:space="preserve">Bible. Galatians. English. Martyn. 1998.</t>
  </si>
  <si>
    <t xml:space="preserve">New York : Doubleday, 1998.</t>
  </si>
  <si>
    <t xml:space="preserve">The Anchor Bible ; 33A</t>
  </si>
  <si>
    <t xml:space="preserve">1164868744:eng</t>
  </si>
  <si>
    <t xml:space="preserve">BS195 .A5 v. 34B</t>
  </si>
  <si>
    <t xml:space="preserve">0                      BS 0195000A  5                                                       v. 34B</t>
  </si>
  <si>
    <t xml:space="preserve">Colossians : a new translation with introduction and commentary / Markus Barth and Helmut Blanke ; translated by Astrid B. Beck.</t>
  </si>
  <si>
    <t xml:space="preserve">V. 34B</t>
  </si>
  <si>
    <t xml:space="preserve">Bible. Colossians. English. Beck. 1994.</t>
  </si>
  <si>
    <t xml:space="preserve">New York : Doubleday, c1994.</t>
  </si>
  <si>
    <t xml:space="preserve">The Anchor Bible ; 34B</t>
  </si>
  <si>
    <t xml:space="preserve">891481679:eng</t>
  </si>
  <si>
    <t xml:space="preserve">BS195 .A5 v. 35A</t>
  </si>
  <si>
    <t xml:space="preserve">0                      BS 0195000A  5                                                       v. 35A</t>
  </si>
  <si>
    <t xml:space="preserve">The first and second letters to Timothy : a new translation with introduction and commentary / Luke Timothy Johnson.</t>
  </si>
  <si>
    <t xml:space="preserve">V. 35A</t>
  </si>
  <si>
    <t xml:space="preserve">Bible. Timothy. English. Johnson. 2000.</t>
  </si>
  <si>
    <t xml:space="preserve">New York : Doubleday, c2001.</t>
  </si>
  <si>
    <t xml:space="preserve">The Anchor Bible ; v. 35A</t>
  </si>
  <si>
    <t xml:space="preserve">892313936:eng</t>
  </si>
  <si>
    <t xml:space="preserve">BS195 .A5 v. 36A</t>
  </si>
  <si>
    <t xml:space="preserve">0                      BS 0195000A  5                                                       v. 36A</t>
  </si>
  <si>
    <t xml:space="preserve">Hebrews / a new translation with introduction and commentary Craig R. Koester.</t>
  </si>
  <si>
    <t xml:space="preserve">V. 36A</t>
  </si>
  <si>
    <t xml:space="preserve">Bible. Hebrews. English. Koester. 2001.</t>
  </si>
  <si>
    <t xml:space="preserve">The Anchor Bible ; v. 36[A]</t>
  </si>
  <si>
    <t xml:space="preserve">2864107015:eng</t>
  </si>
  <si>
    <t xml:space="preserve">BS195 .A5 v. 37</t>
  </si>
  <si>
    <t xml:space="preserve">0                      BS 0195000A  5                                                       v. 37</t>
  </si>
  <si>
    <t xml:space="preserve">The Epistles of James, Peter and Jude, translated with an introduction and notes by Bo Reicke.</t>
  </si>
  <si>
    <t xml:space="preserve">V. 37</t>
  </si>
  <si>
    <t xml:space="preserve">Bible. Epistles. English. Reicke. 1964.</t>
  </si>
  <si>
    <t xml:space="preserve">Garden City, N.Y., Doubleday, 1964.</t>
  </si>
  <si>
    <t xml:space="preserve">___</t>
  </si>
  <si>
    <t xml:space="preserve">Bible. English. 1964. The Anchor Bible, v.37</t>
  </si>
  <si>
    <t xml:space="preserve">1083024543:eng</t>
  </si>
  <si>
    <t xml:space="preserve">BS195 .A5 v. 37A</t>
  </si>
  <si>
    <t xml:space="preserve">0                      BS 0195000A  5                                                       v. 37A</t>
  </si>
  <si>
    <t xml:space="preserve">The letter of James : a new translation with introduction and commentary / by Luke Timothy Johnson.</t>
  </si>
  <si>
    <t xml:space="preserve">V. 37A</t>
  </si>
  <si>
    <t xml:space="preserve">Bible. James. English. Johnson. 1995.</t>
  </si>
  <si>
    <t xml:space="preserve">New York : Doubleday, 1995.</t>
  </si>
  <si>
    <t xml:space="preserve">The Anchor Bible ; v. 37A</t>
  </si>
  <si>
    <t xml:space="preserve">1434052694:eng</t>
  </si>
  <si>
    <t xml:space="preserve">BS2341 .M6 v.6</t>
  </si>
  <si>
    <t xml:space="preserve">0                      BS 2341000M  6                                                       v.6</t>
  </si>
  <si>
    <t xml:space="preserve">The Epistle of Paul to the Romans / by C.H. Dodd ...</t>
  </si>
  <si>
    <t xml:space="preserve">V. 6</t>
  </si>
  <si>
    <t xml:space="preserve">Dodd, C. H. (Charles Harold), 1884-1973.</t>
  </si>
  <si>
    <t xml:space="preserve">London : Hodder &amp; Stoughton, 1932</t>
  </si>
  <si>
    <t xml:space="preserve">enk</t>
  </si>
  <si>
    <t xml:space="preserve">The Moffatt New Testament commentary ; v.6</t>
  </si>
  <si>
    <t xml:space="preserve">64676799:eng</t>
  </si>
  <si>
    <t xml:space="preserve">BS2341.2 .N382 v.3-4</t>
  </si>
  <si>
    <t xml:space="preserve">0                      BS 2341200N  382                                                     v.3-4</t>
  </si>
  <si>
    <t xml:space="preserve">The Gospel according to St. Mark / [by] Rudolf Schnackenburg.</t>
  </si>
  <si>
    <t xml:space="preserve">V. 3</t>
  </si>
  <si>
    <t xml:space="preserve">Schnackenburg, Rudolf, 1914-</t>
  </si>
  <si>
    <t xml:space="preserve">[New York] Herder and Herder [1971]</t>
  </si>
  <si>
    <t xml:space="preserve">New Testament for spiritual reading, 3-4</t>
  </si>
  <si>
    <t xml:space="preserve">3372297085:eng</t>
  </si>
  <si>
    <t xml:space="preserve">V. 4</t>
  </si>
  <si>
    <t xml:space="preserve">BS2361.2 .B4</t>
  </si>
  <si>
    <t xml:space="preserve">0                      BS 2361200B  4</t>
  </si>
  <si>
    <t xml:space="preserve">Literary criticism of the New Testament, by William A. Beardslee.</t>
  </si>
  <si>
    <t xml:space="preserve">Beardslee, William A.</t>
  </si>
  <si>
    <t xml:space="preserve">Philadelphia, Fortress Press [1970]</t>
  </si>
  <si>
    <t xml:space="preserve">pau</t>
  </si>
  <si>
    <t xml:space="preserve">Guides to biblical scholarship</t>
  </si>
  <si>
    <t xml:space="preserve">1175897:eng</t>
  </si>
  <si>
    <t xml:space="preserve">BS2361.2 .K42</t>
  </si>
  <si>
    <t xml:space="preserve">0                      BS 2361200K  42</t>
  </si>
  <si>
    <t xml:space="preserve">The New Testament experience of faith / by Leander E. Keck.</t>
  </si>
  <si>
    <t xml:space="preserve">Keck, Leander E.</t>
  </si>
  <si>
    <t xml:space="preserve">St. Louis : Bethany Press, c1976.</t>
  </si>
  <si>
    <t xml:space="preserve">mou</t>
  </si>
  <si>
    <t xml:space="preserve">493972:eng</t>
  </si>
  <si>
    <t xml:space="preserve">BS2377 .G74 1988</t>
  </si>
  <si>
    <t xml:space="preserve">0                      BS 2377000G  74          1988</t>
  </si>
  <si>
    <t xml:space="preserve">Greco-Roman literature and the New Testament : selected forms and genres / edited by David E. Aune.</t>
  </si>
  <si>
    <t xml:space="preserve">Atlanta, Ga. : Scholars Press, c1988.</t>
  </si>
  <si>
    <t xml:space="preserve">gau</t>
  </si>
  <si>
    <t xml:space="preserve">Sources for biblical study ; no. 21</t>
  </si>
  <si>
    <t xml:space="preserve">889863543:eng</t>
  </si>
  <si>
    <t xml:space="preserve">BS2379 .S38 1999</t>
  </si>
  <si>
    <t xml:space="preserve">0                      BS 2379000S  38          1999</t>
  </si>
  <si>
    <t xml:space="preserve">Rhetoric and ethic : the politics of biblical studies / Elisabeth Schüssler Fiorenza.</t>
  </si>
  <si>
    <t xml:space="preserve">Schüssler Fiorenza, Elisabeth, 1938-</t>
  </si>
  <si>
    <t xml:space="preserve">Minneapolis : Fortress Press, c1999.</t>
  </si>
  <si>
    <t xml:space="preserve">27880128:eng</t>
  </si>
  <si>
    <t xml:space="preserve">BS2387 .M37 1988</t>
  </si>
  <si>
    <t xml:space="preserve">0                      BS 2387000M  37          1988</t>
  </si>
  <si>
    <t xml:space="preserve">Narrative parallels to the New Testament / compiled and edited by Francis Martin.</t>
  </si>
  <si>
    <t xml:space="preserve">Martin, Francis, 1930-2017.</t>
  </si>
  <si>
    <t xml:space="preserve">Resources for Biblical study / Society of Biblical Literature ; no. 22</t>
  </si>
  <si>
    <t xml:space="preserve">354301820:eng</t>
  </si>
  <si>
    <t xml:space="preserve">BS2387 .M6 1983</t>
  </si>
  <si>
    <t xml:space="preserve">0                      BS 2387000M  6           1983</t>
  </si>
  <si>
    <t xml:space="preserve">The Old Testament in the Gospel Passion narratives / Douglas J. Moo.</t>
  </si>
  <si>
    <t xml:space="preserve">Moo, Douglas J.</t>
  </si>
  <si>
    <t xml:space="preserve">Sheffield, Eng. : Almond Press, c1983.</t>
  </si>
  <si>
    <t xml:space="preserve">3107459:eng</t>
  </si>
  <si>
    <t xml:space="preserve">BS2393 .D57</t>
  </si>
  <si>
    <t xml:space="preserve">0                      BS 2393000D  57</t>
  </si>
  <si>
    <t xml:space="preserve">More New Testament studies [by] C. H. Dodd.</t>
  </si>
  <si>
    <t xml:space="preserve">Grand Rapids, Eerdmans [1968]</t>
  </si>
  <si>
    <t xml:space="preserve">3857356034:eng</t>
  </si>
  <si>
    <t xml:space="preserve">BS2393 .F58</t>
  </si>
  <si>
    <t xml:space="preserve">0                      BS 2393000F  58</t>
  </si>
  <si>
    <t xml:space="preserve">Essays on the Semitic background of the New Testament [by] Joseph A. Fitzmyer.</t>
  </si>
  <si>
    <t xml:space="preserve">Fitzmyer, Joseph A.</t>
  </si>
  <si>
    <t xml:space="preserve">London, G. Chapman, 1971.</t>
  </si>
  <si>
    <t xml:space="preserve">1271553:eng</t>
  </si>
  <si>
    <t xml:space="preserve">BS2395 .B68 1995</t>
  </si>
  <si>
    <t xml:space="preserve">0                      BS 2395000B  68          1995</t>
  </si>
  <si>
    <t xml:space="preserve">New Testament traditions and apocryphal narratives / François Bovon ; translated by Jane Haapiseva-Hunter.</t>
  </si>
  <si>
    <t xml:space="preserve">Bovon, François.</t>
  </si>
  <si>
    <t xml:space="preserve">Allison Park, Pa. : Pickwick Publications, 1995.</t>
  </si>
  <si>
    <t xml:space="preserve">Princeton theological monograph series ; 36</t>
  </si>
  <si>
    <t xml:space="preserve">32834058:eng</t>
  </si>
  <si>
    <t xml:space="preserve">BS2395 .B7</t>
  </si>
  <si>
    <t xml:space="preserve">0                      BS 2395000B  7</t>
  </si>
  <si>
    <t xml:space="preserve">New Testament essays, by Raymond E.Brown.</t>
  </si>
  <si>
    <t xml:space="preserve">Brown, Raymond E. (Raymond Edward), 1928-1998.</t>
  </si>
  <si>
    <t xml:space="preserve">Milwaukee, Bruce Pub. Co. [1965]</t>
  </si>
  <si>
    <t xml:space="preserve">Impact books</t>
  </si>
  <si>
    <t xml:space="preserve">2703520:eng</t>
  </si>
  <si>
    <t xml:space="preserve">BS2395 .D3</t>
  </si>
  <si>
    <t xml:space="preserve">0                      BS 2395000D  3</t>
  </si>
  <si>
    <t xml:space="preserve">The background of the New Testament and its eschatology, edited by W. D. Davies and D. Daube in honour of Charles Harold Dodd.</t>
  </si>
  <si>
    <t xml:space="preserve">Davies, W. D. (William David), 1911-2001, editor.</t>
  </si>
  <si>
    <t xml:space="preserve">Cambridge, University Press, 1964 [c1954]</t>
  </si>
  <si>
    <t xml:space="preserve">426319893:eng</t>
  </si>
  <si>
    <t xml:space="preserve">BS2395 .F58</t>
  </si>
  <si>
    <t xml:space="preserve">0                      BS 2395000F  58</t>
  </si>
  <si>
    <t xml:space="preserve">To advance the Gospel : New Testament studies / Joseph A. Fitzmyer.</t>
  </si>
  <si>
    <t xml:space="preserve">New York : Crossroad, c1981.</t>
  </si>
  <si>
    <t xml:space="preserve">490889:eng</t>
  </si>
  <si>
    <t xml:space="preserve">BS2395 .J4</t>
  </si>
  <si>
    <t xml:space="preserve">0                      BS 2395000J  4</t>
  </si>
  <si>
    <t xml:space="preserve">The central message of the New Testament.</t>
  </si>
  <si>
    <t xml:space="preserve">Jeremias, Joachim, 1900-1979.</t>
  </si>
  <si>
    <t xml:space="preserve">New York, Charles Scribner's Sons [1965]</t>
  </si>
  <si>
    <t xml:space="preserve">19781957:eng</t>
  </si>
  <si>
    <t xml:space="preserve">BS2395 .R59</t>
  </si>
  <si>
    <t xml:space="preserve">0                      BS 2395000R  59</t>
  </si>
  <si>
    <t xml:space="preserve">Trajectories through early Christianity [by] James M. Robinson [and] Helmut Koester.</t>
  </si>
  <si>
    <t xml:space="preserve">Robinson, James M. (James McConkey), 1924-2016.</t>
  </si>
  <si>
    <t xml:space="preserve">Philadelphia, Fortress Press [1971]</t>
  </si>
  <si>
    <t xml:space="preserve">180477472:eng</t>
  </si>
  <si>
    <t xml:space="preserve">BS2397 .D6 1965</t>
  </si>
  <si>
    <t xml:space="preserve">0                      BS 2397000D  6           1965</t>
  </si>
  <si>
    <t xml:space="preserve">According to the Scriptures; the sub-structure of New Testament theology.</t>
  </si>
  <si>
    <t xml:space="preserve">[London] Fontana Books [1965, c1952]</t>
  </si>
  <si>
    <t xml:space="preserve">1348174:eng</t>
  </si>
  <si>
    <t xml:space="preserve">BS2397 .D85</t>
  </si>
  <si>
    <t xml:space="preserve">0                      BS 2397000D  85</t>
  </si>
  <si>
    <t xml:space="preserve">Unity and diversity in the New Testament : an inquiry into the character of earliest Christianity / by James D. G. Dunn.</t>
  </si>
  <si>
    <t xml:space="preserve">Dunn, James D. G., 1939-2020.</t>
  </si>
  <si>
    <t xml:space="preserve">Philadelphia : Westminster Press, c1977.</t>
  </si>
  <si>
    <t xml:space="preserve">2638332:eng</t>
  </si>
  <si>
    <t xml:space="preserve">BS2397 .S3513</t>
  </si>
  <si>
    <t xml:space="preserve">0                      BS 2397000S  3513</t>
  </si>
  <si>
    <t xml:space="preserve">Christian existence in the New Testament. [Translated by F. Wieck.</t>
  </si>
  <si>
    <t xml:space="preserve">V.1</t>
  </si>
  <si>
    <t xml:space="preserve">Notre Dame, Ind.] University of Notre Dame Press, 1968-</t>
  </si>
  <si>
    <t xml:space="preserve">inu</t>
  </si>
  <si>
    <t xml:space="preserve">3372508948:eng</t>
  </si>
  <si>
    <t xml:space="preserve">V.2</t>
  </si>
  <si>
    <t xml:space="preserve">BS2397 .S413</t>
  </si>
  <si>
    <t xml:space="preserve">0                      BS 2397000S  413</t>
  </si>
  <si>
    <t xml:space="preserve">New Testament theology today. Translated by David Askew.</t>
  </si>
  <si>
    <t xml:space="preserve">New York, Herder aand Herder [1963]</t>
  </si>
  <si>
    <t xml:space="preserve">1504093:eng</t>
  </si>
  <si>
    <t xml:space="preserve">BS2397 .S42</t>
  </si>
  <si>
    <t xml:space="preserve">0                      BS 2397000S  42</t>
  </si>
  <si>
    <t xml:space="preserve">Present and future; modern aspects of New Testament theology.</t>
  </si>
  <si>
    <t xml:space="preserve">Notre Dame, University of Notre Dame Press, 1966.</t>
  </si>
  <si>
    <t xml:space="preserve">The Cardinal O'Hara series, v. 3</t>
  </si>
  <si>
    <t xml:space="preserve">366907569:eng</t>
  </si>
  <si>
    <t xml:space="preserve">BS2410 .K613 1982, v.1</t>
  </si>
  <si>
    <t xml:space="preserve">0                      BS 2410000K  613         1982                                        v.1</t>
  </si>
  <si>
    <t xml:space="preserve">History, culture, and religion of the Hellenistic Age / Helmut Koester.</t>
  </si>
  <si>
    <t xml:space="preserve">V. 1</t>
  </si>
  <si>
    <t xml:space="preserve">Koester, Helmut, 1926-2016.</t>
  </si>
  <si>
    <t xml:space="preserve">Philadelphia : Fortress Press, c1982.</t>
  </si>
  <si>
    <t xml:space="preserve">Hermeneia--foundations and facets</t>
  </si>
  <si>
    <t xml:space="preserve">8913086024:eng</t>
  </si>
  <si>
    <t xml:space="preserve">BS2410 .R383 1974</t>
  </si>
  <si>
    <t xml:space="preserve">0                      BS 2410000R  383         1974</t>
  </si>
  <si>
    <t xml:space="preserve">The New Testament era; the world of the Bible from 500 B.C. to A.D. 100, by Bo Reicke. Translated by David E. Green.</t>
  </si>
  <si>
    <t xml:space="preserve">Reicke, Bo, 1914-1987.</t>
  </si>
  <si>
    <t xml:space="preserve">Philadelphia, Fortress Press [1968]</t>
  </si>
  <si>
    <t xml:space="preserve">3901173436:eng</t>
  </si>
  <si>
    <t xml:space="preserve">BS2417.J4 C5 1984</t>
  </si>
  <si>
    <t xml:space="preserve">0                      BS 2417000J  4                  C  5           1984</t>
  </si>
  <si>
    <t xml:space="preserve">A Galilean rabbi and his bible : Jesus' use of the interpreted scripture of his time / by Bruce D. Chilton.</t>
  </si>
  <si>
    <t xml:space="preserve">Chilton, Bruce.</t>
  </si>
  <si>
    <t xml:space="preserve">Wilmington, Del. : M. Glazier, 1984.</t>
  </si>
  <si>
    <t xml:space="preserve">deu</t>
  </si>
  <si>
    <t xml:space="preserve">Good news studies ; v. 8</t>
  </si>
  <si>
    <t xml:space="preserve">2794631:eng</t>
  </si>
  <si>
    <t xml:space="preserve">BS2456 .T38 1997</t>
  </si>
  <si>
    <t xml:space="preserve">0                      BS 2456000T  38          1997</t>
  </si>
  <si>
    <t xml:space="preserve">The immerser : John the Baptist within Second Temple Judaism / Joan E. Taylor.</t>
  </si>
  <si>
    <t xml:space="preserve">Taylor, Joan E.</t>
  </si>
  <si>
    <t xml:space="preserve">Grand Rapids, Mich. : W.B. Eerdmans Pub. Co., c1997.</t>
  </si>
  <si>
    <t xml:space="preserve">Studying the historical Jesus</t>
  </si>
  <si>
    <t xml:space="preserve">3901347030:eng</t>
  </si>
  <si>
    <t xml:space="preserve">BS2506 .U8513</t>
  </si>
  <si>
    <t xml:space="preserve">0                      BS 2506000U  8513</t>
  </si>
  <si>
    <t xml:space="preserve">Tarsus or Jerusalem, the city of Paul's youth. Translated out of the Dutch by George Ogg.</t>
  </si>
  <si>
    <t xml:space="preserve">Unnik, W. C. van (Willem Cornelis), 1910-1978.</t>
  </si>
  <si>
    <t xml:space="preserve">London, Epworth Press [1962]</t>
  </si>
  <si>
    <t xml:space="preserve">11074109:eng</t>
  </si>
  <si>
    <t xml:space="preserve">BS2506 .W37 1986</t>
  </si>
  <si>
    <t xml:space="preserve">0                      BS 2506000W  37          1986</t>
  </si>
  <si>
    <t xml:space="preserve">Paul, Judaism, and the gentiles : a sociological approach / Francis Watson.</t>
  </si>
  <si>
    <t xml:space="preserve">Watson, Francis, 1956-</t>
  </si>
  <si>
    <t xml:space="preserve">Cambridge [Cambridgeshire] ; New York : Cambridge University Press, 1986.</t>
  </si>
  <si>
    <t xml:space="preserve">Monograph series (Society for New Testament Studies) ; 56</t>
  </si>
  <si>
    <t xml:space="preserve">836626254:eng</t>
  </si>
  <si>
    <t xml:space="preserve">BS2545.A8 H46 1981</t>
  </si>
  <si>
    <t xml:space="preserve">0                      BS 2545000A  8                  H  46          1981</t>
  </si>
  <si>
    <t xml:space="preserve">The atonement : the origins of the doctrine in the New Testament / Martin Hengel.</t>
  </si>
  <si>
    <t xml:space="preserve">Hengel, Martin.</t>
  </si>
  <si>
    <t xml:space="preserve">Philadelphia : Fortress Press, 1981.</t>
  </si>
  <si>
    <t xml:space="preserve">1st American ed.</t>
  </si>
  <si>
    <t xml:space="preserve">864086041:eng</t>
  </si>
  <si>
    <t xml:space="preserve">BS2545.C59 G38 1986</t>
  </si>
  <si>
    <t xml:space="preserve">0                      BS 2545000C  59                 G  38          1986</t>
  </si>
  <si>
    <t xml:space="preserve">From darkness to light : aspects of conversion in the New Testament / Beverly Roberts Gaventa.</t>
  </si>
  <si>
    <t xml:space="preserve">Gaventa, Beverly Roberts.</t>
  </si>
  <si>
    <t xml:space="preserve">Philadelphia : Fortress Press, c1986.</t>
  </si>
  <si>
    <t xml:space="preserve">Overtures to biblical theology ; 20</t>
  </si>
  <si>
    <t xml:space="preserve">890175167:eng</t>
  </si>
  <si>
    <t xml:space="preserve">BS2545.D45 L4513 1986</t>
  </si>
  <si>
    <t xml:space="preserve">0                      BS 2545000D  45                 L  4513        1986</t>
  </si>
  <si>
    <t xml:space="preserve">Life and death in the New Testament : the teachings of Jesus and Paul / Xavier Léon-Dufour ; translated from the French by Terrence Prendergast.</t>
  </si>
  <si>
    <t xml:space="preserve">Léon-Dufour, Xavier.</t>
  </si>
  <si>
    <t xml:space="preserve">San Francisco : Harper &amp; Row, c1986.</t>
  </si>
  <si>
    <t xml:space="preserve">403794:eng</t>
  </si>
  <si>
    <t xml:space="preserve">BS2545.F35 K87 1990</t>
  </si>
  <si>
    <t xml:space="preserve">0                      BS 2545000F  35                 K  87          1990</t>
  </si>
  <si>
    <t xml:space="preserve">Farewell addresses in the New Testament / by William S. Kurz.</t>
  </si>
  <si>
    <t xml:space="preserve">Kurz, William S., 1939-</t>
  </si>
  <si>
    <t xml:space="preserve">Collegeville, Minn. : Liturgical Press, c1990.</t>
  </si>
  <si>
    <t xml:space="preserve">Zacchaeus studies. New Testament</t>
  </si>
  <si>
    <t xml:space="preserve">23413097:eng</t>
  </si>
  <si>
    <t xml:space="preserve">BS2545.H634 D47 1999</t>
  </si>
  <si>
    <t xml:space="preserve">0                      BS 2545000H  634                D  47          1999</t>
  </si>
  <si>
    <t xml:space="preserve">The hope of glory : honor discourse and New Testament interpretation / David A. deSilva.</t>
  </si>
  <si>
    <t xml:space="preserve">DeSilva, David Arthur.</t>
  </si>
  <si>
    <t xml:space="preserve">Collegeville, Minn. : Liturgical Press, c1999.</t>
  </si>
  <si>
    <t xml:space="preserve">20665865:eng</t>
  </si>
  <si>
    <t xml:space="preserve">BS2545.L6 S43</t>
  </si>
  <si>
    <t xml:space="preserve">0                      BS 2545000L  6                  S  43</t>
  </si>
  <si>
    <t xml:space="preserve">Love relationships in the Johannine tradition : agapē/agapan in I John and the fourth gospel / Fernando F. Segovia.</t>
  </si>
  <si>
    <t xml:space="preserve">Segovia, Fernando F.</t>
  </si>
  <si>
    <t xml:space="preserve">Chico, CA : Scholars Press, c1982.</t>
  </si>
  <si>
    <t xml:space="preserve">Dissertation series (Society of Biblical Literature) ; no. 58</t>
  </si>
  <si>
    <t xml:space="preserve">290219515:eng</t>
  </si>
  <si>
    <t xml:space="preserve">BS2545.S55 O65 1992</t>
  </si>
  <si>
    <t xml:space="preserve">0                      BS 2545000S  55                 O  65          1992</t>
  </si>
  <si>
    <t xml:space="preserve">What are they saying about the social setting of the New Testament? / Carolyn Osiek.</t>
  </si>
  <si>
    <t xml:space="preserve">Osiek, Carolyn.</t>
  </si>
  <si>
    <t xml:space="preserve">New York : Paulist Press, c1992.</t>
  </si>
  <si>
    <t xml:space="preserve">Rev. and expanded ed.</t>
  </si>
  <si>
    <t xml:space="preserve">3720217:eng</t>
  </si>
  <si>
    <t xml:space="preserve">BS2545.S55 S62 1996</t>
  </si>
  <si>
    <t xml:space="preserve">0                      BS 2545000S  55                 S  62          1996</t>
  </si>
  <si>
    <t xml:space="preserve">The social sciences and New Testament interpretation / edited by Richard L. Rohrbaugh.</t>
  </si>
  <si>
    <t xml:space="preserve">Peabody, Mass. : Hendrickson Publishers, c1996.</t>
  </si>
  <si>
    <t xml:space="preserve">56102132:eng</t>
  </si>
  <si>
    <t xml:space="preserve">BS2555 .S55 1968</t>
  </si>
  <si>
    <t xml:space="preserve">0                      BS 2555000S  55          1968</t>
  </si>
  <si>
    <t xml:space="preserve">Tannaitic parallels to the Gospels.</t>
  </si>
  <si>
    <t xml:space="preserve">Smith, Morton, 1915-1991.</t>
  </si>
  <si>
    <t xml:space="preserve">Philadelphia, Society of Biblical Literature, 1968,1951.</t>
  </si>
  <si>
    <t xml:space="preserve">Journal of Biblical literature. Monograph series ; v. VI</t>
  </si>
  <si>
    <t xml:space="preserve">377342833:eng</t>
  </si>
  <si>
    <t xml:space="preserve">BS2555.4 .S6</t>
  </si>
  <si>
    <t xml:space="preserve">0                      BS 2555400S  6</t>
  </si>
  <si>
    <t xml:space="preserve">Interpreting the Gospels for preaching / D. Moody Smith.</t>
  </si>
  <si>
    <t xml:space="preserve">Smith, D. Moody (Dwight Moody)</t>
  </si>
  <si>
    <t xml:space="preserve">Philadelphia : Fortress Press, c1980.</t>
  </si>
  <si>
    <t xml:space="preserve">449146:eng</t>
  </si>
  <si>
    <t xml:space="preserve">BS2575.2 .S28 1982</t>
  </si>
  <si>
    <t xml:space="preserve">0                      BS 2575200S  28          1982</t>
  </si>
  <si>
    <t xml:space="preserve">The Father, the Son, and the Holy Spirit : the triadic phrase in Matthew 28:19b.</t>
  </si>
  <si>
    <t xml:space="preserve">Schaberg, Jane.</t>
  </si>
  <si>
    <t xml:space="preserve">Chico, Calif. : Scholars Press, c1982.</t>
  </si>
  <si>
    <t xml:space="preserve">Dissertation series (Society of Biblical Literature) ; no. 61</t>
  </si>
  <si>
    <t xml:space="preserve">3512221:eng</t>
  </si>
  <si>
    <t xml:space="preserve">BS2585.2 .A42 1996</t>
  </si>
  <si>
    <t xml:space="preserve">0                      BS 2585200A  42          1996</t>
  </si>
  <si>
    <t xml:space="preserve">Jesus framed / George Aichele.</t>
  </si>
  <si>
    <t xml:space="preserve">Aichele, George.</t>
  </si>
  <si>
    <t xml:space="preserve">London ; New York : Routledge, 1996.</t>
  </si>
  <si>
    <t xml:space="preserve">Biblical limits</t>
  </si>
  <si>
    <t xml:space="preserve">8908683588:eng</t>
  </si>
  <si>
    <t xml:space="preserve">BS2585.2 .C3413 1986</t>
  </si>
  <si>
    <t xml:space="preserve">0                      BS 2585200C  3413        1986</t>
  </si>
  <si>
    <t xml:space="preserve">A poor man called Jesus : reflections on the Gospel of Mark / José Cárdenas Pallares ; translated from the Spanish by Robert R. Barr.</t>
  </si>
  <si>
    <t xml:space="preserve">Cárdenas Pallares, José.</t>
  </si>
  <si>
    <t xml:space="preserve">Maryknoll, NY : Orbis Books, c1986.</t>
  </si>
  <si>
    <t xml:space="preserve">4956465:eng</t>
  </si>
  <si>
    <t xml:space="preserve">BS2585.2 .C45 1973</t>
  </si>
  <si>
    <t xml:space="preserve">0                      BS 2585200C  45          1973</t>
  </si>
  <si>
    <t xml:space="preserve">Christology and a modern pilgrimage; a discussion with Norman Perrin. Edited by Hans Dieter Betz.</t>
  </si>
  <si>
    <t xml:space="preserve">[Missoula, Mont.] Society of Biblical Literature, 1971 [reprinted 1973, c1971]</t>
  </si>
  <si>
    <t xml:space="preserve">365533130:eng</t>
  </si>
  <si>
    <t xml:space="preserve">BS2585.2 .F35</t>
  </si>
  <si>
    <t xml:space="preserve">0                      BS 2585200F  35</t>
  </si>
  <si>
    <t xml:space="preserve">The last twelve verses of Mark / by William R. Farmer.</t>
  </si>
  <si>
    <t xml:space="preserve">Farmer, William R. (William Reuben), 1921-2000.</t>
  </si>
  <si>
    <t xml:space="preserve">[London, New York] : Cambridge University Press, [1974]</t>
  </si>
  <si>
    <t xml:space="preserve">Society for New Testament Studies. Monograph series, 25</t>
  </si>
  <si>
    <t xml:space="preserve">1944046:eng</t>
  </si>
  <si>
    <t xml:space="preserve">BS2585.2 .M29 1982</t>
  </si>
  <si>
    <t xml:space="preserve">0                      BS 2585200M  29          1982</t>
  </si>
  <si>
    <t xml:space="preserve">The kingship of Jesus ; composition and theology in Mark 15 / Frank J. Matera.</t>
  </si>
  <si>
    <t xml:space="preserve">Matera, Frank J.</t>
  </si>
  <si>
    <t xml:space="preserve">Dissertation series (Society of Biblical Literature) ; no. 66</t>
  </si>
  <si>
    <t xml:space="preserve">548212:eng</t>
  </si>
  <si>
    <t xml:space="preserve">BS2585.2 .S48 1995</t>
  </si>
  <si>
    <t xml:space="preserve">0                      BS 2585200S  48          1995</t>
  </si>
  <si>
    <t xml:space="preserve">Follow me! : disciples in Markan rhetoric / Whitney Taylor Shiner.</t>
  </si>
  <si>
    <t xml:space="preserve">Shiner, Whitney Taylor.</t>
  </si>
  <si>
    <t xml:space="preserve">Atlanta, Ga. : Scholars Press, c1995.</t>
  </si>
  <si>
    <t xml:space="preserve">Dissertation series (Society of Biblical Literature) ; no. 145</t>
  </si>
  <si>
    <t xml:space="preserve">372402695:eng</t>
  </si>
  <si>
    <t xml:space="preserve">BS2595.2 .R43 1993</t>
  </si>
  <si>
    <t xml:space="preserve">0                      BS 2595200R  43          1993</t>
  </si>
  <si>
    <t xml:space="preserve">The transfiguration : a source- and redaction- critical study of Luke 9:28-36 / by Barbara E. Reid.</t>
  </si>
  <si>
    <t xml:space="preserve">Reid, Barbara E.</t>
  </si>
  <si>
    <t xml:space="preserve">Paris : Gabalda, 1993.</t>
  </si>
  <si>
    <t xml:space="preserve">fr </t>
  </si>
  <si>
    <t xml:space="preserve">Cahiers de la Revue biblique ; 32</t>
  </si>
  <si>
    <t xml:space="preserve">807475333:eng</t>
  </si>
  <si>
    <t xml:space="preserve">BS2601 .C47</t>
  </si>
  <si>
    <t xml:space="preserve">0                      BS 2601000C  47</t>
  </si>
  <si>
    <t xml:space="preserve">John and Qumran [by] Raymond E. Brown [and others] edited by James H. Charlesworth.</t>
  </si>
  <si>
    <t xml:space="preserve">Charlesworth, James H.</t>
  </si>
  <si>
    <t xml:space="preserve">London, Geoffrey Chapman Publishers, 1972.</t>
  </si>
  <si>
    <t xml:space="preserve">346683905:eng</t>
  </si>
  <si>
    <t xml:space="preserve">BS2601 .M5413</t>
  </si>
  <si>
    <t xml:space="preserve">0                      BS 2601000M  5413</t>
  </si>
  <si>
    <t xml:space="preserve">Being and the Messiah : the message of St. John / José Porfirio Miranda ; translated by John Eagleson.</t>
  </si>
  <si>
    <t xml:space="preserve">Miranda, José Porfirio.</t>
  </si>
  <si>
    <t xml:space="preserve">Maryknoll, N.Y. : Orbis Books, c1977.</t>
  </si>
  <si>
    <t xml:space="preserve">1089553128:eng</t>
  </si>
  <si>
    <t xml:space="preserve">BS2615 .G27</t>
  </si>
  <si>
    <t xml:space="preserve">0                      BS 2615000G  27</t>
  </si>
  <si>
    <t xml:space="preserve">Saint John and the Synoptic gospels, by P. Gardner-Smith.</t>
  </si>
  <si>
    <t xml:space="preserve">Gardner-Smith, P. (Percival), 1888-1985.</t>
  </si>
  <si>
    <t xml:space="preserve">Cambridge [Eng.] University Press, 1938.</t>
  </si>
  <si>
    <t xml:space="preserve">685185094:eng</t>
  </si>
  <si>
    <t xml:space="preserve">BS2615 .M374</t>
  </si>
  <si>
    <t xml:space="preserve">0                      BS 2615000M  374</t>
  </si>
  <si>
    <t xml:space="preserve">The Gospel according to Saint John. With an introd. and commentary by C. C. Martindale.</t>
  </si>
  <si>
    <t xml:space="preserve">Bible. John. English. Douai. 1957.</t>
  </si>
  <si>
    <t xml:space="preserve">Westminster, Md., Newman Press [1957]</t>
  </si>
  <si>
    <t xml:space="preserve">Stonyhurst Scripture manuals</t>
  </si>
  <si>
    <t xml:space="preserve">3857555197:eng</t>
  </si>
  <si>
    <t xml:space="preserve">BS2615.2 .B33</t>
  </si>
  <si>
    <t xml:space="preserve">0                      BS 2615200B  33</t>
  </si>
  <si>
    <t xml:space="preserve">Introduction to John and the Acts of the apostles / by William Barclay.</t>
  </si>
  <si>
    <t xml:space="preserve">Barclay, William, 1907-1978.</t>
  </si>
  <si>
    <t xml:space="preserve">Philadelphia : Westminster Press, c1976.</t>
  </si>
  <si>
    <t xml:space="preserve">513893:eng</t>
  </si>
  <si>
    <t xml:space="preserve">BS2615.2 .B564 1988</t>
  </si>
  <si>
    <t xml:space="preserve">0                      BS 2615200B  564         1988</t>
  </si>
  <si>
    <t xml:space="preserve">Neither on this mountain nor in Jerusalem : a study of John 4 / Hendrikus Boers.</t>
  </si>
  <si>
    <t xml:space="preserve">Boers, Hendrikus.</t>
  </si>
  <si>
    <t xml:space="preserve">Monograph series / the Society of Biblical Literature ; no. 35</t>
  </si>
  <si>
    <t xml:space="preserve">347595971:eng</t>
  </si>
  <si>
    <t xml:space="preserve">BS2615.2 .B586 1996</t>
  </si>
  <si>
    <t xml:space="preserve">0                      BS 2615200B  586         1996</t>
  </si>
  <si>
    <t xml:space="preserve">Selected peak marking features in the Gospel of John / Steve Booth.</t>
  </si>
  <si>
    <t xml:space="preserve">Booth, Steve, 1959-</t>
  </si>
  <si>
    <t xml:space="preserve">New York : Peter Lang, c1996.</t>
  </si>
  <si>
    <t xml:space="preserve">American university studies. Series VII, Theology and religion, 0740-0446 ; vol. 178</t>
  </si>
  <si>
    <t xml:space="preserve">38512547:eng</t>
  </si>
  <si>
    <t xml:space="preserve">BS2615.2 .B65</t>
  </si>
  <si>
    <t xml:space="preserve">0                      BS 2615200B  65</t>
  </si>
  <si>
    <t xml:space="preserve">The fourth Gospel and the Jews : a study in R. Akiba, Esther, and the Gospel of John / by John Bowman.</t>
  </si>
  <si>
    <t xml:space="preserve">Bowman, John, 1916-2006.</t>
  </si>
  <si>
    <t xml:space="preserve">Pittsburgh : Pickwick Press, 1975.</t>
  </si>
  <si>
    <t xml:space="preserve">Pittsburgh theological monograph series ; 8</t>
  </si>
  <si>
    <t xml:space="preserve">905864116:eng</t>
  </si>
  <si>
    <t xml:space="preserve">BS2615.2 .B783</t>
  </si>
  <si>
    <t xml:space="preserve">0                      BS 2615200B  783</t>
  </si>
  <si>
    <t xml:space="preserve">The Christian Buddhism of St. John; new insights into the Fourth Gospel, by J. Edgar Bruns. Foreword by Gregory Baum.</t>
  </si>
  <si>
    <t xml:space="preserve">Bruns, J. Edgar, 1923-</t>
  </si>
  <si>
    <t xml:space="preserve">New York, Paulist Press [1971]</t>
  </si>
  <si>
    <t xml:space="preserve">422510597:eng</t>
  </si>
  <si>
    <t xml:space="preserve">BS2615.2 .C3</t>
  </si>
  <si>
    <t xml:space="preserve">0                      BS 2615200C  3</t>
  </si>
  <si>
    <t xml:space="preserve">The open heaven ; the revelation of God in the Johannine sayings of Jesus / [by] W. H. Cadman. Edited by G. B. Caird. --</t>
  </si>
  <si>
    <t xml:space="preserve">Cadman, W. H. (William Healey)</t>
  </si>
  <si>
    <t xml:space="preserve">Oxford : Blackwell, 1969.</t>
  </si>
  <si>
    <t xml:space="preserve">509025232:eng</t>
  </si>
  <si>
    <t xml:space="preserve">BS2615.2 .C364 1996</t>
  </si>
  <si>
    <t xml:space="preserve">0                      BS 2615200C  364         1996</t>
  </si>
  <si>
    <t xml:space="preserve">The story of Creation : its origin and its interpretation in Philo and the Fourth Gospel / Calum M. Carmichael.</t>
  </si>
  <si>
    <t xml:space="preserve">Carmichael, Calum M.</t>
  </si>
  <si>
    <t xml:space="preserve">Ithaca : Cornell University Press, 1996.</t>
  </si>
  <si>
    <t xml:space="preserve">20997419:eng</t>
  </si>
  <si>
    <t xml:space="preserve">BS2615.2 .C65 1990</t>
  </si>
  <si>
    <t xml:space="preserve">0                      BS 2615200C  65          1990</t>
  </si>
  <si>
    <t xml:space="preserve">These things have been written : studies on the Fourth Gospel / Raymond F. Collins.</t>
  </si>
  <si>
    <t xml:space="preserve">Collins, Raymond F., 1935-</t>
  </si>
  <si>
    <t xml:space="preserve">Louvain : Peeters Press, 1990.</t>
  </si>
  <si>
    <t xml:space="preserve">be </t>
  </si>
  <si>
    <t xml:space="preserve">Louvain theological &amp; pastoral monographs ; 2</t>
  </si>
  <si>
    <t xml:space="preserve">25092814:eng</t>
  </si>
  <si>
    <t xml:space="preserve">BS2615.2 .C69 1987</t>
  </si>
  <si>
    <t xml:space="preserve">0                      BS 2615200C  69          1987</t>
  </si>
  <si>
    <t xml:space="preserve">The mystical way in the fourth Gospel : crossing over into God / L. William Countryman.</t>
  </si>
  <si>
    <t xml:space="preserve">Countryman, Louis William, 1941-</t>
  </si>
  <si>
    <t xml:space="preserve">Philadelphia : Fortress Press, c1987.</t>
  </si>
  <si>
    <t xml:space="preserve">9073728:eng</t>
  </si>
  <si>
    <t xml:space="preserve">BS2615.2 .F7</t>
  </si>
  <si>
    <t xml:space="preserve">0                      BS 2615200F  7</t>
  </si>
  <si>
    <t xml:space="preserve">Old Testament quotations in the Gospel of John, by Edwin D.Freed.</t>
  </si>
  <si>
    <t xml:space="preserve">Freed, Edwin D.</t>
  </si>
  <si>
    <t xml:space="preserve">Leiden, E.J.Brill, 1965.</t>
  </si>
  <si>
    <t xml:space="preserve">Supplements to Novum Testamentum ; v. 11</t>
  </si>
  <si>
    <t xml:space="preserve">16853276:eng</t>
  </si>
  <si>
    <t xml:space="preserve">BS2615.2 .H47</t>
  </si>
  <si>
    <t xml:space="preserve">0                      BS 2615200H  47</t>
  </si>
  <si>
    <t xml:space="preserve">Liberation theology; liberation in the light of the fourth Gospel.</t>
  </si>
  <si>
    <t xml:space="preserve">Herzog, Frederick.</t>
  </si>
  <si>
    <t xml:space="preserve">New York, Seabury Press [1972]</t>
  </si>
  <si>
    <t xml:space="preserve">363992048:eng</t>
  </si>
  <si>
    <t xml:space="preserve">BS2615.2 .J63</t>
  </si>
  <si>
    <t xml:space="preserve">0                      BS 2615200J  63</t>
  </si>
  <si>
    <t xml:space="preserve">Jesus, stranger from heaven and Son of God : Jesus Christ and the Christians in Johannine perspective / by Marinus de Jonge ; edited and translated by John E. Steely.</t>
  </si>
  <si>
    <t xml:space="preserve">Jonge, M. de (Marinus), 1925-</t>
  </si>
  <si>
    <t xml:space="preserve">Missoula, Mont. : Published by Scholars Press for the Society of Biblical Literature, c1977.</t>
  </si>
  <si>
    <t xml:space="preserve">mtu</t>
  </si>
  <si>
    <t xml:space="preserve">Sources for biblical study ; no. 11</t>
  </si>
  <si>
    <t xml:space="preserve">7073746:eng</t>
  </si>
  <si>
    <t xml:space="preserve">BS2615.2 .K2813 1968</t>
  </si>
  <si>
    <t xml:space="preserve">0                      BS 2615200K  2813        1968</t>
  </si>
  <si>
    <t xml:space="preserve">The testament of Jesus : a study of the Gospel of John in the light of chapter 17 / Ernst Käsemann ; [translated by Gerhard Krodel from the German].</t>
  </si>
  <si>
    <t xml:space="preserve">Käsemann, Ernst.</t>
  </si>
  <si>
    <t xml:space="preserve">Philadelphia : Fortress Press, 1968.</t>
  </si>
  <si>
    <t xml:space="preserve">1138472:eng</t>
  </si>
  <si>
    <t xml:space="preserve">BS2615.2 .K9</t>
  </si>
  <si>
    <t xml:space="preserve">0                      BS 2615200K  9</t>
  </si>
  <si>
    <t xml:space="preserve">The fourth evangelist and his Gospel : an examination of contemporary scholarship / Robert Kysar.</t>
  </si>
  <si>
    <t xml:space="preserve">Kysar, Robert.</t>
  </si>
  <si>
    <t xml:space="preserve">Minneapolis : Augsburg Pub. House, c1975.</t>
  </si>
  <si>
    <t xml:space="preserve">375539960:eng</t>
  </si>
  <si>
    <t xml:space="preserve">BS2615.2 .M333 1985</t>
  </si>
  <si>
    <t xml:space="preserve">0                      BS 2615200M  333         1985</t>
  </si>
  <si>
    <t xml:space="preserve">The Gospel of John in sociolinguistic perspective : protocol of the forty-eighth colloquy, 11 March 1984 / Bruce J. Malina ; H.C. Waetjen, editor.</t>
  </si>
  <si>
    <t xml:space="preserve">Malina, Bruce J.</t>
  </si>
  <si>
    <t xml:space="preserve">Berkeley, CA, USA : Center for Hermeneutical Studies in Hellenistic and Modern Culture, c1985.</t>
  </si>
  <si>
    <t xml:space="preserve">Colloquy, 0098-0900 ; 48</t>
  </si>
  <si>
    <t xml:space="preserve">890508825:eng</t>
  </si>
  <si>
    <t xml:space="preserve">BS2615.2 .M37</t>
  </si>
  <si>
    <t xml:space="preserve">0                      BS 2615200M  37</t>
  </si>
  <si>
    <t xml:space="preserve">The prophet-king. Moses traditions and the Johannine Christology, by Wayne A. Meeks.</t>
  </si>
  <si>
    <t xml:space="preserve">Meeks, Wayne A.</t>
  </si>
  <si>
    <t xml:space="preserve">Leiden, E. J. Brill, 1967.</t>
  </si>
  <si>
    <t xml:space="preserve">ne </t>
  </si>
  <si>
    <t xml:space="preserve">Supplements to Novum Testamentum ; v. 14</t>
  </si>
  <si>
    <t xml:space="preserve">889333648:eng</t>
  </si>
  <si>
    <t xml:space="preserve">BS2615.2 .M377</t>
  </si>
  <si>
    <t xml:space="preserve">0                      BS 2615200M  377</t>
  </si>
  <si>
    <t xml:space="preserve">The Ignatian exercises in the light of St. John / Carlo M. Martini ; translated by Joseph Gill ; foreword by Karl Rahner.</t>
  </si>
  <si>
    <t xml:space="preserve">Martini, Carlo Maria, 1927-2012.</t>
  </si>
  <si>
    <t xml:space="preserve">Anand, India : Gujarat Sahitya Prakash, 1981.</t>
  </si>
  <si>
    <t xml:space="preserve">ii </t>
  </si>
  <si>
    <t xml:space="preserve">8913807303:eng</t>
  </si>
  <si>
    <t xml:space="preserve">BS2615.2 .M6 1964</t>
  </si>
  <si>
    <t xml:space="preserve">0                      BS 2615200M  6           1964</t>
  </si>
  <si>
    <t xml:space="preserve">The New Testament and the Jewish lectionaries.</t>
  </si>
  <si>
    <t xml:space="preserve">Morris, Leon.</t>
  </si>
  <si>
    <t xml:space="preserve">London, Tyndale Press [1964]</t>
  </si>
  <si>
    <t xml:space="preserve">148333260:eng</t>
  </si>
  <si>
    <t xml:space="preserve">BS2615.2 .M62 1969</t>
  </si>
  <si>
    <t xml:space="preserve">0                      BS 2615200M  62          1969</t>
  </si>
  <si>
    <t xml:space="preserve">Studies in the fourth Gospel.</t>
  </si>
  <si>
    <t xml:space="preserve">Morris, Leon, 1914-2006.</t>
  </si>
  <si>
    <t xml:space="preserve">Grand Rapids, W. B. Eerdmans Pub. Co. [1969]</t>
  </si>
  <si>
    <t xml:space="preserve">57808998:eng</t>
  </si>
  <si>
    <t xml:space="preserve">BS2615.2 .N48 1983</t>
  </si>
  <si>
    <t xml:space="preserve">0                      BS 2615200N  48          1983</t>
  </si>
  <si>
    <t xml:space="preserve">Death as departure : the Johannine descent-ascent schema / Godfrey C. Nicholson.</t>
  </si>
  <si>
    <t xml:space="preserve">Nicholson, Godfrey C. (Godfrey Carruthers)</t>
  </si>
  <si>
    <t xml:space="preserve">Chico, Calif. : Scholars Press, c1983.</t>
  </si>
  <si>
    <t xml:space="preserve">Dissertation series (Society of Biblical Literature) ; no. 63</t>
  </si>
  <si>
    <t xml:space="preserve">30282594:eng</t>
  </si>
  <si>
    <t xml:space="preserve">BS2615.2 .O28 1986</t>
  </si>
  <si>
    <t xml:space="preserve">0                      BS 2615200O  28          1986</t>
  </si>
  <si>
    <t xml:space="preserve">Revelation in the fourth Gospel : narrative mode and theological claim / Gail R. O'Day.</t>
  </si>
  <si>
    <t xml:space="preserve">O'Day, Gail R., 1954-</t>
  </si>
  <si>
    <t xml:space="preserve">7242053:eng</t>
  </si>
  <si>
    <t xml:space="preserve">BS2615.2 .P6713 1989</t>
  </si>
  <si>
    <t xml:space="preserve">0                      BS 2615200P  6713        1989</t>
  </si>
  <si>
    <t xml:space="preserve">The hour of Jesus : the passion and the resurrection of Jesus according to John : text and spirit / Ignace de la Potterie.</t>
  </si>
  <si>
    <t xml:space="preserve">La Potterie, Ignace de, 1914-2003.</t>
  </si>
  <si>
    <t xml:space="preserve">Middlegreen, Slough : St. Paul, c1989.</t>
  </si>
  <si>
    <t xml:space="preserve">432751878:eng</t>
  </si>
  <si>
    <t xml:space="preserve">BS2615.2 .R39 1988</t>
  </si>
  <si>
    <t xml:space="preserve">0                      BS 2615200R  39          1988</t>
  </si>
  <si>
    <t xml:space="preserve">Johannine faith and liberating community / David Rensberger.</t>
  </si>
  <si>
    <t xml:space="preserve">Rensberger, David K.</t>
  </si>
  <si>
    <t xml:space="preserve">Philadelphia : Westminster Press, c1988.</t>
  </si>
  <si>
    <t xml:space="preserve">2673060:eng</t>
  </si>
  <si>
    <t xml:space="preserve">BS2615.2 .S35 1992</t>
  </si>
  <si>
    <t xml:space="preserve">0                      BS 2615200S  35          1992</t>
  </si>
  <si>
    <t xml:space="preserve">Scripture within scripture : the interrelationship of form and function in the explicit Old Testament citations in the Gospel of John / Bruce G. Schuchard.</t>
  </si>
  <si>
    <t xml:space="preserve">Schuchard, Bruce G. (Bruce Gordon)</t>
  </si>
  <si>
    <t xml:space="preserve">Atlanta, Ga. : Scholars Press, c1992.</t>
  </si>
  <si>
    <t xml:space="preserve">Dissertation series (Society of Biblical Literature) ; no. 133</t>
  </si>
  <si>
    <t xml:space="preserve">24946460:eng</t>
  </si>
  <si>
    <t xml:space="preserve">BS2615.2 .S433 1991</t>
  </si>
  <si>
    <t xml:space="preserve">0                      BS 2615200S  433         1991</t>
  </si>
  <si>
    <t xml:space="preserve">The farewell of the word : the Johannine call to abide / Fernando F. Segovia.</t>
  </si>
  <si>
    <t xml:space="preserve">Minneapolis : Fortress Press, c1991.</t>
  </si>
  <si>
    <t xml:space="preserve">365386885:eng</t>
  </si>
  <si>
    <t xml:space="preserve">BS2615.2 .S58</t>
  </si>
  <si>
    <t xml:space="preserve">0                      BS 2615200S  58</t>
  </si>
  <si>
    <t xml:space="preserve">John, evangelist and interpreter / Stephen S. Smalley.</t>
  </si>
  <si>
    <t xml:space="preserve">Smalley, Stephen S.</t>
  </si>
  <si>
    <t xml:space="preserve">Exeter [Eng.] : Paternoster Press, 1978.</t>
  </si>
  <si>
    <t xml:space="preserve">510339:eng</t>
  </si>
  <si>
    <t xml:space="preserve">BS2615.2 .S6</t>
  </si>
  <si>
    <t xml:space="preserve">0                      BS 2615200S  6</t>
  </si>
  <si>
    <t xml:space="preserve">The composition and order of the fourth Gospel; Bultmann's literary theory.</t>
  </si>
  <si>
    <t xml:space="preserve">New haven, Yale University Press, 1965.</t>
  </si>
  <si>
    <t xml:space="preserve">Yale publications in religion ; 10</t>
  </si>
  <si>
    <t xml:space="preserve">1535391:eng</t>
  </si>
  <si>
    <t xml:space="preserve">BS2615.2 .S62 1986</t>
  </si>
  <si>
    <t xml:space="preserve">0                      BS 2615200S  62          1986</t>
  </si>
  <si>
    <t xml:space="preserve">John / D. Moody Smith.</t>
  </si>
  <si>
    <t xml:space="preserve">Philadelphia : Fortress Press, 1986.</t>
  </si>
  <si>
    <t xml:space="preserve">2nd ed., rev. and enlarged.</t>
  </si>
  <si>
    <t xml:space="preserve">Proclamation commentaries</t>
  </si>
  <si>
    <t xml:space="preserve">2686967:eng</t>
  </si>
  <si>
    <t xml:space="preserve">BS2615.2 .S72 1988</t>
  </si>
  <si>
    <t xml:space="preserve">0                      BS 2615200S  72          1988</t>
  </si>
  <si>
    <t xml:space="preserve">The print's first kiss : a rhetorical investigation of the implied reader in the Fourth Gospel / Jeffrey Lloyd Staley.</t>
  </si>
  <si>
    <t xml:space="preserve">Staley, Jeffrey Lloyd, 1951-</t>
  </si>
  <si>
    <t xml:space="preserve">Dissertation series (Society of Biblical Literature) ; no. 82</t>
  </si>
  <si>
    <t xml:space="preserve">5867573:eng</t>
  </si>
  <si>
    <t xml:space="preserve">BS2615.52 .K96 1976</t>
  </si>
  <si>
    <t xml:space="preserve">0                      BS 2615520K  96          1976</t>
  </si>
  <si>
    <t xml:space="preserve">John, the maverick Gospel / Robert Kysar.</t>
  </si>
  <si>
    <t xml:space="preserve">Atlanta : John Knox Press, c1976.</t>
  </si>
  <si>
    <t xml:space="preserve">345348:eng</t>
  </si>
  <si>
    <t xml:space="preserve">BS2615.6.S57 P38 1991</t>
  </si>
  <si>
    <t xml:space="preserve">0                      BS 2615600S  57                 P  38          1991</t>
  </si>
  <si>
    <t xml:space="preserve">The Son of man : a metaphor for Jesus in the Fourth Gospel / by Mary Margaret Pazdan.</t>
  </si>
  <si>
    <t xml:space="preserve">Pazdan, Mary Margaret, 1942-</t>
  </si>
  <si>
    <t xml:space="preserve">Collegeville, Minn. : Liturgical Press, c1991.</t>
  </si>
  <si>
    <t xml:space="preserve">26058803:eng</t>
  </si>
  <si>
    <t xml:space="preserve">BS2617.5 .D7 1982</t>
  </si>
  <si>
    <t xml:space="preserve">0                      BS 2617500D  7           1982</t>
  </si>
  <si>
    <t xml:space="preserve">Early Christians / John W. Drane.</t>
  </si>
  <si>
    <t xml:space="preserve">Drane, John William.</t>
  </si>
  <si>
    <t xml:space="preserve">San Francisco : Harper &amp; Row, c1982.</t>
  </si>
  <si>
    <t xml:space="preserve">1st U.S. ed.</t>
  </si>
  <si>
    <t xml:space="preserve">3944224174:eng</t>
  </si>
  <si>
    <t xml:space="preserve">BS2625.2 .J63 1983</t>
  </si>
  <si>
    <t xml:space="preserve">0                      BS 2625200J  63          1983</t>
  </si>
  <si>
    <t xml:space="preserve">Decision making in the church : a biblical model / Luke T. Johnson.</t>
  </si>
  <si>
    <t xml:space="preserve">Johnson, Luke Timothy.</t>
  </si>
  <si>
    <t xml:space="preserve">Philadelphia : Fortress Press, c1983.</t>
  </si>
  <si>
    <t xml:space="preserve">43172354:eng</t>
  </si>
  <si>
    <t xml:space="preserve">BS2650.2 .H66 1980</t>
  </si>
  <si>
    <t xml:space="preserve">0                      BS 2650200H  66          1980</t>
  </si>
  <si>
    <t xml:space="preserve">A preface to Paul / Morna D. Hooker.</t>
  </si>
  <si>
    <t xml:space="preserve">Hooker, Morna Dorothy.</t>
  </si>
  <si>
    <t xml:space="preserve">New York : Oxford University Press, 1980, c1979.</t>
  </si>
  <si>
    <t xml:space="preserve">1812366107:eng</t>
  </si>
  <si>
    <t xml:space="preserve">BS2651 .D3 1967</t>
  </si>
  <si>
    <t xml:space="preserve">0                      BS 2651000D  3           1967</t>
  </si>
  <si>
    <t xml:space="preserve">Paul and rabbinic Judaism; some rabbinic elements in Pauline theology.</t>
  </si>
  <si>
    <t xml:space="preserve">Davies, W. D. (William David), 1911-2001.</t>
  </si>
  <si>
    <t xml:space="preserve">Harper &amp; Row [1967,c1948]</t>
  </si>
  <si>
    <t xml:space="preserve">[Rev. ed.]</t>
  </si>
  <si>
    <t xml:space="preserve">Harper torchbooks ; 146</t>
  </si>
  <si>
    <t xml:space="preserve">10792394820:eng</t>
  </si>
  <si>
    <t xml:space="preserve">BS2651 .M38 1997</t>
  </si>
  <si>
    <t xml:space="preserve">0                      BS 2651000M  38          1997</t>
  </si>
  <si>
    <t xml:space="preserve">Theological issues in the letters of Paul / J. Louis Martyn.</t>
  </si>
  <si>
    <t xml:space="preserve">Martyn, J. Louis (James Louis), 1925-2015.</t>
  </si>
  <si>
    <t xml:space="preserve">Nashville, TN : Abingdon Press, 1997.</t>
  </si>
  <si>
    <t xml:space="preserve">tnu</t>
  </si>
  <si>
    <t xml:space="preserve">573412:eng</t>
  </si>
  <si>
    <t xml:space="preserve">BS2655.E7 B44 1982</t>
  </si>
  <si>
    <t xml:space="preserve">0                      BS 2655000E  7                  B  44          1982</t>
  </si>
  <si>
    <t xml:space="preserve">Paul's apocalyptic gospel : the coming triumph of God / J. Christiaan Beker.</t>
  </si>
  <si>
    <t xml:space="preserve">Beker, Johan Christiaan, 1924-</t>
  </si>
  <si>
    <t xml:space="preserve">Philadelphia, PA : Fortress Press, c1982.</t>
  </si>
  <si>
    <t xml:space="preserve">449239:eng</t>
  </si>
  <si>
    <t xml:space="preserve">BS2655.J4 H375 1992</t>
  </si>
  <si>
    <t xml:space="preserve">0                      BS 2655000J  4                  H  375         1992</t>
  </si>
  <si>
    <t xml:space="preserve">Paul on the mystery of Israel / Daniel J. Harrington.</t>
  </si>
  <si>
    <t xml:space="preserve">Harrington, Daniel J.</t>
  </si>
  <si>
    <t xml:space="preserve">Collegeville, MN : Liturgical Press, c1992.</t>
  </si>
  <si>
    <t xml:space="preserve">28534335:eng</t>
  </si>
  <si>
    <t xml:space="preserve">BS2655.L42 D66 1984</t>
  </si>
  <si>
    <t xml:space="preserve">0                      BS 2655000L  42                 D  66          1984</t>
  </si>
  <si>
    <t xml:space="preserve">Leadership in Paul / by Helen Doohan.</t>
  </si>
  <si>
    <t xml:space="preserve">Doohan, Helen.</t>
  </si>
  <si>
    <t xml:space="preserve">Good news studies ; v. 11</t>
  </si>
  <si>
    <t xml:space="preserve">4099049:eng</t>
  </si>
  <si>
    <t xml:space="preserve">BS2655.M9 L56</t>
  </si>
  <si>
    <t xml:space="preserve">0                      BS 2655000M  9                  L  56</t>
  </si>
  <si>
    <t xml:space="preserve">Paradise now and not yet : studies in the role of the heavenly dimension in Paul's thought with special reference to his eschatology / Andrew T. Lincoln.</t>
  </si>
  <si>
    <t xml:space="preserve">Lincoln, Andrew T.</t>
  </si>
  <si>
    <t xml:space="preserve">London ; New York : Cambridge University Press, 1981.</t>
  </si>
  <si>
    <t xml:space="preserve">Society for New Testament Studies Monograph Series ; 43</t>
  </si>
  <si>
    <t xml:space="preserve">807351597:eng</t>
  </si>
  <si>
    <t xml:space="preserve">BS2655.P89 M37 1984</t>
  </si>
  <si>
    <t xml:space="preserve">0                      BS 2655000P  89                 M  37          1984</t>
  </si>
  <si>
    <t xml:space="preserve">The spirit and the congregation : studies in 1 Corinthians 12-15 / Ralph P. Martin.</t>
  </si>
  <si>
    <t xml:space="preserve">Martin, Ralph P.</t>
  </si>
  <si>
    <t xml:space="preserve">Grand Rapids, Mich. : W.B. Eerdmans Pub. Co., c1984.</t>
  </si>
  <si>
    <t xml:space="preserve">2844978:eng</t>
  </si>
  <si>
    <t xml:space="preserve">BS2655.S62 T62 1987</t>
  </si>
  <si>
    <t xml:space="preserve">0                      BS 2655000S  62                 T  62          1987</t>
  </si>
  <si>
    <t xml:space="preserve">The spirituality of Paul / Thomas H. Tobin.</t>
  </si>
  <si>
    <t xml:space="preserve">Tobin, Thomas H., 1945-</t>
  </si>
  <si>
    <t xml:space="preserve">Wilmington, Del. : M. Glazier, 1987.</t>
  </si>
  <si>
    <t xml:space="preserve">Message of biblical spirituality ; v. 12</t>
  </si>
  <si>
    <t xml:space="preserve">10237596:eng</t>
  </si>
  <si>
    <t xml:space="preserve">BS2685.2 .H39 1983</t>
  </si>
  <si>
    <t xml:space="preserve">0                      BS 2685200H  39          1983</t>
  </si>
  <si>
    <t xml:space="preserve">The faith of Jesus Christ : an investigation of the narrative substructure of Galatians 3:1-4:11 / Richard B. Hays.</t>
  </si>
  <si>
    <t xml:space="preserve">Hays, Richard B.</t>
  </si>
  <si>
    <t xml:space="preserve">Chico, CA : Scholars Press, 1983.</t>
  </si>
  <si>
    <t xml:space="preserve">Dissertation series (Society of Biblical Literature) ; no. 56</t>
  </si>
  <si>
    <t xml:space="preserve">30731475:eng</t>
  </si>
  <si>
    <t xml:space="preserve">BS2705.2 .W48 1998</t>
  </si>
  <si>
    <t xml:space="preserve">0                      BS 2705200W  48          1998</t>
  </si>
  <si>
    <t xml:space="preserve">Where Christology began : essays on Philippians 2 / Ralph P. Martin, Brian J. Dodd, editors.</t>
  </si>
  <si>
    <t xml:space="preserve">Louisville, Ky. : Westminster John Knox Press, c1998.</t>
  </si>
  <si>
    <t xml:space="preserve">kyu</t>
  </si>
  <si>
    <t xml:space="preserve">566834:eng</t>
  </si>
  <si>
    <t xml:space="preserve">BS2705.3 .M6</t>
  </si>
  <si>
    <t xml:space="preserve">0                      BS 2705300M  6</t>
  </si>
  <si>
    <t xml:space="preserve">Philippian studies : lessons in faith and love / Handley C. G. Moule.</t>
  </si>
  <si>
    <t xml:space="preserve">Moule, H. C. G. (Handley Carr Glyn), 1841-1920.</t>
  </si>
  <si>
    <t xml:space="preserve">Grand Rapids : Zondervan Pub. House, [1962?]</t>
  </si>
  <si>
    <t xml:space="preserve">3855261904:eng</t>
  </si>
  <si>
    <t xml:space="preserve">BS2777 .M27 1982</t>
  </si>
  <si>
    <t xml:space="preserve">0                      BS 2777000M  27          1982</t>
  </si>
  <si>
    <t xml:space="preserve">James / R.A. Martin. I-II Peter/Jude / John H. Elliott.</t>
  </si>
  <si>
    <t xml:space="preserve">Martin, Raymond A.</t>
  </si>
  <si>
    <t xml:space="preserve">Minneapolis, Minn. : Augsburg Pub. House, c1982.</t>
  </si>
  <si>
    <t xml:space="preserve">Augsburg commentary on the New Testament</t>
  </si>
  <si>
    <t xml:space="preserve">9969790:eng</t>
  </si>
  <si>
    <t xml:space="preserve">BS2785.2 .H37 1991</t>
  </si>
  <si>
    <t xml:space="preserve">0                      BS 2785200H  37          1991</t>
  </si>
  <si>
    <t xml:space="preserve">James and the Q sayings of Jesus/ Patrick J. Hartin.</t>
  </si>
  <si>
    <t xml:space="preserve">Hartin, P. J. (Patrick J.)</t>
  </si>
  <si>
    <t xml:space="preserve">Sheffield, England : JSOT Press, c1991.</t>
  </si>
  <si>
    <t xml:space="preserve">Journal for the study of the New Testament. Supplement series ; 47</t>
  </si>
  <si>
    <t xml:space="preserve">390700:eng</t>
  </si>
  <si>
    <t xml:space="preserve">BS2785.3 .D5 1976</t>
  </si>
  <si>
    <t xml:space="preserve">0                      BS 2785300D  5           1976</t>
  </si>
  <si>
    <t xml:space="preserve">James : a commentary on the Epistle of James / by Martin Dibelius ; rev. by Heinrich Greeven ; translated by Michael A. Williams ; edited by Helmut Koester.</t>
  </si>
  <si>
    <t xml:space="preserve">Dibelius, Martin, 1883-1947.</t>
  </si>
  <si>
    <t xml:space="preserve">Philadelphia : Fortress Press, c1976.</t>
  </si>
  <si>
    <t xml:space="preserve">Hermeneia</t>
  </si>
  <si>
    <t xml:space="preserve">4494927160:eng</t>
  </si>
  <si>
    <t xml:space="preserve">BS2785.3 .K83</t>
  </si>
  <si>
    <t xml:space="preserve">0                      BS 2785300K  83</t>
  </si>
  <si>
    <t xml:space="preserve">James &amp; Jude / Richard Kugelman.</t>
  </si>
  <si>
    <t xml:space="preserve">Kugelman, Richard.</t>
  </si>
  <si>
    <t xml:space="preserve">Wilmington, Del. : Michael Glazier, c1980.</t>
  </si>
  <si>
    <t xml:space="preserve">New Testament message ; v. 19</t>
  </si>
  <si>
    <t xml:space="preserve">551638:eng</t>
  </si>
  <si>
    <t xml:space="preserve">BS2785.3 .L38</t>
  </si>
  <si>
    <t xml:space="preserve">0                      BS 2785300L  38</t>
  </si>
  <si>
    <t xml:space="preserve">A commentary on the Epistle of James / Sophie Laws.</t>
  </si>
  <si>
    <t xml:space="preserve">Laws, Sophie.</t>
  </si>
  <si>
    <t xml:space="preserve">San Francisco : Harper &amp; Row, c1980.</t>
  </si>
  <si>
    <t xml:space="preserve">Harper's New Testament commentaries</t>
  </si>
  <si>
    <t xml:space="preserve">403787:eng</t>
  </si>
  <si>
    <t xml:space="preserve">BS2785.3 .M3 1977</t>
  </si>
  <si>
    <t xml:space="preserve">0                      BS 2785300M  3           1977</t>
  </si>
  <si>
    <t xml:space="preserve">The Epistle of St. James : the Greek text with introduction, notes, comments, and Further studies in the Epistle of St. James / by James B. Mayor. -</t>
  </si>
  <si>
    <t xml:space="preserve">Bible. James. Greek. 1913.</t>
  </si>
  <si>
    <t xml:space="preserve">Minneapolis, Minn. : Klock &amp; Klock Christian Publishers, 1977, 1913.</t>
  </si>
  <si>
    <t xml:space="preserve">3rd ed. -</t>
  </si>
  <si>
    <t xml:space="preserve">4916072764:eng</t>
  </si>
  <si>
    <t xml:space="preserve">BS2785.3 .M5 1966a</t>
  </si>
  <si>
    <t xml:space="preserve">0                      BS 2785300M  5           1966a</t>
  </si>
  <si>
    <t xml:space="preserve">The Epistle of James; [a commentary, by] C. Leslie Mitton.</t>
  </si>
  <si>
    <t xml:space="preserve">Mitton, C. Leslie.</t>
  </si>
  <si>
    <t xml:space="preserve">Grand Rapids, Eerdmans [1966]</t>
  </si>
  <si>
    <t xml:space="preserve">2635269:eng</t>
  </si>
  <si>
    <t xml:space="preserve">BS2785.3 .S5 1967</t>
  </si>
  <si>
    <t xml:space="preserve">0                      BS 2785300S  5           1967</t>
  </si>
  <si>
    <t xml:space="preserve">James, Jude and 2 Peter ( based on the Revised Standard Version ); edited by E.M. Sidebottom.</t>
  </si>
  <si>
    <t xml:space="preserve">Bible. James. English. Revised Standard. 1967.</t>
  </si>
  <si>
    <t xml:space="preserve">London, Nelson, 1967.</t>
  </si>
  <si>
    <t xml:space="preserve">Century Bible. New ed.</t>
  </si>
  <si>
    <t xml:space="preserve">10792690620:eng</t>
  </si>
  <si>
    <t xml:space="preserve">BS2785.3 .S55 1998</t>
  </si>
  <si>
    <t xml:space="preserve">0                      BS 2785300S  55          1998</t>
  </si>
  <si>
    <t xml:space="preserve">James / C. Freeman Sleeper.</t>
  </si>
  <si>
    <t xml:space="preserve">Sleeper, C. Freeman (Charles Freeman)</t>
  </si>
  <si>
    <t xml:space="preserve">Nashville, TN : Abingdon Press, c1998.</t>
  </si>
  <si>
    <t xml:space="preserve">Abingdon New Testament commentaries</t>
  </si>
  <si>
    <t xml:space="preserve">14461086:eng</t>
  </si>
  <si>
    <t xml:space="preserve">BS2795.2 .E42</t>
  </si>
  <si>
    <t xml:space="preserve">0                      BS 2795200E  42</t>
  </si>
  <si>
    <t xml:space="preserve">A home for the homeless : a sociological exegesis of 1 Peter, its situation and strategy / John H. Elliott.</t>
  </si>
  <si>
    <t xml:space="preserve">Elliott, John Hall.</t>
  </si>
  <si>
    <t xml:space="preserve">Philadelphia : Fortress Press, c1981.</t>
  </si>
  <si>
    <t xml:space="preserve">370165757:eng</t>
  </si>
  <si>
    <t xml:space="preserve">BS2795.2 .E43</t>
  </si>
  <si>
    <t xml:space="preserve">0                      BS 2795200E  43</t>
  </si>
  <si>
    <t xml:space="preserve">1 Peter estrangement and community / by John H. Elliott.</t>
  </si>
  <si>
    <t xml:space="preserve">Chicago : Franciscan Herald Press, c1979.</t>
  </si>
  <si>
    <t xml:space="preserve">ilu</t>
  </si>
  <si>
    <t xml:space="preserve">Herald Biblical booklets</t>
  </si>
  <si>
    <t xml:space="preserve">14613041:eng</t>
  </si>
  <si>
    <t xml:space="preserve">BS2795.3 .B4 1970</t>
  </si>
  <si>
    <t xml:space="preserve">0                      BS 2795300B  4           1970</t>
  </si>
  <si>
    <t xml:space="preserve">The First Epistle of Peter. The Greek text with introduction and notes, edited by Francis Wright Beare.</t>
  </si>
  <si>
    <t xml:space="preserve">Beare, Francis Wright, 1902-1986.</t>
  </si>
  <si>
    <t xml:space="preserve">Oxford [Eng.] B. Blackwell, 1970.</t>
  </si>
  <si>
    <t xml:space="preserve">3d ed., rev. and enl.</t>
  </si>
  <si>
    <t xml:space="preserve">3768455707:eng</t>
  </si>
  <si>
    <t xml:space="preserve">BS2795.3 .G7 1968</t>
  </si>
  <si>
    <t xml:space="preserve">0                      BS 2795300G  7           1968</t>
  </si>
  <si>
    <t xml:space="preserve">The second epistle general of Peter, and the general epistle of Jude; an introduction and commentary, by Michael Green.</t>
  </si>
  <si>
    <t xml:space="preserve">Green, Michael, 1930-</t>
  </si>
  <si>
    <t xml:space="preserve">The Tyndale New Testament commentaries [v. 18]</t>
  </si>
  <si>
    <t xml:space="preserve">5551181:eng</t>
  </si>
  <si>
    <t xml:space="preserve">BS2795.3 .P46 1986</t>
  </si>
  <si>
    <t xml:space="preserve">0                      BS 2795300P  46          1986</t>
  </si>
  <si>
    <t xml:space="preserve">Perspectives on First Peter / edited by Charles H. Talbert.</t>
  </si>
  <si>
    <t xml:space="preserve">Macon, Ga. : Mercer University Press, c1986.</t>
  </si>
  <si>
    <t xml:space="preserve">NABPR special studies series ; no. 9</t>
  </si>
  <si>
    <t xml:space="preserve">7964440:eng</t>
  </si>
  <si>
    <t xml:space="preserve">BS2801 .M34 1973</t>
  </si>
  <si>
    <t xml:space="preserve">0                      BS 2801000M  34          1973</t>
  </si>
  <si>
    <t xml:space="preserve">The Epistles of St. John : Greek text and English translation schematically arranged / Edward Malatesta.</t>
  </si>
  <si>
    <t xml:space="preserve">Bible. Epistles of John. Greek. 1973.</t>
  </si>
  <si>
    <t xml:space="preserve">Rome : Pontifical Gregorian University, 1973.</t>
  </si>
  <si>
    <t xml:space="preserve">it </t>
  </si>
  <si>
    <t xml:space="preserve">499367505:grc</t>
  </si>
  <si>
    <t xml:space="preserve">BS2805.2 .L53 1986</t>
  </si>
  <si>
    <t xml:space="preserve">0                      BS 2805200L  53          1986</t>
  </si>
  <si>
    <t xml:space="preserve">The Second and Third Epistles of John : history and background / by Judith Lieu ; edited by John Riches.</t>
  </si>
  <si>
    <t xml:space="preserve">Lieu, Judith.</t>
  </si>
  <si>
    <t xml:space="preserve">Edinburgh : T. &amp; T. Clark, 1986.</t>
  </si>
  <si>
    <t xml:space="preserve">stk</t>
  </si>
  <si>
    <t xml:space="preserve">Studies of the New Testament and its world</t>
  </si>
  <si>
    <t xml:space="preserve">808137389:eng</t>
  </si>
  <si>
    <t xml:space="preserve">BS2805.2 .V65 1990</t>
  </si>
  <si>
    <t xml:space="preserve">0                      BS 2805200V  65          1990</t>
  </si>
  <si>
    <t xml:space="preserve">The Johannine commandments : 1 John and the struggle for the Johannine tradition / Urban C. von Wahlde.</t>
  </si>
  <si>
    <t xml:space="preserve">Von Wahlde, Urban C.</t>
  </si>
  <si>
    <t xml:space="preserve">New York : Paulist Press, c1990.</t>
  </si>
  <si>
    <t xml:space="preserve">Theological inquiries</t>
  </si>
  <si>
    <t xml:space="preserve">427967532:eng</t>
  </si>
  <si>
    <t xml:space="preserve">BS2805.3 .B77 1971</t>
  </si>
  <si>
    <t xml:space="preserve">0                      BS 2805300B  77          1971</t>
  </si>
  <si>
    <t xml:space="preserve">The Epistles of John. Introd., exposition, and notes, by F. F. Bruce.</t>
  </si>
  <si>
    <t xml:space="preserve">Bruce, F. F. (Frederick Fyvie), 1910-1990.</t>
  </si>
  <si>
    <t xml:space="preserve">Old Tappan, N.J., F. H. Revell [1971, c1970]</t>
  </si>
  <si>
    <t xml:space="preserve">nju</t>
  </si>
  <si>
    <t xml:space="preserve">5576034475:eng</t>
  </si>
  <si>
    <t xml:space="preserve">BS2805.3 .G76 1984</t>
  </si>
  <si>
    <t xml:space="preserve">0                      BS 2805300G  76          1984</t>
  </si>
  <si>
    <t xml:space="preserve">The Johannine Epistles : based on the Revised Standard version / Kenneth Grayston.</t>
  </si>
  <si>
    <t xml:space="preserve">Grayston, Kenneth.</t>
  </si>
  <si>
    <t xml:space="preserve">Grand Rapids : Eerdmans, 1984.</t>
  </si>
  <si>
    <t xml:space="preserve">New century Bible commentary</t>
  </si>
  <si>
    <t xml:space="preserve">43173473:eng</t>
  </si>
  <si>
    <t xml:space="preserve">BS2805.3 .P4</t>
  </si>
  <si>
    <t xml:space="preserve">0                      BS 2805300P  4</t>
  </si>
  <si>
    <t xml:space="preserve">The Johannine epistles / Pheme Perkins.</t>
  </si>
  <si>
    <t xml:space="preserve">Perkins, Pheme.</t>
  </si>
  <si>
    <t xml:space="preserve">Wilmington, Delaware : M. Glazier, 1979.</t>
  </si>
  <si>
    <t xml:space="preserve">New Testament message, 0894531239 ; v. 21</t>
  </si>
  <si>
    <t xml:space="preserve">3864711:eng</t>
  </si>
  <si>
    <t xml:space="preserve">BS476 .B72 1991</t>
  </si>
  <si>
    <t xml:space="preserve">0                      BS 0476000B  72          1991</t>
  </si>
  <si>
    <t xml:space="preserve">Interpretation and obedience : from faithful reading to faithful living / Walter Brueggemann.</t>
  </si>
  <si>
    <t xml:space="preserve">Brueggemann, Walter.</t>
  </si>
  <si>
    <t xml:space="preserve">327784974:eng</t>
  </si>
  <si>
    <t xml:space="preserve">BS476 .C67 2003</t>
  </si>
  <si>
    <t xml:space="preserve">0                      BS 0476000C  67          2003</t>
  </si>
  <si>
    <t xml:space="preserve">Interpreting the truth : changing the paradigm of biblical studies / L. William Countryman.</t>
  </si>
  <si>
    <t xml:space="preserve">Harrisburg, PA : Trinity Press International, c2003.</t>
  </si>
  <si>
    <t xml:space="preserve">152245347:eng</t>
  </si>
  <si>
    <t xml:space="preserve">BS476 .L48 1993</t>
  </si>
  <si>
    <t xml:space="preserve">0                      BS 0476000L  48          1993</t>
  </si>
  <si>
    <t xml:space="preserve">The Hebrew Bible, the Old Testament, and historical criticism : Jews and Christians in biblical studies / Jon D. Levenson.</t>
  </si>
  <si>
    <t xml:space="preserve">Levenson, Jon Douglas.</t>
  </si>
  <si>
    <t xml:space="preserve">Louisville, Ky. : Westminster/John Knox Press, c1993.</t>
  </si>
  <si>
    <t xml:space="preserve">1102408728:eng</t>
  </si>
  <si>
    <t xml:space="preserve">BS480 .A245 1999</t>
  </si>
  <si>
    <t xml:space="preserve">0                      BS 0480000A  245         1999</t>
  </si>
  <si>
    <t xml:space="preserve">Inspiration and authority : nature and function of Christian Scripture / Paul J. Achtemeier.</t>
  </si>
  <si>
    <t xml:space="preserve">Achtemeier, Paul J.</t>
  </si>
  <si>
    <t xml:space="preserve">Peabody, Mass. : Hendrickson Publishers, c1999.</t>
  </si>
  <si>
    <t xml:space="preserve">906485261:eng</t>
  </si>
  <si>
    <t xml:space="preserve">BS480 .C66</t>
  </si>
  <si>
    <t xml:space="preserve">0                      BS 0480000C  66</t>
  </si>
  <si>
    <t xml:space="preserve">Biblical authority or biblical tyranny? : scripture and the Christian pilgrimage / William Countryman.</t>
  </si>
  <si>
    <t xml:space="preserve">Countryman, William.</t>
  </si>
  <si>
    <t xml:space="preserve">25291338:eng</t>
  </si>
  <si>
    <t xml:space="preserve">BS535 .A57 1992</t>
  </si>
  <si>
    <t xml:space="preserve">0                      BS 0535000A  57          1992</t>
  </si>
  <si>
    <t xml:space="preserve">The world of biblical literature / Robert Alter.</t>
  </si>
  <si>
    <t xml:space="preserve">Alter, Robert.</t>
  </si>
  <si>
    <t xml:space="preserve">[New York] : BasicBooks, c1992.</t>
  </si>
  <si>
    <t xml:space="preserve">20760140:eng</t>
  </si>
  <si>
    <t xml:space="preserve">BS537 .S541 1983</t>
  </si>
  <si>
    <t xml:space="preserve">0                      BS 0537000S  541         1983</t>
  </si>
  <si>
    <t xml:space="preserve">Biblical words and their meaning : an introduction to lexical semantics / Moisés Silva.</t>
  </si>
  <si>
    <t xml:space="preserve">Silva, Moisés.</t>
  </si>
  <si>
    <t xml:space="preserve">Grand Rapids, Mich. : Zondervan Pub., c1983.</t>
  </si>
  <si>
    <t xml:space="preserve">10478370:eng</t>
  </si>
  <si>
    <t xml:space="preserve">BS543 .R35 1989</t>
  </si>
  <si>
    <t xml:space="preserve">0                      BS 0543000R  35          1989</t>
  </si>
  <si>
    <t xml:space="preserve">Plain words about biblical images : growing in our faith through the Scriptures / Margaret Nutting Ralph.</t>
  </si>
  <si>
    <t xml:space="preserve">Ralph, Margaret Nutting.</t>
  </si>
  <si>
    <t xml:space="preserve">New York : Paulist Press, c1989.</t>
  </si>
  <si>
    <t xml:space="preserve">16521865:eng</t>
  </si>
  <si>
    <t xml:space="preserve">BS543.A1 S82 no.17</t>
  </si>
  <si>
    <t xml:space="preserve">0                      BS 0543000A  1                  S  82                                no.17</t>
  </si>
  <si>
    <t xml:space="preserve">The Christology of early Jewish Christianity [by] Richard N. Longenecker. --</t>
  </si>
  <si>
    <t xml:space="preserve">no.17*</t>
  </si>
  <si>
    <t xml:space="preserve">Longenecker, Richard N.</t>
  </si>
  <si>
    <t xml:space="preserve">Naperville, Ill., A. R. Allenson [c1970]</t>
  </si>
  <si>
    <t xml:space="preserve">Studies in biblical theology ; 2d ser., 17</t>
  </si>
  <si>
    <t xml:space="preserve">1259649:eng</t>
  </si>
  <si>
    <t xml:space="preserve">BS543.A1 S82 no.18</t>
  </si>
  <si>
    <t xml:space="preserve">0                      BS 0543000A  1                  S  82                                no.18</t>
  </si>
  <si>
    <t xml:space="preserve">The sign of Jonah in the theology of the Evangelists and Q.</t>
  </si>
  <si>
    <t xml:space="preserve">no.18*</t>
  </si>
  <si>
    <t xml:space="preserve">Edwards, Richard Alan.</t>
  </si>
  <si>
    <t xml:space="preserve">Naperville, Ill. : A. R. Allenson, [1971?]</t>
  </si>
  <si>
    <t xml:space="preserve">Studies in biblical theology ; 2d ser., 18</t>
  </si>
  <si>
    <t xml:space="preserve">9294970483:eng</t>
  </si>
  <si>
    <t xml:space="preserve">BS543.A1 S82 no.19</t>
  </si>
  <si>
    <t xml:space="preserve">0                      BS 0543000A  1                  S  82                                no.19</t>
  </si>
  <si>
    <t xml:space="preserve">The obedience of faith; the purposes of Paul in the Epistle to the Romans [by] Paul S. Minear.</t>
  </si>
  <si>
    <t xml:space="preserve">no.19*</t>
  </si>
  <si>
    <t xml:space="preserve">Minear, Paul S. (Paul Sevier), 1906-2007.</t>
  </si>
  <si>
    <t xml:space="preserve">Naperville, Ill., A. R. Allenson [1971]</t>
  </si>
  <si>
    <t xml:space="preserve">Studies in biblical theology ; 2d ser., 19</t>
  </si>
  <si>
    <t xml:space="preserve">866518454:eng</t>
  </si>
  <si>
    <t xml:space="preserve">BS571 .W548 1991</t>
  </si>
  <si>
    <t xml:space="preserve">0                      BS 0571000W  548         1991</t>
  </si>
  <si>
    <t xml:space="preserve">Sages and dreamers : biblical, talmudic, and hasidic portraits and legends / Elie Wiesel.</t>
  </si>
  <si>
    <t xml:space="preserve">Wiesel, Elie, 1928-2016.</t>
  </si>
  <si>
    <t xml:space="preserve">New York : Summit Books, c1991.</t>
  </si>
  <si>
    <t xml:space="preserve">25038448:eng</t>
  </si>
  <si>
    <t xml:space="preserve">BS572 .G3714(non LC)</t>
  </si>
  <si>
    <t xml:space="preserve">0                      BS 0572000                                                           .G3714(non LC)</t>
  </si>
  <si>
    <t xml:space="preserve">The Trinity and God the creator : a commentary on St. Thomas' Theological Summa, Ia, q. 27-119 / by Reginald Garrigou-Lagrange ; translated by Frederic C. Eckhoff.</t>
  </si>
  <si>
    <t xml:space="preserve">Garrigou-Lagrange, Réginald, 1877-1964.</t>
  </si>
  <si>
    <t xml:space="preserve">St. Louis ; London : B. Herder, 1952.</t>
  </si>
  <si>
    <t xml:space="preserve">2908620814:eng</t>
  </si>
  <si>
    <t xml:space="preserve">BS575 .C28</t>
  </si>
  <si>
    <t xml:space="preserve">0                      BS 0575000C  28</t>
  </si>
  <si>
    <t xml:space="preserve">Women, law, and the Genesis traditions / Calum M. Carmichael.</t>
  </si>
  <si>
    <t xml:space="preserve">Edinburgh : Edinburgh University Press, c1979.</t>
  </si>
  <si>
    <t xml:space="preserve">21609951:eng</t>
  </si>
  <si>
    <t xml:space="preserve">BS612 .B77 1990</t>
  </si>
  <si>
    <t xml:space="preserve">0                      BS 0612000B  77          1990</t>
  </si>
  <si>
    <t xml:space="preserve">Responses to 101 questions on the Bible / by Raymond E. Brown.</t>
  </si>
  <si>
    <t xml:space="preserve">2278912764:eng</t>
  </si>
  <si>
    <t xml:space="preserve">BS621 .B76 1983</t>
  </si>
  <si>
    <t xml:space="preserve">0                      BS 0621000B  76          1983</t>
  </si>
  <si>
    <t xml:space="preserve">Recent discoveries and the Biblical world / Raymond E. Brown.</t>
  </si>
  <si>
    <t xml:space="preserve">Wilmington, Del. : M. Glazier, 1983.</t>
  </si>
  <si>
    <t xml:space="preserve">Background books</t>
  </si>
  <si>
    <t xml:space="preserve">3468786:eng</t>
  </si>
  <si>
    <t xml:space="preserve">BS709.4 .C47 1986</t>
  </si>
  <si>
    <t xml:space="preserve">0                      BS 0709400C  47          1986</t>
  </si>
  <si>
    <t xml:space="preserve">Targumic approaches to the Gospels : essays in the mutual definition of Judaism and Christianity / Bruce Chilton.</t>
  </si>
  <si>
    <t xml:space="preserve">Lanham, MD : University Press of America, c1986.</t>
  </si>
  <si>
    <t xml:space="preserve">mdu</t>
  </si>
  <si>
    <t xml:space="preserve">Studies in Judaism</t>
  </si>
  <si>
    <t xml:space="preserve">433715507:eng</t>
  </si>
  <si>
    <t xml:space="preserve">BS718 .J313</t>
  </si>
  <si>
    <t xml:space="preserve">0                      BS 0718000J  313</t>
  </si>
  <si>
    <t xml:space="preserve">Introduction to the Rabbinic Bible.</t>
  </si>
  <si>
    <t xml:space="preserve">Jacob ben Ḥayyim ben Isaac ibn Adonijah, approximately 1470-approximately 1538.</t>
  </si>
  <si>
    <t xml:space="preserve">New York, Ktav [c1968, 1867]</t>
  </si>
  <si>
    <t xml:space="preserve">The library of Biblical studies</t>
  </si>
  <si>
    <t xml:space="preserve">3856472089:eng</t>
  </si>
  <si>
    <t xml:space="preserve">HX237 .A52 1976</t>
  </si>
  <si>
    <t xml:space="preserve">Considerations on Western Marxism / [by] Perry Anderson.</t>
  </si>
  <si>
    <t xml:space="preserve">Wishart</t>
  </si>
  <si>
    <t xml:space="preserve">HX273 .L83213 2004</t>
  </si>
  <si>
    <t xml:space="preserve">The Rosa Luxemburg reader / edited by Peter Hudis and Kevin B. Anderson.</t>
  </si>
  <si>
    <t xml:space="preserve">HX273.L83 R585 1999</t>
  </si>
  <si>
    <t xml:space="preserve">Rosa Luxemburg : reflections and writings / edited by Paul Le Blanc.</t>
  </si>
  <si>
    <t xml:space="preserve">HX36 .F68 1996</t>
  </si>
  <si>
    <t xml:space="preserve">From Marx to Gramsci : a reader in revolutionary Marxist politics / historical overview and selection by Paul Le Blanc.</t>
  </si>
  <si>
    <t xml:space="preserve">HX36 .J22</t>
  </si>
  <si>
    <t xml:space="preserve">Dialectic of defeat : contours of Western Marxism / Russell Jacoby.</t>
  </si>
  <si>
    <t xml:space="preserve">HX39.5 .M378</t>
  </si>
  <si>
    <t xml:space="preserve">Marxism in Marx's day / edited by Eric J. Hobsbawm.</t>
  </si>
  <si>
    <t xml:space="preserve">HX514 .V83 2001</t>
  </si>
  <si>
    <t xml:space="preserve">Einstein and Soviet ideology / Alexander Vucinich.</t>
  </si>
  <si>
    <t xml:space="preserve">HX546 .E55 1987</t>
  </si>
  <si>
    <t xml:space="preserve">Engels revisited : new feminist essays / edited by Janet Sayers, Mary Evans, and Nanneke Redclift.</t>
  </si>
  <si>
    <t xml:space="preserve">HX546 .L66 2000</t>
  </si>
  <si>
    <t xml:space="preserve">Men's feminism : August Bebel and the German socialist movement / Anne Lopes and Gary Roth.</t>
  </si>
  <si>
    <t xml:space="preserve">HX56 .M318</t>
  </si>
  <si>
    <t xml:space="preserve">Soviet Marxism, a critical analysis.</t>
  </si>
  <si>
    <t xml:space="preserve">HX73 .M533 2003</t>
  </si>
  <si>
    <t xml:space="preserve">From class to race : essays in white Marxism and Black radicalism / Charles W. Mills.</t>
  </si>
  <si>
    <t xml:space="preserve">B3305.M74 G65 1980</t>
  </si>
  <si>
    <t xml:space="preserve">Marx's social ontology : individuality and community in Marx's theory of social reality / Carol C. Gould.</t>
  </si>
  <si>
    <t xml:space="preserve">B3305.M74 M3513 1978</t>
  </si>
  <si>
    <t xml:space="preserve">The aesthetic dimension : toward a critique of Marxist aesthetics / Herbert Marcuse.</t>
  </si>
  <si>
    <t xml:space="preserve">E161 .C85 2002</t>
  </si>
  <si>
    <t xml:space="preserve">The art of democracy : a concise history of popular culture in the United States / by Jim Cullen.</t>
  </si>
  <si>
    <t xml:space="preserve">E183.8.M628 A2413 2002</t>
  </si>
  <si>
    <t xml:space="preserve">The clash of barbarisms : September 11 and the making of the new world disorder / Gilbert Achcar ; translated by Peter Drucker.</t>
  </si>
  <si>
    <t xml:space="preserve">E469.8 .M374</t>
  </si>
  <si>
    <t xml:space="preserve">The Civil War in the United States.</t>
  </si>
  <si>
    <t xml:space="preserve">HN8 .T73 1990</t>
  </si>
  <si>
    <t xml:space="preserve">Transforming the revolution : social movements and the world-system / Samir Amin ... [et al.].</t>
  </si>
  <si>
    <t xml:space="preserve">HB71 .B659</t>
  </si>
  <si>
    <t xml:space="preserve">Evolutionary economics / by Kenneth E. Boulding.</t>
  </si>
  <si>
    <t xml:space="preserve">E111 .K65 1991</t>
  </si>
  <si>
    <t xml:space="preserve">Columbus : his enterprise : exploding the myth / by Hans Koning ; including, Columbus in the classroom, by Bill Bigelow.</t>
  </si>
  <si>
    <t xml:space="preserve">GN479.7 .L4</t>
  </si>
  <si>
    <t xml:space="preserve">Myths of male dominance : collected papers on women cross culturally / by Eleanor Burke Leacock.</t>
  </si>
  <si>
    <t xml:space="preserve">GN479.65 .O77 1996</t>
  </si>
  <si>
    <t xml:space="preserve">Making gender : the politics and erotics of culture / Sherry B. Ortner.</t>
  </si>
  <si>
    <t xml:space="preserve">HM131 .P3</t>
  </si>
  <si>
    <t xml:space="preserve">The alienation of modern man; an interpretation based on Marx and Tönnies.</t>
  </si>
  <si>
    <t xml:space="preserve">HM646 .P35 2000</t>
  </si>
  <si>
    <t xml:space="preserve">Cultures of darkness : night travels in the histories of transgression / Bryan D. Palmer.</t>
  </si>
  <si>
    <t xml:space="preserve">HM131 .N455 1989</t>
  </si>
  <si>
    <t xml:space="preserve">Networks of power : organizational actors at the national, corporate, and community levels / Robert Perrucci and Harry R. Potter, editors.</t>
  </si>
  <si>
    <t xml:space="preserve">HM131 .P382 1986</t>
  </si>
  <si>
    <t xml:space="preserve">Complex organizations : a critical essay / Charles Perrow ; academic consultants, Albert J. Reiss, Jr., Harold L. Wilensky.</t>
  </si>
  <si>
    <t xml:space="preserve">HM15 .P3 1954</t>
  </si>
  <si>
    <t xml:space="preserve">Essays in sociological theory.</t>
  </si>
  <si>
    <t xml:space="preserve">HM19 .H53</t>
  </si>
  <si>
    <t xml:space="preserve">A History of sociological analysis / Tom Bottomore &amp; Robert Nisbet, editors.</t>
  </si>
  <si>
    <t xml:space="preserve">HM19 .T97 1989</t>
  </si>
  <si>
    <t xml:space="preserve">The emergence of sociological theory / Jonathan H. Turner, Leonard Beeghley, Charles H. Powers.</t>
  </si>
  <si>
    <t xml:space="preserve">HM22.F8 D845 1972</t>
  </si>
  <si>
    <t xml:space="preserve">Émile Durkheim; his life and work, a historical and critical study.</t>
  </si>
  <si>
    <t xml:space="preserve">HM22.F8 D869 1989</t>
  </si>
  <si>
    <t xml:space="preserve">The radical Durkheim / Frank Pearce.</t>
  </si>
  <si>
    <t xml:space="preserve">HM22.F8 D88</t>
  </si>
  <si>
    <t xml:space="preserve">Emile Durkheim, 1858-1917; a collection of essays, with translations and a bibliography. Contributors: Charles Blend [and others]</t>
  </si>
  <si>
    <t xml:space="preserve">HM22.U5 I53 1995</t>
  </si>
  <si>
    <t xml:space="preserve">Individual voices, collective visions : fifty years of women in sociology / edited by Ann Goetting and Sarah Fenstermaker.</t>
  </si>
  <si>
    <t xml:space="preserve">HM22.U5 S8</t>
  </si>
  <si>
    <t xml:space="preserve">Social Darwinism : selected essays / with an introd. by Stow Persons.</t>
  </si>
  <si>
    <t xml:space="preserve">HM24 .C764 1991</t>
  </si>
  <si>
    <t xml:space="preserve">Critical theory now / edited by Philip Wexler.</t>
  </si>
  <si>
    <t xml:space="preserve">HM24 .T554 1985</t>
  </si>
  <si>
    <t xml:space="preserve">Three sociological traditions, selected readings / edited by Randall Collins.</t>
  </si>
  <si>
    <t xml:space="preserve">HM24 .T84 1991</t>
  </si>
  <si>
    <t xml:space="preserve">The structure of sociological theory / Jonathan H. Turner with contributions by Alexandra Maryanski and Stephan Fuchs.</t>
  </si>
  <si>
    <t xml:space="preserve">HM251 .F77725 1994</t>
  </si>
  <si>
    <t xml:space="preserve">The Erich Fromm reader / Erich Fromm ; readings selected and edited by Rainer Funk ; foreword by Joel Kovel.</t>
  </si>
  <si>
    <t xml:space="preserve">HM251 .L4748 1990</t>
  </si>
  <si>
    <t xml:space="preserve">Life as theater : a dramaturgical sourcebook / Dennis Brissett and Charles Edgley, editors.</t>
  </si>
  <si>
    <t xml:space="preserve">HM251 .M4192 1982</t>
  </si>
  <si>
    <t xml:space="preserve">The individual and the social self : unpublished work of George Herbert Mead / edited with an introduction by David L. Miller.</t>
  </si>
  <si>
    <t xml:space="preserve">HM251 .M4639 1992</t>
  </si>
  <si>
    <t xml:space="preserve">The individual in a social world : essays and experiments / Stanley Milgram ; edited by John Sabini, Maury Silver.</t>
  </si>
  <si>
    <t xml:space="preserve">HM271 .G27 1983</t>
  </si>
  <si>
    <t xml:space="preserve">The anatomy of power / John Kenneth Galbraith.</t>
  </si>
  <si>
    <t xml:space="preserve">HM51 .L357 1991</t>
  </si>
  <si>
    <t xml:space="preserve">Human societies : an introduction to macrosociology / Gerhard Lenski, Jean Lenski, Patrick Nolan.</t>
  </si>
  <si>
    <t xml:space="preserve">HM51 .P34</t>
  </si>
  <si>
    <t xml:space="preserve">American sociology; perspectives, problems, methods, edited by Talcott Parsons.</t>
  </si>
  <si>
    <t xml:space="preserve">HM511 .B43 2007</t>
  </si>
  <si>
    <t xml:space="preserve">Telling about society / Howard S. Becker.</t>
  </si>
  <si>
    <t xml:space="preserve">HM57 .M33 1964</t>
  </si>
  <si>
    <t xml:space="preserve">Selected writings in sociology &amp; social philosophy. Newly translated by T. B. Bottomore. Edited, with an introd. and notes, by Mr. Bottomore and Maximilien Rubel, and with a foreword by Erich Fromm.</t>
  </si>
  <si>
    <t xml:space="preserve">HM671 .F43 2001</t>
  </si>
  <si>
    <t xml:space="preserve">Liberation sociology / Joe R. Feagin and Hernán Vera.</t>
  </si>
  <si>
    <t xml:space="preserve">HT1521 .D38</t>
  </si>
  <si>
    <t xml:space="preserve">Women, race, &amp; class / Angela Y. Davis.</t>
  </si>
  <si>
    <t xml:space="preserve">NK1071 .Y34 1972</t>
  </si>
  <si>
    <t xml:space="preserve">The unknown craftsman : a Japanese insight into beauty / [by] Sōetsu Yanagi. Adapted by Bernard Leach. Foreword by Shōji Hamada.</t>
  </si>
  <si>
    <t xml:space="preserve">AM Nelson</t>
  </si>
  <si>
    <t xml:space="preserve">NK1071 .M66 1985</t>
  </si>
  <si>
    <t xml:space="preserve">Mingei : Japanese folk art from the Brooklyn Museum collection / Robert Moes ; Ainu section by Anne Pike Tay.</t>
  </si>
  <si>
    <t xml:space="preserve">NK1071 .J375 2001</t>
  </si>
  <si>
    <t xml:space="preserve">Japanese crafts : a complete guide to today's traditional handmade objects / the Japan Craft Forum ; introduction by Diane Durston.</t>
  </si>
  <si>
    <t xml:space="preserve">NK1142 .S7 1985</t>
  </si>
  <si>
    <t xml:space="preserve">Redesigning the world : William Morris, the 1880s, and the Arts and Crafts / Peter Stansky.</t>
  </si>
  <si>
    <t xml:space="preserve">NK4007 .C56 1987</t>
  </si>
  <si>
    <t xml:space="preserve">American ceramics, 1876 to the present / by Garth Clark.</t>
  </si>
  <si>
    <t xml:space="preserve">NK4008 .L67 1990</t>
  </si>
  <si>
    <t xml:space="preserve">Clay today : contemporary ceramists and their work : a catalogue of the Howard and Gwen Laurie Smits Collection at the Los Angeles County Museum of Art / Martha Drexler Lynn.</t>
  </si>
  <si>
    <t xml:space="preserve">NK4210.H32 L4 1990</t>
  </si>
  <si>
    <t xml:space="preserve">Hamada, potter / by Bernard Leach ; with a new preface by Warren MacKenzie ; foreword by Janet Darnell Leach.</t>
  </si>
  <si>
    <t xml:space="preserve">NK4210.R5 B57 1989</t>
  </si>
  <si>
    <t xml:space="preserve">Lucie Rie / Tony Birks.</t>
  </si>
  <si>
    <t xml:space="preserve">NK4235 .F54 2005</t>
  </si>
  <si>
    <t xml:space="preserve">The figure in clay : contemporary sculpting techniques by master artists, Arleo, Boger, Burns, González, Jeck, Novak, Smith, Takamori, Walsh / [editor, Suzanne J..E. Tourtillott].</t>
  </si>
  <si>
    <t xml:space="preserve">NK4605.5.U63 C482 1996a</t>
  </si>
  <si>
    <t xml:space="preserve">Sexual politics : Judy Chicago's Dinner party in feminist art history / Amelia Jones, editor ; with essays by Laura Cottingham ... [et al.].</t>
  </si>
  <si>
    <t xml:space="preserve">NK808 .O25 2001</t>
  </si>
  <si>
    <t xml:space="preserve">Objects for use : handmade by design / Paul J. Smith, general editor ; essays by Paul J. Smith and Akiko Busch.</t>
  </si>
  <si>
    <t xml:space="preserve">NX180.A77 S83 1994</t>
  </si>
  <si>
    <t xml:space="preserve">The Subversive imagination : artists, society, and social responsibility / edited by Carol Becker.</t>
  </si>
  <si>
    <t xml:space="preserve">NX180.F4 R384 1988</t>
  </si>
  <si>
    <t xml:space="preserve">Crossing over : feminism and art of social concern / by Arlene Raven.</t>
  </si>
  <si>
    <t xml:space="preserve">NX180.F4 S49 1992</t>
  </si>
  <si>
    <t xml:space="preserve">Sexuality, the female gaze, and the arts : women, the arts, and society / edited by Ronald Dotterer and Susan Bowers.</t>
  </si>
  <si>
    <t xml:space="preserve">NX180.S6 K36 1990</t>
  </si>
  <si>
    <t xml:space="preserve">The arts : a social perspective / Max Kaplan.</t>
  </si>
  <si>
    <t xml:space="preserve">NX180.S6 O97 1990</t>
  </si>
  <si>
    <t xml:space="preserve">Out there : marginalization and contemporary cultures / edited by Russell Ferguson ... [et al.] ; foreword by Marcia Tucker ; images selected by Félix González-Torres.</t>
  </si>
  <si>
    <t xml:space="preserve">NX456.5.D3 D32513 1990</t>
  </si>
  <si>
    <t xml:space="preserve">The Dada movement, 1915-1923 / Marc Dachy.</t>
  </si>
  <si>
    <t xml:space="preserve">NX504 .M44 1991</t>
  </si>
  <si>
    <t xml:space="preserve">Engendering culture : manhood and womanhood in New Deal public art and theater / Barbara Melosh.</t>
  </si>
  <si>
    <t xml:space="preserve">NX504.A1 D36 2002</t>
  </si>
  <si>
    <t xml:space="preserve">Headin' for better times : the arts of the great depression / Duane Damon.</t>
  </si>
  <si>
    <t xml:space="preserve">NX600.D3 L5</t>
  </si>
  <si>
    <t xml:space="preserve">Dadas on art / edited by Lucy R. Lippard.</t>
  </si>
  <si>
    <t xml:space="preserve">N6535.S3 J66 1990</t>
  </si>
  <si>
    <t xml:space="preserve">Bay Area figurative art, 1950-1965 / Caroline A. Jones.</t>
  </si>
  <si>
    <t xml:space="preserve">N6537.A675 A4 1985</t>
  </si>
  <si>
    <t xml:space="preserve">Robert Arneson : a retrospective / Neal Benezra.</t>
  </si>
  <si>
    <t xml:space="preserve">N6537.C48 A4 1985</t>
  </si>
  <si>
    <t xml:space="preserve">The birth project / by Judy Chicago.</t>
  </si>
  <si>
    <t xml:space="preserve">N6537.H4 L56</t>
  </si>
  <si>
    <t xml:space="preserve">Eva Hesse / Lucy R. Lippard.</t>
  </si>
  <si>
    <t xml:space="preserve">N6537.O39 H64 1992</t>
  </si>
  <si>
    <t xml:space="preserve">O'Keeffe : the life of an American legend / by Jeffrey Hogrefe.</t>
  </si>
  <si>
    <t xml:space="preserve">N6537.O39 P65 1988</t>
  </si>
  <si>
    <t xml:space="preserve">A woman on paper : Georgia O'Keeffe / by Anita Pollitzer ; introduction by Kay Boyle.</t>
  </si>
  <si>
    <t xml:space="preserve">N7350 .A75 1965</t>
  </si>
  <si>
    <t xml:space="preserve">Mingei : folk arts of old Japan / by Hugo Munsterberg.</t>
  </si>
  <si>
    <t xml:space="preserve">N7428 .L56 1983</t>
  </si>
  <si>
    <t xml:space="preserve">Overlay : contemporary art and the art of prehistory / by Lucy R. Lippard.</t>
  </si>
  <si>
    <t xml:space="preserve">N7445.2 .G74 1988</t>
  </si>
  <si>
    <t xml:space="preserve">The collected essays and criticism / Clement Greenberg ; edited by John O'Brian.</t>
  </si>
  <si>
    <t xml:space="preserve">N7445.2 .S62</t>
  </si>
  <si>
    <t xml:space="preserve">The writings of Robert Smithson : essays with illustrations / edited by Nancy Holt ; introd. by Philip Leider ; designed by Sol LeWitt.</t>
  </si>
  <si>
    <t xml:space="preserve">NB237.H42 A4 1989</t>
  </si>
  <si>
    <t xml:space="preserve">Eva Hesse : sculpture : catalogue raisonné / by Bill Barrette.</t>
  </si>
  <si>
    <t xml:space="preserve">NB237.S5694 H6</t>
  </si>
  <si>
    <t xml:space="preserve">Robert Smithson--sculpture / Robert Hobbs ; with contributions by Lawrence Alloway, John Coplans, Lucy R. Lippard.</t>
  </si>
  <si>
    <t xml:space="preserve">P1035 .C54 1987</t>
  </si>
  <si>
    <t xml:space="preserve">Linear B and related scripts / John Chadwick.</t>
  </si>
  <si>
    <t xml:space="preserve">Fajardo Acosta</t>
  </si>
  <si>
    <t xml:space="preserve">P1035 .G67</t>
  </si>
  <si>
    <t xml:space="preserve">Evidence for the Minoan language, by Cyrus H. Gordon.</t>
  </si>
  <si>
    <t xml:space="preserve">P1035 .P28</t>
  </si>
  <si>
    <t xml:space="preserve">Minoan Linear A / by David W. Packard.</t>
  </si>
  <si>
    <t xml:space="preserve">P1035 .P6 1964</t>
  </si>
  <si>
    <t xml:space="preserve">Aegean writing and Linear A / by Maurice Pope.</t>
  </si>
  <si>
    <t xml:space="preserve">P123 .B3813 1968b</t>
  </si>
  <si>
    <t xml:space="preserve">Elements of semiology / Translated from the French by Annette Lavers and Colin Smith.</t>
  </si>
  <si>
    <t xml:space="preserve">P131 .G76</t>
  </si>
  <si>
    <t xml:space="preserve">Über den Ursprung der Sprache; gelesen in der Preussischen Akademie der Wissenschaften am 9. January 1851. Mit einem Nachwort von M. Rassem.</t>
  </si>
  <si>
    <t xml:space="preserve">P132 .L53 1984</t>
  </si>
  <si>
    <t xml:space="preserve">The biology and evolution of language / Philip Lieberman.</t>
  </si>
  <si>
    <t xml:space="preserve">P211 .S69 1983</t>
  </si>
  <si>
    <t xml:space="preserve">The implications of literacy : written language and models of interpretation in the eleventh and twelfth centuries / Brian Stock.</t>
  </si>
  <si>
    <t xml:space="preserve">P221 .J3</t>
  </si>
  <si>
    <t xml:space="preserve">Fundamentals of language, by Roman Jakobson and Morris Halle.</t>
  </si>
  <si>
    <t xml:space="preserve">P27 .S33</t>
  </si>
  <si>
    <t xml:space="preserve">Selected writings of Edward Sapir in language, culture and personality edited by David G. Mandelbaum</t>
  </si>
  <si>
    <t xml:space="preserve">P27 .S33 1956</t>
  </si>
  <si>
    <t xml:space="preserve">Culture, language and personality : selected essays / edited by David G. Mandelbaum.</t>
  </si>
  <si>
    <t xml:space="preserve">P291 .C4</t>
  </si>
  <si>
    <t xml:space="preserve">Aspects of the theory of syntax.</t>
  </si>
  <si>
    <t xml:space="preserve">P525 .R46 1990</t>
  </si>
  <si>
    <t xml:space="preserve">Archaeology and language : the puzzle of Indo-European origins / Colin Renfrew.</t>
  </si>
  <si>
    <t xml:space="preserve">P575 .S913 1996</t>
  </si>
  <si>
    <t xml:space="preserve">Introduction to Indo-European linguistics / Oswald J.L. Szemerényi.</t>
  </si>
  <si>
    <t xml:space="preserve">P577 .L4</t>
  </si>
  <si>
    <t xml:space="preserve">The Indo-European and Semitic languages; an exploration of structural similarities related to accent, chiefly in Greek, Sanskrit, and Hebrew.</t>
  </si>
  <si>
    <t xml:space="preserve">P85.S18 C8 1986</t>
  </si>
  <si>
    <t xml:space="preserve">Ferdinand de Saussure / Jonathan Culler.</t>
  </si>
  <si>
    <t xml:space="preserve">P91 .M27 1969</t>
  </si>
  <si>
    <t xml:space="preserve">Counter blast / [by] Marshall McLuhan. Designed by Harley Parker.</t>
  </si>
  <si>
    <t xml:space="preserve">P91 .M276 1970</t>
  </si>
  <si>
    <t xml:space="preserve">From cliche to archetype / [by] Marshall McLuhan with Wilfred Watson.</t>
  </si>
  <si>
    <t xml:space="preserve">P96.T42 M38 1992</t>
  </si>
  <si>
    <t xml:space="preserve">The global village : transformations in world life and media in the 21st century / Marshall McLuhan and Bruce R. Powers.</t>
  </si>
  <si>
    <t xml:space="preserve">P99 .B29514 1970</t>
  </si>
  <si>
    <t xml:space="preserve">S/Z / Roland Barthes.</t>
  </si>
  <si>
    <t xml:space="preserve">P99 .E2713 2000</t>
  </si>
  <si>
    <t xml:space="preserve">Kant and the platypus : essays on language and cognition / Umberto Eco ; translated from the Italian by Alastair McEwen.</t>
  </si>
  <si>
    <t xml:space="preserve">P99 .P4 1977</t>
  </si>
  <si>
    <t xml:space="preserve">Semiotic and significs : the correspondence between Charles S. Peirce and Lady Victoria Welby / edited by Charles S. Hardwick, with the assistance of James Cook.</t>
  </si>
  <si>
    <t xml:space="preserve">P99 .S324 1986</t>
  </si>
  <si>
    <t xml:space="preserve">I think I am a verb : more contributions to the doctrine of signs / Thomas A. Sebeok.</t>
  </si>
  <si>
    <t xml:space="preserve">P99 .S47</t>
  </si>
  <si>
    <t xml:space="preserve">Sight, sound, and sense / edited by Thomas A. Sebeok.</t>
  </si>
  <si>
    <t xml:space="preserve">P99 .T613 1982</t>
  </si>
  <si>
    <t xml:space="preserve">Theories of the symbol / Tzvetan Todorov ; Catherine Porter, translator.</t>
  </si>
  <si>
    <t xml:space="preserve">P105 .B58 1966</t>
  </si>
  <si>
    <t xml:space="preserve">Introduction to Handbook of American Indian languages [by] Franz Boas. Indian linguistic families of America north of Mexico [by] J. W. Powell. Edited by Preston Holder.</t>
  </si>
  <si>
    <t xml:space="preserve">P106 .O5</t>
  </si>
  <si>
    <t xml:space="preserve">The presence of the word; some prolegomena for cultural and religious history, by Walter J. Ong.</t>
  </si>
  <si>
    <t xml:space="preserve">P107 .S93 2001</t>
  </si>
  <si>
    <t xml:space="preserve">Words of the world : the global language system / Abram de Swaan.</t>
  </si>
  <si>
    <t xml:space="preserve">P1078 .B58 1983</t>
  </si>
  <si>
    <t xml:space="preserve">The Etruscan language : an introduction / Giuliano Bonfante and Larissa Bonfante.</t>
  </si>
  <si>
    <t xml:space="preserve">P211 .M16 1975</t>
  </si>
  <si>
    <t xml:space="preserve">The antiquity of the Greek alphabet and the early Phoenician scripts / by P. Kyle McCarter, Jr. --</t>
  </si>
  <si>
    <t xml:space="preserve">P211 .N29 1987</t>
  </si>
  <si>
    <t xml:space="preserve">Early history of the alphabet : an introduction to West Semitic epigraphy and palaeography / by Joseph Naveh.</t>
  </si>
  <si>
    <t xml:space="preserve">P27 .C5</t>
  </si>
  <si>
    <t xml:space="preserve">Chomsky : selected readings / edited by J. P. B. Allen and Paul Van Buren.</t>
  </si>
  <si>
    <t xml:space="preserve">P572 .G3613 1995</t>
  </si>
  <si>
    <t xml:space="preserve">Indo-European and the Indo-Europeans : a reconstruction and historical analysis of a proto-language and a proto-culture / by Thomas V. Gamkrelidze, Vjačeslav V. Ivanov ; with a preface by Roman Jakobson ; English version by Johanna Nichols ; edited by Werner Winter.</t>
  </si>
  <si>
    <t xml:space="preserve">P575 .H8</t>
  </si>
  <si>
    <t xml:space="preserve">A short introduction to the study of comparative grammar (Indo-European)</t>
  </si>
  <si>
    <t xml:space="preserve">P99 .O37 2005</t>
  </si>
  <si>
    <t xml:space="preserve">Sensus spiritualis : studies in medieval significs and the philology of culture / Friedrich Ohly ; edited and with an epilogue by Samuel P. Jaffe ; translated by Kenneth J. Northcott.</t>
  </si>
  <si>
    <t xml:space="preserve">PB1421 .G7 1970b</t>
  </si>
  <si>
    <t xml:space="preserve">Gods and fighting men : the story of the Tuatha de Danaan and of the Fianna of Ireland / arranged and put into English, by Lady Gregory. With a pref. by W. B. Yeats and a foreword by Daniel Murphy.</t>
  </si>
  <si>
    <t xml:space="preserve">PB1421 .Y4</t>
  </si>
  <si>
    <t xml:space="preserve">Irish fairy and folk tales.</t>
  </si>
  <si>
    <t xml:space="preserve">PB1423.C8 G7 1970a</t>
  </si>
  <si>
    <t xml:space="preserve">Cuchulain of Muirthemne : the story of the men of the Red Branch of Ulster. Arr. and put into English by Lady Gregory / with a pref. by W. B. Yeats; and a foreword by Daniel Murphy.</t>
  </si>
  <si>
    <t xml:space="preserve">PB2363.M2 J6 2000</t>
  </si>
  <si>
    <t xml:space="preserve">The Mabinogion / translated by Gwyn Jones and Thomas Jones, with an introduction by Gwyn Jones and a preface by John Updike.</t>
  </si>
  <si>
    <t xml:space="preserve">PC2075 .P6 1952</t>
  </si>
  <si>
    <t xml:space="preserve">From Latin to modern French, with especial consideration of Anglo-Norman; phonology and morphology.</t>
  </si>
  <si>
    <t xml:space="preserve">PC2625 .L53</t>
  </si>
  <si>
    <t xml:space="preserve">Larousse de la langue française. --V. 1</t>
  </si>
  <si>
    <t xml:space="preserve">Larousse de la langue française. --V. 2</t>
  </si>
  <si>
    <t xml:space="preserve">PC3301 .J3 1973</t>
  </si>
  <si>
    <t xml:space="preserve">Histoire sommaire de la poésie occitane des origines a la fin du XVIIIe siècle / Alfred Jeanroy. --</t>
  </si>
  <si>
    <t xml:space="preserve">PC3304 .A57 1973</t>
  </si>
  <si>
    <t xml:space="preserve">Histoire sommaire de la littérature méridionale au Moyen Age; des origines à la fin du XVe siècle.</t>
  </si>
  <si>
    <t xml:space="preserve">PC3304 .B683 1965</t>
  </si>
  <si>
    <t xml:space="preserve">The troubadours. Translated from the French by the author. Edited by Lawrence F. Koons.</t>
  </si>
  <si>
    <t xml:space="preserve">PC3304 .L54</t>
  </si>
  <si>
    <t xml:space="preserve">The troubadours &amp; their world of the twelfth and thirteenth centuries / Jack Lindsay.</t>
  </si>
  <si>
    <t xml:space="preserve">PC3308 .B75</t>
  </si>
  <si>
    <t xml:space="preserve">Les troubadours et le sentiment romanesque / Robert Briffault.</t>
  </si>
  <si>
    <t xml:space="preserve">PC3308 .R54 1991</t>
  </si>
  <si>
    <t xml:space="preserve">Trobairitz : der Beitrag der Frau in der altokzitanischen höfischen Lyrik : Edition des Gesamtkorpus / Angelica Rieger.</t>
  </si>
  <si>
    <t xml:space="preserve">PC3308 .V65 1989</t>
  </si>
  <si>
    <t xml:space="preserve">The Voice of the trobairitz : perspectives on the women troubadours / edited by William D. Paden.</t>
  </si>
  <si>
    <t xml:space="preserve">PC3309 .L44 2000</t>
  </si>
  <si>
    <t xml:space="preserve">Between sequence and sirventes : aspects of parody in the troubadour lyric / by Catherine Léglu.</t>
  </si>
  <si>
    <t xml:space="preserve">PC3322 .B6</t>
  </si>
  <si>
    <t xml:space="preserve">Les femmes troubadours / Meg Bogin ; traduit de l'américain par Jeanne Faure-Cousin avec la collaboration d'Anne Richou.</t>
  </si>
  <si>
    <t xml:space="preserve">PC3330.F65 S38 2001</t>
  </si>
  <si>
    <t xml:space="preserve">Where troubadours were bishops : the Occitania of Folc of Marseille, 1150-1231 / N.M. Schulman.</t>
  </si>
  <si>
    <t xml:space="preserve">PC3330.S6 A28 1987</t>
  </si>
  <si>
    <t xml:space="preserve">The poetry of Sordello / edited and translated by James J. Wilhelm.</t>
  </si>
  <si>
    <t xml:space="preserve">PC3340.G84 C4 1989</t>
  </si>
  <si>
    <t xml:space="preserve">Chanson de la croisade albigeoise : texte original / préface de Georges Duby ; adaptation de Henri Gougaud ; introduction de Michel Zink.</t>
  </si>
  <si>
    <t xml:space="preserve">PC3365.E3 S66 2000</t>
  </si>
  <si>
    <t xml:space="preserve">Songs of the women troubadours / edited and translated by Matilda Tomaryn Bruckner, Laurie Shepard, Sarah White.</t>
  </si>
  <si>
    <t xml:space="preserve">PC3428 .J4 1957</t>
  </si>
  <si>
    <t xml:space="preserve">Jongleurs et troubadours gascons des XIIe et XIIIe siècles : matériaux / édités par Alfred Jeanroy.</t>
  </si>
  <si>
    <t xml:space="preserve">PC4580 .C59 1980</t>
  </si>
  <si>
    <t xml:space="preserve">Diccionario crítico etimológico castellano e hispánico / por Joan Corominas ; con la colaboración de José A. Pascual.</t>
  </si>
  <si>
    <t xml:space="preserve">PA2073 .K43</t>
  </si>
  <si>
    <t xml:space="preserve">Grammatici Latini ex recensione Henrici Keilii.</t>
  </si>
  <si>
    <t xml:space="preserve">V.5</t>
  </si>
  <si>
    <t xml:space="preserve">V.8</t>
  </si>
  <si>
    <t xml:space="preserve">V.4</t>
  </si>
  <si>
    <t xml:space="preserve">V.3</t>
  </si>
  <si>
    <t xml:space="preserve">V.6</t>
  </si>
  <si>
    <t xml:space="preserve">V.7</t>
  </si>
  <si>
    <t xml:space="preserve">PA260 .W74 1985</t>
  </si>
  <si>
    <t xml:space="preserve">The presocratics : the main fragments in Greek with introduction, commentary &amp; appendix containing text &amp; translation of Aristotle on the presocratics / by M.R. Wright.</t>
  </si>
  <si>
    <t xml:space="preserve">PA3405.S8 E8</t>
  </si>
  <si>
    <t xml:space="preserve">Euripidis Fabulae / recognovit brevique adnotatione critica instruxit Gilbertus Murray.</t>
  </si>
  <si>
    <t xml:space="preserve">PA3405.S8 H9</t>
  </si>
  <si>
    <t xml:space="preserve">Hyperidis orationes et fragmenta. Recognovit brevique adnotatione critica instrvxit F.G. Kenyon ...</t>
  </si>
  <si>
    <t xml:space="preserve">PA3405.S8 T7</t>
  </si>
  <si>
    <t xml:space="preserve">Thucydidis Historiae / recognovit brevique adnotatione critica instruxit Henricus Stuart Jones.</t>
  </si>
  <si>
    <t xml:space="preserve">PA3405.S8 X4 1900-20</t>
  </si>
  <si>
    <t xml:space="preserve">Xenophontis Opera omnia / recognovit breviqve adnotatione critica instrvxit E.C. Marchant ...</t>
  </si>
  <si>
    <t xml:space="preserve">PA3611 .A15</t>
  </si>
  <si>
    <t xml:space="preserve">Lyra graeca : being the remains of all the Greek lyric poets from Eumelus to Timotheus excepting Pindar / newly edited and translted by J.M. Edmonds ... in three volumes.</t>
  </si>
  <si>
    <t xml:space="preserve">PA3612 .E8 1912</t>
  </si>
  <si>
    <t xml:space="preserve">Euripides / with an English translation, by Arthur S. Way.</t>
  </si>
  <si>
    <t xml:space="preserve">PA3612 .H8</t>
  </si>
  <si>
    <t xml:space="preserve">The odyssey / Homer ; with an English translation by A. T. Murray.</t>
  </si>
  <si>
    <t xml:space="preserve">PA3612 .C18 1958</t>
  </si>
  <si>
    <t xml:space="preserve">Aetia, Iambi, lyric poems, Hecale, minor epic and elegiac poems, fragments of epigrams, fragments of uncertain location / text, translation, and notes by C. A. Trypanis.</t>
  </si>
  <si>
    <t xml:space="preserve">PA3612 .D37</t>
  </si>
  <si>
    <t xml:space="preserve">Demosthenes against Meidias, Androtion, Aristocrates, Timocrates, Aristogeiton / with an English translation by J.H. Vince.</t>
  </si>
  <si>
    <t xml:space="preserve">PA3612 .D53</t>
  </si>
  <si>
    <t xml:space="preserve">The Roman antiquities of Dionysius of Halicarnassus, with an English translation by Earnest Cary, on the basis of the version of Edward Spelman.</t>
  </si>
  <si>
    <t xml:space="preserve">PA3612 .S7</t>
  </si>
  <si>
    <t xml:space="preserve">Sophocles : with an English translation / by F. Storr.</t>
  </si>
  <si>
    <t xml:space="preserve">PA3612.A82 M4</t>
  </si>
  <si>
    <t xml:space="preserve">The Metaphysics / with an English translation by Hugh Tredennick.</t>
  </si>
  <si>
    <t xml:space="preserve">PA3612.A82 M47</t>
  </si>
  <si>
    <t xml:space="preserve">Meteorologica. With an English translation by H.D.P. Lee.</t>
  </si>
  <si>
    <t xml:space="preserve">PA3612.A82 M5</t>
  </si>
  <si>
    <t xml:space="preserve">Minor works ... with an English translation by W.S. Hett ...</t>
  </si>
  <si>
    <t xml:space="preserve">PA3612.A82 O5</t>
  </si>
  <si>
    <t xml:space="preserve">On the heavens, with an English translation by W.K.C. Guthrie ...</t>
  </si>
  <si>
    <t xml:space="preserve">PA3612.A82 O7</t>
  </si>
  <si>
    <t xml:space="preserve">The Organon.</t>
  </si>
  <si>
    <t xml:space="preserve">PA3612.A82 P3</t>
  </si>
  <si>
    <t xml:space="preserve">Parts of animals, with an English translation by A. L. Peck, and a foreword by F. H. A. Marshall. Movement of animals, Progression of animals, with an English translation by E. S. Forster.</t>
  </si>
  <si>
    <t xml:space="preserve">PA3612.A82 P7</t>
  </si>
  <si>
    <t xml:space="preserve">Problems ... with an English translation by W. S. Hett.</t>
  </si>
  <si>
    <t xml:space="preserve">PA3612.A82 S6</t>
  </si>
  <si>
    <t xml:space="preserve">On sophistical refutations ; On coming-to-be and passing away / Aristotle ; [translated] by E.S. Forster ; On the cosmos / [translated] by D.J. Furley.</t>
  </si>
  <si>
    <t xml:space="preserve">PA3825 .A8 1957</t>
  </si>
  <si>
    <t xml:space="preserve">Agamemnon / edited by John Dewar Denniston and Denys Page.</t>
  </si>
  <si>
    <t xml:space="preserve">PA3875 .A8 1991</t>
  </si>
  <si>
    <t xml:space="preserve">Aristophanes' Birds / [text with commentary by] Peter Burian.</t>
  </si>
  <si>
    <t xml:space="preserve">PA3875 .R3 1963</t>
  </si>
  <si>
    <t xml:space="preserve">The frogs / edited, with introd., rev. text, commentary and index, by W. B. Sanford.</t>
  </si>
  <si>
    <t xml:space="preserve">PA3875.L8 T87 1982</t>
  </si>
  <si>
    <t xml:space="preserve">Aristophanes' Lysistrata / J. Hilton Turner.</t>
  </si>
  <si>
    <t xml:space="preserve">PA3877 .A1 1936</t>
  </si>
  <si>
    <t xml:space="preserve">The eleven comedies / literally &amp; completely translated from the Greek tongue into English with translator's foreword, an introd. to each comedy &amp; elucidatory notes.</t>
  </si>
  <si>
    <t xml:space="preserve">PA3877 .A2</t>
  </si>
  <si>
    <t xml:space="preserve">The Acharnians, and two other plays of Aristophanes; tr. by J. Hookham Frere.</t>
  </si>
  <si>
    <t xml:space="preserve">PA3877 .A2 1969b</t>
  </si>
  <si>
    <t xml:space="preserve">Three comedies : The birds; The clouds, translated by William Arrowsmith. The wasps / translated by Douglass Parker.</t>
  </si>
  <si>
    <t xml:space="preserve">PA3877 .A2 1984</t>
  </si>
  <si>
    <t xml:space="preserve">Four plays / by Aristophanes ; translations by William Arrowsmith, Richmond Lattimore, and Douglass Parker.</t>
  </si>
  <si>
    <t xml:space="preserve">PA3877 .L8 1930</t>
  </si>
  <si>
    <t xml:space="preserve">Aristophanes' Lysistrata : a new version / by Gilbert Seldes.</t>
  </si>
  <si>
    <t xml:space="preserve">PA3877 .L8 1964</t>
  </si>
  <si>
    <t xml:space="preserve">Lysistrata / translated by Douglass Parker, with sketches by Ellen Raskin.</t>
  </si>
  <si>
    <t xml:space="preserve">PA3877 .N8 1968</t>
  </si>
  <si>
    <t xml:space="preserve">Clouds; edited with introduction and commentary by K.J. Dover.</t>
  </si>
  <si>
    <t xml:space="preserve">PA3877 .P2 1985</t>
  </si>
  <si>
    <t xml:space="preserve">Peace / edited with translation and notes by Alan H. Sommerstein.</t>
  </si>
  <si>
    <t xml:space="preserve">PA3896 .A12  1943</t>
  </si>
  <si>
    <t xml:space="preserve">On man in the universe: Metaphysics, Parts of animals, Ethics, Politics, Poetics. Edited with introduction by Louise Ropes Loomis.</t>
  </si>
  <si>
    <t xml:space="preserve">PA3973 .H3 1981</t>
  </si>
  <si>
    <t xml:space="preserve">Euripides' Hecuba / John W. Ambrose, Jr.</t>
  </si>
  <si>
    <t xml:space="preserve">PA3973 .H5 1987</t>
  </si>
  <si>
    <t xml:space="preserve">Euripides' Heracles / Martin Cropp and Richard Hamilton.</t>
  </si>
  <si>
    <t xml:space="preserve">V. 2</t>
  </si>
  <si>
    <t xml:space="preserve">PA3973 .O7 1984</t>
  </si>
  <si>
    <t xml:space="preserve">Euripides' Orestes / Thomas M. Falkner.</t>
  </si>
  <si>
    <t xml:space="preserve">PA3975 .A1 1857</t>
  </si>
  <si>
    <t xml:space="preserve">Euripides / with an English commentary by F. A. Paley.</t>
  </si>
  <si>
    <t xml:space="preserve">PA3975 .A2 1974</t>
  </si>
  <si>
    <t xml:space="preserve">Three plays of Euripides : Alcestis, Medea, The Bacchae / translated by Paul Roche.</t>
  </si>
  <si>
    <t xml:space="preserve">PA3975.A5 A7</t>
  </si>
  <si>
    <t xml:space="preserve">Alcestis / Euripides ; translated by William Arrowsmith.</t>
  </si>
  <si>
    <t xml:space="preserve">PA3975.A5 B4</t>
  </si>
  <si>
    <t xml:space="preserve">Alcestis / a translation with commentary by Charles Rowan Beye. With a series introd. by Eric A. Havelock.</t>
  </si>
  <si>
    <t xml:space="preserve">PA3975.H4 M5 1981</t>
  </si>
  <si>
    <t xml:space="preserve">Helen / Euripides ; translated by James Michie and Colin Leach.</t>
  </si>
  <si>
    <t xml:space="preserve">PA3975.H7 B3 1973</t>
  </si>
  <si>
    <t xml:space="preserve">Hippolytos. Translated by Robert Bagg.</t>
  </si>
  <si>
    <t xml:space="preserve">PA3975.O7 W55 1986</t>
  </si>
  <si>
    <t xml:space="preserve">Orestes / Euripides ; with introduction and commentary by C.W. Willink.</t>
  </si>
  <si>
    <t xml:space="preserve">PA4002 .A2 1854a</t>
  </si>
  <si>
    <t xml:space="preserve">Herodotus / with a commentary by Joseph Williams Blakesley.</t>
  </si>
  <si>
    <t xml:space="preserve">PA4002 .A2 1987</t>
  </si>
  <si>
    <t xml:space="preserve">Herodoti Historiae / edidit Haiim B. Rosaen.</t>
  </si>
  <si>
    <t xml:space="preserve">PA4002 .A37 1908</t>
  </si>
  <si>
    <t xml:space="preserve">Herodotus, the seventh, eighth, &amp; ninth books : with introduction, text, apparatus, commentary, appendices, indices, maps / by Reginald Walter Macan.</t>
  </si>
  <si>
    <t xml:space="preserve">V.1 PT.1</t>
  </si>
  <si>
    <t xml:space="preserve">V.1 PT.2</t>
  </si>
  <si>
    <t xml:space="preserve">PA4002.A32 L6</t>
  </si>
  <si>
    <t xml:space="preserve">Herodotus, book II / Alan B. Lloyd.</t>
  </si>
  <si>
    <t xml:space="preserve">PA4004 .G6 1969</t>
  </si>
  <si>
    <t xml:space="preserve">Herodotus.</t>
  </si>
  <si>
    <t xml:space="preserve">PA4004 .H6 1928</t>
  </si>
  <si>
    <t xml:space="preserve">A commentary on Herodotus / with introduction and appendixes, by W. W. How and J. Wells.</t>
  </si>
  <si>
    <t xml:space="preserve">PA4019 .A2 1931</t>
  </si>
  <si>
    <t xml:space="preserve">Homeri Ilias / edidit Thomas W. Allen.</t>
  </si>
  <si>
    <t xml:space="preserve">PA4020 .A1 1978</t>
  </si>
  <si>
    <t xml:space="preserve">The Iliad of Homer : books I-XII / edited with introduction and commentary by M. M. Willcock.</t>
  </si>
  <si>
    <t xml:space="preserve">PA4022 .A1 1897</t>
  </si>
  <si>
    <t xml:space="preserve">Eight books of Homers̓ Odyssey with introduction, commentary, and vocabulary : for the use of schools / by Bernadotte Perrin and Thomas Day Seymour.</t>
  </si>
  <si>
    <t xml:space="preserve">PA4023 .H81 1981</t>
  </si>
  <si>
    <t xml:space="preserve">The Homeric hymn to Apollo / Peter M. Smith, Lee T. Pearcy.</t>
  </si>
  <si>
    <t xml:space="preserve">PA4023.H83 G342 1983</t>
  </si>
  <si>
    <t xml:space="preserve">Homeric Hymn to Hermes / Julia Haig Gaisser</t>
  </si>
  <si>
    <t xml:space="preserve">PA4025.A1 C5 1967</t>
  </si>
  <si>
    <t xml:space="preserve">Chapman's Homer : the Iliad, the Odyssey, and the lesser Homerica / edited, with introductions, textual notes, commentaries, and glossaries, by Allardyce Nicoll.</t>
  </si>
  <si>
    <t xml:space="preserve">PA4167 .A9</t>
  </si>
  <si>
    <t xml:space="preserve">Archery at the dark of the moon : poetic problems in Homer's Odyssey / Norman Austin.</t>
  </si>
  <si>
    <t xml:space="preserve">PA4434.Z8 E4 1965</t>
  </si>
  <si>
    <t xml:space="preserve">Lexicon Sophocleum : adhibitis veterum interpretum explicationibus, grammaticorum notationibus, recentiorum doctorum commentariis / composuit Fridericus Ellendt.</t>
  </si>
  <si>
    <t xml:space="preserve">PA6105.S8 L5 1914</t>
  </si>
  <si>
    <t xml:space="preserve">Titi Livi Ab Urbe condita.</t>
  </si>
  <si>
    <t xml:space="preserve">PA6105.S8 T23</t>
  </si>
  <si>
    <t xml:space="preserve">Cornelii Taciti Historiarvm libri; recognovit breviqve adnotatione critica instrvxit C. D. Fisher.</t>
  </si>
  <si>
    <t xml:space="preserve">PA6118.I5 L6</t>
  </si>
  <si>
    <t xml:space="preserve">Handbook of Latin inscriptions, illustrating the history of the language, by W. M. Lindsay.</t>
  </si>
  <si>
    <t xml:space="preserve">PA6156 .A21 1988</t>
  </si>
  <si>
    <t xml:space="preserve">Catullus, Tibullus, and Pervigilium Veneris.</t>
  </si>
  <si>
    <t xml:space="preserve">PA6156 .L8</t>
  </si>
  <si>
    <t xml:space="preserve">De rerum natura / with an English translation by W.H.D. Rouse.</t>
  </si>
  <si>
    <t xml:space="preserve">PA6156 .O87 1916</t>
  </si>
  <si>
    <t xml:space="preserve">Ovid. Metamorphoses, with an English translation by Frank Justus Miller ...</t>
  </si>
  <si>
    <t xml:space="preserve">PA6156 .O89 1988, v.6</t>
  </si>
  <si>
    <t xml:space="preserve">Tristia ; Ex Ponto / Ovid ; with an English translation by Arthur Leslie Wheeler.</t>
  </si>
  <si>
    <t xml:space="preserve">PA6156 .P5</t>
  </si>
  <si>
    <t xml:space="preserve">Plautus : with an English translation / by Paul Nixon.</t>
  </si>
  <si>
    <t xml:space="preserve">V. 5</t>
  </si>
  <si>
    <t xml:space="preserve">PA6156 .S3 1965b</t>
  </si>
  <si>
    <t xml:space="preserve">Sallust, with an English translation by J. C. Rolfe.</t>
  </si>
  <si>
    <t xml:space="preserve">PA6156 .S58 1936</t>
  </si>
  <si>
    <t xml:space="preserve">Poems and letters, with an English translation, introduction, and notes by W.B. Anderson ...</t>
  </si>
  <si>
    <t xml:space="preserve">PA6156 .S58 1936a</t>
  </si>
  <si>
    <t xml:space="preserve">Poems and letters / with an English translation, introduction, and notes by W.B. Anderson.</t>
  </si>
  <si>
    <t xml:space="preserve">PA6156 .S8 1928</t>
  </si>
  <si>
    <t xml:space="preserve">Statius, with an English translation by J.H. Mozley ... in two volumes ...</t>
  </si>
  <si>
    <t xml:space="preserve">PA6156 .T4 1912</t>
  </si>
  <si>
    <t xml:space="preserve">Terence / with an English translation by John Sargeaunt.</t>
  </si>
  <si>
    <t xml:space="preserve">PA6156.C5 P4 1926</t>
  </si>
  <si>
    <t xml:space="preserve">Philippics, with an English translation by Walter C.A. Ker.</t>
  </si>
  <si>
    <t xml:space="preserve">PA6156.C6 B7 1939</t>
  </si>
  <si>
    <t xml:space="preserve">Brutus, with an English translation by G.L. Hendrickson ... Orator, with an English translation by H.M. Hubbell ...</t>
  </si>
  <si>
    <t xml:space="preserve">PA6156.C6 D8 1928</t>
  </si>
  <si>
    <t xml:space="preserve">De re publica, De legibus / with an English translation by Clinton Walker Keyes.</t>
  </si>
  <si>
    <t xml:space="preserve">PA6393 .C43 1969</t>
  </si>
  <si>
    <t xml:space="preserve">The third book of Horace's 'Odes' / edited with translation and running commentary, by Gordon Williams.</t>
  </si>
  <si>
    <t xml:space="preserve">PA6393 .E4 1989</t>
  </si>
  <si>
    <t xml:space="preserve">Epistles, book II; and, Epistle to the Pisones (Ars poetica) / Horace ; edited by Niall Rudd.</t>
  </si>
  <si>
    <t xml:space="preserve">PA6393 .E6 1974</t>
  </si>
  <si>
    <t xml:space="preserve">The art of poetry. A verse translation with an introd. by Burton Raffel. With the original Latin text, a prose translation and biographical note by James Hynd, notes by David Armstrong, and an afterword by W. R. Johnson.</t>
  </si>
  <si>
    <t xml:space="preserve">PA6393.C21 B4 1901</t>
  </si>
  <si>
    <t xml:space="preserve">Horace, Odes and epodes / with introduction and notes by Charles E. Bennett.</t>
  </si>
  <si>
    <t xml:space="preserve">PA6393.C21 S5 1898</t>
  </si>
  <si>
    <t xml:space="preserve">Horace, odes and epodes / edited, with introduction and notes, by Paul Shorey.</t>
  </si>
  <si>
    <t xml:space="preserve">PA6558.E5 B8 1964b</t>
  </si>
  <si>
    <t xml:space="preserve">The Satyricon of Petronius / the translation by William Burnaby. Rev. for the present ed., with an introd., by Gilbert Bagnani and illustrated by Antonio Sotomayor.</t>
  </si>
  <si>
    <t xml:space="preserve">PA6563 .A2 1919</t>
  </si>
  <si>
    <t xml:space="preserve">Phaedri fabvlae Aesopiae, cvm Nicolai Perotti prologo et decem novis fabvlis; recognovit breviqve adnotatione critica instrvxit Iohannes Percival Postgate.</t>
  </si>
  <si>
    <t xml:space="preserve">PA6569 .S55 1995</t>
  </si>
  <si>
    <t xml:space="preserve">Plautus : the comedies / edited by David R. Slavitt and Palmer Bovie.</t>
  </si>
  <si>
    <t xml:space="preserve">PA6569 .S55 1995 V4</t>
  </si>
  <si>
    <t xml:space="preserve">PA6570 .A3 1983</t>
  </si>
  <si>
    <t xml:space="preserve">Plautus, the darker comedies / translated from the Latin, with introduction and notes, by James Tatum.</t>
  </si>
  <si>
    <t xml:space="preserve">PA6650.E5 W3</t>
  </si>
  <si>
    <t xml:space="preserve">Quintilian's Institutes of oratory ; or, Education of an orator / In twelve books. Literally tr. with notes, by the Rev. John Selby Watson.</t>
  </si>
  <si>
    <t xml:space="preserve">PA6756.A1 B36 2001</t>
  </si>
  <si>
    <t xml:space="preserve">Terence / edited and translated by John Barsby.</t>
  </si>
  <si>
    <t xml:space="preserve">PA6801 .A5 1980</t>
  </si>
  <si>
    <t xml:space="preserve">The Aeneid of Virgil / edited with introduction and notes by R. D. Williams.</t>
  </si>
  <si>
    <t xml:space="preserve">PA6801 .A5 1980 V2</t>
  </si>
  <si>
    <t xml:space="preserve">PA6801.A6 F7 1902</t>
  </si>
  <si>
    <t xml:space="preserve">Virgil's Aeneid : books I-XII / with an introduction, notes, and vocabulary by Henry S. Frieze ; rev. by Walter Dennison.</t>
  </si>
  <si>
    <t xml:space="preserve">PA6802.A1 K6 1928</t>
  </si>
  <si>
    <t xml:space="preserve">The Aeneid of Vergil, books I-VI, selections VII-XII, with an introduction, notes, and vocabulary by Charles Knapp.</t>
  </si>
  <si>
    <t xml:space="preserve">PA6803.B21 A9</t>
  </si>
  <si>
    <t xml:space="preserve">Aeneidos liber primvs / with a commentary by R. G. Austin.</t>
  </si>
  <si>
    <t xml:space="preserve">PA6803.B22 A8</t>
  </si>
  <si>
    <t xml:space="preserve">Aeneidos Liber secundus / P. Vergili Maronis. With a commentary by R.G. Austin.</t>
  </si>
  <si>
    <t xml:space="preserve">PA6803.B24 P4</t>
  </si>
  <si>
    <t xml:space="preserve">Pvbli Vergili Maronis Aeneidos liber qvartvs. edited by Arthur Stanley Pease.</t>
  </si>
  <si>
    <t xml:space="preserve">PA6804 .A2 1963</t>
  </si>
  <si>
    <t xml:space="preserve">Bucolica et Georgica / P. Vergili Maronis ; with introd. and notes by T. E. Page.</t>
  </si>
  <si>
    <t xml:space="preserve">PA8518 .Z82</t>
  </si>
  <si>
    <t xml:space="preserve">Erasmus of Rotterdam / by Stefan Zweig ; translated by Eden and and Cedar Paul. --</t>
  </si>
  <si>
    <t xml:space="preserve">BS680.B5 W413</t>
  </si>
  <si>
    <t xml:space="preserve">Blessing in the Bible and the life of the church / by Claus Westermann ; translated by Keith R. Crim. --</t>
  </si>
  <si>
    <t xml:space="preserve">Simkins</t>
  </si>
  <si>
    <t xml:space="preserve">BS 1199</t>
  </si>
  <si>
    <t xml:space="preserve">Law and the administration of justice in the Old Testament and ancient East / Hans Jochen Boecker ; translated by Jeremy Moiser.</t>
  </si>
  <si>
    <t xml:space="preserve">BS1161.R3 C73</t>
  </si>
  <si>
    <t xml:space="preserve">Gerhard von Rad / by James L. Crenshaw.</t>
  </si>
  <si>
    <t xml:space="preserve">BS1192.6 .M66 1997</t>
  </si>
  <si>
    <t xml:space="preserve">The rise of Yahwism : the roots of Israelite monotheism / by Johannes C. De Moor.</t>
  </si>
  <si>
    <t xml:space="preserve">BS1199.D73 D38 1985</t>
  </si>
  <si>
    <t xml:space="preserve">God's conflict with the dragon and the sea : echoes of a Canaanite myth in the Old Testament / John Day.</t>
  </si>
  <si>
    <t xml:space="preserve">BS1225.2 .V36 1999</t>
  </si>
  <si>
    <t xml:space="preserve">The Pentateuch : a social-science commentary / John Van Seters.</t>
  </si>
  <si>
    <t xml:space="preserve">BS1235.2 .M46</t>
  </si>
  <si>
    <t xml:space="preserve">Genesis 1-11 : studies in structure &amp; theme / by Patrick D. Miller, Jr.</t>
  </si>
  <si>
    <t xml:space="preserve">BS1335.2 .K66 1993</t>
  </si>
  <si>
    <t xml:space="preserve">Two nations under God : the Deuteronomistic history of Solomon and the dual monarchies / Gary N. Knoppers.</t>
  </si>
  <si>
    <t xml:space="preserve">BS1545.3 .B56 1990</t>
  </si>
  <si>
    <t xml:space="preserve">Ezekiel / Joseph Blenkinsopp.</t>
  </si>
  <si>
    <t xml:space="preserve">BS195 .A5 v. 3A</t>
  </si>
  <si>
    <t xml:space="preserve">Leviticus 17-22 / a new translation with introduction and commentary Jacob Milgrom.</t>
  </si>
  <si>
    <t xml:space="preserve">BS195 .A5 v. 4A</t>
  </si>
  <si>
    <t xml:space="preserve">Numbers 21-36 : a new translation with introduction and commentary / Baruch A. Levine.</t>
  </si>
  <si>
    <t xml:space="preserve">BS501.A43 L66 1997</t>
  </si>
  <si>
    <t xml:space="preserve">Planting and reaping Albright : politics, ideology, and interpreting the Bible / Burke O. Long.</t>
  </si>
  <si>
    <t xml:space="preserve">BS525 .G653</t>
  </si>
  <si>
    <t xml:space="preserve">Hesed in the Bible. Translated by Alfred Gottschalk, with an introd. by Gerald A. Larue. Edited by Elias L. Epstein.</t>
  </si>
  <si>
    <t xml:space="preserve">BS635.2 .R65 1993</t>
  </si>
  <si>
    <t xml:space="preserve">Testament : the Bible and history / John Romer.</t>
  </si>
  <si>
    <t xml:space="preserve">BS646 .P5513 1968b</t>
  </si>
  <si>
    <t xml:space="preserve">Theocracy and eschatology. Translated by S. Rudman.</t>
  </si>
  <si>
    <t xml:space="preserve">DS109.25 .U8413 1993</t>
  </si>
  <si>
    <t xml:space="preserve">The village of Silwan : the necropolis from the period of the Judean kingdom / David Ussishkin ; [English translation, Inna Pommerantz].</t>
  </si>
  <si>
    <t xml:space="preserve">DS109.3 .S84 2006</t>
  </si>
  <si>
    <t xml:space="preserve">Temples, tithes, and taxes : the temple and the economic life of ancient Israel / Marty E. Stevens.</t>
  </si>
  <si>
    <t xml:space="preserve">DS110.5 .G55</t>
  </si>
  <si>
    <t xml:space="preserve">Deities and dolphins : the story of the Nabataeans.</t>
  </si>
  <si>
    <t xml:space="preserve">DS110.B3926 A955 2008</t>
  </si>
  <si>
    <t xml:space="preserve">The necropolis of Bet Guvrin-Eleutheropolis / Gideon Avni, Uzi Dahari and Amos Kloner ; with contributions by Jodi Magness, Talila Michaeli and Tamar Winter.</t>
  </si>
  <si>
    <t xml:space="preserve">DS110.M4 D38 1986</t>
  </si>
  <si>
    <t xml:space="preserve">Megiddo / Graham I. Davies.</t>
  </si>
  <si>
    <t xml:space="preserve">DS110.N4 G5 1968</t>
  </si>
  <si>
    <t xml:space="preserve">Rivers in the desert : a history of the Negev / Nelson Glueck.</t>
  </si>
  <si>
    <t xml:space="preserve">DS111 .G57 1970</t>
  </si>
  <si>
    <t xml:space="preserve">The other side of the Jordan, by Nelson Glueck.</t>
  </si>
  <si>
    <t xml:space="preserve">DS111.1 .K46 1972</t>
  </si>
  <si>
    <t xml:space="preserve">Royal cities of the Old Testament [by] Kathleen Kenyon.</t>
  </si>
  <si>
    <t xml:space="preserve">DS111.5 .F72 1999</t>
  </si>
  <si>
    <t xml:space="preserve">Wine and oil production in antiquity in Israel and other Mediterranean countries / Rafael Frankel.</t>
  </si>
  <si>
    <t xml:space="preserve">DS121.6 .B43 1992</t>
  </si>
  <si>
    <t xml:space="preserve">The fall of Samaria : an historical and archaeological study / by Bob Becking.</t>
  </si>
  <si>
    <t xml:space="preserve">DS154.22 .B68 1983</t>
  </si>
  <si>
    <t xml:space="preserve">Roman Arabia / G.W. Bowersock.</t>
  </si>
  <si>
    <t xml:space="preserve">DS154.9.A24 W56 2001</t>
  </si>
  <si>
    <t xml:space="preserve">Ancient Abila : an archeological history / John D. Wineland.</t>
  </si>
  <si>
    <t xml:space="preserve">DS154.9.U45 U46 1998, v...</t>
  </si>
  <si>
    <t xml:space="preserve">Umm el-Jimal : a frontier town and its landscape in northern Jordan.</t>
  </si>
  <si>
    <t xml:space="preserve">DS57 .P67 1997</t>
  </si>
  <si>
    <t xml:space="preserve">Mesopotamian civilization : the material foundations / D.T. Potts.</t>
  </si>
  <si>
    <t xml:space="preserve">DS62.23 .U78 2001</t>
  </si>
  <si>
    <t xml:space="preserve">Uruk Mesopotamia &amp; its neighbors : cross-cultural interactions in the era of state formation / edited by Mitchell S. Rothman.</t>
  </si>
  <si>
    <t xml:space="preserve">DS68 .L8 1968</t>
  </si>
  <si>
    <t xml:space="preserve">Ancient records of Assyria and Babylonia.</t>
  </si>
  <si>
    <t xml:space="preserve">DS69.6 .J23 1970</t>
  </si>
  <si>
    <t xml:space="preserve">Toward the image of Tammuz and other essays on Mesopotamian history and culture / edited by William L. Moran.</t>
  </si>
  <si>
    <t xml:space="preserve">DS70 .L42 1852</t>
  </si>
  <si>
    <t xml:space="preserve">Nineveh and its remains: with an account of a visit to the Chaldæan Christians of Kurdistan, and the Yezidis, or devil worshippers; and an inquiry into the manners and arts of the ancient Assyrians. By Austen Henry Layard.</t>
  </si>
  <si>
    <t xml:space="preserve">DS70 .L437</t>
  </si>
  <si>
    <t xml:space="preserve">Discoveries among the ruins of Nineveh and Babylon : with travels in Armenia, Kurdistan, and the desert : being the result of a second expedition undertaken for the Trustees of the British museum / by Austen H. Layard.</t>
  </si>
  <si>
    <t xml:space="preserve">DS70.5.U7 W63 1982</t>
  </si>
  <si>
    <t xml:space="preserve">Ur 'of the Chaldees' : a revised and updated edition of Sir Leonard Woolley's Excavations at Ur / by P.R.S. Moorey.</t>
  </si>
  <si>
    <t xml:space="preserve">DS71 .V35 1999</t>
  </si>
  <si>
    <t xml:space="preserve">Cuneiform texts and the writing of history / Marc Van de Mieroop.</t>
  </si>
  <si>
    <t xml:space="preserve">DS73.1 .A44 1993</t>
  </si>
  <si>
    <t xml:space="preserve">The Uruk world system : the dynamics of expansion of early Mesopotamian civilization / Guillermo Algaze.</t>
  </si>
  <si>
    <t xml:space="preserve">DS73.2 .V47 1996</t>
  </si>
  <si>
    <t xml:space="preserve">Berossos and Manetho, introduced and translated : native traditions in ancient Mesopotamia and Egypt / Gerald P. Verbrugghe, John M. Wickersham.</t>
  </si>
  <si>
    <t xml:space="preserve">DS73.35 .V36 2005</t>
  </si>
  <si>
    <t xml:space="preserve">King Hammurabi of Babylon : a biography / Marc Van de Mieroop.</t>
  </si>
  <si>
    <t xml:space="preserve">DS96.2 .B87 2003</t>
  </si>
  <si>
    <t xml:space="preserve">Roman Syria and the Near East / Kevin Butcher.</t>
  </si>
  <si>
    <t xml:space="preserve">DS99.D3 B867 2007</t>
  </si>
  <si>
    <t xml:space="preserve">Damascus : a history / Ross Burns.</t>
  </si>
  <si>
    <t xml:space="preserve">DS99.E52 E45 1996</t>
  </si>
  <si>
    <t xml:space="preserve">Emar : the history, religion, and culture of a Syrian town in the late Bronze Age / edited by Mark W. Chavalas.</t>
  </si>
  <si>
    <t xml:space="preserve">WC 605 Z78r 1935</t>
  </si>
  <si>
    <t xml:space="preserve">Rats, lice and history : being a study in biography, which, after twelve preliminary chapters indispensable for the preparation of the lay reader, deals with the life history of typhus fever / by Hans Zinsser.</t>
  </si>
  <si>
    <t xml:space="preserve">Shea</t>
  </si>
  <si>
    <t xml:space="preserve">WC 705 C433 1987 v.1-3</t>
  </si>
  <si>
    <t xml:space="preserve">Chagas' disease vectors / editors, Rodolfo R. Brenner, Angel de la Merced Stoka.</t>
  </si>
  <si>
    <t xml:space="preserve">BL2001.2 .O36</t>
  </si>
  <si>
    <t xml:space="preserve">Women, androgynes, and other mythical beasts / Wendy Doniger O'Flaherty.</t>
  </si>
  <si>
    <t xml:space="preserve">ZB Smith</t>
  </si>
  <si>
    <t xml:space="preserve">BL2441.B7 D48 1972</t>
  </si>
  <si>
    <t xml:space="preserve">Development of religion and thought in ancient Egypt / James Henry Breasted ; foreword by John A. Wilson.</t>
  </si>
  <si>
    <t xml:space="preserve">BL25 .M85</t>
  </si>
  <si>
    <t xml:space="preserve">Myths and symbols; studies in honor of Mircea Eliade / edited by Joseph M. Kitagawa and Charles H. Long. With the collaboration of Gerald C. Brauer and Marshall G. S. Hodgson.</t>
  </si>
  <si>
    <t xml:space="preserve">BL311 .E413 1967</t>
  </si>
  <si>
    <t xml:space="preserve">Myths, dreams, and mysteries : the encounter between contemporary faiths and archaic realities / Mircea Eliade ; Translated by Philip Mairet.</t>
  </si>
  <si>
    <t xml:space="preserve">BL325.A6 C35 1989</t>
  </si>
  <si>
    <t xml:space="preserve">Renewal myths and rites of the primitive hunters and planters / Joseph Campbell.</t>
  </si>
  <si>
    <t xml:space="preserve">BL41 .E5</t>
  </si>
  <si>
    <t xml:space="preserve">The history of religions; essays in methodology. Edited by Mircea Eliade and Joseph M. Kitagawa. With a pref. by Jerald C. Brauer.</t>
  </si>
  <si>
    <t xml:space="preserve">BL41 .H5</t>
  </si>
  <si>
    <t xml:space="preserve">The History of religions; essays on the problem of understanding, by Joachim Wach [and others] Edited by Joseph M. Kitagawa with the collaboration of Mircea Eliade and Charles H. Long.</t>
  </si>
  <si>
    <t xml:space="preserve">BL41 .V713</t>
  </si>
  <si>
    <t xml:space="preserve">The study of religion; a historical approach. Translated with an introd. by Kees W. Bolle.</t>
  </si>
  <si>
    <t xml:space="preserve">BL457.M4 E43 1978</t>
  </si>
  <si>
    <t xml:space="preserve">The forge and the crucible : the origins and structures of alchemy / Mircea Eliade ; translated from the French by Stephen Corrin.</t>
  </si>
  <si>
    <t xml:space="preserve">BL48 .S592 1973b</t>
  </si>
  <si>
    <t xml:space="preserve">The phenomenon of religion [by] Ninian Smart.</t>
  </si>
  <si>
    <t xml:space="preserve">BL48 .S594</t>
  </si>
  <si>
    <t xml:space="preserve">Map is not territory : studies in the history of religions / by Jonathan Z. Smith.</t>
  </si>
  <si>
    <t xml:space="preserve">BL50 .E46</t>
  </si>
  <si>
    <t xml:space="preserve">The quest; history and meaning in religion / Mircea Eliade</t>
  </si>
  <si>
    <t xml:space="preserve">BL50 .S578</t>
  </si>
  <si>
    <t xml:space="preserve">Imagining religion : from Babylonia to Jonestown / Jonathan Z. Smith.</t>
  </si>
  <si>
    <t xml:space="preserve">BL51 .S567 1986</t>
  </si>
  <si>
    <t xml:space="preserve">Concept and empathy : essays in the study of religion / Ninian Smart ; edited by Donald Wiebe.</t>
  </si>
  <si>
    <t xml:space="preserve">BL53 .L4 1969</t>
  </si>
  <si>
    <t xml:space="preserve">A psychological study of religion, its origin, function, and future / James H. Leuba</t>
  </si>
  <si>
    <t xml:space="preserve">BL687 .C55 1986</t>
  </si>
  <si>
    <t xml:space="preserve">Classical Mediterranean spirituality : Egyptian, Greek, Roman / edited by A.H. Armstrong.</t>
  </si>
  <si>
    <t xml:space="preserve">BL687 .S43 1995</t>
  </si>
  <si>
    <t xml:space="preserve">Secrecy and concealment : studies in the history of Mediterranean and Near Eastern religions / edited by Hans G. Kippenberg and Guy G. Stroumsa.</t>
  </si>
  <si>
    <t xml:space="preserve">BL785 .F48</t>
  </si>
  <si>
    <t xml:space="preserve">Personal religion among the Greeks / Andre-Jean Festugiere.</t>
  </si>
  <si>
    <t xml:space="preserve">BL80.2 .S593 1981</t>
  </si>
  <si>
    <t xml:space="preserve">Beyond ideology, religion and the future of Western civilization / Ninian Smart.</t>
  </si>
  <si>
    <t xml:space="preserve">BL80.2 .S6 1976</t>
  </si>
  <si>
    <t xml:space="preserve">The religious experience of mankind / by Ninian Smart.</t>
  </si>
  <si>
    <t xml:space="preserve">BL80.2 .S62 1983</t>
  </si>
  <si>
    <t xml:space="preserve">Worldviews, crosscultural explorations of human beliefs / Ninian Smart.</t>
  </si>
  <si>
    <t xml:space="preserve">BL85 .R378 1985</t>
  </si>
  <si>
    <t xml:space="preserve">Religious movements : genesis, exodus, and numbers / edited by Rodney Stark.</t>
  </si>
  <si>
    <t xml:space="preserve">BM176 .J8 1995</t>
  </si>
  <si>
    <t xml:space="preserve">Judaism in late antiquity / edited by Jacob Neusner.</t>
  </si>
  <si>
    <t xml:space="preserve">BM501.3 .L4813 1989</t>
  </si>
  <si>
    <t xml:space="preserve">The rabbinic class of Roman Palestine in late antiquity / Lee I. Levine.</t>
  </si>
  <si>
    <t xml:space="preserve">BR1380 .M4 1965</t>
  </si>
  <si>
    <t xml:space="preserve">Christian Egypt, ancient and modern / by Otto F.A. Meinardus. With pref. by Henry Habib Ayrout.</t>
  </si>
  <si>
    <t xml:space="preserve">BR145.2 .H57 1985</t>
  </si>
  <si>
    <t xml:space="preserve">History, society, and the churches : essays in honour of Owen Chadwick / edited by Derek Beales and Geoffrey Best.</t>
  </si>
  <si>
    <t xml:space="preserve">BR162.2 .F73</t>
  </si>
  <si>
    <t xml:space="preserve">Religion, popular and unpopular in the early Christian centuries / W. H. C. Frend.</t>
  </si>
  <si>
    <t xml:space="preserve">BR1720.P3 L53 1977</t>
  </si>
  <si>
    <t xml:space="preserve">Paulinus of Nola and early western monasticism : with a study of the chronology of his works and an annotated bibliography, 1879-1976 / by Joseph T. Lienhard.</t>
  </si>
  <si>
    <t xml:space="preserve">BR195.W3 H44 1985</t>
  </si>
  <si>
    <t xml:space="preserve">Christians and the military : the early experience / John Helgeland, Robert J. Daly, J. Patout Burns ; ed. by Robert J. Daly.</t>
  </si>
  <si>
    <t xml:space="preserve">BR65.C66 C54</t>
  </si>
  <si>
    <t xml:space="preserve">Clement's use of Aristotle : the Aristotelian contribution to Clement of Alexandria's refutation of gnosticism / by Elizabeth A. Clark.</t>
  </si>
  <si>
    <t xml:space="preserve">BS1224.A77 G46 1986</t>
  </si>
  <si>
    <t xml:space="preserve">Genizah manuscripts of Palestinian Targum to the Pentateuch / [edited and translated by] Michael L. Klein.</t>
  </si>
  <si>
    <t xml:space="preserve">BS1235 .O74 1976</t>
  </si>
  <si>
    <t xml:space="preserve">Homélies sur la Genèse / Origène ; introduction de Henri de Lubac, S.J., et Louis Doutreleau, S.J. ; texte latin, traduction et notes de Louis Doutreleau.</t>
  </si>
  <si>
    <t xml:space="preserve">BS1235 .R7714 1968</t>
  </si>
  <si>
    <t xml:space="preserve">Les Bénédictions des Patriarches / [par] Rufin d'Aquilée. Introduction, texte latin, notes et commentaire par Manlio Simonetti. Traduction de H. Rochais, revue par P. Antin.</t>
  </si>
  <si>
    <t xml:space="preserve">BS1245 .S39 1999</t>
  </si>
  <si>
    <t xml:space="preserve">La chaîne sur l'Exode. I, Fragments de Sévère d'Antioche / texte grec établi et traduit par Françoise Petit ; glossaire syriaque par Lucas Van Rompay.</t>
  </si>
  <si>
    <t xml:space="preserve">BS1245.2 .C44 2001</t>
  </si>
  <si>
    <t xml:space="preserve">La chaîne sur l'Exode : édition intégrale. IV, Fonds catʹenique ancien (Exode 15,22-40,32) / texte grec établi par Françoise Petit.</t>
  </si>
  <si>
    <t xml:space="preserve">BS1255 .O5814 1981, BOTH VOLUMES</t>
  </si>
  <si>
    <t xml:space="preserve">Homélies sur le Lévitique / Origène ; texte latin, introduction, traduction et notes par Marcel Borret.</t>
  </si>
  <si>
    <t xml:space="preserve">BS1265 .O7514 1996, ALL VOLUMES</t>
  </si>
  <si>
    <t xml:space="preserve">Homélies sur les Nombres / Origène ; texte latin de W.A. Baehrens (G.C.S.).</t>
  </si>
  <si>
    <t xml:space="preserve">BS1295.3 .O73</t>
  </si>
  <si>
    <t xml:space="preserve">Homélies sur Josué / Texte latin, introd., traduction et notes de Annie Jaubert.</t>
  </si>
  <si>
    <t xml:space="preserve">BS1325 .G7415 1989, ALL VOLUMES</t>
  </si>
  <si>
    <t xml:space="preserve">Commentaire sur le premier livre des Rois / Grégoire le Grand ; introduction, texte, traduction et notes par Adalbert de Vogüé.</t>
  </si>
  <si>
    <t xml:space="preserve">BS1325 .O7512 1986</t>
  </si>
  <si>
    <t xml:space="preserve">Homélies sur Samuel / Origène ; édition critique, introduction, traduction et notes par Pierre et Marie-Thérèse Nautin.</t>
  </si>
  <si>
    <t xml:space="preserve">BS1429 .G7413 1995</t>
  </si>
  <si>
    <t xml:space="preserve">Gregory of Nyssa's Treatise on the inscriptions of the Psalms / introduction, translation, and notes [by] Ronald E. Heine.</t>
  </si>
  <si>
    <t xml:space="preserve">BS1450 118th .H37 1972, BOTH VOLUMES</t>
  </si>
  <si>
    <t xml:space="preserve">La chaîne palestinienne sur le psaume 118 (Origène, Eusèbe, Didyme, Apollinaire, Athanase, Théodoret) / par Marguerite Harl avec la collaboration de Gilles Dorival.</t>
  </si>
  <si>
    <t xml:space="preserve">BS1450 118th .H5514 1988, BOTH VOLUMES</t>
  </si>
  <si>
    <t xml:space="preserve">Commentaire sur le psaume 118 / Hilaire de Poitiers ; introduction, texte critique, traduction et notes par Marc Milhau.</t>
  </si>
  <si>
    <t xml:space="preserve">BS1475 .E95 1993</t>
  </si>
  <si>
    <t xml:space="preserve">Scholies à l'Ecclésiaste / Evagre le Pontique ; édition princeps du texte grec, introduction, traduction, notes et index par Paul Géhin.</t>
  </si>
  <si>
    <t xml:space="preserve">BS1485 .G6814 1984</t>
  </si>
  <si>
    <t xml:space="preserve">Commentaire sur le Cantique des cantiques / Grégoire le Grand ; introduction, traduction, notes et index par Rodrigue Bélanger.</t>
  </si>
  <si>
    <t xml:space="preserve">BS1515 .J5414 1983</t>
  </si>
  <si>
    <t xml:space="preserve">Commentaire sur Isaïe / Jean Chrysostome ; introduction, texte critique et notes par Jean Dumortier ; traduction par Arthur Liefooghe.</t>
  </si>
  <si>
    <t xml:space="preserve">BS1515 .T4814 1980, ALL VOLUMES</t>
  </si>
  <si>
    <t xml:space="preserve">Commentaire sur Isaïe / Théodoret de Cyr ; introduction, texte critique, traduction et notes par Jean-Noël Guinot.</t>
  </si>
  <si>
    <t xml:space="preserve">BS1525 .O7414, BOTH VOLUMES</t>
  </si>
  <si>
    <t xml:space="preserve">Homélies sur Jérémie / Origène ; traduction par Pierre Husson, Pierre Nautin ; éd., introd. et notes par Pierre Nautin.</t>
  </si>
  <si>
    <t xml:space="preserve">BS1665 .D5 1962, ALL VOLUMES</t>
  </si>
  <si>
    <t xml:space="preserve">Sur Zacharie / par Didyme l'Aveugle. Texte inédit d'après un papyrus de Toura. Introd., texte critique, traduction et notes de Louis Doutreleau.</t>
  </si>
  <si>
    <t xml:space="preserve">BS1830.E46 F73 1993</t>
  </si>
  <si>
    <t xml:space="preserve">Elijah in Upper Egypt : the apocalypse of Elijah and early Egyptian Christianity / David Frankfurter.</t>
  </si>
  <si>
    <t xml:space="preserve">BS2390 .S45</t>
  </si>
  <si>
    <t xml:space="preserve">Roman society and Roman law in the New Testament.</t>
  </si>
  <si>
    <t xml:space="preserve">BS2410 .K613 1982, v.2</t>
  </si>
  <si>
    <t xml:space="preserve">History and literature of early Christianity / Helmut Koester.</t>
  </si>
  <si>
    <t xml:space="preserve">BS2417.P6 H67 1987</t>
  </si>
  <si>
    <t xml:space="preserve">Jesus and the spiral of violence : popular Jewish resistance in Roman Palestine / Richard A. Horsley.</t>
  </si>
  <si>
    <t xml:space="preserve">BS2545.J44 S47 1994</t>
  </si>
  <si>
    <t xml:space="preserve">Jewish responses to early Christians : history and polemics, 30-150 C.E. / Claudia J. Setzer.</t>
  </si>
  <si>
    <t xml:space="preserve">BS2548 .P37 1992</t>
  </si>
  <si>
    <t xml:space="preserve">Codex Bezae : an early Christian manuscript and its text / D.C. Parker.</t>
  </si>
  <si>
    <t xml:space="preserve">BS2550.T2 E63</t>
  </si>
  <si>
    <t xml:space="preserve">Commentaire de l'Évangile concordant ou Diatessaron [par] Ephrem de Nisibe. Traduit du syriaque et de l'arménien. Introduction, traduction et notes par Louis Leloir.</t>
  </si>
  <si>
    <t xml:space="preserve">BS2649 .T5 1969, BOTH VOLUMES</t>
  </si>
  <si>
    <t xml:space="preserve">In epistolas B. Pauli commentarii: the Latin version with the Greek fragments; with an introduction, notes and indices by H. B. Swete.</t>
  </si>
  <si>
    <t xml:space="preserve">BS2871 .B87 1987</t>
  </si>
  <si>
    <t xml:space="preserve">Chastity as autonomy : women in the stories of Apocryphal Acts / Virginia Burrus.</t>
  </si>
  <si>
    <t xml:space="preserve">BS480 .L347 1992</t>
  </si>
  <si>
    <t xml:space="preserve">The unauthorized version : truth and fiction in the Bible / Robin Lane Fox.</t>
  </si>
  <si>
    <t xml:space="preserve">D52 .M6 1969</t>
  </si>
  <si>
    <t xml:space="preserve">Quarto contributo alla storia degli studi classici e del mondo antico / Arnaldo Momigliano.</t>
  </si>
  <si>
    <t xml:space="preserve">D56 .B34 1995</t>
  </si>
  <si>
    <t xml:space="preserve">Reading papyri, writing ancient history / Roger S. Bagnall.</t>
  </si>
  <si>
    <t xml:space="preserve">DE3 .I6 2001</t>
  </si>
  <si>
    <t xml:space="preserve">Interpreting late antiquity : essays on the postclassical world / G.W. Bowersock, Peter Brown, Oleg Grabar, editors.</t>
  </si>
  <si>
    <t xml:space="preserve">DE5 .N48 1996, ALL VOLUMES</t>
  </si>
  <si>
    <t xml:space="preserve">Der neue Pauly : Enzyklopädie der Antike / herausgegeben von Hubert Cancik und Helmuth Schneider.</t>
  </si>
  <si>
    <t xml:space="preserve">DE71 .F74 1996</t>
  </si>
  <si>
    <t xml:space="preserve">Egypt, Greece, and Rome : civilizations of the ancient Mediterranean / Charles Freeman.</t>
  </si>
  <si>
    <t xml:space="preserve">DE71 .S6</t>
  </si>
  <si>
    <t xml:space="preserve">Blacks in antiquity; Ethiopians in the Greco-Roman experience [by] Frank M. Snowden, Jr.</t>
  </si>
  <si>
    <t xml:space="preserve">DE71 .V65 1996</t>
  </si>
  <si>
    <t xml:space="preserve">Voluntary associations in the Graeco-Roman world / edited by John S. Kloppenborg and Stephen G. Wilson.</t>
  </si>
  <si>
    <t xml:space="preserve">DE8 .F55 1986</t>
  </si>
  <si>
    <t xml:space="preserve">Ancient history : evidence and models / M.I. Finley.</t>
  </si>
  <si>
    <t xml:space="preserve">DE8 .F56 1975</t>
  </si>
  <si>
    <t xml:space="preserve">The use and abuse of history / by M. I. Finley.</t>
  </si>
  <si>
    <t xml:space="preserve">DE80 .L36 2006</t>
  </si>
  <si>
    <t xml:space="preserve">The classical world : an epic history from Homer to Hadrian / Robin Lane Fox.</t>
  </si>
  <si>
    <t xml:space="preserve">DF78 .M635 2000</t>
  </si>
  <si>
    <t xml:space="preserve">Archaeology as cultural history : words and things in Iron Age Greece / Ian Morris.</t>
  </si>
  <si>
    <t xml:space="preserve">DG272 .S55 1996</t>
  </si>
  <si>
    <t xml:space="preserve">Shifting frontiers in late antiquity / edited by Ralph W. Mathisen and Hagith S. Sivan.</t>
  </si>
  <si>
    <t xml:space="preserve">DG78 .G78  1996</t>
  </si>
  <si>
    <t xml:space="preserve">Studies in Greek culture and Roman policy / by Erich S. Gruen.</t>
  </si>
  <si>
    <t xml:space="preserve">PA3490 .J3, ALL VOLUMES</t>
  </si>
  <si>
    <t xml:space="preserve">Die fragmente der griechischen historiker (F Gr Hist) / von Felix Jacoby.</t>
  </si>
  <si>
    <t xml:space="preserve">PA4002 .A2 1987, BOTH VOLUMES</t>
  </si>
  <si>
    <t xml:space="preserve">PA6156 .C4 1935a, ALL VOLUMES</t>
  </si>
  <si>
    <t xml:space="preserve">De medicina / with an English translation by W.G. Spencer.</t>
  </si>
  <si>
    <t xml:space="preserve">BT110 .H5414 1999, ALL VOLUMES</t>
  </si>
  <si>
    <t xml:space="preserve">La Trinité / Hilaire de Poitiers ; texte critique par P. Smulders ; introduction par M. Figura et J. Doignon ; traduction par G.M. de Durand, Ch. Morel et G. Pelland ; notes par G. Pelland.</t>
  </si>
  <si>
    <t xml:space="preserve">BT110 .R7</t>
  </si>
  <si>
    <t xml:space="preserve">La Trinité; Texte latin. Introd., traduction et notes de Gaston Salet.</t>
  </si>
  <si>
    <t xml:space="preserve">BT1116 .T4 1990, ALL VOLUMES</t>
  </si>
  <si>
    <t xml:space="preserve">Contre Marcion / Tertullien ; introduction, texte critique, traduction et notes par René Braun.</t>
  </si>
  <si>
    <t xml:space="preserve">BT1116.A82 C6 1971</t>
  </si>
  <si>
    <t xml:space="preserve">Contra gentes ; and, De Incarnatione / [by] Athanasius; edited and translated by Robert W. Thomson.</t>
  </si>
  <si>
    <t xml:space="preserve">BT1116.E952 F74, ALL VOLUMES</t>
  </si>
  <si>
    <t xml:space="preserve">La préparation évangélique : introd. générale / Eusèbe de Césarée.</t>
  </si>
  <si>
    <t xml:space="preserve">BT1116.O7 F7, ALL VOLUMES</t>
  </si>
  <si>
    <t xml:space="preserve">Contre Celse ... [par] Origène. Introduction, texte critique, traduction et notes par Marcel Borret.</t>
  </si>
  <si>
    <t xml:space="preserve">BT120 .B314 1968</t>
  </si>
  <si>
    <t xml:space="preserve">Sur le Saint-Esprit / [par] Basile de Césarée. Introduction, texte, traduction et notes par Benoît Pruche, O.P.</t>
  </si>
  <si>
    <t xml:space="preserve">BT153.W7 L314 1982</t>
  </si>
  <si>
    <t xml:space="preserve">La colère de Dieu / Lactance ; introduction, texte critique, traduction, commentaire et index par Christiane Ingremeau.</t>
  </si>
  <si>
    <t xml:space="preserve">BT200 .C275, BOTH VOLUMES</t>
  </si>
  <si>
    <t xml:space="preserve">A Nestorian collection of christological texts, Cambridge University Library ms. Oriental 1319 / edited and translated by Luise Abramowski and Alan E. Goodman.</t>
  </si>
  <si>
    <t xml:space="preserve">BT430 .M413</t>
  </si>
  <si>
    <t xml:space="preserve">On Pascha and fragments / Melito of Sardis ; texts and translations edited by Stuart George Hall.</t>
  </si>
  <si>
    <t xml:space="preserve">BT70 .S8714, BOTH VOLUMES</t>
  </si>
  <si>
    <t xml:space="preserve">Traités théologiques et éthiques / par Syméon le nouveau théologien. Intro., texte critique, traduction et notes par Jean Darrouzès, A. A.</t>
  </si>
  <si>
    <t xml:space="preserve">BT761.2 .H38 1992</t>
  </si>
  <si>
    <t xml:space="preserve">Grace and human freedom according to St. Gregory of Nyssa / Verna E.F. Harrison.</t>
  </si>
  <si>
    <t xml:space="preserve">BT82.2 .F86 1988, ALL VOLUMES</t>
  </si>
  <si>
    <t xml:space="preserve">The Fundamentals : a testimony to truth / edited with an introduction by George M. Marsden.</t>
  </si>
  <si>
    <t xml:space="preserve">NA 1121.V4 R7 1981</t>
  </si>
  <si>
    <t xml:space="preserve">THE STONES OF VENICE/JOHN RUSKIN</t>
  </si>
  <si>
    <t xml:space="preserve">Maria T Vanderboegh</t>
  </si>
  <si>
    <t xml:space="preserve">NA 1123.A5 B6713</t>
  </si>
  <si>
    <t xml:space="preserve">LEON BATTISTA ALBERTI/FRANCO BORSI</t>
  </si>
  <si>
    <t xml:space="preserve">NA1123.B9 W35 1994 </t>
  </si>
  <si>
    <t xml:space="preserve">MICHELANGELO AT SAN LORENZO/WILLIAM WALLACE</t>
  </si>
  <si>
    <t xml:space="preserve">NA1123. B9 W35 1994</t>
  </si>
  <si>
    <t xml:space="preserve">MICHELANGELO AT SAN LORENZO: THE GENIUS AND ENTREPRENEUR/WALLACE</t>
  </si>
  <si>
    <t xml:space="preserve">NA5541. P4</t>
  </si>
  <si>
    <t xml:space="preserve">FRENCH CATHEDRALS</t>
  </si>
  <si>
    <t xml:space="preserve">NA7120. V3 1864</t>
  </si>
  <si>
    <t xml:space="preserve">VILLAS AND COTTAGES</t>
  </si>
  <si>
    <r>
      <rPr>
        <sz val="11"/>
        <color rgb="FF000000"/>
        <rFont val="Calibri"/>
        <family val="2"/>
        <charset val="1"/>
      </rPr>
      <t xml:space="preserve">NA7205. L2</t>
    </r>
    <r>
      <rPr>
        <i val="true"/>
        <sz val="12"/>
        <rFont val="Calibri"/>
        <family val="2"/>
        <charset val="1"/>
      </rPr>
      <t xml:space="preserve"> </t>
    </r>
    <r>
      <rPr>
        <sz val="12"/>
        <rFont val="Calibri"/>
        <family val="2"/>
        <charset val="1"/>
      </rPr>
      <t xml:space="preserve">1879</t>
    </r>
  </si>
  <si>
    <t xml:space="preserve">THE HOMES OF AMERICA</t>
  </si>
  <si>
    <t xml:space="preserve">N6847.5 N3 F4 1991</t>
  </si>
  <si>
    <t xml:space="preserve">THE NABIS: BONNARD</t>
  </si>
  <si>
    <t xml:space="preserve">N6916. H37 1980</t>
  </si>
  <si>
    <t xml:space="preserve">PATRONS AND PAINTERS</t>
  </si>
  <si>
    <t xml:space="preserve">N6921. F7 W313</t>
  </si>
  <si>
    <t xml:space="preserve">THE WORLD OF THE FLORENTINES RENAISSANCE ARTISTS: PROJECTS AND PATRONS</t>
  </si>
  <si>
    <t xml:space="preserve">N8214.5 U6 D43</t>
  </si>
  <si>
    <t xml:space="preserve">PICTURING AMERICA, 1497-1899 (V. 1 AND 2)</t>
  </si>
  <si>
    <t xml:space="preserve">N8550. R63 1981</t>
  </si>
  <si>
    <t xml:space="preserve">HOW TO MAKE YOUR OWN PICTURE FRAMES</t>
  </si>
  <si>
    <t xml:space="preserve">DG575 G69 A34 2001</t>
  </si>
  <si>
    <t xml:space="preserve">GRAMSCI's "Quaderni del carcere" (four volumes) </t>
  </si>
  <si>
    <t xml:space="preserve">G286.M2 P543</t>
  </si>
  <si>
    <t xml:space="preserve">The voyage of Magellano by Antonio Pigafetta (geography)</t>
  </si>
  <si>
    <t xml:space="preserve">G370 P665</t>
  </si>
  <si>
    <t xml:space="preserve">The description of the world by Marco Polo </t>
  </si>
  <si>
    <t xml:space="preserve">DB71. C7 1970</t>
  </si>
  <si>
    <t xml:space="preserve">MARIA THERESA</t>
  </si>
  <si>
    <t xml:space="preserve">DC611. P958 C2</t>
  </si>
  <si>
    <t xml:space="preserve">ROMANTIC CITIES OF PROVENCE</t>
  </si>
  <si>
    <t xml:space="preserve">DC611 N862 L6 2007</t>
  </si>
  <si>
    <t xml:space="preserve">ADELA OF BLOIS: COUNTESS AND LORD</t>
  </si>
  <si>
    <t xml:space="preserve">DG223 T67 1980</t>
  </si>
  <si>
    <t xml:space="preserve">ETRURIA/MARIO TORELLI</t>
  </si>
  <si>
    <t xml:space="preserve">DG 424. Y6</t>
  </si>
  <si>
    <t xml:space="preserve">TRAVELS IN FRANCE AND ITALY DURING THE YEARS 1787, 1788 AND  1789</t>
  </si>
  <si>
    <t xml:space="preserve">DG420. W55 </t>
  </si>
  <si>
    <t xml:space="preserve">ITALIAN VILLAS AND THEIR GARDENS/BY EDITH WHARTON</t>
  </si>
  <si>
    <t xml:space="preserve">DG557.5 D43 2006</t>
  </si>
  <si>
    <t xml:space="preserve">GLI ANARCHICI: CRONACA INEDITA DELL’UNITA D’ITALIA</t>
  </si>
  <si>
    <t xml:space="preserve">DG571. B715 2006 </t>
  </si>
  <si>
    <t xml:space="preserve">MUSSOLINI’S ITALY: LIFE UNDER THE DICTATORSHIP</t>
  </si>
  <si>
    <t xml:space="preserve">DG736.3. M3313 1988</t>
  </si>
  <si>
    <t xml:space="preserve">FLORENTINE HISTORIES/BY NICCOLO MACHIAVELLI</t>
  </si>
  <si>
    <t xml:space="preserve">DG737. O47</t>
  </si>
  <si>
    <t xml:space="preserve">THE MAKERS OF FLORENCE:DANTE GIOTTO SAVONAROLA</t>
  </si>
  <si>
    <t xml:space="preserve">DG738.14 P37 P45 1987</t>
  </si>
  <si>
    <t xml:space="preserve">THE MEMOIR OF MARCO PARENTI</t>
  </si>
  <si>
    <t xml:space="preserve">DG975. T825 A73 2007</t>
  </si>
  <si>
    <t xml:space="preserve">TRIESTE: UN’IDENTITA’ DI FRONTIERA</t>
  </si>
  <si>
    <t xml:space="preserve">DG975. U72 D4</t>
  </si>
  <si>
    <t xml:space="preserve">MEMOIRS OF THE DUKES OF URBINO, ILLUSTRATING THE ARMS, ARTS, (3 VOLUMES)</t>
  </si>
  <si>
    <t xml:space="preserve">DG738  14.M2 A4 1996</t>
  </si>
  <si>
    <t xml:space="preserve">MACHIAVELLI AND HIS FRIENDS</t>
  </si>
  <si>
    <t xml:space="preserve">DG737 .2 C73213. 1986</t>
  </si>
  <si>
    <t xml:space="preserve">DINO COMPAGNI’S CHRONICLE OF FLORENCE</t>
  </si>
  <si>
    <t xml:space="preserve">PQ4630 M3 Z87</t>
  </si>
  <si>
    <t xml:space="preserve">LORENZO DE MEDICI</t>
  </si>
  <si>
    <t xml:space="preserve">PQ4807. O 38 B37 2003</t>
  </si>
  <si>
    <t xml:space="preserve">BAROCCO DEL SUD</t>
  </si>
  <si>
    <t xml:space="preserve">PQ 4835. I 7 Z5412 2004</t>
  </si>
  <si>
    <t xml:space="preserve">I LUOGHI DEL ROMANZO</t>
  </si>
  <si>
    <t xml:space="preserve">PQ 4863. A 3894 P758</t>
  </si>
  <si>
    <t xml:space="preserve">PRIVO DI TITOLO/CAMILLERI</t>
  </si>
  <si>
    <t xml:space="preserve">PQ4867  .A 7255 F75 1999</t>
  </si>
  <si>
    <t xml:space="preserve">FRIULANI BRAVA GENTE/ALBERTO GARLINI</t>
  </si>
  <si>
    <t xml:space="preserve">PQ4873. A 9532 N66 2003</t>
  </si>
  <si>
    <t xml:space="preserve">NON TI MUOVERE/MARGARET MAZZANTINI</t>
  </si>
  <si>
    <t xml:space="preserve">PQ 4873.I 399 V63  2001</t>
  </si>
  <si>
    <t xml:space="preserve">VOCI DEL SILENZIO: RACCONTI DAL SALOTTO DELLE OMBRE/GIORGIO MILESI</t>
  </si>
  <si>
    <t xml:space="preserve">PQ4880. A 24 Z463 2003</t>
  </si>
  <si>
    <t xml:space="preserve">AUTOBIOGRAFIE ALTRUI: POETICHE A POSTERIORI/TABUCCHI</t>
  </si>
  <si>
    <t xml:space="preserve">NC.1807 .B4 055 1970</t>
  </si>
  <si>
    <t xml:space="preserve">LA BELLE EPOQUE: BELGIAN POSTERS</t>
  </si>
  <si>
    <t xml:space="preserve">NC1810. G3413 1974</t>
  </si>
  <si>
    <t xml:space="preserve">THE POSTER IN HISTORY/GALLO</t>
  </si>
  <si>
    <t xml:space="preserve">NC810. C75 1965</t>
  </si>
  <si>
    <t xml:space="preserve">THE ARTISTIC ANATOMY OF TREES/COLE</t>
  </si>
  <si>
    <t xml:space="preserve">NC978. H56 1982</t>
  </si>
  <si>
    <t xml:space="preserve">IMAGES AND TEXT: STUDIES IN THE ILLUSTRATIONS OF ENGLISH LITERATURE/HODNETT</t>
  </si>
  <si>
    <t xml:space="preserve">NC985. 5 L4 G413 1984</t>
  </si>
  <si>
    <t xml:space="preserve">FROM LE BALLETS RUSSE TO VOGUE/CLAUDE LEPAPE</t>
  </si>
  <si>
    <t xml:space="preserve">NC998. 6 I8 H46 1993</t>
  </si>
  <si>
    <t xml:space="preserve">ITALIAN ART DECO: GRAPHIC DESIGN BETWEEN THE WARS/HELLER</t>
  </si>
  <si>
    <t xml:space="preserve">HQ1190  .B7313 1991</t>
  </si>
  <si>
    <t xml:space="preserve">PATTERNS OF DISSONANCE: A STUDY OF WOMEN/BRAIDOTTI</t>
  </si>
  <si>
    <t xml:space="preserve">HQ1638 .G53 2005</t>
  </si>
  <si>
    <t xml:space="preserve">NESSUNO CI PUO GIUDICARE/GIACHETTI</t>
  </si>
  <si>
    <t xml:space="preserve">HQ203 G53 1986</t>
  </si>
  <si>
    <t xml:space="preserve">PROSTITUTION AND THE STATE IN ITALY, 1860-1915/GIBSON</t>
  </si>
  <si>
    <t xml:space="preserve">QL597 .B68 1953</t>
  </si>
  <si>
    <t xml:space="preserve">An illustrated synopsis of the principal larval forms of the order Coleoptera, by Adam G. Böving ... and F.C. Craighead ...</t>
  </si>
  <si>
    <t xml:space="preserve">Erin Blankenship-Sefczek</t>
  </si>
  <si>
    <t xml:space="preserve">QL58 .L58 1984</t>
  </si>
  <si>
    <t xml:space="preserve">Living fossils / edited by Niles Eldredge and Steven M. Stanley.</t>
  </si>
  <si>
    <t xml:space="preserve">QL573 .C76</t>
  </si>
  <si>
    <t xml:space="preserve">The biology of the Coleoptera / R.A. Crowson.</t>
  </si>
  <si>
    <t xml:space="preserve">QL568.F7 W63 2006</t>
  </si>
  <si>
    <t xml:space="preserve">Nature revealed : selected writings, 1949-2006 / Edward O. Wilson.</t>
  </si>
  <si>
    <t xml:space="preserve">QL337.M2 M33 1984</t>
  </si>
  <si>
    <t xml:space="preserve">Madagascar / editors, Alison Jolly, Philippe Oberlé, Roland Albignac ; foreword by HRH the Duke of Edinburgh.</t>
  </si>
  <si>
    <t xml:space="preserve">QL363 .B413</t>
  </si>
  <si>
    <t xml:space="preserve">Principles of comparative anatomy of invertebrates [by] W. N. Beklemishev; translated [from the Russian] by J. M. MacLennan, edited by Z. Kabata.</t>
  </si>
  <si>
    <t xml:space="preserve">QL363 .B413 V.2</t>
  </si>
  <si>
    <t xml:space="preserve">QL363 .B78</t>
  </si>
  <si>
    <t xml:space="preserve">Practical invertebrate anatomy.</t>
  </si>
  <si>
    <t xml:space="preserve">QL31.E79 A3 2000</t>
  </si>
  <si>
    <t xml:space="preserve">Maggots, murder, and men : memories and reflections of a forensic entomologist / Zakaria Erzin*clio*glu.</t>
  </si>
  <si>
    <t xml:space="preserve">QM16.L4 B4 1969</t>
  </si>
  <si>
    <t xml:space="preserve">Leonardo the anatomist.</t>
  </si>
  <si>
    <t xml:space="preserve">QM21 .L49</t>
  </si>
  <si>
    <t xml:space="preserve">Leonardo da Vinci on the human body : the anatomical, physiological, and embryological drawings of Leonardo da Vinci / with translations, emendations and a biographical introd., by Charles D. O'Malley and J.B. de C.M. Saunders.</t>
  </si>
  <si>
    <t xml:space="preserve">QM101 .A38 1994b</t>
  </si>
  <si>
    <t xml:space="preserve">Bones : the unity of form and function / R. McNeill Alexander ; photography by Brian Kosoff ; foreword by Mark A. Norell ; illustrations by Edward Heck.</t>
  </si>
  <si>
    <t xml:space="preserve">QM101 .G63 1982</t>
  </si>
  <si>
    <t xml:space="preserve">The skeleton : fantastic framework / by Kathy E. Goldberg and the editors of U.S. News Books.</t>
  </si>
  <si>
    <t xml:space="preserve">QM101 .W3</t>
  </si>
  <si>
    <t xml:space="preserve">The human skeleton, an interpretation.</t>
  </si>
  <si>
    <t xml:space="preserve">QM11 .S6 1957</t>
  </si>
  <si>
    <t xml:space="preserve">A short history of anatomy from the Greeks to Harvey.</t>
  </si>
  <si>
    <t xml:space="preserve">QS 4 B499c 1984</t>
  </si>
  <si>
    <t xml:space="preserve">Catalog of human variation / Ronald A. Bergman, Sue Ann Thompson, Adel K. Afifi.</t>
  </si>
  <si>
    <t xml:space="preserve">QS 4 C678s 2000</t>
  </si>
  <si>
    <t xml:space="preserve">The Structure &amp; function of the human body / Barbara Janson Cohen, Dena Lin Wood.</t>
  </si>
  <si>
    <t xml:space="preserve">QS 4 C952e 1982</t>
  </si>
  <si>
    <t xml:space="preserve">Essential human anatomy : a text-atlas / James E. Crouch ; illustrated by Martha B. Lackey.</t>
  </si>
  <si>
    <t xml:space="preserve">QS 4 C952f 1985</t>
  </si>
  <si>
    <t xml:space="preserve">Functional human anatomy / James E. Crouch.</t>
  </si>
  <si>
    <t xml:space="preserve">QS 4 J66a 1997</t>
  </si>
  <si>
    <t xml:space="preserve">Anatomy for dental students / D.R. Johnson and W.J. Moore ; illustrated by Ann Johnson.</t>
  </si>
  <si>
    <t xml:space="preserve">QS 17 A881 1973</t>
  </si>
  <si>
    <t xml:space="preserve">Atlas d'anatomie du lapin : Atlas of rabbit anatomy / Par R. Barone.</t>
  </si>
  <si>
    <t xml:space="preserve">QS 17 M167c 1982</t>
  </si>
  <si>
    <t xml:space="preserve">Color atlas of foot and ankle anatomy / R.M.H. McMinn, R.T. Hutchings, B.M. Logan.</t>
  </si>
  <si>
    <t xml:space="preserve">QS17 Q7a 2001</t>
  </si>
  <si>
    <t xml:space="preserve">Anatomy for attorneys : a clinical atlas with case studies / Thomas H. Quinn, Terence R. Quinn, Robert H. Quinn ; illustrator, R. Spencer Phippen.</t>
  </si>
  <si>
    <t xml:space="preserve">QS 17 S978a 1973</t>
  </si>
  <si>
    <t xml:space="preserve">An atlas of primate gross anatomy: baboon, chimpanzee, and man / Daris R. Swindler and Charles D. Wood.</t>
  </si>
  <si>
    <t xml:space="preserve">QS 17 Z94s 1986</t>
  </si>
  <si>
    <t xml:space="preserve">A system of practical anatomy for dental students : a guide and atlas / Lord Zuckerman, in collaboration with Deryk Darlington, F. Peter Lisowski.</t>
  </si>
  <si>
    <t xml:space="preserve">QS532.5 E7 E5662 2005</t>
  </si>
  <si>
    <t xml:space="preserve">Endothelial cells in health and disease / edited by William C. Aird.</t>
  </si>
  <si>
    <t xml:space="preserve">QZ 4 C368p 1906</t>
  </si>
  <si>
    <t xml:space="preserve">Postmortem pathology; a manual of the technic of post-mortem examinations and the interpretations to be drawn therefrom : a practical treatise for students and practitioners.</t>
  </si>
  <si>
    <t xml:space="preserve">QZ 4 B789i 1984</t>
  </si>
  <si>
    <t xml:space="preserve">Boyd's Introduction to the study of disease.</t>
  </si>
  <si>
    <t xml:space="preserve">QZ 4 B938p 1992</t>
  </si>
  <si>
    <t xml:space="preserve">Pathophysiology : adaptations and alterations in function / Barbara L. Bullock, Pearl Philbrook Rosendahl, with 18 contributors.</t>
  </si>
  <si>
    <t xml:space="preserve">QZ 4 R742m 1855</t>
  </si>
  <si>
    <t xml:space="preserve">A manual of pathological anatomy / Carl Rokitansky.</t>
  </si>
  <si>
    <t xml:space="preserve">QZ 50 N976 1996</t>
  </si>
  <si>
    <t xml:space="preserve">Nutrients and gene expression : clinical aspects / edited Carolyn D. Berdanier.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</si>
</sst>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yyyy\-mm\-dd"/>
    <numFmt numFmtId="168" formatCode="General"/>
    <numFmt numFmtId="169" formatCode="0"/>
    <numFmt numFmtId="170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i val="true"/>
      <sz val="12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C0C0C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68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14" activePane="bottomLeft" state="frozen"/>
      <selection pane="topLeft" activeCell="A1" activeCellId="0" sqref="A1"/>
      <selection pane="bottomLeft" activeCell="F218" activeCellId="0" sqref="F218"/>
    </sheetView>
  </sheetViews>
  <sheetFormatPr defaultColWidth="8.53515625" defaultRowHeight="13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1" width="26.66"/>
    <col collapsed="false" customWidth="true" hidden="false" outlineLevel="0" max="3" min="3" style="0" width="21.71"/>
    <col collapsed="false" customWidth="true" hidden="false" outlineLevel="0" max="4" min="4" style="0" width="29.14"/>
    <col collapsed="false" customWidth="true" hidden="false" outlineLevel="0" max="5" min="5" style="0" width="17.86"/>
    <col collapsed="false" customWidth="true" hidden="false" outlineLevel="0" max="11" min="11" style="0" width="18.42"/>
    <col collapsed="false" customWidth="true" hidden="false" outlineLevel="0" max="12" min="12" style="0" width="15.57"/>
    <col collapsed="false" customWidth="true" hidden="false" outlineLevel="0" max="17" min="17" style="0" width="16.29"/>
    <col collapsed="false" customWidth="true" hidden="false" outlineLevel="0" max="54" min="54" style="0" width="20.14"/>
    <col collapsed="false" customWidth="true" hidden="false" outlineLevel="0" max="55" min="55" style="0" width="18.42"/>
    <col collapsed="false" customWidth="true" hidden="false" outlineLevel="0" max="56" min="56" style="0" width="14.01"/>
    <col collapsed="false" customWidth="true" hidden="false" outlineLevel="0" max="57" min="57" style="0" width="15.57"/>
    <col collapsed="false" customWidth="true" hidden="false" outlineLevel="0" max="58" min="58" style="0" width="18.29"/>
  </cols>
  <sheetData>
    <row r="1" customFormat="fals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/>
    </row>
    <row r="2" customFormat="false" ht="63" hidden="false" customHeight="true" outlineLevel="0" collapsed="false">
      <c r="A2" s="4" t="s">
        <v>57</v>
      </c>
      <c r="B2" s="5" t="s">
        <v>58</v>
      </c>
      <c r="C2" s="5" t="s">
        <v>59</v>
      </c>
      <c r="D2" s="5" t="s">
        <v>60</v>
      </c>
      <c r="E2" s="6" t="s">
        <v>61</v>
      </c>
      <c r="F2" s="6" t="s">
        <v>57</v>
      </c>
      <c r="G2" s="6" t="s">
        <v>62</v>
      </c>
      <c r="H2" s="6" t="s">
        <v>63</v>
      </c>
      <c r="I2" s="6" t="s">
        <v>63</v>
      </c>
      <c r="J2" s="6" t="s">
        <v>64</v>
      </c>
      <c r="L2" s="5" t="s">
        <v>65</v>
      </c>
      <c r="M2" s="6" t="s">
        <v>66</v>
      </c>
      <c r="O2" s="6" t="s">
        <v>67</v>
      </c>
      <c r="P2" s="6" t="s">
        <v>68</v>
      </c>
      <c r="Q2" s="5" t="s">
        <v>69</v>
      </c>
      <c r="R2" s="6" t="s">
        <v>70</v>
      </c>
      <c r="S2" s="7" t="n">
        <v>2</v>
      </c>
      <c r="T2" s="7" t="n">
        <v>4</v>
      </c>
      <c r="U2" s="8" t="s">
        <v>71</v>
      </c>
      <c r="V2" s="8" t="s">
        <v>71</v>
      </c>
      <c r="W2" s="8" t="s">
        <v>72</v>
      </c>
      <c r="X2" s="8" t="s">
        <v>72</v>
      </c>
      <c r="Y2" s="7" t="n">
        <v>198</v>
      </c>
      <c r="Z2" s="7" t="n">
        <v>138</v>
      </c>
      <c r="AA2" s="7" t="n">
        <v>187</v>
      </c>
      <c r="AB2" s="7" t="n">
        <v>1</v>
      </c>
      <c r="AC2" s="7" t="n">
        <v>1</v>
      </c>
      <c r="AD2" s="7" t="n">
        <v>10</v>
      </c>
      <c r="AE2" s="7" t="n">
        <v>10</v>
      </c>
      <c r="AF2" s="7" t="n">
        <v>3</v>
      </c>
      <c r="AG2" s="7" t="n">
        <v>3</v>
      </c>
      <c r="AH2" s="7" t="n">
        <v>2</v>
      </c>
      <c r="AI2" s="7" t="n">
        <v>2</v>
      </c>
      <c r="AJ2" s="7" t="n">
        <v>7</v>
      </c>
      <c r="AK2" s="7" t="n">
        <v>7</v>
      </c>
      <c r="AL2" s="7" t="n">
        <v>0</v>
      </c>
      <c r="AM2" s="7" t="n">
        <v>0</v>
      </c>
      <c r="AN2" s="7" t="n">
        <v>0</v>
      </c>
      <c r="AO2" s="7" t="n">
        <v>0</v>
      </c>
      <c r="AP2" s="6" t="s">
        <v>63</v>
      </c>
      <c r="AQ2" s="6" t="s">
        <v>63</v>
      </c>
      <c r="AS2" s="9" t="str">
        <f aca="false"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2" s="9" t="str">
        <f aca="false">HYPERLINK("http://www.worldcat.org/oclc/28828912","WorldCat Record")</f>
        <v>WorldCat Record</v>
      </c>
      <c r="AU2" s="6" t="s">
        <v>73</v>
      </c>
      <c r="AV2" s="6" t="s">
        <v>74</v>
      </c>
      <c r="AW2" s="6" t="s">
        <v>75</v>
      </c>
      <c r="AX2" s="6" t="s">
        <v>75</v>
      </c>
      <c r="AY2" s="6" t="s">
        <v>76</v>
      </c>
      <c r="AZ2" s="6" t="s">
        <v>77</v>
      </c>
      <c r="BB2" s="10" t="n">
        <v>9780471575481</v>
      </c>
      <c r="BC2" s="10" t="n">
        <v>32285001860203</v>
      </c>
      <c r="BD2" s="6" t="s">
        <v>78</v>
      </c>
      <c r="BE2" s="6" t="s">
        <v>79</v>
      </c>
    </row>
    <row r="3" customFormat="false" ht="63" hidden="false" customHeight="true" outlineLevel="0" collapsed="false">
      <c r="A3" s="4" t="s">
        <v>57</v>
      </c>
      <c r="B3" s="5" t="s">
        <v>58</v>
      </c>
      <c r="C3" s="5" t="s">
        <v>59</v>
      </c>
      <c r="D3" s="5" t="s">
        <v>60</v>
      </c>
      <c r="E3" s="6" t="s">
        <v>80</v>
      </c>
      <c r="F3" s="6" t="s">
        <v>57</v>
      </c>
      <c r="G3" s="6" t="s">
        <v>62</v>
      </c>
      <c r="H3" s="6" t="s">
        <v>63</v>
      </c>
      <c r="I3" s="6" t="s">
        <v>63</v>
      </c>
      <c r="J3" s="6" t="s">
        <v>64</v>
      </c>
      <c r="L3" s="5" t="s">
        <v>65</v>
      </c>
      <c r="M3" s="6" t="s">
        <v>66</v>
      </c>
      <c r="O3" s="6" t="s">
        <v>67</v>
      </c>
      <c r="P3" s="6" t="s">
        <v>68</v>
      </c>
      <c r="Q3" s="5" t="s">
        <v>69</v>
      </c>
      <c r="R3" s="6" t="s">
        <v>70</v>
      </c>
      <c r="S3" s="7" t="n">
        <v>1</v>
      </c>
      <c r="T3" s="7" t="n">
        <v>4</v>
      </c>
      <c r="U3" s="8" t="s">
        <v>71</v>
      </c>
      <c r="V3" s="8" t="s">
        <v>71</v>
      </c>
      <c r="W3" s="8" t="s">
        <v>81</v>
      </c>
      <c r="X3" s="8" t="s">
        <v>72</v>
      </c>
      <c r="Y3" s="7" t="n">
        <v>198</v>
      </c>
      <c r="Z3" s="7" t="n">
        <v>138</v>
      </c>
      <c r="AA3" s="7" t="n">
        <v>187</v>
      </c>
      <c r="AB3" s="7" t="n">
        <v>1</v>
      </c>
      <c r="AC3" s="7" t="n">
        <v>1</v>
      </c>
      <c r="AD3" s="7" t="n">
        <v>10</v>
      </c>
      <c r="AE3" s="7" t="n">
        <v>10</v>
      </c>
      <c r="AF3" s="7" t="n">
        <v>3</v>
      </c>
      <c r="AG3" s="7" t="n">
        <v>3</v>
      </c>
      <c r="AH3" s="7" t="n">
        <v>2</v>
      </c>
      <c r="AI3" s="7" t="n">
        <v>2</v>
      </c>
      <c r="AJ3" s="7" t="n">
        <v>7</v>
      </c>
      <c r="AK3" s="7" t="n">
        <v>7</v>
      </c>
      <c r="AL3" s="7" t="n">
        <v>0</v>
      </c>
      <c r="AM3" s="7" t="n">
        <v>0</v>
      </c>
      <c r="AN3" s="7" t="n">
        <v>0</v>
      </c>
      <c r="AO3" s="7" t="n">
        <v>0</v>
      </c>
      <c r="AP3" s="6" t="s">
        <v>63</v>
      </c>
      <c r="AQ3" s="6" t="s">
        <v>63</v>
      </c>
      <c r="AS3" s="9" t="str">
        <f aca="false"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3" s="9" t="str">
        <f aca="false">HYPERLINK("http://www.worldcat.org/oclc/28828912","WorldCat Record")</f>
        <v>WorldCat Record</v>
      </c>
      <c r="AU3" s="6" t="s">
        <v>73</v>
      </c>
      <c r="AV3" s="6" t="s">
        <v>74</v>
      </c>
      <c r="AW3" s="6" t="s">
        <v>75</v>
      </c>
      <c r="AX3" s="6" t="s">
        <v>75</v>
      </c>
      <c r="AY3" s="6" t="s">
        <v>76</v>
      </c>
      <c r="AZ3" s="6" t="s">
        <v>77</v>
      </c>
      <c r="BB3" s="10" t="n">
        <v>9780471575481</v>
      </c>
      <c r="BC3" s="10" t="n">
        <v>32285001800621</v>
      </c>
      <c r="BD3" s="6" t="s">
        <v>82</v>
      </c>
      <c r="BE3" s="6" t="s">
        <v>79</v>
      </c>
    </row>
    <row r="4" customFormat="false" ht="63" hidden="false" customHeight="true" outlineLevel="0" collapsed="false">
      <c r="A4" s="4" t="s">
        <v>57</v>
      </c>
      <c r="B4" s="5" t="s">
        <v>58</v>
      </c>
      <c r="C4" s="5" t="s">
        <v>59</v>
      </c>
      <c r="D4" s="5" t="s">
        <v>60</v>
      </c>
      <c r="E4" s="6" t="s">
        <v>83</v>
      </c>
      <c r="F4" s="6" t="s">
        <v>57</v>
      </c>
      <c r="G4" s="6" t="s">
        <v>62</v>
      </c>
      <c r="H4" s="6" t="s">
        <v>63</v>
      </c>
      <c r="I4" s="6" t="s">
        <v>63</v>
      </c>
      <c r="J4" s="6" t="s">
        <v>64</v>
      </c>
      <c r="L4" s="5" t="s">
        <v>65</v>
      </c>
      <c r="M4" s="6" t="s">
        <v>66</v>
      </c>
      <c r="O4" s="6" t="s">
        <v>67</v>
      </c>
      <c r="P4" s="6" t="s">
        <v>68</v>
      </c>
      <c r="Q4" s="5" t="s">
        <v>69</v>
      </c>
      <c r="R4" s="6" t="s">
        <v>70</v>
      </c>
      <c r="S4" s="7" t="n">
        <v>1</v>
      </c>
      <c r="T4" s="7" t="n">
        <v>4</v>
      </c>
      <c r="U4" s="8" t="s">
        <v>71</v>
      </c>
      <c r="V4" s="8" t="s">
        <v>71</v>
      </c>
      <c r="W4" s="8" t="s">
        <v>72</v>
      </c>
      <c r="X4" s="8" t="s">
        <v>72</v>
      </c>
      <c r="Y4" s="7" t="n">
        <v>198</v>
      </c>
      <c r="Z4" s="7" t="n">
        <v>138</v>
      </c>
      <c r="AA4" s="7" t="n">
        <v>187</v>
      </c>
      <c r="AB4" s="7" t="n">
        <v>1</v>
      </c>
      <c r="AC4" s="7" t="n">
        <v>1</v>
      </c>
      <c r="AD4" s="7" t="n">
        <v>10</v>
      </c>
      <c r="AE4" s="7" t="n">
        <v>10</v>
      </c>
      <c r="AF4" s="7" t="n">
        <v>3</v>
      </c>
      <c r="AG4" s="7" t="n">
        <v>3</v>
      </c>
      <c r="AH4" s="7" t="n">
        <v>2</v>
      </c>
      <c r="AI4" s="7" t="n">
        <v>2</v>
      </c>
      <c r="AJ4" s="7" t="n">
        <v>7</v>
      </c>
      <c r="AK4" s="7" t="n">
        <v>7</v>
      </c>
      <c r="AL4" s="7" t="n">
        <v>0</v>
      </c>
      <c r="AM4" s="7" t="n">
        <v>0</v>
      </c>
      <c r="AN4" s="7" t="n">
        <v>0</v>
      </c>
      <c r="AO4" s="7" t="n">
        <v>0</v>
      </c>
      <c r="AP4" s="6" t="s">
        <v>63</v>
      </c>
      <c r="AQ4" s="6" t="s">
        <v>63</v>
      </c>
      <c r="AS4" s="9" t="str">
        <f aca="false"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4" s="9" t="str">
        <f aca="false">HYPERLINK("http://www.worldcat.org/oclc/28828912","WorldCat Record")</f>
        <v>WorldCat Record</v>
      </c>
      <c r="AU4" s="6" t="s">
        <v>73</v>
      </c>
      <c r="AV4" s="6" t="s">
        <v>74</v>
      </c>
      <c r="AW4" s="6" t="s">
        <v>75</v>
      </c>
      <c r="AX4" s="6" t="s">
        <v>75</v>
      </c>
      <c r="AY4" s="6" t="s">
        <v>76</v>
      </c>
      <c r="AZ4" s="6" t="s">
        <v>77</v>
      </c>
      <c r="BB4" s="10" t="n">
        <v>9780471575481</v>
      </c>
      <c r="BC4" s="10" t="n">
        <v>32285001860211</v>
      </c>
      <c r="BD4" s="6" t="s">
        <v>84</v>
      </c>
      <c r="BE4" s="6" t="s">
        <v>79</v>
      </c>
    </row>
    <row r="5" customFormat="false" ht="63" hidden="false" customHeight="true" outlineLevel="0" collapsed="false">
      <c r="A5" s="4" t="s">
        <v>57</v>
      </c>
      <c r="B5" s="5" t="s">
        <v>85</v>
      </c>
      <c r="C5" s="5" t="s">
        <v>86</v>
      </c>
      <c r="D5" s="5" t="s">
        <v>87</v>
      </c>
      <c r="E5" s="6" t="s">
        <v>88</v>
      </c>
      <c r="F5" s="6" t="s">
        <v>57</v>
      </c>
      <c r="G5" s="6" t="s">
        <v>62</v>
      </c>
      <c r="H5" s="6" t="s">
        <v>63</v>
      </c>
      <c r="I5" s="6" t="s">
        <v>63</v>
      </c>
      <c r="J5" s="6" t="s">
        <v>64</v>
      </c>
      <c r="L5" s="5" t="s">
        <v>89</v>
      </c>
      <c r="M5" s="6" t="s">
        <v>90</v>
      </c>
      <c r="N5" s="5" t="s">
        <v>91</v>
      </c>
      <c r="O5" s="6" t="s">
        <v>67</v>
      </c>
      <c r="P5" s="6" t="s">
        <v>68</v>
      </c>
      <c r="Q5" s="5" t="s">
        <v>92</v>
      </c>
      <c r="R5" s="6" t="s">
        <v>70</v>
      </c>
      <c r="S5" s="7" t="n">
        <v>2</v>
      </c>
      <c r="T5" s="7" t="n">
        <v>6</v>
      </c>
      <c r="U5" s="8" t="s">
        <v>93</v>
      </c>
      <c r="V5" s="8" t="s">
        <v>93</v>
      </c>
      <c r="W5" s="8" t="s">
        <v>94</v>
      </c>
      <c r="X5" s="8" t="s">
        <v>94</v>
      </c>
      <c r="Y5" s="7" t="n">
        <v>130</v>
      </c>
      <c r="Z5" s="7" t="n">
        <v>102</v>
      </c>
      <c r="AA5" s="7" t="n">
        <v>176</v>
      </c>
      <c r="AB5" s="7" t="n">
        <v>1</v>
      </c>
      <c r="AC5" s="7" t="n">
        <v>1</v>
      </c>
      <c r="AD5" s="7" t="n">
        <v>5</v>
      </c>
      <c r="AE5" s="7" t="n">
        <v>5</v>
      </c>
      <c r="AF5" s="7" t="n">
        <v>1</v>
      </c>
      <c r="AG5" s="7" t="n">
        <v>1</v>
      </c>
      <c r="AH5" s="7" t="n">
        <v>0</v>
      </c>
      <c r="AI5" s="7" t="n">
        <v>0</v>
      </c>
      <c r="AJ5" s="7" t="n">
        <v>5</v>
      </c>
      <c r="AK5" s="7" t="n">
        <v>5</v>
      </c>
      <c r="AL5" s="7" t="n">
        <v>0</v>
      </c>
      <c r="AM5" s="7" t="n">
        <v>0</v>
      </c>
      <c r="AN5" s="7" t="n">
        <v>0</v>
      </c>
      <c r="AO5" s="7" t="n">
        <v>0</v>
      </c>
      <c r="AP5" s="6" t="s">
        <v>63</v>
      </c>
      <c r="AQ5" s="6" t="s">
        <v>57</v>
      </c>
      <c r="AR5" s="9" t="str">
        <f aca="false">HYPERLINK("http://catalog.hathitrust.org/Record/003580459","HathiTrust Record")</f>
        <v>HathiTrust Record</v>
      </c>
      <c r="AS5" s="9" t="str">
        <f aca="false"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5" s="9" t="str">
        <f aca="false">HYPERLINK("http://www.worldcat.org/oclc/47995316","WorldCat Record")</f>
        <v>WorldCat Record</v>
      </c>
      <c r="AU5" s="6" t="s">
        <v>95</v>
      </c>
      <c r="AV5" s="6" t="s">
        <v>96</v>
      </c>
      <c r="AW5" s="6" t="s">
        <v>97</v>
      </c>
      <c r="AX5" s="6" t="s">
        <v>97</v>
      </c>
      <c r="AY5" s="6" t="s">
        <v>98</v>
      </c>
      <c r="AZ5" s="6" t="s">
        <v>77</v>
      </c>
      <c r="BB5" s="10" t="n">
        <v>9780471387367</v>
      </c>
      <c r="BC5" s="10" t="n">
        <v>32285004426150</v>
      </c>
      <c r="BD5" s="6" t="s">
        <v>99</v>
      </c>
      <c r="BE5" s="6" t="s">
        <v>79</v>
      </c>
    </row>
    <row r="6" customFormat="false" ht="63" hidden="false" customHeight="true" outlineLevel="0" collapsed="false">
      <c r="A6" s="4" t="s">
        <v>57</v>
      </c>
      <c r="B6" s="5" t="s">
        <v>85</v>
      </c>
      <c r="C6" s="5" t="s">
        <v>86</v>
      </c>
      <c r="D6" s="5" t="s">
        <v>87</v>
      </c>
      <c r="E6" s="6" t="s">
        <v>100</v>
      </c>
      <c r="F6" s="6" t="s">
        <v>57</v>
      </c>
      <c r="G6" s="6" t="s">
        <v>62</v>
      </c>
      <c r="H6" s="6" t="s">
        <v>63</v>
      </c>
      <c r="I6" s="6" t="s">
        <v>63</v>
      </c>
      <c r="J6" s="6" t="s">
        <v>64</v>
      </c>
      <c r="L6" s="5" t="s">
        <v>89</v>
      </c>
      <c r="M6" s="6" t="s">
        <v>90</v>
      </c>
      <c r="N6" s="5" t="s">
        <v>91</v>
      </c>
      <c r="O6" s="6" t="s">
        <v>67</v>
      </c>
      <c r="P6" s="6" t="s">
        <v>68</v>
      </c>
      <c r="Q6" s="5" t="s">
        <v>92</v>
      </c>
      <c r="R6" s="6" t="s">
        <v>70</v>
      </c>
      <c r="S6" s="7" t="n">
        <v>2</v>
      </c>
      <c r="T6" s="7" t="n">
        <v>6</v>
      </c>
      <c r="U6" s="8" t="s">
        <v>93</v>
      </c>
      <c r="V6" s="8" t="s">
        <v>93</v>
      </c>
      <c r="W6" s="8" t="s">
        <v>94</v>
      </c>
      <c r="X6" s="8" t="s">
        <v>94</v>
      </c>
      <c r="Y6" s="7" t="n">
        <v>130</v>
      </c>
      <c r="Z6" s="7" t="n">
        <v>102</v>
      </c>
      <c r="AA6" s="7" t="n">
        <v>176</v>
      </c>
      <c r="AB6" s="7" t="n">
        <v>1</v>
      </c>
      <c r="AC6" s="7" t="n">
        <v>1</v>
      </c>
      <c r="AD6" s="7" t="n">
        <v>5</v>
      </c>
      <c r="AE6" s="7" t="n">
        <v>5</v>
      </c>
      <c r="AF6" s="7" t="n">
        <v>1</v>
      </c>
      <c r="AG6" s="7" t="n">
        <v>1</v>
      </c>
      <c r="AH6" s="7" t="n">
        <v>0</v>
      </c>
      <c r="AI6" s="7" t="n">
        <v>0</v>
      </c>
      <c r="AJ6" s="7" t="n">
        <v>5</v>
      </c>
      <c r="AK6" s="7" t="n">
        <v>5</v>
      </c>
      <c r="AL6" s="7" t="n">
        <v>0</v>
      </c>
      <c r="AM6" s="7" t="n">
        <v>0</v>
      </c>
      <c r="AN6" s="7" t="n">
        <v>0</v>
      </c>
      <c r="AO6" s="7" t="n">
        <v>0</v>
      </c>
      <c r="AP6" s="6" t="s">
        <v>63</v>
      </c>
      <c r="AQ6" s="6" t="s">
        <v>57</v>
      </c>
      <c r="AR6" s="9" t="str">
        <f aca="false">HYPERLINK("http://catalog.hathitrust.org/Record/003580459","HathiTrust Record")</f>
        <v>HathiTrust Record</v>
      </c>
      <c r="AS6" s="9" t="str">
        <f aca="false"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6" s="9" t="str">
        <f aca="false">HYPERLINK("http://www.worldcat.org/oclc/47995316","WorldCat Record")</f>
        <v>WorldCat Record</v>
      </c>
      <c r="AU6" s="6" t="s">
        <v>95</v>
      </c>
      <c r="AV6" s="6" t="s">
        <v>96</v>
      </c>
      <c r="AW6" s="6" t="s">
        <v>97</v>
      </c>
      <c r="AX6" s="6" t="s">
        <v>97</v>
      </c>
      <c r="AY6" s="6" t="s">
        <v>98</v>
      </c>
      <c r="AZ6" s="6" t="s">
        <v>77</v>
      </c>
      <c r="BB6" s="10" t="n">
        <v>9780471387367</v>
      </c>
      <c r="BC6" s="10" t="n">
        <v>32285004426176</v>
      </c>
      <c r="BD6" s="6" t="s">
        <v>101</v>
      </c>
      <c r="BE6" s="6" t="s">
        <v>79</v>
      </c>
    </row>
    <row r="7" customFormat="false" ht="63" hidden="false" customHeight="true" outlineLevel="0" collapsed="false">
      <c r="A7" s="4" t="s">
        <v>57</v>
      </c>
      <c r="B7" s="5" t="s">
        <v>85</v>
      </c>
      <c r="C7" s="5" t="s">
        <v>86</v>
      </c>
      <c r="D7" s="5" t="s">
        <v>87</v>
      </c>
      <c r="E7" s="6" t="s">
        <v>102</v>
      </c>
      <c r="F7" s="6" t="s">
        <v>57</v>
      </c>
      <c r="G7" s="6" t="s">
        <v>62</v>
      </c>
      <c r="H7" s="6" t="s">
        <v>63</v>
      </c>
      <c r="I7" s="6" t="s">
        <v>63</v>
      </c>
      <c r="J7" s="6" t="s">
        <v>64</v>
      </c>
      <c r="L7" s="5" t="s">
        <v>89</v>
      </c>
      <c r="M7" s="6" t="s">
        <v>90</v>
      </c>
      <c r="N7" s="5" t="s">
        <v>91</v>
      </c>
      <c r="O7" s="6" t="s">
        <v>67</v>
      </c>
      <c r="P7" s="6" t="s">
        <v>68</v>
      </c>
      <c r="Q7" s="5" t="s">
        <v>92</v>
      </c>
      <c r="R7" s="6" t="s">
        <v>70</v>
      </c>
      <c r="S7" s="7" t="n">
        <v>2</v>
      </c>
      <c r="T7" s="7" t="n">
        <v>6</v>
      </c>
      <c r="U7" s="8" t="s">
        <v>93</v>
      </c>
      <c r="V7" s="8" t="s">
        <v>93</v>
      </c>
      <c r="W7" s="8" t="s">
        <v>94</v>
      </c>
      <c r="X7" s="8" t="s">
        <v>94</v>
      </c>
      <c r="Y7" s="7" t="n">
        <v>130</v>
      </c>
      <c r="Z7" s="7" t="n">
        <v>102</v>
      </c>
      <c r="AA7" s="7" t="n">
        <v>176</v>
      </c>
      <c r="AB7" s="7" t="n">
        <v>1</v>
      </c>
      <c r="AC7" s="7" t="n">
        <v>1</v>
      </c>
      <c r="AD7" s="7" t="n">
        <v>5</v>
      </c>
      <c r="AE7" s="7" t="n">
        <v>5</v>
      </c>
      <c r="AF7" s="7" t="n">
        <v>1</v>
      </c>
      <c r="AG7" s="7" t="n">
        <v>1</v>
      </c>
      <c r="AH7" s="7" t="n">
        <v>0</v>
      </c>
      <c r="AI7" s="7" t="n">
        <v>0</v>
      </c>
      <c r="AJ7" s="7" t="n">
        <v>5</v>
      </c>
      <c r="AK7" s="7" t="n">
        <v>5</v>
      </c>
      <c r="AL7" s="7" t="n">
        <v>0</v>
      </c>
      <c r="AM7" s="7" t="n">
        <v>0</v>
      </c>
      <c r="AN7" s="7" t="n">
        <v>0</v>
      </c>
      <c r="AO7" s="7" t="n">
        <v>0</v>
      </c>
      <c r="AP7" s="6" t="s">
        <v>63</v>
      </c>
      <c r="AQ7" s="6" t="s">
        <v>57</v>
      </c>
      <c r="AR7" s="9" t="str">
        <f aca="false">HYPERLINK("http://catalog.hathitrust.org/Record/003580459","HathiTrust Record")</f>
        <v>HathiTrust Record</v>
      </c>
      <c r="AS7" s="9" t="str">
        <f aca="false"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7" s="9" t="str">
        <f aca="false">HYPERLINK("http://www.worldcat.org/oclc/47995316","WorldCat Record")</f>
        <v>WorldCat Record</v>
      </c>
      <c r="AU7" s="6" t="s">
        <v>95</v>
      </c>
      <c r="AV7" s="6" t="s">
        <v>96</v>
      </c>
      <c r="AW7" s="6" t="s">
        <v>97</v>
      </c>
      <c r="AX7" s="6" t="s">
        <v>97</v>
      </c>
      <c r="AY7" s="6" t="s">
        <v>98</v>
      </c>
      <c r="AZ7" s="6" t="s">
        <v>77</v>
      </c>
      <c r="BB7" s="10" t="n">
        <v>9780471387367</v>
      </c>
      <c r="BC7" s="10" t="n">
        <v>32285004426168</v>
      </c>
      <c r="BD7" s="6" t="s">
        <v>103</v>
      </c>
      <c r="BE7" s="6" t="s">
        <v>79</v>
      </c>
    </row>
    <row r="8" customFormat="false" ht="63" hidden="false" customHeight="true" outlineLevel="0" collapsed="false">
      <c r="A8" s="4" t="s">
        <v>57</v>
      </c>
      <c r="B8" s="5" t="s">
        <v>104</v>
      </c>
      <c r="C8" s="5" t="s">
        <v>105</v>
      </c>
      <c r="D8" s="5" t="s">
        <v>106</v>
      </c>
      <c r="F8" s="6" t="s">
        <v>63</v>
      </c>
      <c r="G8" s="6" t="s">
        <v>62</v>
      </c>
      <c r="H8" s="6" t="s">
        <v>63</v>
      </c>
      <c r="I8" s="6" t="s">
        <v>63</v>
      </c>
      <c r="J8" s="6" t="s">
        <v>64</v>
      </c>
      <c r="L8" s="5" t="s">
        <v>107</v>
      </c>
      <c r="M8" s="6" t="s">
        <v>108</v>
      </c>
      <c r="O8" s="6" t="s">
        <v>67</v>
      </c>
      <c r="P8" s="6" t="s">
        <v>68</v>
      </c>
      <c r="Q8" s="5" t="s">
        <v>109</v>
      </c>
      <c r="R8" s="6" t="s">
        <v>70</v>
      </c>
      <c r="S8" s="7" t="n">
        <v>3</v>
      </c>
      <c r="T8" s="7" t="n">
        <v>3</v>
      </c>
      <c r="U8" s="8" t="s">
        <v>110</v>
      </c>
      <c r="V8" s="8" t="s">
        <v>110</v>
      </c>
      <c r="W8" s="8" t="s">
        <v>111</v>
      </c>
      <c r="X8" s="8" t="s">
        <v>111</v>
      </c>
      <c r="Y8" s="7" t="n">
        <v>414</v>
      </c>
      <c r="Z8" s="7" t="n">
        <v>293</v>
      </c>
      <c r="AA8" s="7" t="n">
        <v>301</v>
      </c>
      <c r="AB8" s="7" t="n">
        <v>2</v>
      </c>
      <c r="AC8" s="7" t="n">
        <v>2</v>
      </c>
      <c r="AD8" s="7" t="n">
        <v>15</v>
      </c>
      <c r="AE8" s="7" t="n">
        <v>15</v>
      </c>
      <c r="AF8" s="7" t="n">
        <v>4</v>
      </c>
      <c r="AG8" s="7" t="n">
        <v>4</v>
      </c>
      <c r="AH8" s="7" t="n">
        <v>3</v>
      </c>
      <c r="AI8" s="7" t="n">
        <v>3</v>
      </c>
      <c r="AJ8" s="7" t="n">
        <v>9</v>
      </c>
      <c r="AK8" s="7" t="n">
        <v>9</v>
      </c>
      <c r="AL8" s="7" t="n">
        <v>1</v>
      </c>
      <c r="AM8" s="7" t="n">
        <v>1</v>
      </c>
      <c r="AN8" s="7" t="n">
        <v>0</v>
      </c>
      <c r="AO8" s="7" t="n">
        <v>0</v>
      </c>
      <c r="AP8" s="6" t="s">
        <v>63</v>
      </c>
      <c r="AQ8" s="6" t="s">
        <v>57</v>
      </c>
      <c r="AR8" s="9" t="str">
        <f aca="false">HYPERLINK("http://catalog.hathitrust.org/Record/000138405","HathiTrust Record")</f>
        <v>HathiTrust Record</v>
      </c>
      <c r="AS8" s="9" t="str">
        <f aca="false">HYPERLINK("https://creighton-primo.hosted.exlibrisgroup.com/primo-explore/search?tab=default_tab&amp;search_scope=EVERYTHING&amp;vid=01CRU&amp;lang=en_US&amp;offset=0&amp;query=any,contains,991004664599702656","Catalog Record")</f>
        <v>Catalog Record</v>
      </c>
      <c r="AT8" s="9" t="str">
        <f aca="false">HYPERLINK("http://www.worldcat.org/oclc/4500003","WorldCat Record")</f>
        <v>WorldCat Record</v>
      </c>
      <c r="AU8" s="6" t="s">
        <v>112</v>
      </c>
      <c r="AV8" s="6" t="s">
        <v>113</v>
      </c>
      <c r="AW8" s="6" t="s">
        <v>114</v>
      </c>
      <c r="AX8" s="6" t="s">
        <v>114</v>
      </c>
      <c r="AY8" s="6" t="s">
        <v>115</v>
      </c>
      <c r="AZ8" s="6" t="s">
        <v>77</v>
      </c>
      <c r="BB8" s="10" t="n">
        <v>9780127366500</v>
      </c>
      <c r="BC8" s="10" t="n">
        <v>32285001516052</v>
      </c>
      <c r="BD8" s="6" t="s">
        <v>116</v>
      </c>
      <c r="BE8" s="6" t="s">
        <v>79</v>
      </c>
    </row>
    <row r="9" customFormat="false" ht="63" hidden="false" customHeight="true" outlineLevel="0" collapsed="false">
      <c r="A9" s="4" t="s">
        <v>57</v>
      </c>
      <c r="B9" s="5" t="s">
        <v>117</v>
      </c>
      <c r="C9" s="5" t="s">
        <v>118</v>
      </c>
      <c r="D9" s="5" t="s">
        <v>119</v>
      </c>
      <c r="E9" s="6" t="s">
        <v>120</v>
      </c>
      <c r="F9" s="6" t="s">
        <v>63</v>
      </c>
      <c r="G9" s="6" t="s">
        <v>62</v>
      </c>
      <c r="H9" s="6" t="s">
        <v>63</v>
      </c>
      <c r="I9" s="6" t="s">
        <v>63</v>
      </c>
      <c r="J9" s="6" t="s">
        <v>64</v>
      </c>
      <c r="L9" s="5" t="s">
        <v>121</v>
      </c>
      <c r="M9" s="6" t="s">
        <v>122</v>
      </c>
      <c r="O9" s="6" t="s">
        <v>67</v>
      </c>
      <c r="P9" s="6" t="s">
        <v>123</v>
      </c>
      <c r="Q9" s="5" t="s">
        <v>124</v>
      </c>
      <c r="R9" s="6" t="s">
        <v>70</v>
      </c>
      <c r="S9" s="7" t="n">
        <v>1</v>
      </c>
      <c r="T9" s="7" t="n">
        <v>1</v>
      </c>
      <c r="U9" s="8" t="s">
        <v>125</v>
      </c>
      <c r="V9" s="8" t="s">
        <v>125</v>
      </c>
      <c r="W9" s="8" t="s">
        <v>126</v>
      </c>
      <c r="X9" s="8" t="s">
        <v>126</v>
      </c>
      <c r="Y9" s="7" t="n">
        <v>204</v>
      </c>
      <c r="Z9" s="7" t="n">
        <v>138</v>
      </c>
      <c r="AA9" s="7" t="n">
        <v>159</v>
      </c>
      <c r="AB9" s="7" t="n">
        <v>2</v>
      </c>
      <c r="AC9" s="7" t="n">
        <v>2</v>
      </c>
      <c r="AD9" s="7" t="n">
        <v>9</v>
      </c>
      <c r="AE9" s="7" t="n">
        <v>9</v>
      </c>
      <c r="AF9" s="7" t="n">
        <v>3</v>
      </c>
      <c r="AG9" s="7" t="n">
        <v>3</v>
      </c>
      <c r="AH9" s="7" t="n">
        <v>2</v>
      </c>
      <c r="AI9" s="7" t="n">
        <v>2</v>
      </c>
      <c r="AJ9" s="7" t="n">
        <v>6</v>
      </c>
      <c r="AK9" s="7" t="n">
        <v>6</v>
      </c>
      <c r="AL9" s="7" t="n">
        <v>1</v>
      </c>
      <c r="AM9" s="7" t="n">
        <v>1</v>
      </c>
      <c r="AN9" s="7" t="n">
        <v>0</v>
      </c>
      <c r="AO9" s="7" t="n">
        <v>0</v>
      </c>
      <c r="AP9" s="6" t="s">
        <v>63</v>
      </c>
      <c r="AQ9" s="6" t="s">
        <v>63</v>
      </c>
      <c r="AS9" s="9" t="str">
        <f aca="false">HYPERLINK("https://creighton-primo.hosted.exlibrisgroup.com/primo-explore/search?tab=default_tab&amp;search_scope=EVERYTHING&amp;vid=01CRU&amp;lang=en_US&amp;offset=0&amp;query=any,contains,991005358119702656","Catalog Record")</f>
        <v>Catalog Record</v>
      </c>
      <c r="AT9" s="9" t="str">
        <f aca="false">HYPERLINK("http://www.worldcat.org/oclc/1263558","WorldCat Record")</f>
        <v>WorldCat Record</v>
      </c>
      <c r="AU9" s="6" t="s">
        <v>127</v>
      </c>
      <c r="AV9" s="6" t="s">
        <v>128</v>
      </c>
      <c r="AW9" s="6" t="s">
        <v>129</v>
      </c>
      <c r="AX9" s="6" t="s">
        <v>129</v>
      </c>
      <c r="AY9" s="6" t="s">
        <v>130</v>
      </c>
      <c r="AZ9" s="6" t="s">
        <v>77</v>
      </c>
      <c r="BB9" s="11"/>
      <c r="BC9" s="10" t="n">
        <v>32285000646157</v>
      </c>
      <c r="BD9" s="6" t="s">
        <v>131</v>
      </c>
      <c r="BE9" s="6" t="s">
        <v>79</v>
      </c>
    </row>
    <row r="10" customFormat="false" ht="48" hidden="false" customHeight="false" outlineLevel="0" collapsed="false">
      <c r="A10" s="4" t="s">
        <v>57</v>
      </c>
      <c r="B10" s="5" t="s">
        <v>132</v>
      </c>
      <c r="C10" s="5" t="s">
        <v>133</v>
      </c>
      <c r="D10" s="5" t="s">
        <v>134</v>
      </c>
      <c r="F10" s="6" t="s">
        <v>63</v>
      </c>
      <c r="G10" s="6" t="s">
        <v>62</v>
      </c>
      <c r="H10" s="6" t="s">
        <v>63</v>
      </c>
      <c r="I10" s="6" t="s">
        <v>63</v>
      </c>
      <c r="J10" s="6" t="s">
        <v>64</v>
      </c>
      <c r="K10" s="5" t="s">
        <v>135</v>
      </c>
      <c r="L10" s="5" t="s">
        <v>136</v>
      </c>
      <c r="M10" s="6" t="s">
        <v>137</v>
      </c>
      <c r="O10" s="6" t="s">
        <v>67</v>
      </c>
      <c r="P10" s="6" t="s">
        <v>68</v>
      </c>
      <c r="Q10" s="5" t="s">
        <v>138</v>
      </c>
      <c r="R10" s="6" t="s">
        <v>70</v>
      </c>
      <c r="S10" s="7" t="n">
        <v>7</v>
      </c>
      <c r="T10" s="7" t="n">
        <v>7</v>
      </c>
      <c r="U10" s="8" t="s">
        <v>139</v>
      </c>
      <c r="V10" s="8" t="s">
        <v>139</v>
      </c>
      <c r="W10" s="8" t="s">
        <v>140</v>
      </c>
      <c r="X10" s="8" t="s">
        <v>140</v>
      </c>
      <c r="Y10" s="7" t="n">
        <v>239</v>
      </c>
      <c r="Z10" s="7" t="n">
        <v>194</v>
      </c>
      <c r="AA10" s="7" t="n">
        <v>195</v>
      </c>
      <c r="AB10" s="7" t="n">
        <v>2</v>
      </c>
      <c r="AC10" s="7" t="n">
        <v>2</v>
      </c>
      <c r="AD10" s="7" t="n">
        <v>9</v>
      </c>
      <c r="AE10" s="7" t="n">
        <v>9</v>
      </c>
      <c r="AF10" s="7" t="n">
        <v>2</v>
      </c>
      <c r="AG10" s="7" t="n">
        <v>2</v>
      </c>
      <c r="AH10" s="7" t="n">
        <v>4</v>
      </c>
      <c r="AI10" s="7" t="n">
        <v>4</v>
      </c>
      <c r="AJ10" s="7" t="n">
        <v>5</v>
      </c>
      <c r="AK10" s="7" t="n">
        <v>5</v>
      </c>
      <c r="AL10" s="7" t="n">
        <v>1</v>
      </c>
      <c r="AM10" s="7" t="n">
        <v>1</v>
      </c>
      <c r="AN10" s="7" t="n">
        <v>0</v>
      </c>
      <c r="AO10" s="7" t="n">
        <v>0</v>
      </c>
      <c r="AP10" s="6" t="s">
        <v>63</v>
      </c>
      <c r="AQ10" s="6" t="s">
        <v>57</v>
      </c>
      <c r="AR10" s="9" t="str">
        <f aca="false">HYPERLINK("http://catalog.hathitrust.org/Record/004117642","HathiTrust Record")</f>
        <v>HathiTrust Record</v>
      </c>
      <c r="AS10" s="9" t="str">
        <f aca="false">HYPERLINK("https://creighton-primo.hosted.exlibrisgroup.com/primo-explore/search?tab=default_tab&amp;search_scope=EVERYTHING&amp;vid=01CRU&amp;lang=en_US&amp;offset=0&amp;query=any,contains,991005425589702656","Catalog Record")</f>
        <v>Catalog Record</v>
      </c>
      <c r="AT10" s="9" t="str">
        <f aca="false">HYPERLINK("http://www.worldcat.org/oclc/36181113","WorldCat Record")</f>
        <v>WorldCat Record</v>
      </c>
      <c r="AU10" s="6" t="s">
        <v>141</v>
      </c>
      <c r="AV10" s="6" t="s">
        <v>142</v>
      </c>
      <c r="AW10" s="6" t="s">
        <v>143</v>
      </c>
      <c r="AX10" s="6" t="s">
        <v>143</v>
      </c>
      <c r="AY10" s="6" t="s">
        <v>144</v>
      </c>
      <c r="AZ10" s="6" t="s">
        <v>77</v>
      </c>
      <c r="BB10" s="10" t="n">
        <v>9780060911584</v>
      </c>
      <c r="BC10" s="10" t="n">
        <v>32285005407795</v>
      </c>
      <c r="BD10" s="6" t="s">
        <v>145</v>
      </c>
      <c r="BE10" s="6" t="s">
        <v>146</v>
      </c>
    </row>
    <row r="11" customFormat="false" ht="48" hidden="false" customHeight="false" outlineLevel="0" collapsed="false">
      <c r="A11" s="4" t="s">
        <v>57</v>
      </c>
      <c r="B11" s="5" t="s">
        <v>147</v>
      </c>
      <c r="C11" s="5" t="s">
        <v>148</v>
      </c>
      <c r="D11" s="5" t="s">
        <v>149</v>
      </c>
      <c r="F11" s="6" t="s">
        <v>63</v>
      </c>
      <c r="G11" s="6" t="s">
        <v>62</v>
      </c>
      <c r="H11" s="6" t="s">
        <v>63</v>
      </c>
      <c r="I11" s="6" t="s">
        <v>63</v>
      </c>
      <c r="J11" s="6" t="s">
        <v>64</v>
      </c>
      <c r="K11" s="5" t="s">
        <v>150</v>
      </c>
      <c r="L11" s="5" t="s">
        <v>151</v>
      </c>
      <c r="M11" s="6" t="s">
        <v>152</v>
      </c>
      <c r="N11" s="5" t="s">
        <v>153</v>
      </c>
      <c r="O11" s="6" t="s">
        <v>67</v>
      </c>
      <c r="P11" s="6" t="s">
        <v>68</v>
      </c>
      <c r="Q11" s="5" t="s">
        <v>154</v>
      </c>
      <c r="R11" s="6" t="s">
        <v>155</v>
      </c>
      <c r="S11" s="7" t="n">
        <v>1</v>
      </c>
      <c r="T11" s="7" t="n">
        <v>1</v>
      </c>
      <c r="U11" s="8" t="s">
        <v>156</v>
      </c>
      <c r="V11" s="8" t="s">
        <v>156</v>
      </c>
      <c r="W11" s="8" t="s">
        <v>156</v>
      </c>
      <c r="X11" s="8" t="s">
        <v>156</v>
      </c>
      <c r="Y11" s="7" t="n">
        <v>338</v>
      </c>
      <c r="Z11" s="7" t="n">
        <v>308</v>
      </c>
      <c r="AA11" s="7" t="n">
        <v>753</v>
      </c>
      <c r="AB11" s="7" t="n">
        <v>3</v>
      </c>
      <c r="AC11" s="7" t="n">
        <v>5</v>
      </c>
      <c r="AD11" s="7" t="n">
        <v>11</v>
      </c>
      <c r="AE11" s="7" t="n">
        <v>33</v>
      </c>
      <c r="AF11" s="7" t="n">
        <v>2</v>
      </c>
      <c r="AG11" s="7" t="n">
        <v>14</v>
      </c>
      <c r="AH11" s="7" t="n">
        <v>5</v>
      </c>
      <c r="AI11" s="7" t="n">
        <v>9</v>
      </c>
      <c r="AJ11" s="7" t="n">
        <v>5</v>
      </c>
      <c r="AK11" s="7" t="n">
        <v>17</v>
      </c>
      <c r="AL11" s="7" t="n">
        <v>1</v>
      </c>
      <c r="AM11" s="7" t="n">
        <v>3</v>
      </c>
      <c r="AN11" s="7" t="n">
        <v>0</v>
      </c>
      <c r="AO11" s="7" t="n">
        <v>0</v>
      </c>
      <c r="AP11" s="6" t="s">
        <v>63</v>
      </c>
      <c r="AQ11" s="6" t="s">
        <v>57</v>
      </c>
      <c r="AR11" s="9" t="str">
        <f aca="false">HYPERLINK("http://catalog.hathitrust.org/Record/102081352","HathiTrust Record")</f>
        <v>HathiTrust Record</v>
      </c>
      <c r="AS11" s="9" t="str">
        <f aca="false">HYPERLINK("https://creighton-primo.hosted.exlibrisgroup.com/primo-explore/search?tab=default_tab&amp;search_scope=EVERYTHING&amp;vid=01CRU&amp;lang=en_US&amp;offset=0&amp;query=any,contains,991005220849702656","Catalog Record")</f>
        <v>Catalog Record</v>
      </c>
      <c r="AT11" s="9" t="str">
        <f aca="false">HYPERLINK("http://www.worldcat.org/oclc/10799301","WorldCat Record")</f>
        <v>WorldCat Record</v>
      </c>
      <c r="AU11" s="6" t="s">
        <v>157</v>
      </c>
      <c r="AV11" s="6" t="s">
        <v>158</v>
      </c>
      <c r="AW11" s="6" t="s">
        <v>159</v>
      </c>
      <c r="AX11" s="6" t="s">
        <v>159</v>
      </c>
      <c r="AY11" s="6" t="s">
        <v>160</v>
      </c>
      <c r="AZ11" s="6" t="s">
        <v>77</v>
      </c>
      <c r="BB11" s="11"/>
      <c r="BC11" s="10" t="n">
        <v>32285002861333</v>
      </c>
      <c r="BD11" s="6" t="s">
        <v>161</v>
      </c>
      <c r="BE11" s="6" t="s">
        <v>146</v>
      </c>
    </row>
    <row r="12" customFormat="false" ht="25" hidden="false" customHeight="false" outlineLevel="0" collapsed="false">
      <c r="A12" s="4" t="s">
        <v>57</v>
      </c>
      <c r="B12" s="5" t="s">
        <v>162</v>
      </c>
      <c r="C12" s="5" t="s">
        <v>163</v>
      </c>
      <c r="D12" s="5" t="s">
        <v>164</v>
      </c>
      <c r="F12" s="6" t="s">
        <v>63</v>
      </c>
      <c r="G12" s="6" t="s">
        <v>62</v>
      </c>
      <c r="H12" s="6" t="s">
        <v>63</v>
      </c>
      <c r="I12" s="6" t="s">
        <v>63</v>
      </c>
      <c r="J12" s="6" t="s">
        <v>64</v>
      </c>
      <c r="K12" s="5" t="s">
        <v>165</v>
      </c>
      <c r="L12" s="5" t="s">
        <v>166</v>
      </c>
      <c r="M12" s="6" t="s">
        <v>167</v>
      </c>
      <c r="O12" s="6" t="s">
        <v>67</v>
      </c>
      <c r="P12" s="6" t="s">
        <v>123</v>
      </c>
      <c r="Q12" s="5" t="s">
        <v>168</v>
      </c>
      <c r="R12" s="6" t="s">
        <v>155</v>
      </c>
      <c r="S12" s="7" t="n">
        <v>1</v>
      </c>
      <c r="T12" s="7" t="n">
        <v>1</v>
      </c>
      <c r="U12" s="8" t="s">
        <v>169</v>
      </c>
      <c r="V12" s="8" t="s">
        <v>169</v>
      </c>
      <c r="W12" s="8" t="s">
        <v>170</v>
      </c>
      <c r="X12" s="8" t="s">
        <v>170</v>
      </c>
      <c r="Y12" s="7" t="n">
        <v>47</v>
      </c>
      <c r="Z12" s="7" t="n">
        <v>40</v>
      </c>
      <c r="AA12" s="7" t="n">
        <v>1414</v>
      </c>
      <c r="AB12" s="7" t="n">
        <v>1</v>
      </c>
      <c r="AC12" s="7" t="n">
        <v>9</v>
      </c>
      <c r="AD12" s="7" t="n">
        <v>1</v>
      </c>
      <c r="AE12" s="7" t="n">
        <v>49</v>
      </c>
      <c r="AF12" s="7" t="n">
        <v>1</v>
      </c>
      <c r="AG12" s="7" t="n">
        <v>23</v>
      </c>
      <c r="AH12" s="7" t="n">
        <v>0</v>
      </c>
      <c r="AI12" s="7" t="n">
        <v>8</v>
      </c>
      <c r="AJ12" s="7" t="n">
        <v>0</v>
      </c>
      <c r="AK12" s="7" t="n">
        <v>23</v>
      </c>
      <c r="AL12" s="7" t="n">
        <v>0</v>
      </c>
      <c r="AM12" s="7" t="n">
        <v>6</v>
      </c>
      <c r="AN12" s="7" t="n">
        <v>0</v>
      </c>
      <c r="AO12" s="7" t="n">
        <v>0</v>
      </c>
      <c r="AP12" s="6" t="s">
        <v>63</v>
      </c>
      <c r="AQ12" s="6" t="s">
        <v>63</v>
      </c>
      <c r="AS12" s="9" t="str">
        <f aca="false">HYPERLINK("https://creighton-primo.hosted.exlibrisgroup.com/primo-explore/search?tab=default_tab&amp;search_scope=EVERYTHING&amp;vid=01CRU&amp;lang=en_US&amp;offset=0&amp;query=any,contains,991004720029702656","Catalog Record")</f>
        <v>Catalog Record</v>
      </c>
      <c r="AT12" s="9" t="str">
        <f aca="false">HYPERLINK("http://www.worldcat.org/oclc/4798818","WorldCat Record")</f>
        <v>WorldCat Record</v>
      </c>
      <c r="AU12" s="6" t="s">
        <v>171</v>
      </c>
      <c r="AV12" s="6" t="s">
        <v>172</v>
      </c>
      <c r="AW12" s="6" t="s">
        <v>173</v>
      </c>
      <c r="AX12" s="6" t="s">
        <v>173</v>
      </c>
      <c r="AY12" s="6" t="s">
        <v>174</v>
      </c>
      <c r="AZ12" s="6" t="s">
        <v>77</v>
      </c>
      <c r="BB12" s="11"/>
      <c r="BC12" s="10" t="n">
        <v>32285001603991</v>
      </c>
      <c r="BD12" s="6" t="s">
        <v>175</v>
      </c>
      <c r="BE12" s="6" t="s">
        <v>146</v>
      </c>
    </row>
    <row r="13" customFormat="false" ht="48" hidden="false" customHeight="false" outlineLevel="0" collapsed="false">
      <c r="A13" s="4" t="s">
        <v>57</v>
      </c>
      <c r="B13" s="5" t="s">
        <v>176</v>
      </c>
      <c r="C13" s="5" t="s">
        <v>177</v>
      </c>
      <c r="D13" s="5" t="s">
        <v>178</v>
      </c>
      <c r="F13" s="6" t="s">
        <v>63</v>
      </c>
      <c r="G13" s="6" t="s">
        <v>62</v>
      </c>
      <c r="H13" s="6" t="s">
        <v>63</v>
      </c>
      <c r="I13" s="6" t="s">
        <v>63</v>
      </c>
      <c r="J13" s="6" t="s">
        <v>64</v>
      </c>
      <c r="K13" s="5" t="s">
        <v>165</v>
      </c>
      <c r="L13" s="5" t="s">
        <v>179</v>
      </c>
      <c r="M13" s="6" t="s">
        <v>180</v>
      </c>
      <c r="O13" s="6" t="s">
        <v>67</v>
      </c>
      <c r="P13" s="6" t="s">
        <v>181</v>
      </c>
      <c r="Q13" s="5" t="s">
        <v>182</v>
      </c>
      <c r="R13" s="6" t="s">
        <v>155</v>
      </c>
      <c r="S13" s="7" t="n">
        <v>3</v>
      </c>
      <c r="T13" s="7" t="n">
        <v>3</v>
      </c>
      <c r="U13" s="8" t="s">
        <v>183</v>
      </c>
      <c r="V13" s="8" t="s">
        <v>183</v>
      </c>
      <c r="W13" s="8" t="s">
        <v>184</v>
      </c>
      <c r="X13" s="8" t="s">
        <v>184</v>
      </c>
      <c r="Y13" s="7" t="n">
        <v>523</v>
      </c>
      <c r="Z13" s="7" t="n">
        <v>470</v>
      </c>
      <c r="AA13" s="7" t="n">
        <v>478</v>
      </c>
      <c r="AB13" s="7" t="n">
        <v>3</v>
      </c>
      <c r="AC13" s="7" t="n">
        <v>3</v>
      </c>
      <c r="AD13" s="7" t="n">
        <v>14</v>
      </c>
      <c r="AE13" s="7" t="n">
        <v>14</v>
      </c>
      <c r="AF13" s="7" t="n">
        <v>4</v>
      </c>
      <c r="AG13" s="7" t="n">
        <v>4</v>
      </c>
      <c r="AH13" s="7" t="n">
        <v>4</v>
      </c>
      <c r="AI13" s="7" t="n">
        <v>4</v>
      </c>
      <c r="AJ13" s="7" t="n">
        <v>6</v>
      </c>
      <c r="AK13" s="7" t="n">
        <v>6</v>
      </c>
      <c r="AL13" s="7" t="n">
        <v>1</v>
      </c>
      <c r="AM13" s="7" t="n">
        <v>1</v>
      </c>
      <c r="AN13" s="7" t="n">
        <v>0</v>
      </c>
      <c r="AO13" s="7" t="n">
        <v>0</v>
      </c>
      <c r="AP13" s="6" t="s">
        <v>63</v>
      </c>
      <c r="AQ13" s="6" t="s">
        <v>57</v>
      </c>
      <c r="AR13" s="9" t="str">
        <f aca="false">HYPERLINK("http://catalog.hathitrust.org/Record/000643431","HathiTrust Record")</f>
        <v>HathiTrust Record</v>
      </c>
      <c r="AS13" s="9" t="str">
        <f aca="false">HYPERLINK("https://creighton-primo.hosted.exlibrisgroup.com/primo-explore/search?tab=default_tab&amp;search_scope=EVERYTHING&amp;vid=01CRU&amp;lang=en_US&amp;offset=0&amp;query=any,contains,991002905819702656","Catalog Record")</f>
        <v>Catalog Record</v>
      </c>
      <c r="AT13" s="9" t="str">
        <f aca="false">HYPERLINK("http://www.worldcat.org/oclc/519360","WorldCat Record")</f>
        <v>WorldCat Record</v>
      </c>
      <c r="AU13" s="6" t="s">
        <v>185</v>
      </c>
      <c r="AV13" s="6" t="s">
        <v>186</v>
      </c>
      <c r="AW13" s="6" t="s">
        <v>187</v>
      </c>
      <c r="AX13" s="6" t="s">
        <v>187</v>
      </c>
      <c r="AY13" s="6" t="s">
        <v>188</v>
      </c>
      <c r="AZ13" s="6" t="s">
        <v>77</v>
      </c>
      <c r="BB13" s="10" t="n">
        <v>9780517020784</v>
      </c>
      <c r="BC13" s="10" t="n">
        <v>32285002863099</v>
      </c>
      <c r="BD13" s="6" t="s">
        <v>189</v>
      </c>
      <c r="BE13" s="6" t="s">
        <v>146</v>
      </c>
    </row>
    <row r="14" customFormat="false" ht="36.5" hidden="false" customHeight="false" outlineLevel="0" collapsed="false">
      <c r="A14" s="4" t="s">
        <v>57</v>
      </c>
      <c r="B14" s="5" t="s">
        <v>190</v>
      </c>
      <c r="C14" s="5" t="s">
        <v>191</v>
      </c>
      <c r="D14" s="5" t="s">
        <v>192</v>
      </c>
      <c r="F14" s="6" t="s">
        <v>63</v>
      </c>
      <c r="G14" s="6" t="s">
        <v>62</v>
      </c>
      <c r="H14" s="6" t="s">
        <v>63</v>
      </c>
      <c r="I14" s="6" t="s">
        <v>63</v>
      </c>
      <c r="J14" s="6" t="s">
        <v>64</v>
      </c>
      <c r="K14" s="5" t="s">
        <v>193</v>
      </c>
      <c r="L14" s="5" t="s">
        <v>194</v>
      </c>
      <c r="M14" s="6" t="s">
        <v>195</v>
      </c>
      <c r="O14" s="6" t="s">
        <v>67</v>
      </c>
      <c r="P14" s="6" t="s">
        <v>68</v>
      </c>
      <c r="R14" s="6" t="s">
        <v>155</v>
      </c>
      <c r="S14" s="7" t="n">
        <v>2</v>
      </c>
      <c r="T14" s="7" t="n">
        <v>2</v>
      </c>
      <c r="U14" s="8" t="s">
        <v>196</v>
      </c>
      <c r="V14" s="8" t="s">
        <v>196</v>
      </c>
      <c r="W14" s="8" t="s">
        <v>197</v>
      </c>
      <c r="X14" s="8" t="s">
        <v>197</v>
      </c>
      <c r="Y14" s="7" t="n">
        <v>1403</v>
      </c>
      <c r="Z14" s="7" t="n">
        <v>1302</v>
      </c>
      <c r="AA14" s="7" t="n">
        <v>1584</v>
      </c>
      <c r="AB14" s="7" t="n">
        <v>11</v>
      </c>
      <c r="AC14" s="7" t="n">
        <v>15</v>
      </c>
      <c r="AD14" s="7" t="n">
        <v>30</v>
      </c>
      <c r="AE14" s="7" t="n">
        <v>33</v>
      </c>
      <c r="AF14" s="7" t="n">
        <v>9</v>
      </c>
      <c r="AG14" s="7" t="n">
        <v>10</v>
      </c>
      <c r="AH14" s="7" t="n">
        <v>6</v>
      </c>
      <c r="AI14" s="7" t="n">
        <v>6</v>
      </c>
      <c r="AJ14" s="7" t="n">
        <v>16</v>
      </c>
      <c r="AK14" s="7" t="n">
        <v>17</v>
      </c>
      <c r="AL14" s="7" t="n">
        <v>6</v>
      </c>
      <c r="AM14" s="7" t="n">
        <v>7</v>
      </c>
      <c r="AN14" s="7" t="n">
        <v>0</v>
      </c>
      <c r="AO14" s="7" t="n">
        <v>0</v>
      </c>
      <c r="AP14" s="6" t="s">
        <v>63</v>
      </c>
      <c r="AQ14" s="6" t="s">
        <v>63</v>
      </c>
      <c r="AR14" s="9" t="str">
        <f aca="false">HYPERLINK("http://catalog.hathitrust.org/Record/000643309","HathiTrust Record")</f>
        <v>HathiTrust Record</v>
      </c>
      <c r="AS14" s="9" t="str">
        <f aca="false">HYPERLINK("https://creighton-primo.hosted.exlibrisgroup.com/primo-explore/search?tab=default_tab&amp;search_scope=EVERYTHING&amp;vid=01CRU&amp;lang=en_US&amp;offset=0&amp;query=any,contains,991002163369702656","Catalog Record")</f>
        <v>Catalog Record</v>
      </c>
      <c r="AT14" s="9" t="str">
        <f aca="false">HYPERLINK("http://www.worldcat.org/oclc/274424","WorldCat Record")</f>
        <v>WorldCat Record</v>
      </c>
      <c r="AU14" s="6" t="s">
        <v>198</v>
      </c>
      <c r="AV14" s="6" t="s">
        <v>199</v>
      </c>
      <c r="AW14" s="6" t="s">
        <v>200</v>
      </c>
      <c r="AX14" s="6" t="s">
        <v>200</v>
      </c>
      <c r="AY14" s="6" t="s">
        <v>201</v>
      </c>
      <c r="AZ14" s="6" t="s">
        <v>77</v>
      </c>
      <c r="BB14" s="10" t="n">
        <v>9780399132322</v>
      </c>
      <c r="BC14" s="10" t="n">
        <v>32285001654622</v>
      </c>
      <c r="BD14" s="6" t="s">
        <v>202</v>
      </c>
      <c r="BE14" s="6" t="s">
        <v>146</v>
      </c>
    </row>
    <row r="15" customFormat="false" ht="36.5" hidden="false" customHeight="false" outlineLevel="0" collapsed="false">
      <c r="A15" s="4" t="s">
        <v>57</v>
      </c>
      <c r="B15" s="5" t="s">
        <v>203</v>
      </c>
      <c r="C15" s="5" t="s">
        <v>204</v>
      </c>
      <c r="D15" s="5" t="s">
        <v>205</v>
      </c>
      <c r="F15" s="6" t="s">
        <v>63</v>
      </c>
      <c r="G15" s="6" t="s">
        <v>62</v>
      </c>
      <c r="H15" s="6" t="s">
        <v>63</v>
      </c>
      <c r="I15" s="6" t="s">
        <v>63</v>
      </c>
      <c r="J15" s="6" t="s">
        <v>64</v>
      </c>
      <c r="K15" s="5" t="s">
        <v>206</v>
      </c>
      <c r="L15" s="5" t="s">
        <v>207</v>
      </c>
      <c r="M15" s="6" t="s">
        <v>208</v>
      </c>
      <c r="O15" s="6" t="s">
        <v>67</v>
      </c>
      <c r="P15" s="6" t="s">
        <v>68</v>
      </c>
      <c r="R15" s="6" t="s">
        <v>155</v>
      </c>
      <c r="S15" s="7" t="n">
        <v>11</v>
      </c>
      <c r="T15" s="7" t="n">
        <v>11</v>
      </c>
      <c r="U15" s="8" t="s">
        <v>209</v>
      </c>
      <c r="V15" s="8" t="s">
        <v>209</v>
      </c>
      <c r="W15" s="8" t="s">
        <v>210</v>
      </c>
      <c r="X15" s="8" t="s">
        <v>210</v>
      </c>
      <c r="Y15" s="7" t="n">
        <v>1590</v>
      </c>
      <c r="Z15" s="7" t="n">
        <v>1508</v>
      </c>
      <c r="AA15" s="7" t="n">
        <v>1674</v>
      </c>
      <c r="AB15" s="7" t="n">
        <v>11</v>
      </c>
      <c r="AC15" s="7" t="n">
        <v>11</v>
      </c>
      <c r="AD15" s="7" t="n">
        <v>31</v>
      </c>
      <c r="AE15" s="7" t="n">
        <v>35</v>
      </c>
      <c r="AF15" s="7" t="n">
        <v>14</v>
      </c>
      <c r="AG15" s="7" t="n">
        <v>15</v>
      </c>
      <c r="AH15" s="7" t="n">
        <v>6</v>
      </c>
      <c r="AI15" s="7" t="n">
        <v>8</v>
      </c>
      <c r="AJ15" s="7" t="n">
        <v>14</v>
      </c>
      <c r="AK15" s="7" t="n">
        <v>16</v>
      </c>
      <c r="AL15" s="7" t="n">
        <v>6</v>
      </c>
      <c r="AM15" s="7" t="n">
        <v>6</v>
      </c>
      <c r="AN15" s="7" t="n">
        <v>0</v>
      </c>
      <c r="AO15" s="7" t="n">
        <v>0</v>
      </c>
      <c r="AP15" s="6" t="s">
        <v>63</v>
      </c>
      <c r="AQ15" s="6" t="s">
        <v>57</v>
      </c>
      <c r="AR15" s="9" t="str">
        <f aca="false">HYPERLINK("http://catalog.hathitrust.org/Record/000877446","HathiTrust Record")</f>
        <v>HathiTrust Record</v>
      </c>
      <c r="AS15" s="9" t="str">
        <f aca="false">HYPERLINK("https://creighton-primo.hosted.exlibrisgroup.com/primo-explore/search?tab=default_tab&amp;search_scope=EVERYTHING&amp;vid=01CRU&amp;lang=en_US&amp;offset=0&amp;query=any,contains,991001065389702656","Catalog Record")</f>
        <v>Catalog Record</v>
      </c>
      <c r="AT15" s="9" t="str">
        <f aca="false">HYPERLINK("http://www.worldcat.org/oclc/15793181","WorldCat Record")</f>
        <v>WorldCat Record</v>
      </c>
      <c r="AU15" s="6" t="s">
        <v>211</v>
      </c>
      <c r="AV15" s="6" t="s">
        <v>212</v>
      </c>
      <c r="AW15" s="6" t="s">
        <v>213</v>
      </c>
      <c r="AX15" s="6" t="s">
        <v>213</v>
      </c>
      <c r="AY15" s="6" t="s">
        <v>214</v>
      </c>
      <c r="AZ15" s="6" t="s">
        <v>77</v>
      </c>
      <c r="BB15" s="10" t="n">
        <v>9780262131926</v>
      </c>
      <c r="BC15" s="10" t="n">
        <v>32285001654630</v>
      </c>
      <c r="BD15" s="6" t="s">
        <v>215</v>
      </c>
      <c r="BE15" s="6" t="s">
        <v>146</v>
      </c>
    </row>
    <row r="16" customFormat="false" ht="36.5" hidden="false" customHeight="false" outlineLevel="0" collapsed="false">
      <c r="A16" s="4" t="s">
        <v>57</v>
      </c>
      <c r="B16" s="5" t="s">
        <v>216</v>
      </c>
      <c r="C16" s="5" t="s">
        <v>217</v>
      </c>
      <c r="D16" s="5" t="s">
        <v>218</v>
      </c>
      <c r="F16" s="6" t="s">
        <v>63</v>
      </c>
      <c r="G16" s="6" t="s">
        <v>62</v>
      </c>
      <c r="H16" s="6" t="s">
        <v>63</v>
      </c>
      <c r="I16" s="6" t="s">
        <v>63</v>
      </c>
      <c r="J16" s="6" t="s">
        <v>64</v>
      </c>
      <c r="K16" s="5" t="s">
        <v>219</v>
      </c>
      <c r="L16" s="5" t="s">
        <v>220</v>
      </c>
      <c r="M16" s="6" t="s">
        <v>221</v>
      </c>
      <c r="O16" s="6" t="s">
        <v>67</v>
      </c>
      <c r="P16" s="6" t="s">
        <v>222</v>
      </c>
      <c r="R16" s="6" t="s">
        <v>155</v>
      </c>
      <c r="S16" s="7" t="n">
        <v>2</v>
      </c>
      <c r="T16" s="7" t="n">
        <v>2</v>
      </c>
      <c r="U16" s="8" t="s">
        <v>223</v>
      </c>
      <c r="V16" s="8" t="s">
        <v>223</v>
      </c>
      <c r="W16" s="8" t="s">
        <v>210</v>
      </c>
      <c r="X16" s="8" t="s">
        <v>210</v>
      </c>
      <c r="Y16" s="7" t="n">
        <v>865</v>
      </c>
      <c r="Z16" s="7" t="n">
        <v>737</v>
      </c>
      <c r="AA16" s="7" t="n">
        <v>742</v>
      </c>
      <c r="AB16" s="7" t="n">
        <v>2</v>
      </c>
      <c r="AC16" s="7" t="n">
        <v>2</v>
      </c>
      <c r="AD16" s="7" t="n">
        <v>20</v>
      </c>
      <c r="AE16" s="7" t="n">
        <v>20</v>
      </c>
      <c r="AF16" s="7" t="n">
        <v>11</v>
      </c>
      <c r="AG16" s="7" t="n">
        <v>11</v>
      </c>
      <c r="AH16" s="7" t="n">
        <v>3</v>
      </c>
      <c r="AI16" s="7" t="n">
        <v>3</v>
      </c>
      <c r="AJ16" s="7" t="n">
        <v>7</v>
      </c>
      <c r="AK16" s="7" t="n">
        <v>7</v>
      </c>
      <c r="AL16" s="7" t="n">
        <v>1</v>
      </c>
      <c r="AM16" s="7" t="n">
        <v>1</v>
      </c>
      <c r="AN16" s="7" t="n">
        <v>0</v>
      </c>
      <c r="AO16" s="7" t="n">
        <v>0</v>
      </c>
      <c r="AP16" s="6" t="s">
        <v>63</v>
      </c>
      <c r="AQ16" s="6" t="s">
        <v>63</v>
      </c>
      <c r="AS16" s="9" t="str">
        <f aca="false">HYPERLINK("https://creighton-primo.hosted.exlibrisgroup.com/primo-explore/search?tab=default_tab&amp;search_scope=EVERYTHING&amp;vid=01CRU&amp;lang=en_US&amp;offset=0&amp;query=any,contains,991000209889702656","Catalog Record")</f>
        <v>Catalog Record</v>
      </c>
      <c r="AT16" s="9" t="str">
        <f aca="false">HYPERLINK("http://www.worldcat.org/oclc/9533407","WorldCat Record")</f>
        <v>WorldCat Record</v>
      </c>
      <c r="AU16" s="6" t="s">
        <v>224</v>
      </c>
      <c r="AV16" s="6" t="s">
        <v>225</v>
      </c>
      <c r="AW16" s="6" t="s">
        <v>226</v>
      </c>
      <c r="AX16" s="6" t="s">
        <v>226</v>
      </c>
      <c r="AY16" s="6" t="s">
        <v>227</v>
      </c>
      <c r="AZ16" s="6" t="s">
        <v>77</v>
      </c>
      <c r="BB16" s="11"/>
      <c r="BC16" s="10" t="n">
        <v>32285005054944</v>
      </c>
      <c r="BD16" s="6" t="s">
        <v>228</v>
      </c>
      <c r="BE16" s="6" t="s">
        <v>146</v>
      </c>
    </row>
    <row r="17" customFormat="false" ht="36.5" hidden="false" customHeight="false" outlineLevel="0" collapsed="false">
      <c r="A17" s="4" t="s">
        <v>57</v>
      </c>
      <c r="B17" s="5" t="s">
        <v>229</v>
      </c>
      <c r="C17" s="5" t="s">
        <v>230</v>
      </c>
      <c r="D17" s="5" t="s">
        <v>231</v>
      </c>
      <c r="F17" s="6" t="s">
        <v>63</v>
      </c>
      <c r="G17" s="6" t="s">
        <v>62</v>
      </c>
      <c r="H17" s="6" t="s">
        <v>63</v>
      </c>
      <c r="I17" s="6" t="s">
        <v>63</v>
      </c>
      <c r="J17" s="6" t="s">
        <v>64</v>
      </c>
      <c r="K17" s="5" t="s">
        <v>165</v>
      </c>
      <c r="L17" s="5" t="s">
        <v>232</v>
      </c>
      <c r="M17" s="6" t="s">
        <v>233</v>
      </c>
      <c r="O17" s="6" t="s">
        <v>67</v>
      </c>
      <c r="P17" s="6" t="s">
        <v>68</v>
      </c>
      <c r="Q17" s="5" t="s">
        <v>234</v>
      </c>
      <c r="R17" s="6" t="s">
        <v>155</v>
      </c>
      <c r="S17" s="7" t="n">
        <v>22</v>
      </c>
      <c r="T17" s="7" t="n">
        <v>22</v>
      </c>
      <c r="U17" s="8" t="s">
        <v>209</v>
      </c>
      <c r="V17" s="8" t="s">
        <v>209</v>
      </c>
      <c r="W17" s="8" t="s">
        <v>235</v>
      </c>
      <c r="X17" s="8" t="s">
        <v>235</v>
      </c>
      <c r="Y17" s="7" t="n">
        <v>1542</v>
      </c>
      <c r="Z17" s="7" t="n">
        <v>1385</v>
      </c>
      <c r="AA17" s="7" t="n">
        <v>1405</v>
      </c>
      <c r="AB17" s="7" t="n">
        <v>13</v>
      </c>
      <c r="AC17" s="7" t="n">
        <v>13</v>
      </c>
      <c r="AD17" s="7" t="n">
        <v>43</v>
      </c>
      <c r="AE17" s="7" t="n">
        <v>43</v>
      </c>
      <c r="AF17" s="7" t="n">
        <v>19</v>
      </c>
      <c r="AG17" s="7" t="n">
        <v>19</v>
      </c>
      <c r="AH17" s="7" t="n">
        <v>6</v>
      </c>
      <c r="AI17" s="7" t="n">
        <v>6</v>
      </c>
      <c r="AJ17" s="7" t="n">
        <v>14</v>
      </c>
      <c r="AK17" s="7" t="n">
        <v>14</v>
      </c>
      <c r="AL17" s="7" t="n">
        <v>9</v>
      </c>
      <c r="AM17" s="7" t="n">
        <v>9</v>
      </c>
      <c r="AN17" s="7" t="n">
        <v>0</v>
      </c>
      <c r="AO17" s="7" t="n">
        <v>0</v>
      </c>
      <c r="AP17" s="6" t="s">
        <v>63</v>
      </c>
      <c r="AQ17" s="6" t="s">
        <v>63</v>
      </c>
      <c r="AR17" s="9" t="str">
        <f aca="false">HYPERLINK("http://catalog.hathitrust.org/Record/000451735","HathiTrust Record")</f>
        <v>HathiTrust Record</v>
      </c>
      <c r="AS17" s="9" t="str">
        <f aca="false">HYPERLINK("https://creighton-primo.hosted.exlibrisgroup.com/primo-explore/search?tab=default_tab&amp;search_scope=EVERYTHING&amp;vid=01CRU&amp;lang=en_US&amp;offset=0&amp;query=any,contains,991002904349702656","Catalog Record")</f>
        <v>Catalog Record</v>
      </c>
      <c r="AT17" s="9" t="str">
        <f aca="false">HYPERLINK("http://www.worldcat.org/oclc/518770","WorldCat Record")</f>
        <v>WorldCat Record</v>
      </c>
      <c r="AU17" s="6" t="s">
        <v>236</v>
      </c>
      <c r="AV17" s="6" t="s">
        <v>237</v>
      </c>
      <c r="AW17" s="6" t="s">
        <v>238</v>
      </c>
      <c r="AX17" s="6" t="s">
        <v>238</v>
      </c>
      <c r="AY17" s="6" t="s">
        <v>239</v>
      </c>
      <c r="AZ17" s="6" t="s">
        <v>77</v>
      </c>
      <c r="BB17" s="10" t="n">
        <v>9780070628151</v>
      </c>
      <c r="BC17" s="10" t="n">
        <v>32285001091593</v>
      </c>
      <c r="BD17" s="6" t="s">
        <v>240</v>
      </c>
      <c r="BE17" s="6" t="s">
        <v>146</v>
      </c>
    </row>
    <row r="18" customFormat="false" ht="36.5" hidden="false" customHeight="false" outlineLevel="0" collapsed="false">
      <c r="A18" s="4" t="s">
        <v>57</v>
      </c>
      <c r="B18" s="5" t="s">
        <v>241</v>
      </c>
      <c r="C18" s="5" t="s">
        <v>242</v>
      </c>
      <c r="D18" s="5" t="s">
        <v>243</v>
      </c>
      <c r="F18" s="6" t="s">
        <v>63</v>
      </c>
      <c r="G18" s="6" t="s">
        <v>62</v>
      </c>
      <c r="H18" s="6" t="s">
        <v>63</v>
      </c>
      <c r="I18" s="6" t="s">
        <v>63</v>
      </c>
      <c r="J18" s="6" t="s">
        <v>64</v>
      </c>
      <c r="K18" s="5" t="s">
        <v>244</v>
      </c>
      <c r="L18" s="5" t="s">
        <v>245</v>
      </c>
      <c r="M18" s="6" t="s">
        <v>246</v>
      </c>
      <c r="O18" s="6" t="s">
        <v>67</v>
      </c>
      <c r="P18" s="6" t="s">
        <v>68</v>
      </c>
      <c r="R18" s="6" t="s">
        <v>155</v>
      </c>
      <c r="S18" s="7" t="n">
        <v>15</v>
      </c>
      <c r="T18" s="7" t="n">
        <v>15</v>
      </c>
      <c r="U18" s="8" t="s">
        <v>247</v>
      </c>
      <c r="V18" s="8" t="s">
        <v>247</v>
      </c>
      <c r="W18" s="8" t="s">
        <v>248</v>
      </c>
      <c r="X18" s="8" t="s">
        <v>248</v>
      </c>
      <c r="Y18" s="7" t="n">
        <v>944</v>
      </c>
      <c r="Z18" s="7" t="n">
        <v>839</v>
      </c>
      <c r="AA18" s="7" t="n">
        <v>1075</v>
      </c>
      <c r="AB18" s="7" t="n">
        <v>7</v>
      </c>
      <c r="AC18" s="7" t="n">
        <v>7</v>
      </c>
      <c r="AD18" s="7" t="n">
        <v>20</v>
      </c>
      <c r="AE18" s="7" t="n">
        <v>20</v>
      </c>
      <c r="AF18" s="7" t="n">
        <v>5</v>
      </c>
      <c r="AG18" s="7" t="n">
        <v>5</v>
      </c>
      <c r="AH18" s="7" t="n">
        <v>4</v>
      </c>
      <c r="AI18" s="7" t="n">
        <v>4</v>
      </c>
      <c r="AJ18" s="7" t="n">
        <v>8</v>
      </c>
      <c r="AK18" s="7" t="n">
        <v>8</v>
      </c>
      <c r="AL18" s="7" t="n">
        <v>5</v>
      </c>
      <c r="AM18" s="7" t="n">
        <v>5</v>
      </c>
      <c r="AN18" s="7" t="n">
        <v>0</v>
      </c>
      <c r="AO18" s="7" t="n">
        <v>0</v>
      </c>
      <c r="AP18" s="6" t="s">
        <v>63</v>
      </c>
      <c r="AQ18" s="6" t="s">
        <v>57</v>
      </c>
      <c r="AR18" s="9" t="str">
        <f aca="false">HYPERLINK("http://catalog.hathitrust.org/Record/000176748","HathiTrust Record")</f>
        <v>HathiTrust Record</v>
      </c>
      <c r="AS18" s="9" t="str">
        <f aca="false">HYPERLINK("https://creighton-primo.hosted.exlibrisgroup.com/primo-explore/search?tab=default_tab&amp;search_scope=EVERYTHING&amp;vid=01CRU&amp;lang=en_US&amp;offset=0&amp;query=any,contains,991004566719702656","Catalog Record")</f>
        <v>Catalog Record</v>
      </c>
      <c r="AT18" s="9" t="str">
        <f aca="false">HYPERLINK("http://www.worldcat.org/oclc/4004690","WorldCat Record")</f>
        <v>WorldCat Record</v>
      </c>
      <c r="BE18" s="6" t="s">
        <v>146</v>
      </c>
    </row>
    <row r="19" customFormat="false" ht="59.5" hidden="false" customHeight="false" outlineLevel="0" collapsed="false">
      <c r="A19" s="4" t="s">
        <v>57</v>
      </c>
      <c r="B19" s="5" t="s">
        <v>249</v>
      </c>
      <c r="C19" s="5" t="s">
        <v>250</v>
      </c>
      <c r="D19" s="5" t="s">
        <v>251</v>
      </c>
      <c r="F19" s="6" t="s">
        <v>63</v>
      </c>
      <c r="G19" s="6" t="s">
        <v>62</v>
      </c>
      <c r="H19" s="6" t="s">
        <v>63</v>
      </c>
      <c r="I19" s="6" t="s">
        <v>63</v>
      </c>
      <c r="J19" s="6" t="s">
        <v>64</v>
      </c>
      <c r="K19" s="5" t="s">
        <v>252</v>
      </c>
      <c r="L19" s="5" t="s">
        <v>253</v>
      </c>
      <c r="M19" s="6" t="s">
        <v>254</v>
      </c>
      <c r="N19" s="5" t="s">
        <v>255</v>
      </c>
      <c r="O19" s="6" t="s">
        <v>67</v>
      </c>
      <c r="P19" s="6" t="s">
        <v>68</v>
      </c>
      <c r="R19" s="6" t="s">
        <v>256</v>
      </c>
      <c r="S19" s="7" t="n">
        <v>3</v>
      </c>
      <c r="T19" s="7" t="n">
        <v>3</v>
      </c>
      <c r="U19" s="8" t="s">
        <v>257</v>
      </c>
      <c r="V19" s="8" t="s">
        <v>257</v>
      </c>
      <c r="W19" s="8" t="s">
        <v>258</v>
      </c>
      <c r="X19" s="8" t="s">
        <v>258</v>
      </c>
      <c r="Y19" s="7" t="n">
        <v>356</v>
      </c>
      <c r="Z19" s="7" t="n">
        <v>284</v>
      </c>
      <c r="AA19" s="7" t="n">
        <v>286</v>
      </c>
      <c r="AB19" s="7" t="n">
        <v>2</v>
      </c>
      <c r="AC19" s="7" t="n">
        <v>2</v>
      </c>
      <c r="AD19" s="7" t="n">
        <v>4</v>
      </c>
      <c r="AE19" s="7" t="n">
        <v>4</v>
      </c>
      <c r="AF19" s="7" t="n">
        <v>2</v>
      </c>
      <c r="AG19" s="7" t="n">
        <v>2</v>
      </c>
      <c r="AH19" s="7" t="n">
        <v>0</v>
      </c>
      <c r="AI19" s="7" t="n">
        <v>0</v>
      </c>
      <c r="AJ19" s="7" t="n">
        <v>1</v>
      </c>
      <c r="AK19" s="7" t="n">
        <v>1</v>
      </c>
      <c r="AL19" s="7" t="n">
        <v>1</v>
      </c>
      <c r="AM19" s="7" t="n">
        <v>1</v>
      </c>
      <c r="AN19" s="7" t="n">
        <v>0</v>
      </c>
      <c r="AO19" s="7" t="n">
        <v>0</v>
      </c>
      <c r="AP19" s="6" t="s">
        <v>63</v>
      </c>
      <c r="AQ19" s="6" t="s">
        <v>57</v>
      </c>
      <c r="AR19" s="9" t="str">
        <f aca="false">HYPERLINK("http://catalog.hathitrust.org/Record/008510916","HathiTrust Record")</f>
        <v>HathiTrust Record</v>
      </c>
      <c r="AS19" s="9" t="str">
        <f aca="false">HYPERLINK("https://creighton-primo.hosted.exlibrisgroup.com/primo-explore/search?tab=default_tab&amp;search_scope=EVERYTHING&amp;vid=01CRU&amp;lang=en_US&amp;offset=0&amp;query=any,contains,991002897989702656","Catalog Record")</f>
        <v>Catalog Record</v>
      </c>
      <c r="AT19" s="9" t="str">
        <f aca="false">HYPERLINK("http://www.worldcat.org/oclc/514873","WorldCat Record")</f>
        <v>WorldCat Record</v>
      </c>
      <c r="BE19" s="6" t="s">
        <v>146</v>
      </c>
    </row>
    <row r="20" customFormat="false" ht="48" hidden="false" customHeight="false" outlineLevel="0" collapsed="false">
      <c r="A20" s="4" t="s">
        <v>57</v>
      </c>
      <c r="B20" s="5" t="s">
        <v>259</v>
      </c>
      <c r="C20" s="5" t="s">
        <v>260</v>
      </c>
      <c r="D20" s="5" t="s">
        <v>261</v>
      </c>
      <c r="F20" s="6" t="s">
        <v>63</v>
      </c>
      <c r="G20" s="6" t="s">
        <v>62</v>
      </c>
      <c r="H20" s="6" t="s">
        <v>63</v>
      </c>
      <c r="I20" s="6" t="s">
        <v>63</v>
      </c>
      <c r="J20" s="6" t="s">
        <v>64</v>
      </c>
      <c r="K20" s="5" t="s">
        <v>262</v>
      </c>
      <c r="L20" s="5" t="s">
        <v>263</v>
      </c>
      <c r="M20" s="6" t="s">
        <v>264</v>
      </c>
      <c r="O20" s="6" t="s">
        <v>67</v>
      </c>
      <c r="P20" s="6" t="s">
        <v>68</v>
      </c>
      <c r="R20" s="6" t="s">
        <v>256</v>
      </c>
      <c r="S20" s="7" t="n">
        <v>0</v>
      </c>
      <c r="T20" s="7" t="n">
        <v>0</v>
      </c>
      <c r="U20" s="8" t="s">
        <v>265</v>
      </c>
      <c r="V20" s="8" t="s">
        <v>265</v>
      </c>
      <c r="W20" s="8" t="s">
        <v>266</v>
      </c>
      <c r="X20" s="8" t="s">
        <v>266</v>
      </c>
      <c r="Y20" s="7" t="n">
        <v>441</v>
      </c>
      <c r="Z20" s="7" t="n">
        <v>397</v>
      </c>
      <c r="AA20" s="7" t="n">
        <v>436</v>
      </c>
      <c r="AB20" s="7" t="n">
        <v>5</v>
      </c>
      <c r="AC20" s="7" t="n">
        <v>5</v>
      </c>
      <c r="AD20" s="7" t="n">
        <v>14</v>
      </c>
      <c r="AE20" s="7" t="n">
        <v>15</v>
      </c>
      <c r="AF20" s="7" t="n">
        <v>5</v>
      </c>
      <c r="AG20" s="7" t="n">
        <v>6</v>
      </c>
      <c r="AH20" s="7" t="n">
        <v>3</v>
      </c>
      <c r="AI20" s="7" t="n">
        <v>3</v>
      </c>
      <c r="AJ20" s="7" t="n">
        <v>4</v>
      </c>
      <c r="AK20" s="7" t="n">
        <v>4</v>
      </c>
      <c r="AL20" s="7" t="n">
        <v>4</v>
      </c>
      <c r="AM20" s="7" t="n">
        <v>4</v>
      </c>
      <c r="AN20" s="7" t="n">
        <v>0</v>
      </c>
      <c r="AO20" s="7" t="n">
        <v>0</v>
      </c>
      <c r="AP20" s="6" t="s">
        <v>63</v>
      </c>
      <c r="AQ20" s="6" t="s">
        <v>57</v>
      </c>
      <c r="AR20" s="9" t="str">
        <f aca="false">HYPERLINK("http://catalog.hathitrust.org/Record/001469024","HathiTrust Record")</f>
        <v>HathiTrust Record</v>
      </c>
      <c r="AS20" s="9" t="str">
        <f aca="false">HYPERLINK("https://creighton-primo.hosted.exlibrisgroup.com/primo-explore/search?tab=default_tab&amp;search_scope=EVERYTHING&amp;vid=01CRU&amp;lang=en_US&amp;offset=0&amp;query=any,contains,991000604969702656","Catalog Record")</f>
        <v>Catalog Record</v>
      </c>
      <c r="AT20" s="9" t="str">
        <f aca="false">HYPERLINK("http://www.worldcat.org/oclc/98740","WorldCat Record")</f>
        <v>WorldCat Record</v>
      </c>
      <c r="BE20" s="6" t="s">
        <v>146</v>
      </c>
    </row>
    <row r="21" customFormat="false" ht="36.5" hidden="false" customHeight="false" outlineLevel="0" collapsed="false">
      <c r="A21" s="4" t="s">
        <v>57</v>
      </c>
      <c r="B21" s="5" t="s">
        <v>267</v>
      </c>
      <c r="C21" s="5" t="s">
        <v>268</v>
      </c>
      <c r="D21" s="5" t="s">
        <v>269</v>
      </c>
      <c r="F21" s="6" t="s">
        <v>63</v>
      </c>
      <c r="G21" s="6" t="s">
        <v>62</v>
      </c>
      <c r="H21" s="6" t="s">
        <v>63</v>
      </c>
      <c r="I21" s="6" t="s">
        <v>63</v>
      </c>
      <c r="J21" s="6" t="s">
        <v>64</v>
      </c>
      <c r="K21" s="5" t="s">
        <v>270</v>
      </c>
      <c r="L21" s="5" t="s">
        <v>271</v>
      </c>
      <c r="M21" s="6" t="s">
        <v>66</v>
      </c>
      <c r="O21" s="6" t="s">
        <v>67</v>
      </c>
      <c r="P21" s="6" t="s">
        <v>272</v>
      </c>
      <c r="R21" s="6" t="s">
        <v>256</v>
      </c>
      <c r="S21" s="7" t="n">
        <v>5</v>
      </c>
      <c r="T21" s="7" t="n">
        <v>5</v>
      </c>
      <c r="U21" s="8" t="s">
        <v>257</v>
      </c>
      <c r="V21" s="8" t="s">
        <v>257</v>
      </c>
      <c r="W21" s="8" t="s">
        <v>273</v>
      </c>
      <c r="X21" s="8" t="s">
        <v>273</v>
      </c>
      <c r="Y21" s="7" t="n">
        <v>361</v>
      </c>
      <c r="Z21" s="7" t="n">
        <v>272</v>
      </c>
      <c r="AA21" s="7" t="n">
        <v>274</v>
      </c>
      <c r="AB21" s="7" t="n">
        <v>5</v>
      </c>
      <c r="AC21" s="7" t="n">
        <v>5</v>
      </c>
      <c r="AD21" s="7" t="n">
        <v>11</v>
      </c>
      <c r="AE21" s="7" t="n">
        <v>11</v>
      </c>
      <c r="AF21" s="7" t="n">
        <v>2</v>
      </c>
      <c r="AG21" s="7" t="n">
        <v>2</v>
      </c>
      <c r="AH21" s="7" t="n">
        <v>3</v>
      </c>
      <c r="AI21" s="7" t="n">
        <v>3</v>
      </c>
      <c r="AJ21" s="7" t="n">
        <v>3</v>
      </c>
      <c r="AK21" s="7" t="n">
        <v>3</v>
      </c>
      <c r="AL21" s="7" t="n">
        <v>4</v>
      </c>
      <c r="AM21" s="7" t="n">
        <v>4</v>
      </c>
      <c r="AN21" s="7" t="n">
        <v>0</v>
      </c>
      <c r="AO21" s="7" t="n">
        <v>0</v>
      </c>
      <c r="AP21" s="6" t="s">
        <v>63</v>
      </c>
      <c r="AQ21" s="6" t="s">
        <v>57</v>
      </c>
      <c r="AR21" s="9" t="str">
        <f aca="false">HYPERLINK("http://catalog.hathitrust.org/Record/002801514","HathiTrust Record")</f>
        <v>HathiTrust Record</v>
      </c>
      <c r="AS21" s="9" t="str">
        <f aca="false">HYPERLINK("https://creighton-primo.hosted.exlibrisgroup.com/primo-explore/search?tab=default_tab&amp;search_scope=EVERYTHING&amp;vid=01CRU&amp;lang=en_US&amp;offset=0&amp;query=any,contains,991002092869702656","Catalog Record")</f>
        <v>Catalog Record</v>
      </c>
      <c r="AT21" s="9" t="str">
        <f aca="false">HYPERLINK("http://www.worldcat.org/oclc/26852922","WorldCat Record")</f>
        <v>WorldCat Record</v>
      </c>
      <c r="BE21" s="6" t="s">
        <v>146</v>
      </c>
    </row>
    <row r="22" customFormat="false" ht="26" hidden="false" customHeight="false" outlineLevel="0" collapsed="false">
      <c r="A22" s="4" t="s">
        <v>57</v>
      </c>
      <c r="B22" s="12" t="s">
        <v>274</v>
      </c>
      <c r="C22" s="1"/>
      <c r="D22" s="12" t="s">
        <v>275</v>
      </c>
      <c r="K22" s="12" t="s">
        <v>276</v>
      </c>
      <c r="L22" s="13" t="s">
        <v>277</v>
      </c>
      <c r="M22" s="13" t="n">
        <v>2003</v>
      </c>
      <c r="BE22" s="6" t="s">
        <v>278</v>
      </c>
    </row>
    <row r="23" customFormat="false" ht="26" hidden="false" customHeight="false" outlineLevel="0" collapsed="false">
      <c r="A23" s="4" t="s">
        <v>57</v>
      </c>
      <c r="B23" s="12" t="s">
        <v>279</v>
      </c>
      <c r="C23" s="1"/>
      <c r="D23" s="12" t="s">
        <v>280</v>
      </c>
      <c r="K23" s="12" t="s">
        <v>281</v>
      </c>
      <c r="L23" s="13" t="s">
        <v>282</v>
      </c>
      <c r="M23" s="13" t="n">
        <v>1974</v>
      </c>
      <c r="BE23" s="6" t="s">
        <v>278</v>
      </c>
    </row>
    <row r="24" customFormat="false" ht="38" hidden="false" customHeight="false" outlineLevel="0" collapsed="false">
      <c r="A24" s="4" t="s">
        <v>57</v>
      </c>
      <c r="B24" s="12" t="s">
        <v>283</v>
      </c>
      <c r="C24" s="1"/>
      <c r="D24" s="12" t="s">
        <v>284</v>
      </c>
      <c r="K24" s="12" t="s">
        <v>285</v>
      </c>
      <c r="L24" s="13" t="s">
        <v>286</v>
      </c>
      <c r="M24" s="13" t="n">
        <v>1981</v>
      </c>
      <c r="BE24" s="6" t="s">
        <v>278</v>
      </c>
    </row>
    <row r="25" customFormat="false" ht="26" hidden="false" customHeight="false" outlineLevel="0" collapsed="false">
      <c r="A25" s="4" t="s">
        <v>57</v>
      </c>
      <c r="B25" s="12" t="s">
        <v>287</v>
      </c>
      <c r="C25" s="1"/>
      <c r="D25" s="12" t="s">
        <v>288</v>
      </c>
      <c r="K25" s="12" t="s">
        <v>289</v>
      </c>
      <c r="L25" s="13" t="s">
        <v>290</v>
      </c>
      <c r="M25" s="13" t="n">
        <v>1980</v>
      </c>
      <c r="BE25" s="6" t="s">
        <v>278</v>
      </c>
    </row>
    <row r="26" customFormat="false" ht="38" hidden="false" customHeight="false" outlineLevel="0" collapsed="false">
      <c r="A26" s="4" t="s">
        <v>57</v>
      </c>
      <c r="B26" s="12" t="s">
        <v>291</v>
      </c>
      <c r="C26" s="1"/>
      <c r="D26" s="12" t="s">
        <v>292</v>
      </c>
      <c r="K26" s="12" t="s">
        <v>293</v>
      </c>
      <c r="L26" s="13" t="s">
        <v>294</v>
      </c>
      <c r="M26" s="13" t="n">
        <v>1999</v>
      </c>
      <c r="BE26" s="6" t="s">
        <v>278</v>
      </c>
    </row>
    <row r="27" customFormat="false" ht="38" hidden="false" customHeight="false" outlineLevel="0" collapsed="false">
      <c r="A27" s="4" t="s">
        <v>57</v>
      </c>
      <c r="B27" s="12" t="s">
        <v>291</v>
      </c>
      <c r="C27" s="1"/>
      <c r="D27" s="12" t="s">
        <v>292</v>
      </c>
      <c r="K27" s="12" t="s">
        <v>293</v>
      </c>
      <c r="L27" s="13" t="s">
        <v>294</v>
      </c>
      <c r="M27" s="13" t="n">
        <v>1999</v>
      </c>
      <c r="BE27" s="6" t="s">
        <v>278</v>
      </c>
    </row>
    <row r="28" customFormat="false" ht="36.5" hidden="false" customHeight="false" outlineLevel="0" collapsed="false">
      <c r="A28" s="4" t="s">
        <v>57</v>
      </c>
      <c r="B28" s="5" t="s">
        <v>295</v>
      </c>
      <c r="C28" s="5" t="s">
        <v>296</v>
      </c>
      <c r="D28" s="5" t="s">
        <v>297</v>
      </c>
      <c r="E28" s="14"/>
      <c r="F28" s="15" t="s">
        <v>63</v>
      </c>
      <c r="G28" s="15" t="n">
        <v>1</v>
      </c>
      <c r="H28" s="15" t="s">
        <v>63</v>
      </c>
      <c r="I28" s="15" t="s">
        <v>63</v>
      </c>
      <c r="J28" s="15" t="n">
        <v>0</v>
      </c>
      <c r="K28" s="5" t="s">
        <v>298</v>
      </c>
      <c r="L28" s="5" t="s">
        <v>299</v>
      </c>
      <c r="M28" s="15" t="n">
        <v>1986</v>
      </c>
      <c r="N28" s="14"/>
      <c r="O28" s="15" t="s">
        <v>67</v>
      </c>
      <c r="P28" s="15" t="s">
        <v>300</v>
      </c>
      <c r="Q28" s="5" t="s">
        <v>301</v>
      </c>
      <c r="R28" s="15" t="s">
        <v>302</v>
      </c>
      <c r="S28" s="15" t="n">
        <v>6</v>
      </c>
      <c r="T28" s="15" t="n">
        <v>6</v>
      </c>
      <c r="U28" s="16" t="n">
        <v>36135</v>
      </c>
      <c r="V28" s="16" t="n">
        <v>36135</v>
      </c>
      <c r="W28" s="16" t="n">
        <v>33217</v>
      </c>
      <c r="X28" s="16" t="n">
        <v>33217</v>
      </c>
      <c r="Y28" s="15" t="n">
        <v>152</v>
      </c>
      <c r="Z28" s="15" t="n">
        <v>135</v>
      </c>
      <c r="AA28" s="15" t="n">
        <v>136</v>
      </c>
      <c r="AB28" s="15" t="n">
        <v>2</v>
      </c>
      <c r="AC28" s="15" t="n">
        <v>2</v>
      </c>
      <c r="AD28" s="15" t="n">
        <v>11</v>
      </c>
      <c r="AE28" s="15" t="n">
        <v>11</v>
      </c>
      <c r="AF28" s="15" t="n">
        <v>1</v>
      </c>
      <c r="AG28" s="15" t="n">
        <v>1</v>
      </c>
      <c r="AH28" s="15" t="n">
        <v>3</v>
      </c>
      <c r="AI28" s="15" t="n">
        <v>3</v>
      </c>
      <c r="AJ28" s="15" t="n">
        <v>9</v>
      </c>
      <c r="AK28" s="15" t="n">
        <v>9</v>
      </c>
      <c r="AL28" s="15" t="n">
        <v>0</v>
      </c>
      <c r="AM28" s="15" t="n">
        <v>0</v>
      </c>
      <c r="AN28" s="15" t="n">
        <v>0</v>
      </c>
      <c r="AO28" s="15" t="n">
        <v>0</v>
      </c>
      <c r="AP28" s="15" t="s">
        <v>63</v>
      </c>
      <c r="AQ28" s="15" t="s">
        <v>63</v>
      </c>
      <c r="AR28" s="14"/>
      <c r="AS28" s="9" t="s">
        <v>303</v>
      </c>
      <c r="AT28" s="9" t="s">
        <v>304</v>
      </c>
      <c r="AU28" s="15" t="s">
        <v>305</v>
      </c>
      <c r="AV28" s="15" t="n">
        <v>13424616</v>
      </c>
      <c r="AW28" s="15" t="n">
        <v>9.91000827619702E+017</v>
      </c>
      <c r="AX28" s="15" t="n">
        <v>9.91000827619702E+017</v>
      </c>
      <c r="AY28" s="15" t="n">
        <v>2263008120002650</v>
      </c>
      <c r="AZ28" s="15" t="s">
        <v>77</v>
      </c>
      <c r="BA28" s="14"/>
      <c r="BB28" s="17" t="n">
        <v>9780814614204</v>
      </c>
      <c r="BC28" s="17" t="n">
        <v>32285000444496</v>
      </c>
      <c r="BD28" s="15" t="n">
        <v>893903180</v>
      </c>
      <c r="BE28" s="6" t="s">
        <v>306</v>
      </c>
    </row>
    <row r="29" customFormat="false" ht="36.5" hidden="false" customHeight="false" outlineLevel="0" collapsed="false">
      <c r="A29" s="4" t="s">
        <v>57</v>
      </c>
      <c r="B29" s="5" t="s">
        <v>307</v>
      </c>
      <c r="C29" s="5" t="s">
        <v>308</v>
      </c>
      <c r="D29" s="5" t="s">
        <v>309</v>
      </c>
      <c r="E29" s="14"/>
      <c r="F29" s="15" t="s">
        <v>63</v>
      </c>
      <c r="G29" s="15" t="n">
        <v>1</v>
      </c>
      <c r="H29" s="15" t="s">
        <v>63</v>
      </c>
      <c r="I29" s="15" t="s">
        <v>63</v>
      </c>
      <c r="J29" s="15" t="n">
        <v>0</v>
      </c>
      <c r="K29" s="5" t="s">
        <v>310</v>
      </c>
      <c r="L29" s="5" t="s">
        <v>311</v>
      </c>
      <c r="M29" s="15" t="n">
        <v>1984</v>
      </c>
      <c r="N29" s="14"/>
      <c r="O29" s="15" t="s">
        <v>67</v>
      </c>
      <c r="P29" s="15" t="s">
        <v>68</v>
      </c>
      <c r="Q29" s="14"/>
      <c r="R29" s="15" t="s">
        <v>302</v>
      </c>
      <c r="S29" s="15" t="n">
        <v>9</v>
      </c>
      <c r="T29" s="15" t="n">
        <v>9</v>
      </c>
      <c r="U29" s="16" t="n">
        <v>38720</v>
      </c>
      <c r="V29" s="16" t="n">
        <v>38720</v>
      </c>
      <c r="W29" s="16" t="n">
        <v>33219</v>
      </c>
      <c r="X29" s="16" t="n">
        <v>33219</v>
      </c>
      <c r="Y29" s="15" t="n">
        <v>330</v>
      </c>
      <c r="Z29" s="15" t="n">
        <v>252</v>
      </c>
      <c r="AA29" s="15" t="n">
        <v>261</v>
      </c>
      <c r="AB29" s="15" t="n">
        <v>1</v>
      </c>
      <c r="AC29" s="15" t="n">
        <v>1</v>
      </c>
      <c r="AD29" s="15" t="n">
        <v>26</v>
      </c>
      <c r="AE29" s="15" t="n">
        <v>27</v>
      </c>
      <c r="AF29" s="15" t="n">
        <v>6</v>
      </c>
      <c r="AG29" s="15" t="n">
        <v>7</v>
      </c>
      <c r="AH29" s="15" t="n">
        <v>9</v>
      </c>
      <c r="AI29" s="15" t="n">
        <v>9</v>
      </c>
      <c r="AJ29" s="15" t="n">
        <v>20</v>
      </c>
      <c r="AK29" s="15" t="n">
        <v>20</v>
      </c>
      <c r="AL29" s="15" t="n">
        <v>0</v>
      </c>
      <c r="AM29" s="15" t="n">
        <v>0</v>
      </c>
      <c r="AN29" s="15" t="n">
        <v>0</v>
      </c>
      <c r="AO29" s="15" t="n">
        <v>0</v>
      </c>
      <c r="AP29" s="15" t="s">
        <v>63</v>
      </c>
      <c r="AQ29" s="15" t="s">
        <v>57</v>
      </c>
      <c r="AR29" s="9" t="s">
        <v>312</v>
      </c>
      <c r="AS29" s="9" t="s">
        <v>303</v>
      </c>
      <c r="AT29" s="9" t="s">
        <v>304</v>
      </c>
      <c r="AU29" s="15" t="s">
        <v>313</v>
      </c>
      <c r="AV29" s="15" t="n">
        <v>10646847</v>
      </c>
      <c r="AW29" s="15" t="n">
        <v>9.91000403429702E+017</v>
      </c>
      <c r="AX29" s="15" t="n">
        <v>9.91000403429702E+017</v>
      </c>
      <c r="AY29" s="15" t="n">
        <v>2261894110002650</v>
      </c>
      <c r="AZ29" s="15" t="s">
        <v>77</v>
      </c>
      <c r="BA29" s="14"/>
      <c r="BB29" s="17" t="n">
        <v>9780809125838</v>
      </c>
      <c r="BC29" s="17" t="n">
        <v>32285000444652</v>
      </c>
      <c r="BD29" s="15" t="n">
        <v>893425663</v>
      </c>
      <c r="BE29" s="6" t="s">
        <v>306</v>
      </c>
    </row>
    <row r="30" customFormat="false" ht="36.5" hidden="false" customHeight="false" outlineLevel="0" collapsed="false">
      <c r="A30" s="4" t="s">
        <v>57</v>
      </c>
      <c r="B30" s="5" t="s">
        <v>314</v>
      </c>
      <c r="C30" s="5" t="s">
        <v>315</v>
      </c>
      <c r="D30" s="5" t="s">
        <v>316</v>
      </c>
      <c r="E30" s="14"/>
      <c r="F30" s="15" t="s">
        <v>63</v>
      </c>
      <c r="G30" s="15" t="n">
        <v>1</v>
      </c>
      <c r="H30" s="15" t="s">
        <v>63</v>
      </c>
      <c r="I30" s="15" t="s">
        <v>63</v>
      </c>
      <c r="J30" s="15" t="n">
        <v>0</v>
      </c>
      <c r="K30" s="5" t="s">
        <v>298</v>
      </c>
      <c r="L30" s="5" t="s">
        <v>317</v>
      </c>
      <c r="M30" s="15" t="n">
        <v>1984</v>
      </c>
      <c r="N30" s="14"/>
      <c r="O30" s="15" t="s">
        <v>67</v>
      </c>
      <c r="P30" s="15" t="s">
        <v>318</v>
      </c>
      <c r="Q30" s="5" t="s">
        <v>319</v>
      </c>
      <c r="R30" s="15" t="s">
        <v>302</v>
      </c>
      <c r="S30" s="15" t="n">
        <v>9</v>
      </c>
      <c r="T30" s="15" t="n">
        <v>9</v>
      </c>
      <c r="U30" s="16" t="n">
        <v>37037</v>
      </c>
      <c r="V30" s="16" t="n">
        <v>37037</v>
      </c>
      <c r="W30" s="16" t="n">
        <v>34829</v>
      </c>
      <c r="X30" s="16" t="n">
        <v>34829</v>
      </c>
      <c r="Y30" s="15" t="n">
        <v>626</v>
      </c>
      <c r="Z30" s="15" t="n">
        <v>468</v>
      </c>
      <c r="AA30" s="15" t="n">
        <v>472</v>
      </c>
      <c r="AB30" s="15" t="n">
        <v>3</v>
      </c>
      <c r="AC30" s="15" t="n">
        <v>3</v>
      </c>
      <c r="AD30" s="15" t="n">
        <v>34</v>
      </c>
      <c r="AE30" s="15" t="n">
        <v>34</v>
      </c>
      <c r="AF30" s="15" t="n">
        <v>17</v>
      </c>
      <c r="AG30" s="15" t="n">
        <v>17</v>
      </c>
      <c r="AH30" s="15" t="n">
        <v>8</v>
      </c>
      <c r="AI30" s="15" t="n">
        <v>8</v>
      </c>
      <c r="AJ30" s="15" t="n">
        <v>18</v>
      </c>
      <c r="AK30" s="15" t="n">
        <v>18</v>
      </c>
      <c r="AL30" s="15" t="n">
        <v>2</v>
      </c>
      <c r="AM30" s="15" t="n">
        <v>2</v>
      </c>
      <c r="AN30" s="15" t="n">
        <v>0</v>
      </c>
      <c r="AO30" s="15" t="n">
        <v>0</v>
      </c>
      <c r="AP30" s="15" t="s">
        <v>63</v>
      </c>
      <c r="AQ30" s="15" t="s">
        <v>63</v>
      </c>
      <c r="AR30" s="14"/>
      <c r="AS30" s="9" t="s">
        <v>303</v>
      </c>
      <c r="AT30" s="9" t="s">
        <v>304</v>
      </c>
      <c r="AU30" s="15" t="s">
        <v>320</v>
      </c>
      <c r="AV30" s="15" t="n">
        <v>11043368</v>
      </c>
      <c r="AW30" s="15" t="n">
        <v>9.91000478149702E+017</v>
      </c>
      <c r="AX30" s="15" t="n">
        <v>9.91000478149702E+017</v>
      </c>
      <c r="AY30" s="15" t="n">
        <v>2261734590002650</v>
      </c>
      <c r="AZ30" s="15" t="s">
        <v>77</v>
      </c>
      <c r="BA30" s="14"/>
      <c r="BB30" s="17" t="n">
        <v>9780802800206</v>
      </c>
      <c r="BC30" s="17" t="n">
        <v>32285002033750</v>
      </c>
      <c r="BD30" s="15" t="n">
        <v>893802800</v>
      </c>
      <c r="BE30" s="6" t="s">
        <v>306</v>
      </c>
    </row>
    <row r="31" customFormat="false" ht="48" hidden="false" customHeight="false" outlineLevel="0" collapsed="false">
      <c r="A31" s="4" t="s">
        <v>57</v>
      </c>
      <c r="B31" s="5" t="s">
        <v>321</v>
      </c>
      <c r="C31" s="5" t="s">
        <v>322</v>
      </c>
      <c r="D31" s="5" t="s">
        <v>323</v>
      </c>
      <c r="E31" s="15" t="s">
        <v>324</v>
      </c>
      <c r="F31" s="15" t="s">
        <v>63</v>
      </c>
      <c r="G31" s="15" t="n">
        <v>1</v>
      </c>
      <c r="H31" s="15" t="s">
        <v>63</v>
      </c>
      <c r="I31" s="15" t="s">
        <v>63</v>
      </c>
      <c r="J31" s="15" t="n">
        <v>0</v>
      </c>
      <c r="K31" s="5" t="s">
        <v>325</v>
      </c>
      <c r="L31" s="5" t="s">
        <v>326</v>
      </c>
      <c r="M31" s="15" t="n">
        <v>2000</v>
      </c>
      <c r="N31" s="5" t="s">
        <v>327</v>
      </c>
      <c r="O31" s="15" t="s">
        <v>67</v>
      </c>
      <c r="P31" s="15" t="s">
        <v>68</v>
      </c>
      <c r="Q31" s="5" t="s">
        <v>328</v>
      </c>
      <c r="R31" s="15" t="s">
        <v>302</v>
      </c>
      <c r="S31" s="15" t="n">
        <v>5</v>
      </c>
      <c r="T31" s="15" t="n">
        <v>5</v>
      </c>
      <c r="U31" s="16" t="n">
        <v>38783</v>
      </c>
      <c r="V31" s="16" t="n">
        <v>38783</v>
      </c>
      <c r="W31" s="16" t="n">
        <v>36949</v>
      </c>
      <c r="X31" s="16" t="n">
        <v>36949</v>
      </c>
      <c r="Y31" s="15" t="n">
        <v>772</v>
      </c>
      <c r="Z31" s="15" t="n">
        <v>656</v>
      </c>
      <c r="AA31" s="15" t="n">
        <v>698</v>
      </c>
      <c r="AB31" s="15" t="n">
        <v>8</v>
      </c>
      <c r="AC31" s="15" t="n">
        <v>8</v>
      </c>
      <c r="AD31" s="15" t="n">
        <v>41</v>
      </c>
      <c r="AE31" s="15" t="n">
        <v>41</v>
      </c>
      <c r="AF31" s="15" t="n">
        <v>19</v>
      </c>
      <c r="AG31" s="15" t="n">
        <v>19</v>
      </c>
      <c r="AH31" s="15" t="n">
        <v>7</v>
      </c>
      <c r="AI31" s="15" t="n">
        <v>7</v>
      </c>
      <c r="AJ31" s="15" t="n">
        <v>21</v>
      </c>
      <c r="AK31" s="15" t="n">
        <v>21</v>
      </c>
      <c r="AL31" s="15" t="n">
        <v>5</v>
      </c>
      <c r="AM31" s="15" t="n">
        <v>5</v>
      </c>
      <c r="AN31" s="15" t="n">
        <v>0</v>
      </c>
      <c r="AO31" s="15" t="n">
        <v>0</v>
      </c>
      <c r="AP31" s="15" t="s">
        <v>63</v>
      </c>
      <c r="AQ31" s="15" t="s">
        <v>57</v>
      </c>
      <c r="AR31" s="9" t="s">
        <v>312</v>
      </c>
      <c r="AS31" s="9" t="s">
        <v>303</v>
      </c>
      <c r="AT31" s="9" t="s">
        <v>304</v>
      </c>
      <c r="AU31" s="15" t="s">
        <v>329</v>
      </c>
      <c r="AV31" s="15" t="n">
        <v>43323710</v>
      </c>
      <c r="AW31" s="15" t="n">
        <v>9.91003491869702E+017</v>
      </c>
      <c r="AX31" s="15" t="n">
        <v>9.91003491869702E+017</v>
      </c>
      <c r="AY31" s="15" t="n">
        <v>2272172940002650</v>
      </c>
      <c r="AZ31" s="15" t="s">
        <v>77</v>
      </c>
      <c r="BA31" s="14"/>
      <c r="BB31" s="17" t="n">
        <v>9780385184601</v>
      </c>
      <c r="BC31" s="17" t="n">
        <v>32285004298039</v>
      </c>
      <c r="BD31" s="15" t="n">
        <v>893441337</v>
      </c>
      <c r="BE31" s="6" t="s">
        <v>306</v>
      </c>
    </row>
    <row r="32" customFormat="false" ht="36.5" hidden="false" customHeight="false" outlineLevel="0" collapsed="false">
      <c r="A32" s="4" t="s">
        <v>57</v>
      </c>
      <c r="B32" s="5" t="s">
        <v>330</v>
      </c>
      <c r="C32" s="5" t="s">
        <v>331</v>
      </c>
      <c r="D32" s="5" t="s">
        <v>332</v>
      </c>
      <c r="E32" s="15" t="s">
        <v>333</v>
      </c>
      <c r="F32" s="15" t="s">
        <v>63</v>
      </c>
      <c r="G32" s="15" t="n">
        <v>1</v>
      </c>
      <c r="H32" s="15" t="s">
        <v>63</v>
      </c>
      <c r="I32" s="15" t="s">
        <v>63</v>
      </c>
      <c r="J32" s="15" t="n">
        <v>0</v>
      </c>
      <c r="K32" s="5" t="s">
        <v>334</v>
      </c>
      <c r="L32" s="5" t="s">
        <v>335</v>
      </c>
      <c r="M32" s="15" t="n">
        <v>1998</v>
      </c>
      <c r="N32" s="5" t="s">
        <v>327</v>
      </c>
      <c r="O32" s="15" t="s">
        <v>67</v>
      </c>
      <c r="P32" s="15" t="s">
        <v>68</v>
      </c>
      <c r="Q32" s="5" t="s">
        <v>336</v>
      </c>
      <c r="R32" s="15" t="s">
        <v>302</v>
      </c>
      <c r="S32" s="15" t="n">
        <v>8</v>
      </c>
      <c r="T32" s="15" t="n">
        <v>8</v>
      </c>
      <c r="U32" s="16" t="n">
        <v>37935</v>
      </c>
      <c r="V32" s="16" t="n">
        <v>37935</v>
      </c>
      <c r="W32" s="16" t="n">
        <v>35821</v>
      </c>
      <c r="X32" s="16" t="n">
        <v>35821</v>
      </c>
      <c r="Y32" s="15" t="n">
        <v>784</v>
      </c>
      <c r="Z32" s="15" t="n">
        <v>691</v>
      </c>
      <c r="AA32" s="15" t="n">
        <v>774</v>
      </c>
      <c r="AB32" s="15" t="n">
        <v>9</v>
      </c>
      <c r="AC32" s="15" t="n">
        <v>10</v>
      </c>
      <c r="AD32" s="15" t="n">
        <v>41</v>
      </c>
      <c r="AE32" s="15" t="n">
        <v>46</v>
      </c>
      <c r="AF32" s="15" t="n">
        <v>19</v>
      </c>
      <c r="AG32" s="15" t="n">
        <v>22</v>
      </c>
      <c r="AH32" s="15" t="n">
        <v>6</v>
      </c>
      <c r="AI32" s="15" t="n">
        <v>7</v>
      </c>
      <c r="AJ32" s="15" t="n">
        <v>19</v>
      </c>
      <c r="AK32" s="15" t="n">
        <v>21</v>
      </c>
      <c r="AL32" s="15" t="n">
        <v>6</v>
      </c>
      <c r="AM32" s="15" t="n">
        <v>7</v>
      </c>
      <c r="AN32" s="15" t="n">
        <v>0</v>
      </c>
      <c r="AO32" s="15" t="n">
        <v>0</v>
      </c>
      <c r="AP32" s="15" t="s">
        <v>63</v>
      </c>
      <c r="AQ32" s="15" t="s">
        <v>57</v>
      </c>
      <c r="AR32" s="9" t="s">
        <v>312</v>
      </c>
      <c r="AS32" s="9" t="s">
        <v>303</v>
      </c>
      <c r="AT32" s="9" t="s">
        <v>304</v>
      </c>
      <c r="AU32" s="15" t="s">
        <v>337</v>
      </c>
      <c r="AV32" s="15" t="n">
        <v>36001181</v>
      </c>
      <c r="AW32" s="15" t="n">
        <v>9.91002741459702E+017</v>
      </c>
      <c r="AX32" s="15" t="n">
        <v>9.91002741459702E+017</v>
      </c>
      <c r="AY32" s="15" t="n">
        <v>2256023390002650</v>
      </c>
      <c r="AZ32" s="15" t="s">
        <v>77</v>
      </c>
      <c r="BA32" s="14"/>
      <c r="BB32" s="17" t="n">
        <v>9780385088381</v>
      </c>
      <c r="BC32" s="17" t="n">
        <v>32285003310876</v>
      </c>
      <c r="BD32" s="15" t="n">
        <v>893427957</v>
      </c>
      <c r="BE32" s="6" t="s">
        <v>306</v>
      </c>
    </row>
    <row r="33" customFormat="false" ht="48" hidden="false" customHeight="false" outlineLevel="0" collapsed="false">
      <c r="A33" s="4" t="s">
        <v>57</v>
      </c>
      <c r="B33" s="5" t="s">
        <v>338</v>
      </c>
      <c r="C33" s="5" t="s">
        <v>339</v>
      </c>
      <c r="D33" s="5" t="s">
        <v>340</v>
      </c>
      <c r="E33" s="15" t="s">
        <v>341</v>
      </c>
      <c r="F33" s="15" t="s">
        <v>63</v>
      </c>
      <c r="G33" s="15" t="n">
        <v>1</v>
      </c>
      <c r="H33" s="15" t="s">
        <v>63</v>
      </c>
      <c r="I33" s="15" t="s">
        <v>63</v>
      </c>
      <c r="J33" s="15" t="n">
        <v>0</v>
      </c>
      <c r="K33" s="5" t="s">
        <v>342</v>
      </c>
      <c r="L33" s="5" t="s">
        <v>343</v>
      </c>
      <c r="M33" s="15" t="n">
        <v>1994</v>
      </c>
      <c r="N33" s="14"/>
      <c r="O33" s="15" t="s">
        <v>67</v>
      </c>
      <c r="P33" s="15" t="s">
        <v>68</v>
      </c>
      <c r="Q33" s="5" t="s">
        <v>344</v>
      </c>
      <c r="R33" s="15" t="s">
        <v>302</v>
      </c>
      <c r="S33" s="15" t="n">
        <v>6</v>
      </c>
      <c r="T33" s="15" t="n">
        <v>6</v>
      </c>
      <c r="U33" s="16" t="n">
        <v>36250</v>
      </c>
      <c r="V33" s="16" t="n">
        <v>36250</v>
      </c>
      <c r="W33" s="16" t="n">
        <v>34809</v>
      </c>
      <c r="X33" s="16" t="n">
        <v>34809</v>
      </c>
      <c r="Y33" s="15" t="n">
        <v>815</v>
      </c>
      <c r="Z33" s="15" t="n">
        <v>697</v>
      </c>
      <c r="AA33" s="15" t="n">
        <v>710</v>
      </c>
      <c r="AB33" s="15" t="n">
        <v>9</v>
      </c>
      <c r="AC33" s="15" t="n">
        <v>9</v>
      </c>
      <c r="AD33" s="15" t="n">
        <v>48</v>
      </c>
      <c r="AE33" s="15" t="n">
        <v>48</v>
      </c>
      <c r="AF33" s="15" t="n">
        <v>20</v>
      </c>
      <c r="AG33" s="15" t="n">
        <v>20</v>
      </c>
      <c r="AH33" s="15" t="n">
        <v>8</v>
      </c>
      <c r="AI33" s="15" t="n">
        <v>8</v>
      </c>
      <c r="AJ33" s="15" t="n">
        <v>25</v>
      </c>
      <c r="AK33" s="15" t="n">
        <v>25</v>
      </c>
      <c r="AL33" s="15" t="n">
        <v>7</v>
      </c>
      <c r="AM33" s="15" t="n">
        <v>7</v>
      </c>
      <c r="AN33" s="15" t="n">
        <v>0</v>
      </c>
      <c r="AO33" s="15" t="n">
        <v>0</v>
      </c>
      <c r="AP33" s="15" t="s">
        <v>63</v>
      </c>
      <c r="AQ33" s="15" t="s">
        <v>63</v>
      </c>
      <c r="AR33" s="14"/>
      <c r="AS33" s="9" t="s">
        <v>303</v>
      </c>
      <c r="AT33" s="9" t="s">
        <v>304</v>
      </c>
      <c r="AU33" s="15" t="s">
        <v>345</v>
      </c>
      <c r="AV33" s="15" t="n">
        <v>28929681</v>
      </c>
      <c r="AW33" s="15" t="n">
        <v>9.91002243869702E+017</v>
      </c>
      <c r="AX33" s="15" t="n">
        <v>9.91002243869702E+017</v>
      </c>
      <c r="AY33" s="15" t="n">
        <v>2270770940002650</v>
      </c>
      <c r="AZ33" s="15" t="s">
        <v>77</v>
      </c>
      <c r="BA33" s="14"/>
      <c r="BB33" s="17" t="n">
        <v>9780385110686</v>
      </c>
      <c r="BC33" s="17" t="n">
        <v>32285002009628</v>
      </c>
      <c r="BD33" s="15" t="n">
        <v>893257059</v>
      </c>
      <c r="BE33" s="6" t="s">
        <v>306</v>
      </c>
    </row>
    <row r="34" customFormat="false" ht="48" hidden="false" customHeight="false" outlineLevel="0" collapsed="false">
      <c r="A34" s="4" t="s">
        <v>57</v>
      </c>
      <c r="B34" s="5" t="s">
        <v>346</v>
      </c>
      <c r="C34" s="5" t="s">
        <v>347</v>
      </c>
      <c r="D34" s="5" t="s">
        <v>348</v>
      </c>
      <c r="E34" s="15" t="s">
        <v>349</v>
      </c>
      <c r="F34" s="15" t="s">
        <v>63</v>
      </c>
      <c r="G34" s="15" t="n">
        <v>1</v>
      </c>
      <c r="H34" s="15" t="s">
        <v>63</v>
      </c>
      <c r="I34" s="15" t="s">
        <v>63</v>
      </c>
      <c r="J34" s="15" t="n">
        <v>0</v>
      </c>
      <c r="K34" s="5" t="s">
        <v>350</v>
      </c>
      <c r="L34" s="5" t="s">
        <v>351</v>
      </c>
      <c r="M34" s="15" t="n">
        <v>2001</v>
      </c>
      <c r="N34" s="5" t="s">
        <v>327</v>
      </c>
      <c r="O34" s="15" t="s">
        <v>67</v>
      </c>
      <c r="P34" s="15" t="s">
        <v>68</v>
      </c>
      <c r="Q34" s="5" t="s">
        <v>352</v>
      </c>
      <c r="R34" s="15" t="s">
        <v>302</v>
      </c>
      <c r="S34" s="15" t="n">
        <v>2</v>
      </c>
      <c r="T34" s="15" t="n">
        <v>2</v>
      </c>
      <c r="U34" s="16" t="n">
        <v>38757</v>
      </c>
      <c r="V34" s="16" t="n">
        <v>38757</v>
      </c>
      <c r="W34" s="16" t="n">
        <v>37048</v>
      </c>
      <c r="X34" s="16" t="n">
        <v>37048</v>
      </c>
      <c r="Y34" s="15" t="n">
        <v>749</v>
      </c>
      <c r="Z34" s="15" t="n">
        <v>646</v>
      </c>
      <c r="AA34" s="15" t="n">
        <v>720</v>
      </c>
      <c r="AB34" s="15" t="n">
        <v>7</v>
      </c>
      <c r="AC34" s="15" t="n">
        <v>7</v>
      </c>
      <c r="AD34" s="15" t="n">
        <v>42</v>
      </c>
      <c r="AE34" s="15" t="n">
        <v>43</v>
      </c>
      <c r="AF34" s="15" t="n">
        <v>20</v>
      </c>
      <c r="AG34" s="15" t="n">
        <v>20</v>
      </c>
      <c r="AH34" s="15" t="n">
        <v>6</v>
      </c>
      <c r="AI34" s="15" t="n">
        <v>6</v>
      </c>
      <c r="AJ34" s="15" t="n">
        <v>21</v>
      </c>
      <c r="AK34" s="15" t="n">
        <v>22</v>
      </c>
      <c r="AL34" s="15" t="n">
        <v>6</v>
      </c>
      <c r="AM34" s="15" t="n">
        <v>6</v>
      </c>
      <c r="AN34" s="15" t="n">
        <v>0</v>
      </c>
      <c r="AO34" s="15" t="n">
        <v>0</v>
      </c>
      <c r="AP34" s="15" t="s">
        <v>63</v>
      </c>
      <c r="AQ34" s="15" t="s">
        <v>57</v>
      </c>
      <c r="AR34" s="9" t="s">
        <v>312</v>
      </c>
      <c r="AS34" s="9" t="s">
        <v>303</v>
      </c>
      <c r="AT34" s="9" t="s">
        <v>304</v>
      </c>
      <c r="AU34" s="15" t="s">
        <v>353</v>
      </c>
      <c r="AV34" s="15" t="n">
        <v>43657061</v>
      </c>
      <c r="AW34" s="15" t="n">
        <v>9.91003541329702E+017</v>
      </c>
      <c r="AX34" s="15" t="n">
        <v>9.91003541329702E+017</v>
      </c>
      <c r="AY34" s="15" t="n">
        <v>2265383730002650</v>
      </c>
      <c r="AZ34" s="15" t="s">
        <v>77</v>
      </c>
      <c r="BA34" s="14"/>
      <c r="BB34" s="17" t="n">
        <v>9780385484220</v>
      </c>
      <c r="BC34" s="17" t="n">
        <v>32285004325816</v>
      </c>
      <c r="BD34" s="15" t="n">
        <v>893441401</v>
      </c>
      <c r="BE34" s="6" t="s">
        <v>306</v>
      </c>
    </row>
    <row r="35" customFormat="false" ht="36.5" hidden="false" customHeight="false" outlineLevel="0" collapsed="false">
      <c r="A35" s="4" t="s">
        <v>57</v>
      </c>
      <c r="B35" s="5" t="s">
        <v>354</v>
      </c>
      <c r="C35" s="5" t="s">
        <v>355</v>
      </c>
      <c r="D35" s="5" t="s">
        <v>356</v>
      </c>
      <c r="E35" s="15" t="s">
        <v>357</v>
      </c>
      <c r="F35" s="15" t="s">
        <v>63</v>
      </c>
      <c r="G35" s="15" t="n">
        <v>1</v>
      </c>
      <c r="H35" s="15" t="s">
        <v>63</v>
      </c>
      <c r="I35" s="15" t="s">
        <v>63</v>
      </c>
      <c r="J35" s="15" t="n">
        <v>0</v>
      </c>
      <c r="K35" s="5" t="s">
        <v>358</v>
      </c>
      <c r="L35" s="5" t="s">
        <v>351</v>
      </c>
      <c r="M35" s="15" t="n">
        <v>2001</v>
      </c>
      <c r="N35" s="5" t="s">
        <v>327</v>
      </c>
      <c r="O35" s="15" t="s">
        <v>67</v>
      </c>
      <c r="P35" s="15" t="s">
        <v>68</v>
      </c>
      <c r="Q35" s="5" t="s">
        <v>359</v>
      </c>
      <c r="R35" s="15" t="s">
        <v>302</v>
      </c>
      <c r="S35" s="15" t="n">
        <v>4</v>
      </c>
      <c r="T35" s="15" t="n">
        <v>4</v>
      </c>
      <c r="U35" s="16" t="n">
        <v>37091</v>
      </c>
      <c r="V35" s="16" t="n">
        <v>37091</v>
      </c>
      <c r="W35" s="16" t="n">
        <v>37091</v>
      </c>
      <c r="X35" s="16" t="n">
        <v>37091</v>
      </c>
      <c r="Y35" s="15" t="n">
        <v>677</v>
      </c>
      <c r="Z35" s="15" t="n">
        <v>594</v>
      </c>
      <c r="AA35" s="15" t="n">
        <v>657</v>
      </c>
      <c r="AB35" s="15" t="n">
        <v>7</v>
      </c>
      <c r="AC35" s="15" t="n">
        <v>7</v>
      </c>
      <c r="AD35" s="15" t="n">
        <v>36</v>
      </c>
      <c r="AE35" s="15" t="n">
        <v>39</v>
      </c>
      <c r="AF35" s="15" t="n">
        <v>16</v>
      </c>
      <c r="AG35" s="15" t="n">
        <v>17</v>
      </c>
      <c r="AH35" s="15" t="n">
        <v>5</v>
      </c>
      <c r="AI35" s="15" t="n">
        <v>6</v>
      </c>
      <c r="AJ35" s="15" t="n">
        <v>19</v>
      </c>
      <c r="AK35" s="15" t="n">
        <v>20</v>
      </c>
      <c r="AL35" s="15" t="n">
        <v>6</v>
      </c>
      <c r="AM35" s="15" t="n">
        <v>6</v>
      </c>
      <c r="AN35" s="15" t="n">
        <v>0</v>
      </c>
      <c r="AO35" s="15" t="n">
        <v>0</v>
      </c>
      <c r="AP35" s="15" t="s">
        <v>63</v>
      </c>
      <c r="AQ35" s="15" t="s">
        <v>57</v>
      </c>
      <c r="AR35" s="9" t="s">
        <v>312</v>
      </c>
      <c r="AS35" s="9" t="s">
        <v>303</v>
      </c>
      <c r="AT35" s="9" t="s">
        <v>304</v>
      </c>
      <c r="AU35" s="15" t="s">
        <v>360</v>
      </c>
      <c r="AV35" s="15" t="n">
        <v>43885361</v>
      </c>
      <c r="AW35" s="15" t="n">
        <v>9.91003563189702E+017</v>
      </c>
      <c r="AX35" s="15" t="n">
        <v>9.91003563189702E+017</v>
      </c>
      <c r="AY35" s="15" t="n">
        <v>2255489340002650</v>
      </c>
      <c r="AZ35" s="15" t="s">
        <v>77</v>
      </c>
      <c r="BA35" s="14"/>
      <c r="BB35" s="17" t="n">
        <v>9780385468930</v>
      </c>
      <c r="BC35" s="17" t="n">
        <v>32285004333877</v>
      </c>
      <c r="BD35" s="15" t="n">
        <v>893781135</v>
      </c>
      <c r="BE35" s="6" t="s">
        <v>306</v>
      </c>
    </row>
    <row r="36" customFormat="false" ht="48" hidden="false" customHeight="false" outlineLevel="0" collapsed="false">
      <c r="A36" s="4" t="s">
        <v>57</v>
      </c>
      <c r="B36" s="5" t="s">
        <v>361</v>
      </c>
      <c r="C36" s="5" t="s">
        <v>362</v>
      </c>
      <c r="D36" s="5" t="s">
        <v>363</v>
      </c>
      <c r="E36" s="15" t="s">
        <v>364</v>
      </c>
      <c r="F36" s="15" t="s">
        <v>63</v>
      </c>
      <c r="G36" s="15" t="n">
        <v>1</v>
      </c>
      <c r="H36" s="15" t="s">
        <v>63</v>
      </c>
      <c r="I36" s="15" t="s">
        <v>63</v>
      </c>
      <c r="J36" s="15" t="n">
        <v>0</v>
      </c>
      <c r="K36" s="5" t="s">
        <v>365</v>
      </c>
      <c r="L36" s="5" t="s">
        <v>366</v>
      </c>
      <c r="M36" s="15" t="n">
        <v>1964</v>
      </c>
      <c r="N36" s="14"/>
      <c r="O36" s="15" t="s">
        <v>67</v>
      </c>
      <c r="P36" s="15" t="s">
        <v>367</v>
      </c>
      <c r="Q36" s="5" t="s">
        <v>368</v>
      </c>
      <c r="R36" s="15" t="s">
        <v>302</v>
      </c>
      <c r="S36" s="15" t="n">
        <v>3</v>
      </c>
      <c r="T36" s="15" t="n">
        <v>3</v>
      </c>
      <c r="U36" s="16" t="n">
        <v>38607</v>
      </c>
      <c r="V36" s="16" t="n">
        <v>38607</v>
      </c>
      <c r="W36" s="16" t="n">
        <v>33303</v>
      </c>
      <c r="X36" s="16" t="n">
        <v>33303</v>
      </c>
      <c r="Y36" s="18" t="n">
        <v>1473</v>
      </c>
      <c r="Z36" s="18" t="n">
        <v>1333</v>
      </c>
      <c r="AA36" s="18" t="n">
        <v>1351</v>
      </c>
      <c r="AB36" s="15" t="n">
        <v>16</v>
      </c>
      <c r="AC36" s="15" t="n">
        <v>16</v>
      </c>
      <c r="AD36" s="15" t="n">
        <v>60</v>
      </c>
      <c r="AE36" s="15" t="n">
        <v>60</v>
      </c>
      <c r="AF36" s="15" t="n">
        <v>28</v>
      </c>
      <c r="AG36" s="15" t="n">
        <v>28</v>
      </c>
      <c r="AH36" s="15" t="n">
        <v>10</v>
      </c>
      <c r="AI36" s="15" t="n">
        <v>10</v>
      </c>
      <c r="AJ36" s="15" t="n">
        <v>25</v>
      </c>
      <c r="AK36" s="15" t="n">
        <v>25</v>
      </c>
      <c r="AL36" s="15" t="n">
        <v>11</v>
      </c>
      <c r="AM36" s="15" t="n">
        <v>11</v>
      </c>
      <c r="AN36" s="15" t="n">
        <v>0</v>
      </c>
      <c r="AO36" s="15" t="n">
        <v>0</v>
      </c>
      <c r="AP36" s="15" t="s">
        <v>63</v>
      </c>
      <c r="AQ36" s="15" t="s">
        <v>57</v>
      </c>
      <c r="AR36" s="9" t="s">
        <v>312</v>
      </c>
      <c r="AS36" s="9" t="s">
        <v>303</v>
      </c>
      <c r="AT36" s="9" t="s">
        <v>304</v>
      </c>
      <c r="AU36" s="15" t="s">
        <v>369</v>
      </c>
      <c r="AV36" s="15" t="n">
        <v>384848</v>
      </c>
      <c r="AW36" s="15" t="n">
        <v>9.91002642469702E+017</v>
      </c>
      <c r="AX36" s="15" t="n">
        <v>9.91002642469702E+017</v>
      </c>
      <c r="AY36" s="15" t="n">
        <v>2258543210002650</v>
      </c>
      <c r="AZ36" s="15" t="s">
        <v>77</v>
      </c>
      <c r="BA36" s="14"/>
      <c r="BB36" s="19"/>
      <c r="BC36" s="17" t="n">
        <v>32285000545060</v>
      </c>
      <c r="BD36" s="15" t="n">
        <v>893517550</v>
      </c>
      <c r="BE36" s="6" t="s">
        <v>306</v>
      </c>
    </row>
    <row r="37" customFormat="false" ht="48" hidden="false" customHeight="false" outlineLevel="0" collapsed="false">
      <c r="A37" s="4" t="s">
        <v>57</v>
      </c>
      <c r="B37" s="5" t="s">
        <v>370</v>
      </c>
      <c r="C37" s="5" t="s">
        <v>371</v>
      </c>
      <c r="D37" s="5" t="s">
        <v>372</v>
      </c>
      <c r="E37" s="15" t="s">
        <v>373</v>
      </c>
      <c r="F37" s="15" t="s">
        <v>63</v>
      </c>
      <c r="G37" s="15" t="n">
        <v>1</v>
      </c>
      <c r="H37" s="15" t="s">
        <v>63</v>
      </c>
      <c r="I37" s="15" t="s">
        <v>63</v>
      </c>
      <c r="J37" s="15" t="n">
        <v>0</v>
      </c>
      <c r="K37" s="5" t="s">
        <v>374</v>
      </c>
      <c r="L37" s="5" t="s">
        <v>375</v>
      </c>
      <c r="M37" s="15" t="n">
        <v>1995</v>
      </c>
      <c r="N37" s="5" t="s">
        <v>327</v>
      </c>
      <c r="O37" s="15" t="s">
        <v>67</v>
      </c>
      <c r="P37" s="15" t="s">
        <v>68</v>
      </c>
      <c r="Q37" s="5" t="s">
        <v>376</v>
      </c>
      <c r="R37" s="15" t="s">
        <v>302</v>
      </c>
      <c r="S37" s="15" t="n">
        <v>1</v>
      </c>
      <c r="T37" s="15" t="n">
        <v>1</v>
      </c>
      <c r="U37" s="16" t="n">
        <v>37829</v>
      </c>
      <c r="V37" s="16" t="n">
        <v>37829</v>
      </c>
      <c r="W37" s="16" t="n">
        <v>36692</v>
      </c>
      <c r="X37" s="16" t="n">
        <v>36692</v>
      </c>
      <c r="Y37" s="15" t="n">
        <v>840</v>
      </c>
      <c r="Z37" s="15" t="n">
        <v>729</v>
      </c>
      <c r="AA37" s="15" t="n">
        <v>781</v>
      </c>
      <c r="AB37" s="15" t="n">
        <v>8</v>
      </c>
      <c r="AC37" s="15" t="n">
        <v>8</v>
      </c>
      <c r="AD37" s="15" t="n">
        <v>43</v>
      </c>
      <c r="AE37" s="15" t="n">
        <v>44</v>
      </c>
      <c r="AF37" s="15" t="n">
        <v>19</v>
      </c>
      <c r="AG37" s="15" t="n">
        <v>20</v>
      </c>
      <c r="AH37" s="15" t="n">
        <v>7</v>
      </c>
      <c r="AI37" s="15" t="n">
        <v>7</v>
      </c>
      <c r="AJ37" s="15" t="n">
        <v>23</v>
      </c>
      <c r="AK37" s="15" t="n">
        <v>23</v>
      </c>
      <c r="AL37" s="15" t="n">
        <v>5</v>
      </c>
      <c r="AM37" s="15" t="n">
        <v>5</v>
      </c>
      <c r="AN37" s="15" t="n">
        <v>0</v>
      </c>
      <c r="AO37" s="15" t="n">
        <v>0</v>
      </c>
      <c r="AP37" s="15" t="s">
        <v>63</v>
      </c>
      <c r="AQ37" s="15" t="s">
        <v>57</v>
      </c>
      <c r="AR37" s="9" t="s">
        <v>312</v>
      </c>
      <c r="AS37" s="9" t="s">
        <v>303</v>
      </c>
      <c r="AT37" s="9" t="s">
        <v>304</v>
      </c>
      <c r="AU37" s="15" t="s">
        <v>377</v>
      </c>
      <c r="AV37" s="15" t="n">
        <v>31374078</v>
      </c>
      <c r="AW37" s="15" t="n">
        <v>9.91003187969702E+017</v>
      </c>
      <c r="AX37" s="15" t="n">
        <v>9.91003187969702E+017</v>
      </c>
      <c r="AY37" s="15" t="n">
        <v>2262956930002650</v>
      </c>
      <c r="AZ37" s="15" t="s">
        <v>77</v>
      </c>
      <c r="BA37" s="14"/>
      <c r="BB37" s="17" t="n">
        <v>9780385413602</v>
      </c>
      <c r="BC37" s="17" t="n">
        <v>32285002087350</v>
      </c>
      <c r="BD37" s="15" t="n">
        <v>893704993</v>
      </c>
      <c r="BE37" s="6" t="s">
        <v>306</v>
      </c>
    </row>
    <row r="38" customFormat="false" ht="36.5" hidden="false" customHeight="false" outlineLevel="0" collapsed="false">
      <c r="A38" s="4" t="s">
        <v>57</v>
      </c>
      <c r="B38" s="5" t="s">
        <v>378</v>
      </c>
      <c r="C38" s="5" t="s">
        <v>379</v>
      </c>
      <c r="D38" s="5" t="s">
        <v>380</v>
      </c>
      <c r="E38" s="15" t="s">
        <v>381</v>
      </c>
      <c r="F38" s="15" t="s">
        <v>63</v>
      </c>
      <c r="G38" s="15" t="n">
        <v>1</v>
      </c>
      <c r="H38" s="15" t="s">
        <v>63</v>
      </c>
      <c r="I38" s="15" t="s">
        <v>63</v>
      </c>
      <c r="J38" s="15" t="n">
        <v>0</v>
      </c>
      <c r="K38" s="5" t="s">
        <v>382</v>
      </c>
      <c r="L38" s="5" t="s">
        <v>383</v>
      </c>
      <c r="M38" s="15" t="n">
        <v>1932</v>
      </c>
      <c r="N38" s="14"/>
      <c r="O38" s="15" t="s">
        <v>67</v>
      </c>
      <c r="P38" s="15" t="s">
        <v>384</v>
      </c>
      <c r="Q38" s="5" t="s">
        <v>385</v>
      </c>
      <c r="R38" s="15" t="s">
        <v>302</v>
      </c>
      <c r="S38" s="15" t="n">
        <v>6</v>
      </c>
      <c r="T38" s="15" t="n">
        <v>6</v>
      </c>
      <c r="U38" s="16" t="n">
        <v>38101</v>
      </c>
      <c r="V38" s="16" t="n">
        <v>38101</v>
      </c>
      <c r="W38" s="16" t="n">
        <v>33288</v>
      </c>
      <c r="X38" s="16" t="n">
        <v>33288</v>
      </c>
      <c r="Y38" s="15" t="n">
        <v>248</v>
      </c>
      <c r="Z38" s="15" t="n">
        <v>136</v>
      </c>
      <c r="AA38" s="15" t="n">
        <v>650</v>
      </c>
      <c r="AB38" s="15" t="n">
        <v>1</v>
      </c>
      <c r="AC38" s="15" t="n">
        <v>5</v>
      </c>
      <c r="AD38" s="15" t="n">
        <v>8</v>
      </c>
      <c r="AE38" s="15" t="n">
        <v>35</v>
      </c>
      <c r="AF38" s="15" t="n">
        <v>5</v>
      </c>
      <c r="AG38" s="15" t="n">
        <v>13</v>
      </c>
      <c r="AH38" s="15" t="n">
        <v>2</v>
      </c>
      <c r="AI38" s="15" t="n">
        <v>7</v>
      </c>
      <c r="AJ38" s="15" t="n">
        <v>4</v>
      </c>
      <c r="AK38" s="15" t="n">
        <v>21</v>
      </c>
      <c r="AL38" s="15" t="n">
        <v>0</v>
      </c>
      <c r="AM38" s="15" t="n">
        <v>3</v>
      </c>
      <c r="AN38" s="15" t="n">
        <v>0</v>
      </c>
      <c r="AO38" s="15" t="n">
        <v>0</v>
      </c>
      <c r="AP38" s="15" t="s">
        <v>63</v>
      </c>
      <c r="AQ38" s="15" t="s">
        <v>57</v>
      </c>
      <c r="AR38" s="9" t="s">
        <v>312</v>
      </c>
      <c r="AS38" s="9" t="s">
        <v>303</v>
      </c>
      <c r="AT38" s="9" t="s">
        <v>304</v>
      </c>
      <c r="AU38" s="15" t="s">
        <v>386</v>
      </c>
      <c r="AV38" s="15" t="n">
        <v>6138344</v>
      </c>
      <c r="AW38" s="15" t="n">
        <v>9.91004934639702E+017</v>
      </c>
      <c r="AX38" s="15" t="n">
        <v>9.91004934639702E+017</v>
      </c>
      <c r="AY38" s="15" t="n">
        <v>2260027330002650</v>
      </c>
      <c r="AZ38" s="15" t="s">
        <v>77</v>
      </c>
      <c r="BA38" s="14"/>
      <c r="BB38" s="19"/>
      <c r="BC38" s="17" t="n">
        <v>32285000466838</v>
      </c>
      <c r="BD38" s="15" t="n">
        <v>893260332</v>
      </c>
      <c r="BE38" s="6" t="s">
        <v>306</v>
      </c>
    </row>
    <row r="39" customFormat="false" ht="36.5" hidden="false" customHeight="false" outlineLevel="0" collapsed="false">
      <c r="A39" s="4" t="s">
        <v>57</v>
      </c>
      <c r="B39" s="5" t="s">
        <v>387</v>
      </c>
      <c r="C39" s="5" t="s">
        <v>388</v>
      </c>
      <c r="D39" s="5" t="s">
        <v>389</v>
      </c>
      <c r="E39" s="15" t="s">
        <v>390</v>
      </c>
      <c r="F39" s="15" t="s">
        <v>57</v>
      </c>
      <c r="G39" s="15" t="n">
        <v>1</v>
      </c>
      <c r="H39" s="15" t="s">
        <v>63</v>
      </c>
      <c r="I39" s="15" t="s">
        <v>63</v>
      </c>
      <c r="J39" s="15" t="n">
        <v>0</v>
      </c>
      <c r="K39" s="5" t="s">
        <v>391</v>
      </c>
      <c r="L39" s="5" t="s">
        <v>392</v>
      </c>
      <c r="M39" s="15" t="n">
        <v>1971</v>
      </c>
      <c r="N39" s="14"/>
      <c r="O39" s="15" t="s">
        <v>67</v>
      </c>
      <c r="P39" s="15" t="s">
        <v>367</v>
      </c>
      <c r="Q39" s="5" t="s">
        <v>393</v>
      </c>
      <c r="R39" s="15" t="s">
        <v>302</v>
      </c>
      <c r="S39" s="15" t="n">
        <v>9</v>
      </c>
      <c r="T39" s="15" t="n">
        <v>15</v>
      </c>
      <c r="U39" s="16" t="n">
        <v>40153</v>
      </c>
      <c r="V39" s="16" t="n">
        <v>40153</v>
      </c>
      <c r="W39" s="16" t="n">
        <v>36692</v>
      </c>
      <c r="X39" s="16" t="n">
        <v>37040</v>
      </c>
      <c r="Y39" s="15" t="n">
        <v>100</v>
      </c>
      <c r="Z39" s="15" t="n">
        <v>95</v>
      </c>
      <c r="AA39" s="15" t="n">
        <v>143</v>
      </c>
      <c r="AB39" s="15" t="n">
        <v>2</v>
      </c>
      <c r="AC39" s="15" t="n">
        <v>2</v>
      </c>
      <c r="AD39" s="15" t="n">
        <v>13</v>
      </c>
      <c r="AE39" s="15" t="n">
        <v>18</v>
      </c>
      <c r="AF39" s="15" t="n">
        <v>2</v>
      </c>
      <c r="AG39" s="15" t="n">
        <v>5</v>
      </c>
      <c r="AH39" s="15" t="n">
        <v>5</v>
      </c>
      <c r="AI39" s="15" t="n">
        <v>6</v>
      </c>
      <c r="AJ39" s="15" t="n">
        <v>10</v>
      </c>
      <c r="AK39" s="15" t="n">
        <v>12</v>
      </c>
      <c r="AL39" s="15" t="n">
        <v>0</v>
      </c>
      <c r="AM39" s="15" t="n">
        <v>0</v>
      </c>
      <c r="AN39" s="15" t="n">
        <v>0</v>
      </c>
      <c r="AO39" s="15" t="n">
        <v>0</v>
      </c>
      <c r="AP39" s="15" t="s">
        <v>63</v>
      </c>
      <c r="AQ39" s="15" t="s">
        <v>63</v>
      </c>
      <c r="AR39" s="14"/>
      <c r="AS39" s="9" t="s">
        <v>303</v>
      </c>
      <c r="AT39" s="9" t="s">
        <v>304</v>
      </c>
      <c r="AU39" s="15" t="s">
        <v>394</v>
      </c>
      <c r="AV39" s="15" t="n">
        <v>1456886</v>
      </c>
      <c r="AW39" s="15" t="n">
        <v>9.91003097719702E+017</v>
      </c>
      <c r="AX39" s="15" t="n">
        <v>9.91003097719702E+017</v>
      </c>
      <c r="AY39" s="15" t="n">
        <v>2256082710002650</v>
      </c>
      <c r="AZ39" s="15" t="s">
        <v>77</v>
      </c>
      <c r="BA39" s="14"/>
      <c r="BB39" s="19"/>
      <c r="BC39" s="17" t="n">
        <v>32285000466994</v>
      </c>
      <c r="BD39" s="15" t="n">
        <v>893616997</v>
      </c>
      <c r="BE39" s="6" t="s">
        <v>306</v>
      </c>
    </row>
    <row r="40" customFormat="false" ht="36.5" hidden="false" customHeight="false" outlineLevel="0" collapsed="false">
      <c r="A40" s="4" t="s">
        <v>57</v>
      </c>
      <c r="B40" s="5" t="s">
        <v>387</v>
      </c>
      <c r="C40" s="5" t="s">
        <v>388</v>
      </c>
      <c r="D40" s="5" t="s">
        <v>389</v>
      </c>
      <c r="E40" s="15" t="s">
        <v>395</v>
      </c>
      <c r="F40" s="15" t="s">
        <v>57</v>
      </c>
      <c r="G40" s="15" t="n">
        <v>1</v>
      </c>
      <c r="H40" s="15" t="s">
        <v>63</v>
      </c>
      <c r="I40" s="15" t="s">
        <v>63</v>
      </c>
      <c r="J40" s="15" t="n">
        <v>0</v>
      </c>
      <c r="K40" s="5" t="s">
        <v>391</v>
      </c>
      <c r="L40" s="5" t="s">
        <v>392</v>
      </c>
      <c r="M40" s="15" t="n">
        <v>1971</v>
      </c>
      <c r="N40" s="14"/>
      <c r="O40" s="15" t="s">
        <v>67</v>
      </c>
      <c r="P40" s="15" t="s">
        <v>367</v>
      </c>
      <c r="Q40" s="5" t="s">
        <v>393</v>
      </c>
      <c r="R40" s="15" t="s">
        <v>302</v>
      </c>
      <c r="S40" s="15" t="n">
        <v>6</v>
      </c>
      <c r="T40" s="15" t="n">
        <v>15</v>
      </c>
      <c r="U40" s="16" t="n">
        <v>39118</v>
      </c>
      <c r="V40" s="16" t="n">
        <v>40153</v>
      </c>
      <c r="W40" s="16" t="n">
        <v>37040</v>
      </c>
      <c r="X40" s="16" t="n">
        <v>37040</v>
      </c>
      <c r="Y40" s="15" t="n">
        <v>100</v>
      </c>
      <c r="Z40" s="15" t="n">
        <v>95</v>
      </c>
      <c r="AA40" s="15" t="n">
        <v>143</v>
      </c>
      <c r="AB40" s="15" t="n">
        <v>2</v>
      </c>
      <c r="AC40" s="15" t="n">
        <v>2</v>
      </c>
      <c r="AD40" s="15" t="n">
        <v>13</v>
      </c>
      <c r="AE40" s="15" t="n">
        <v>18</v>
      </c>
      <c r="AF40" s="15" t="n">
        <v>2</v>
      </c>
      <c r="AG40" s="15" t="n">
        <v>5</v>
      </c>
      <c r="AH40" s="15" t="n">
        <v>5</v>
      </c>
      <c r="AI40" s="15" t="n">
        <v>6</v>
      </c>
      <c r="AJ40" s="15" t="n">
        <v>10</v>
      </c>
      <c r="AK40" s="15" t="n">
        <v>12</v>
      </c>
      <c r="AL40" s="15" t="n">
        <v>0</v>
      </c>
      <c r="AM40" s="15" t="n">
        <v>0</v>
      </c>
      <c r="AN40" s="15" t="n">
        <v>0</v>
      </c>
      <c r="AO40" s="15" t="n">
        <v>0</v>
      </c>
      <c r="AP40" s="15" t="s">
        <v>63</v>
      </c>
      <c r="AQ40" s="15" t="s">
        <v>63</v>
      </c>
      <c r="AR40" s="14"/>
      <c r="AS40" s="9" t="s">
        <v>303</v>
      </c>
      <c r="AT40" s="9" t="s">
        <v>304</v>
      </c>
      <c r="AU40" s="15" t="s">
        <v>394</v>
      </c>
      <c r="AV40" s="15" t="n">
        <v>1456886</v>
      </c>
      <c r="AW40" s="15" t="n">
        <v>9.91003097719702E+017</v>
      </c>
      <c r="AX40" s="15" t="n">
        <v>9.91003097719702E+017</v>
      </c>
      <c r="AY40" s="15" t="n">
        <v>2256082710002650</v>
      </c>
      <c r="AZ40" s="15" t="s">
        <v>77</v>
      </c>
      <c r="BA40" s="14"/>
      <c r="BB40" s="19"/>
      <c r="BC40" s="17" t="n">
        <v>32285000467000</v>
      </c>
      <c r="BD40" s="15" t="n">
        <v>893592190</v>
      </c>
      <c r="BE40" s="6" t="s">
        <v>306</v>
      </c>
    </row>
    <row r="41" customFormat="false" ht="36.5" hidden="false" customHeight="false" outlineLevel="0" collapsed="false">
      <c r="A41" s="4" t="s">
        <v>57</v>
      </c>
      <c r="B41" s="5" t="s">
        <v>396</v>
      </c>
      <c r="C41" s="5" t="s">
        <v>397</v>
      </c>
      <c r="D41" s="5" t="s">
        <v>398</v>
      </c>
      <c r="E41" s="14"/>
      <c r="F41" s="15" t="s">
        <v>63</v>
      </c>
      <c r="G41" s="15" t="n">
        <v>1</v>
      </c>
      <c r="H41" s="15" t="s">
        <v>63</v>
      </c>
      <c r="I41" s="15" t="s">
        <v>63</v>
      </c>
      <c r="J41" s="15" t="n">
        <v>0</v>
      </c>
      <c r="K41" s="5" t="s">
        <v>399</v>
      </c>
      <c r="L41" s="5" t="s">
        <v>400</v>
      </c>
      <c r="M41" s="15" t="n">
        <v>1970</v>
      </c>
      <c r="N41" s="14"/>
      <c r="O41" s="15" t="s">
        <v>67</v>
      </c>
      <c r="P41" s="15" t="s">
        <v>401</v>
      </c>
      <c r="Q41" s="5" t="s">
        <v>402</v>
      </c>
      <c r="R41" s="15" t="s">
        <v>302</v>
      </c>
      <c r="S41" s="15" t="n">
        <v>4</v>
      </c>
      <c r="T41" s="15" t="n">
        <v>4</v>
      </c>
      <c r="U41" s="16" t="n">
        <v>37803</v>
      </c>
      <c r="V41" s="16" t="n">
        <v>37803</v>
      </c>
      <c r="W41" s="16" t="n">
        <v>33288</v>
      </c>
      <c r="X41" s="16" t="n">
        <v>33288</v>
      </c>
      <c r="Y41" s="15" t="n">
        <v>842</v>
      </c>
      <c r="Z41" s="15" t="n">
        <v>730</v>
      </c>
      <c r="AA41" s="15" t="n">
        <v>751</v>
      </c>
      <c r="AB41" s="15" t="n">
        <v>8</v>
      </c>
      <c r="AC41" s="15" t="n">
        <v>8</v>
      </c>
      <c r="AD41" s="15" t="n">
        <v>42</v>
      </c>
      <c r="AE41" s="15" t="n">
        <v>42</v>
      </c>
      <c r="AF41" s="15" t="n">
        <v>17</v>
      </c>
      <c r="AG41" s="15" t="n">
        <v>17</v>
      </c>
      <c r="AH41" s="15" t="n">
        <v>7</v>
      </c>
      <c r="AI41" s="15" t="n">
        <v>7</v>
      </c>
      <c r="AJ41" s="15" t="n">
        <v>23</v>
      </c>
      <c r="AK41" s="15" t="n">
        <v>23</v>
      </c>
      <c r="AL41" s="15" t="n">
        <v>6</v>
      </c>
      <c r="AM41" s="15" t="n">
        <v>6</v>
      </c>
      <c r="AN41" s="15" t="n">
        <v>0</v>
      </c>
      <c r="AO41" s="15" t="n">
        <v>0</v>
      </c>
      <c r="AP41" s="15" t="s">
        <v>63</v>
      </c>
      <c r="AQ41" s="15" t="s">
        <v>57</v>
      </c>
      <c r="AR41" s="9" t="s">
        <v>312</v>
      </c>
      <c r="AS41" s="9" t="s">
        <v>303</v>
      </c>
      <c r="AT41" s="9" t="s">
        <v>304</v>
      </c>
      <c r="AU41" s="15" t="s">
        <v>403</v>
      </c>
      <c r="AV41" s="15" t="n">
        <v>52774</v>
      </c>
      <c r="AW41" s="15" t="n">
        <v>9.91000128079702E+017</v>
      </c>
      <c r="AX41" s="15" t="n">
        <v>9.91000128079702E+017</v>
      </c>
      <c r="AY41" s="15" t="n">
        <v>2259215660002650</v>
      </c>
      <c r="AZ41" s="15" t="s">
        <v>77</v>
      </c>
      <c r="BA41" s="14"/>
      <c r="BB41" s="19"/>
      <c r="BC41" s="17" t="n">
        <v>32285000467539</v>
      </c>
      <c r="BD41" s="15" t="n">
        <v>893438033</v>
      </c>
      <c r="BE41" s="6" t="s">
        <v>306</v>
      </c>
    </row>
    <row r="42" customFormat="false" ht="25" hidden="false" customHeight="false" outlineLevel="0" collapsed="false">
      <c r="A42" s="4" t="s">
        <v>57</v>
      </c>
      <c r="B42" s="5" t="s">
        <v>404</v>
      </c>
      <c r="C42" s="5" t="s">
        <v>405</v>
      </c>
      <c r="D42" s="5" t="s">
        <v>406</v>
      </c>
      <c r="E42" s="14"/>
      <c r="F42" s="15" t="s">
        <v>63</v>
      </c>
      <c r="G42" s="15" t="n">
        <v>1</v>
      </c>
      <c r="H42" s="15" t="s">
        <v>63</v>
      </c>
      <c r="I42" s="15" t="s">
        <v>63</v>
      </c>
      <c r="J42" s="15" t="n">
        <v>0</v>
      </c>
      <c r="K42" s="5" t="s">
        <v>407</v>
      </c>
      <c r="L42" s="5" t="s">
        <v>408</v>
      </c>
      <c r="M42" s="15" t="n">
        <v>1976</v>
      </c>
      <c r="N42" s="14"/>
      <c r="O42" s="15" t="s">
        <v>67</v>
      </c>
      <c r="P42" s="15" t="s">
        <v>409</v>
      </c>
      <c r="Q42" s="14"/>
      <c r="R42" s="15" t="s">
        <v>302</v>
      </c>
      <c r="S42" s="15" t="n">
        <v>1</v>
      </c>
      <c r="T42" s="15" t="n">
        <v>1</v>
      </c>
      <c r="U42" s="16" t="n">
        <v>37803</v>
      </c>
      <c r="V42" s="16" t="n">
        <v>37803</v>
      </c>
      <c r="W42" s="16" t="n">
        <v>33288</v>
      </c>
      <c r="X42" s="16" t="n">
        <v>33288</v>
      </c>
      <c r="Y42" s="15" t="n">
        <v>227</v>
      </c>
      <c r="Z42" s="15" t="n">
        <v>197</v>
      </c>
      <c r="AA42" s="15" t="n">
        <v>237</v>
      </c>
      <c r="AB42" s="15" t="n">
        <v>2</v>
      </c>
      <c r="AC42" s="15" t="n">
        <v>2</v>
      </c>
      <c r="AD42" s="15" t="n">
        <v>13</v>
      </c>
      <c r="AE42" s="15" t="n">
        <v>13</v>
      </c>
      <c r="AF42" s="15" t="n">
        <v>4</v>
      </c>
      <c r="AG42" s="15" t="n">
        <v>4</v>
      </c>
      <c r="AH42" s="15" t="n">
        <v>2</v>
      </c>
      <c r="AI42" s="15" t="n">
        <v>2</v>
      </c>
      <c r="AJ42" s="15" t="n">
        <v>8</v>
      </c>
      <c r="AK42" s="15" t="n">
        <v>8</v>
      </c>
      <c r="AL42" s="15" t="n">
        <v>1</v>
      </c>
      <c r="AM42" s="15" t="n">
        <v>1</v>
      </c>
      <c r="AN42" s="15" t="n">
        <v>0</v>
      </c>
      <c r="AO42" s="15" t="n">
        <v>0</v>
      </c>
      <c r="AP42" s="15" t="s">
        <v>63</v>
      </c>
      <c r="AQ42" s="15" t="s">
        <v>63</v>
      </c>
      <c r="AR42" s="14"/>
      <c r="AS42" s="9" t="s">
        <v>303</v>
      </c>
      <c r="AT42" s="9" t="s">
        <v>304</v>
      </c>
      <c r="AU42" s="15" t="s">
        <v>410</v>
      </c>
      <c r="AV42" s="15" t="n">
        <v>2525019</v>
      </c>
      <c r="AW42" s="15" t="n">
        <v>9.91004151579702E+017</v>
      </c>
      <c r="AX42" s="15" t="n">
        <v>9.91004151579702E+017</v>
      </c>
      <c r="AY42" s="15" t="n">
        <v>2272723540002650</v>
      </c>
      <c r="AZ42" s="15" t="s">
        <v>77</v>
      </c>
      <c r="BA42" s="14"/>
      <c r="BB42" s="17" t="n">
        <v>9780827225077</v>
      </c>
      <c r="BC42" s="17" t="n">
        <v>32285000467620</v>
      </c>
      <c r="BD42" s="15" t="n">
        <v>893628005</v>
      </c>
      <c r="BE42" s="6" t="s">
        <v>306</v>
      </c>
    </row>
    <row r="43" customFormat="false" ht="48" hidden="false" customHeight="false" outlineLevel="0" collapsed="false">
      <c r="A43" s="4" t="s">
        <v>57</v>
      </c>
      <c r="B43" s="5" t="s">
        <v>411</v>
      </c>
      <c r="C43" s="5" t="s">
        <v>412</v>
      </c>
      <c r="D43" s="5" t="s">
        <v>413</v>
      </c>
      <c r="E43" s="14"/>
      <c r="F43" s="15" t="s">
        <v>63</v>
      </c>
      <c r="G43" s="15" t="n">
        <v>1</v>
      </c>
      <c r="H43" s="15" t="s">
        <v>63</v>
      </c>
      <c r="I43" s="15" t="s">
        <v>63</v>
      </c>
      <c r="J43" s="15" t="n">
        <v>0</v>
      </c>
      <c r="K43" s="14"/>
      <c r="L43" s="5" t="s">
        <v>414</v>
      </c>
      <c r="M43" s="15" t="n">
        <v>1988</v>
      </c>
      <c r="N43" s="14"/>
      <c r="O43" s="15" t="s">
        <v>67</v>
      </c>
      <c r="P43" s="15" t="s">
        <v>415</v>
      </c>
      <c r="Q43" s="5" t="s">
        <v>416</v>
      </c>
      <c r="R43" s="15" t="s">
        <v>302</v>
      </c>
      <c r="S43" s="15" t="n">
        <v>8</v>
      </c>
      <c r="T43" s="15" t="n">
        <v>8</v>
      </c>
      <c r="U43" s="16" t="n">
        <v>38814</v>
      </c>
      <c r="V43" s="16" t="n">
        <v>38814</v>
      </c>
      <c r="W43" s="16" t="n">
        <v>33017</v>
      </c>
      <c r="X43" s="16" t="n">
        <v>33017</v>
      </c>
      <c r="Y43" s="15" t="n">
        <v>421</v>
      </c>
      <c r="Z43" s="15" t="n">
        <v>297</v>
      </c>
      <c r="AA43" s="15" t="n">
        <v>304</v>
      </c>
      <c r="AB43" s="15" t="n">
        <v>2</v>
      </c>
      <c r="AC43" s="15" t="n">
        <v>2</v>
      </c>
      <c r="AD43" s="15" t="n">
        <v>21</v>
      </c>
      <c r="AE43" s="15" t="n">
        <v>21</v>
      </c>
      <c r="AF43" s="15" t="n">
        <v>7</v>
      </c>
      <c r="AG43" s="15" t="n">
        <v>7</v>
      </c>
      <c r="AH43" s="15" t="n">
        <v>5</v>
      </c>
      <c r="AI43" s="15" t="n">
        <v>5</v>
      </c>
      <c r="AJ43" s="15" t="n">
        <v>14</v>
      </c>
      <c r="AK43" s="15" t="n">
        <v>14</v>
      </c>
      <c r="AL43" s="15" t="n">
        <v>1</v>
      </c>
      <c r="AM43" s="15" t="n">
        <v>1</v>
      </c>
      <c r="AN43" s="15" t="n">
        <v>0</v>
      </c>
      <c r="AO43" s="15" t="n">
        <v>0</v>
      </c>
      <c r="AP43" s="15" t="s">
        <v>63</v>
      </c>
      <c r="AQ43" s="15" t="s">
        <v>63</v>
      </c>
      <c r="AR43" s="14"/>
      <c r="AS43" s="9" t="s">
        <v>303</v>
      </c>
      <c r="AT43" s="9" t="s">
        <v>304</v>
      </c>
      <c r="AU43" s="15" t="s">
        <v>417</v>
      </c>
      <c r="AV43" s="15" t="n">
        <v>17258214</v>
      </c>
      <c r="AW43" s="15" t="n">
        <v>9.91001190789702E+017</v>
      </c>
      <c r="AX43" s="15" t="n">
        <v>9.91001190789702E+017</v>
      </c>
      <c r="AY43" s="15" t="n">
        <v>2264061750002650</v>
      </c>
      <c r="AZ43" s="15" t="s">
        <v>77</v>
      </c>
      <c r="BA43" s="14"/>
      <c r="BB43" s="17" t="n">
        <v>9781555402099</v>
      </c>
      <c r="BC43" s="17" t="n">
        <v>32285000165562</v>
      </c>
      <c r="BD43" s="15" t="n">
        <v>893407926</v>
      </c>
      <c r="BE43" s="6" t="s">
        <v>306</v>
      </c>
    </row>
    <row r="44" customFormat="false" ht="36.5" hidden="false" customHeight="false" outlineLevel="0" collapsed="false">
      <c r="A44" s="4" t="s">
        <v>57</v>
      </c>
      <c r="B44" s="5" t="s">
        <v>418</v>
      </c>
      <c r="C44" s="5" t="s">
        <v>419</v>
      </c>
      <c r="D44" s="5" t="s">
        <v>420</v>
      </c>
      <c r="E44" s="14"/>
      <c r="F44" s="15" t="s">
        <v>63</v>
      </c>
      <c r="G44" s="15" t="n">
        <v>1</v>
      </c>
      <c r="H44" s="15" t="s">
        <v>63</v>
      </c>
      <c r="I44" s="15" t="s">
        <v>63</v>
      </c>
      <c r="J44" s="15" t="n">
        <v>0</v>
      </c>
      <c r="K44" s="5" t="s">
        <v>421</v>
      </c>
      <c r="L44" s="5" t="s">
        <v>422</v>
      </c>
      <c r="M44" s="15" t="n">
        <v>1999</v>
      </c>
      <c r="N44" s="14"/>
      <c r="O44" s="15" t="s">
        <v>67</v>
      </c>
      <c r="P44" s="15" t="s">
        <v>300</v>
      </c>
      <c r="Q44" s="14"/>
      <c r="R44" s="15" t="s">
        <v>302</v>
      </c>
      <c r="S44" s="15" t="n">
        <v>4</v>
      </c>
      <c r="T44" s="15" t="n">
        <v>4</v>
      </c>
      <c r="U44" s="16" t="n">
        <v>37803</v>
      </c>
      <c r="V44" s="16" t="n">
        <v>37803</v>
      </c>
      <c r="W44" s="16" t="n">
        <v>36901</v>
      </c>
      <c r="X44" s="16" t="n">
        <v>36901</v>
      </c>
      <c r="Y44" s="15" t="n">
        <v>383</v>
      </c>
      <c r="Z44" s="15" t="n">
        <v>285</v>
      </c>
      <c r="AA44" s="15" t="n">
        <v>290</v>
      </c>
      <c r="AB44" s="15" t="n">
        <v>3</v>
      </c>
      <c r="AC44" s="15" t="n">
        <v>3</v>
      </c>
      <c r="AD44" s="15" t="n">
        <v>25</v>
      </c>
      <c r="AE44" s="15" t="n">
        <v>25</v>
      </c>
      <c r="AF44" s="15" t="n">
        <v>10</v>
      </c>
      <c r="AG44" s="15" t="n">
        <v>10</v>
      </c>
      <c r="AH44" s="15" t="n">
        <v>6</v>
      </c>
      <c r="AI44" s="15" t="n">
        <v>6</v>
      </c>
      <c r="AJ44" s="15" t="n">
        <v>13</v>
      </c>
      <c r="AK44" s="15" t="n">
        <v>13</v>
      </c>
      <c r="AL44" s="15" t="n">
        <v>2</v>
      </c>
      <c r="AM44" s="15" t="n">
        <v>2</v>
      </c>
      <c r="AN44" s="15" t="n">
        <v>0</v>
      </c>
      <c r="AO44" s="15" t="n">
        <v>0</v>
      </c>
      <c r="AP44" s="15" t="s">
        <v>63</v>
      </c>
      <c r="AQ44" s="15" t="s">
        <v>63</v>
      </c>
      <c r="AR44" s="14"/>
      <c r="AS44" s="9" t="s">
        <v>303</v>
      </c>
      <c r="AT44" s="9" t="s">
        <v>304</v>
      </c>
      <c r="AU44" s="15" t="s">
        <v>423</v>
      </c>
      <c r="AV44" s="15" t="n">
        <v>42667865</v>
      </c>
      <c r="AW44" s="15" t="n">
        <v>9.91003350069702E+017</v>
      </c>
      <c r="AX44" s="15" t="n">
        <v>9.91003350069702E+017</v>
      </c>
      <c r="AY44" s="15" t="n">
        <v>2271917630002650</v>
      </c>
      <c r="AZ44" s="15" t="s">
        <v>77</v>
      </c>
      <c r="BA44" s="14"/>
      <c r="BB44" s="17" t="n">
        <v>9780800627959</v>
      </c>
      <c r="BC44" s="17" t="n">
        <v>32285004282132</v>
      </c>
      <c r="BD44" s="15" t="n">
        <v>893698941</v>
      </c>
      <c r="BE44" s="6" t="s">
        <v>306</v>
      </c>
    </row>
    <row r="45" customFormat="false" ht="48" hidden="false" customHeight="false" outlineLevel="0" collapsed="false">
      <c r="A45" s="4" t="s">
        <v>57</v>
      </c>
      <c r="B45" s="5" t="s">
        <v>424</v>
      </c>
      <c r="C45" s="5" t="s">
        <v>425</v>
      </c>
      <c r="D45" s="5" t="s">
        <v>426</v>
      </c>
      <c r="E45" s="14"/>
      <c r="F45" s="15" t="s">
        <v>63</v>
      </c>
      <c r="G45" s="15" t="n">
        <v>1</v>
      </c>
      <c r="H45" s="15" t="s">
        <v>63</v>
      </c>
      <c r="I45" s="15" t="s">
        <v>63</v>
      </c>
      <c r="J45" s="15" t="n">
        <v>0</v>
      </c>
      <c r="K45" s="5" t="s">
        <v>427</v>
      </c>
      <c r="L45" s="5" t="s">
        <v>414</v>
      </c>
      <c r="M45" s="15" t="n">
        <v>1988</v>
      </c>
      <c r="N45" s="14"/>
      <c r="O45" s="15" t="s">
        <v>67</v>
      </c>
      <c r="P45" s="15" t="s">
        <v>415</v>
      </c>
      <c r="Q45" s="5" t="s">
        <v>428</v>
      </c>
      <c r="R45" s="15" t="s">
        <v>302</v>
      </c>
      <c r="S45" s="15" t="n">
        <v>1</v>
      </c>
      <c r="T45" s="15" t="n">
        <v>1</v>
      </c>
      <c r="U45" s="16" t="n">
        <v>37803</v>
      </c>
      <c r="V45" s="16" t="n">
        <v>37803</v>
      </c>
      <c r="W45" s="16" t="n">
        <v>32877</v>
      </c>
      <c r="X45" s="16" t="n">
        <v>32877</v>
      </c>
      <c r="Y45" s="15" t="n">
        <v>344</v>
      </c>
      <c r="Z45" s="15" t="n">
        <v>257</v>
      </c>
      <c r="AA45" s="15" t="n">
        <v>262</v>
      </c>
      <c r="AB45" s="15" t="n">
        <v>3</v>
      </c>
      <c r="AC45" s="15" t="n">
        <v>3</v>
      </c>
      <c r="AD45" s="15" t="n">
        <v>19</v>
      </c>
      <c r="AE45" s="15" t="n">
        <v>19</v>
      </c>
      <c r="AF45" s="15" t="n">
        <v>5</v>
      </c>
      <c r="AG45" s="15" t="n">
        <v>5</v>
      </c>
      <c r="AH45" s="15" t="n">
        <v>7</v>
      </c>
      <c r="AI45" s="15" t="n">
        <v>7</v>
      </c>
      <c r="AJ45" s="15" t="n">
        <v>10</v>
      </c>
      <c r="AK45" s="15" t="n">
        <v>10</v>
      </c>
      <c r="AL45" s="15" t="n">
        <v>2</v>
      </c>
      <c r="AM45" s="15" t="n">
        <v>2</v>
      </c>
      <c r="AN45" s="15" t="n">
        <v>0</v>
      </c>
      <c r="AO45" s="15" t="n">
        <v>0</v>
      </c>
      <c r="AP45" s="15" t="s">
        <v>63</v>
      </c>
      <c r="AQ45" s="15" t="s">
        <v>63</v>
      </c>
      <c r="AR45" s="14"/>
      <c r="AS45" s="9" t="s">
        <v>303</v>
      </c>
      <c r="AT45" s="9" t="s">
        <v>304</v>
      </c>
      <c r="AU45" s="15" t="s">
        <v>429</v>
      </c>
      <c r="AV45" s="15" t="n">
        <v>18746596</v>
      </c>
      <c r="AW45" s="15" t="n">
        <v>9.91001389959702E+017</v>
      </c>
      <c r="AX45" s="15" t="n">
        <v>9.91001389959702E+017</v>
      </c>
      <c r="AY45" s="15" t="n">
        <v>2255187800002650</v>
      </c>
      <c r="AZ45" s="15" t="s">
        <v>77</v>
      </c>
      <c r="BA45" s="14"/>
      <c r="BB45" s="19"/>
      <c r="BC45" s="17" t="n">
        <v>32285000026558</v>
      </c>
      <c r="BD45" s="15" t="n">
        <v>893346479</v>
      </c>
      <c r="BE45" s="6" t="s">
        <v>306</v>
      </c>
    </row>
    <row r="46" customFormat="false" ht="36.5" hidden="false" customHeight="false" outlineLevel="0" collapsed="false">
      <c r="A46" s="4" t="s">
        <v>57</v>
      </c>
      <c r="B46" s="5" t="s">
        <v>430</v>
      </c>
      <c r="C46" s="5" t="s">
        <v>431</v>
      </c>
      <c r="D46" s="5" t="s">
        <v>432</v>
      </c>
      <c r="E46" s="14"/>
      <c r="F46" s="15" t="s">
        <v>63</v>
      </c>
      <c r="G46" s="15" t="n">
        <v>1</v>
      </c>
      <c r="H46" s="15" t="s">
        <v>63</v>
      </c>
      <c r="I46" s="15" t="s">
        <v>63</v>
      </c>
      <c r="J46" s="15" t="n">
        <v>0</v>
      </c>
      <c r="K46" s="5" t="s">
        <v>433</v>
      </c>
      <c r="L46" s="5" t="s">
        <v>434</v>
      </c>
      <c r="M46" s="15" t="n">
        <v>1983</v>
      </c>
      <c r="N46" s="14"/>
      <c r="O46" s="15" t="s">
        <v>67</v>
      </c>
      <c r="P46" s="15" t="s">
        <v>384</v>
      </c>
      <c r="Q46" s="14"/>
      <c r="R46" s="15" t="s">
        <v>302</v>
      </c>
      <c r="S46" s="15" t="n">
        <v>6</v>
      </c>
      <c r="T46" s="15" t="n">
        <v>6</v>
      </c>
      <c r="U46" s="16" t="n">
        <v>39147</v>
      </c>
      <c r="V46" s="16" t="n">
        <v>39147</v>
      </c>
      <c r="W46" s="16" t="n">
        <v>33294</v>
      </c>
      <c r="X46" s="16" t="n">
        <v>33294</v>
      </c>
      <c r="Y46" s="15" t="n">
        <v>275</v>
      </c>
      <c r="Z46" s="15" t="n">
        <v>192</v>
      </c>
      <c r="AA46" s="15" t="n">
        <v>212</v>
      </c>
      <c r="AB46" s="15" t="n">
        <v>1</v>
      </c>
      <c r="AC46" s="15" t="n">
        <v>1</v>
      </c>
      <c r="AD46" s="15" t="n">
        <v>11</v>
      </c>
      <c r="AE46" s="15" t="n">
        <v>11</v>
      </c>
      <c r="AF46" s="15" t="n">
        <v>1</v>
      </c>
      <c r="AG46" s="15" t="n">
        <v>1</v>
      </c>
      <c r="AH46" s="15" t="n">
        <v>3</v>
      </c>
      <c r="AI46" s="15" t="n">
        <v>3</v>
      </c>
      <c r="AJ46" s="15" t="n">
        <v>8</v>
      </c>
      <c r="AK46" s="15" t="n">
        <v>8</v>
      </c>
      <c r="AL46" s="15" t="n">
        <v>0</v>
      </c>
      <c r="AM46" s="15" t="n">
        <v>0</v>
      </c>
      <c r="AN46" s="15" t="n">
        <v>0</v>
      </c>
      <c r="AO46" s="15" t="n">
        <v>0</v>
      </c>
      <c r="AP46" s="15" t="s">
        <v>63</v>
      </c>
      <c r="AQ46" s="15" t="s">
        <v>57</v>
      </c>
      <c r="AR46" s="9" t="s">
        <v>312</v>
      </c>
      <c r="AS46" s="9" t="s">
        <v>303</v>
      </c>
      <c r="AT46" s="9" t="s">
        <v>304</v>
      </c>
      <c r="AU46" s="15" t="s">
        <v>435</v>
      </c>
      <c r="AV46" s="15" t="n">
        <v>10164851</v>
      </c>
      <c r="AW46" s="15" t="n">
        <v>9.91000325249702E+017</v>
      </c>
      <c r="AX46" s="15" t="n">
        <v>9.91000325249702E+017</v>
      </c>
      <c r="AY46" s="15" t="n">
        <v>2266777910002650</v>
      </c>
      <c r="AZ46" s="15" t="s">
        <v>77</v>
      </c>
      <c r="BA46" s="14"/>
      <c r="BB46" s="17" t="n">
        <v>9780907459293</v>
      </c>
      <c r="BC46" s="17" t="n">
        <v>32285000468149</v>
      </c>
      <c r="BD46" s="15" t="n">
        <v>893784132</v>
      </c>
      <c r="BE46" s="6" t="s">
        <v>306</v>
      </c>
    </row>
    <row r="47" customFormat="false" ht="25" hidden="false" customHeight="false" outlineLevel="0" collapsed="false">
      <c r="A47" s="4" t="s">
        <v>57</v>
      </c>
      <c r="B47" s="5" t="s">
        <v>436</v>
      </c>
      <c r="C47" s="5" t="s">
        <v>437</v>
      </c>
      <c r="D47" s="5" t="s">
        <v>438</v>
      </c>
      <c r="E47" s="14"/>
      <c r="F47" s="15" t="s">
        <v>63</v>
      </c>
      <c r="G47" s="15" t="n">
        <v>1</v>
      </c>
      <c r="H47" s="15" t="s">
        <v>63</v>
      </c>
      <c r="I47" s="15" t="s">
        <v>63</v>
      </c>
      <c r="J47" s="15" t="n">
        <v>0</v>
      </c>
      <c r="K47" s="5" t="s">
        <v>382</v>
      </c>
      <c r="L47" s="5" t="s">
        <v>439</v>
      </c>
      <c r="M47" s="15" t="n">
        <v>1968</v>
      </c>
      <c r="N47" s="14"/>
      <c r="O47" s="15" t="s">
        <v>67</v>
      </c>
      <c r="P47" s="15" t="s">
        <v>318</v>
      </c>
      <c r="Q47" s="14"/>
      <c r="R47" s="15" t="s">
        <v>302</v>
      </c>
      <c r="S47" s="15" t="n">
        <v>5</v>
      </c>
      <c r="T47" s="15" t="n">
        <v>5</v>
      </c>
      <c r="U47" s="16" t="n">
        <v>37803</v>
      </c>
      <c r="V47" s="16" t="n">
        <v>37803</v>
      </c>
      <c r="W47" s="16" t="n">
        <v>33294</v>
      </c>
      <c r="X47" s="16" t="n">
        <v>33294</v>
      </c>
      <c r="Y47" s="15" t="n">
        <v>361</v>
      </c>
      <c r="Z47" s="15" t="n">
        <v>326</v>
      </c>
      <c r="AA47" s="15" t="n">
        <v>445</v>
      </c>
      <c r="AB47" s="15" t="n">
        <v>1</v>
      </c>
      <c r="AC47" s="15" t="n">
        <v>3</v>
      </c>
      <c r="AD47" s="15" t="n">
        <v>19</v>
      </c>
      <c r="AE47" s="15" t="n">
        <v>32</v>
      </c>
      <c r="AF47" s="15" t="n">
        <v>7</v>
      </c>
      <c r="AG47" s="15" t="n">
        <v>11</v>
      </c>
      <c r="AH47" s="15" t="n">
        <v>6</v>
      </c>
      <c r="AI47" s="15" t="n">
        <v>10</v>
      </c>
      <c r="AJ47" s="15" t="n">
        <v>11</v>
      </c>
      <c r="AK47" s="15" t="n">
        <v>18</v>
      </c>
      <c r="AL47" s="15" t="n">
        <v>0</v>
      </c>
      <c r="AM47" s="15" t="n">
        <v>2</v>
      </c>
      <c r="AN47" s="15" t="n">
        <v>0</v>
      </c>
      <c r="AO47" s="15" t="n">
        <v>0</v>
      </c>
      <c r="AP47" s="15" t="s">
        <v>63</v>
      </c>
      <c r="AQ47" s="15" t="s">
        <v>63</v>
      </c>
      <c r="AR47" s="14"/>
      <c r="AS47" s="9" t="s">
        <v>303</v>
      </c>
      <c r="AT47" s="9" t="s">
        <v>304</v>
      </c>
      <c r="AU47" s="15" t="s">
        <v>440</v>
      </c>
      <c r="AV47" s="15" t="n">
        <v>39253</v>
      </c>
      <c r="AW47" s="15" t="n">
        <v>9.91000093399702E+017</v>
      </c>
      <c r="AX47" s="15" t="n">
        <v>9.91000093399702E+017</v>
      </c>
      <c r="AY47" s="15" t="n">
        <v>2265554190002650</v>
      </c>
      <c r="AZ47" s="15" t="s">
        <v>77</v>
      </c>
      <c r="BA47" s="14"/>
      <c r="BB47" s="19"/>
      <c r="BC47" s="17" t="n">
        <v>32285000468206</v>
      </c>
      <c r="BD47" s="15" t="n">
        <v>893406920</v>
      </c>
      <c r="BE47" s="6" t="s">
        <v>306</v>
      </c>
    </row>
    <row r="48" customFormat="false" ht="36.5" hidden="false" customHeight="false" outlineLevel="0" collapsed="false">
      <c r="A48" s="4" t="s">
        <v>57</v>
      </c>
      <c r="B48" s="5" t="s">
        <v>441</v>
      </c>
      <c r="C48" s="5" t="s">
        <v>442</v>
      </c>
      <c r="D48" s="5" t="s">
        <v>443</v>
      </c>
      <c r="E48" s="14"/>
      <c r="F48" s="15" t="s">
        <v>63</v>
      </c>
      <c r="G48" s="15" t="n">
        <v>1</v>
      </c>
      <c r="H48" s="15" t="s">
        <v>63</v>
      </c>
      <c r="I48" s="15" t="s">
        <v>63</v>
      </c>
      <c r="J48" s="15" t="n">
        <v>0</v>
      </c>
      <c r="K48" s="5" t="s">
        <v>444</v>
      </c>
      <c r="L48" s="5" t="s">
        <v>445</v>
      </c>
      <c r="M48" s="15" t="n">
        <v>1971</v>
      </c>
      <c r="N48" s="14"/>
      <c r="O48" s="15" t="s">
        <v>67</v>
      </c>
      <c r="P48" s="15" t="s">
        <v>384</v>
      </c>
      <c r="Q48" s="14"/>
      <c r="R48" s="15" t="s">
        <v>302</v>
      </c>
      <c r="S48" s="15" t="n">
        <v>2</v>
      </c>
      <c r="T48" s="15" t="n">
        <v>2</v>
      </c>
      <c r="U48" s="16" t="n">
        <v>38454</v>
      </c>
      <c r="V48" s="16" t="n">
        <v>38454</v>
      </c>
      <c r="W48" s="16" t="n">
        <v>33294</v>
      </c>
      <c r="X48" s="16" t="n">
        <v>33294</v>
      </c>
      <c r="Y48" s="15" t="n">
        <v>418</v>
      </c>
      <c r="Z48" s="15" t="n">
        <v>300</v>
      </c>
      <c r="AA48" s="15" t="n">
        <v>517</v>
      </c>
      <c r="AB48" s="15" t="n">
        <v>3</v>
      </c>
      <c r="AC48" s="15" t="n">
        <v>3</v>
      </c>
      <c r="AD48" s="15" t="n">
        <v>21</v>
      </c>
      <c r="AE48" s="15" t="n">
        <v>37</v>
      </c>
      <c r="AF48" s="15" t="n">
        <v>5</v>
      </c>
      <c r="AG48" s="15" t="n">
        <v>13</v>
      </c>
      <c r="AH48" s="15" t="n">
        <v>6</v>
      </c>
      <c r="AI48" s="15" t="n">
        <v>10</v>
      </c>
      <c r="AJ48" s="15" t="n">
        <v>15</v>
      </c>
      <c r="AK48" s="15" t="n">
        <v>24</v>
      </c>
      <c r="AL48" s="15" t="n">
        <v>2</v>
      </c>
      <c r="AM48" s="15" t="n">
        <v>2</v>
      </c>
      <c r="AN48" s="15" t="n">
        <v>0</v>
      </c>
      <c r="AO48" s="15" t="n">
        <v>0</v>
      </c>
      <c r="AP48" s="15" t="s">
        <v>63</v>
      </c>
      <c r="AQ48" s="15" t="s">
        <v>57</v>
      </c>
      <c r="AR48" s="9" t="s">
        <v>312</v>
      </c>
      <c r="AS48" s="9" t="s">
        <v>303</v>
      </c>
      <c r="AT48" s="9" t="s">
        <v>304</v>
      </c>
      <c r="AU48" s="15" t="s">
        <v>446</v>
      </c>
      <c r="AV48" s="15" t="n">
        <v>206975</v>
      </c>
      <c r="AW48" s="15" t="n">
        <v>9.91001237809702E+017</v>
      </c>
      <c r="AX48" s="15" t="n">
        <v>9.91001237809702E+017</v>
      </c>
      <c r="AY48" s="15" t="n">
        <v>2254834550002650</v>
      </c>
      <c r="AZ48" s="15" t="s">
        <v>77</v>
      </c>
      <c r="BA48" s="14"/>
      <c r="BB48" s="17" t="n">
        <v>9780225488845</v>
      </c>
      <c r="BC48" s="17" t="n">
        <v>32285000468214</v>
      </c>
      <c r="BD48" s="15" t="n">
        <v>893516020</v>
      </c>
      <c r="BE48" s="6" t="s">
        <v>306</v>
      </c>
    </row>
    <row r="49" customFormat="false" ht="48" hidden="false" customHeight="false" outlineLevel="0" collapsed="false">
      <c r="A49" s="4" t="s">
        <v>57</v>
      </c>
      <c r="B49" s="5" t="s">
        <v>447</v>
      </c>
      <c r="C49" s="5" t="s">
        <v>448</v>
      </c>
      <c r="D49" s="5" t="s">
        <v>449</v>
      </c>
      <c r="E49" s="14"/>
      <c r="F49" s="15" t="s">
        <v>63</v>
      </c>
      <c r="G49" s="15" t="n">
        <v>1</v>
      </c>
      <c r="H49" s="15" t="s">
        <v>63</v>
      </c>
      <c r="I49" s="15" t="s">
        <v>63</v>
      </c>
      <c r="J49" s="15" t="n">
        <v>0</v>
      </c>
      <c r="K49" s="5" t="s">
        <v>450</v>
      </c>
      <c r="L49" s="5" t="s">
        <v>451</v>
      </c>
      <c r="M49" s="15" t="n">
        <v>1995</v>
      </c>
      <c r="N49" s="14"/>
      <c r="O49" s="15" t="s">
        <v>67</v>
      </c>
      <c r="P49" s="15" t="s">
        <v>401</v>
      </c>
      <c r="Q49" s="5" t="s">
        <v>452</v>
      </c>
      <c r="R49" s="15" t="s">
        <v>302</v>
      </c>
      <c r="S49" s="15" t="n">
        <v>10</v>
      </c>
      <c r="T49" s="15" t="n">
        <v>10</v>
      </c>
      <c r="U49" s="16" t="n">
        <v>38774</v>
      </c>
      <c r="V49" s="16" t="n">
        <v>38774</v>
      </c>
      <c r="W49" s="16" t="n">
        <v>34857</v>
      </c>
      <c r="X49" s="16" t="n">
        <v>34857</v>
      </c>
      <c r="Y49" s="15" t="n">
        <v>146</v>
      </c>
      <c r="Z49" s="15" t="n">
        <v>117</v>
      </c>
      <c r="AA49" s="15" t="n">
        <v>129</v>
      </c>
      <c r="AB49" s="15" t="n">
        <v>1</v>
      </c>
      <c r="AC49" s="15" t="n">
        <v>1</v>
      </c>
      <c r="AD49" s="15" t="n">
        <v>6</v>
      </c>
      <c r="AE49" s="15" t="n">
        <v>6</v>
      </c>
      <c r="AF49" s="15" t="n">
        <v>3</v>
      </c>
      <c r="AG49" s="15" t="n">
        <v>3</v>
      </c>
      <c r="AH49" s="15" t="n">
        <v>2</v>
      </c>
      <c r="AI49" s="15" t="n">
        <v>2</v>
      </c>
      <c r="AJ49" s="15" t="n">
        <v>2</v>
      </c>
      <c r="AK49" s="15" t="n">
        <v>2</v>
      </c>
      <c r="AL49" s="15" t="n">
        <v>0</v>
      </c>
      <c r="AM49" s="15" t="n">
        <v>0</v>
      </c>
      <c r="AN49" s="15" t="n">
        <v>0</v>
      </c>
      <c r="AO49" s="15" t="n">
        <v>0</v>
      </c>
      <c r="AP49" s="15" t="s">
        <v>63</v>
      </c>
      <c r="AQ49" s="15" t="s">
        <v>63</v>
      </c>
      <c r="AR49" s="14"/>
      <c r="AS49" s="9" t="s">
        <v>303</v>
      </c>
      <c r="AT49" s="9" t="s">
        <v>304</v>
      </c>
      <c r="AU49" s="15" t="s">
        <v>453</v>
      </c>
      <c r="AV49" s="15" t="n">
        <v>30547862</v>
      </c>
      <c r="AW49" s="15" t="n">
        <v>9.91002347099702E+017</v>
      </c>
      <c r="AX49" s="15" t="n">
        <v>9.91002347099702E+017</v>
      </c>
      <c r="AY49" s="15" t="n">
        <v>2264058950002650</v>
      </c>
      <c r="AZ49" s="15" t="s">
        <v>77</v>
      </c>
      <c r="BA49" s="14"/>
      <c r="BB49" s="17" t="n">
        <v>9781556350245</v>
      </c>
      <c r="BC49" s="17" t="n">
        <v>32285002050598</v>
      </c>
      <c r="BD49" s="15" t="n">
        <v>893498007</v>
      </c>
      <c r="BE49" s="6" t="s">
        <v>306</v>
      </c>
    </row>
    <row r="50" customFormat="false" ht="36.5" hidden="false" customHeight="false" outlineLevel="0" collapsed="false">
      <c r="A50" s="4" t="s">
        <v>57</v>
      </c>
      <c r="B50" s="5" t="s">
        <v>454</v>
      </c>
      <c r="C50" s="5" t="s">
        <v>455</v>
      </c>
      <c r="D50" s="5" t="s">
        <v>456</v>
      </c>
      <c r="E50" s="14"/>
      <c r="F50" s="15" t="s">
        <v>63</v>
      </c>
      <c r="G50" s="15" t="n">
        <v>1</v>
      </c>
      <c r="H50" s="15" t="s">
        <v>57</v>
      </c>
      <c r="I50" s="15" t="s">
        <v>63</v>
      </c>
      <c r="J50" s="15" t="n">
        <v>0</v>
      </c>
      <c r="K50" s="5" t="s">
        <v>457</v>
      </c>
      <c r="L50" s="5" t="s">
        <v>458</v>
      </c>
      <c r="M50" s="15" t="n">
        <v>1965</v>
      </c>
      <c r="N50" s="14"/>
      <c r="O50" s="15" t="s">
        <v>67</v>
      </c>
      <c r="P50" s="15" t="s">
        <v>367</v>
      </c>
      <c r="Q50" s="5" t="s">
        <v>459</v>
      </c>
      <c r="R50" s="15" t="s">
        <v>302</v>
      </c>
      <c r="S50" s="15" t="n">
        <v>1</v>
      </c>
      <c r="T50" s="15" t="n">
        <v>14</v>
      </c>
      <c r="U50" s="16" t="n">
        <v>37803</v>
      </c>
      <c r="V50" s="16" t="n">
        <v>38322</v>
      </c>
      <c r="W50" s="16" t="n">
        <v>33294</v>
      </c>
      <c r="X50" s="16" t="n">
        <v>33294</v>
      </c>
      <c r="Y50" s="15" t="n">
        <v>484</v>
      </c>
      <c r="Z50" s="15" t="n">
        <v>416</v>
      </c>
      <c r="AA50" s="15" t="n">
        <v>660</v>
      </c>
      <c r="AB50" s="15" t="n">
        <v>4</v>
      </c>
      <c r="AC50" s="15" t="n">
        <v>5</v>
      </c>
      <c r="AD50" s="15" t="n">
        <v>37</v>
      </c>
      <c r="AE50" s="15" t="n">
        <v>46</v>
      </c>
      <c r="AF50" s="15" t="n">
        <v>14</v>
      </c>
      <c r="AG50" s="15" t="n">
        <v>20</v>
      </c>
      <c r="AH50" s="15" t="n">
        <v>8</v>
      </c>
      <c r="AI50" s="15" t="n">
        <v>9</v>
      </c>
      <c r="AJ50" s="15" t="n">
        <v>25</v>
      </c>
      <c r="AK50" s="15" t="n">
        <v>27</v>
      </c>
      <c r="AL50" s="15" t="n">
        <v>2</v>
      </c>
      <c r="AM50" s="15" t="n">
        <v>3</v>
      </c>
      <c r="AN50" s="15" t="n">
        <v>0</v>
      </c>
      <c r="AO50" s="15" t="n">
        <v>0</v>
      </c>
      <c r="AP50" s="15" t="s">
        <v>63</v>
      </c>
      <c r="AQ50" s="15" t="s">
        <v>63</v>
      </c>
      <c r="AR50" s="14"/>
      <c r="AS50" s="9" t="s">
        <v>303</v>
      </c>
      <c r="AT50" s="9" t="s">
        <v>304</v>
      </c>
      <c r="AU50" s="15" t="s">
        <v>460</v>
      </c>
      <c r="AV50" s="15" t="n">
        <v>6530571</v>
      </c>
      <c r="AW50" s="15" t="n">
        <v>9.91002608059702E+017</v>
      </c>
      <c r="AX50" s="15" t="n">
        <v>9.91002608059702E+017</v>
      </c>
      <c r="AY50" s="15" t="n">
        <v>2262985250002650</v>
      </c>
      <c r="AZ50" s="15" t="s">
        <v>77</v>
      </c>
      <c r="BA50" s="14"/>
      <c r="BB50" s="19"/>
      <c r="BC50" s="17" t="n">
        <v>32285000468305</v>
      </c>
      <c r="BD50" s="15" t="n">
        <v>893227066</v>
      </c>
      <c r="BE50" s="6" t="s">
        <v>306</v>
      </c>
    </row>
    <row r="51" customFormat="false" ht="59.5" hidden="false" customHeight="false" outlineLevel="0" collapsed="false">
      <c r="A51" s="4" t="s">
        <v>57</v>
      </c>
      <c r="B51" s="5" t="s">
        <v>461</v>
      </c>
      <c r="C51" s="5" t="s">
        <v>462</v>
      </c>
      <c r="D51" s="5" t="s">
        <v>463</v>
      </c>
      <c r="E51" s="14"/>
      <c r="F51" s="15" t="s">
        <v>63</v>
      </c>
      <c r="G51" s="15" t="n">
        <v>1</v>
      </c>
      <c r="H51" s="15" t="s">
        <v>63</v>
      </c>
      <c r="I51" s="15" t="s">
        <v>63</v>
      </c>
      <c r="J51" s="15" t="n">
        <v>0</v>
      </c>
      <c r="K51" s="5" t="s">
        <v>464</v>
      </c>
      <c r="L51" s="5" t="s">
        <v>465</v>
      </c>
      <c r="M51" s="15" t="n">
        <v>1964</v>
      </c>
      <c r="N51" s="14"/>
      <c r="O51" s="15" t="s">
        <v>67</v>
      </c>
      <c r="P51" s="15" t="s">
        <v>367</v>
      </c>
      <c r="Q51" s="14"/>
      <c r="R51" s="15" t="s">
        <v>302</v>
      </c>
      <c r="S51" s="15" t="n">
        <v>4</v>
      </c>
      <c r="T51" s="15" t="n">
        <v>4</v>
      </c>
      <c r="U51" s="16" t="n">
        <v>37803</v>
      </c>
      <c r="V51" s="16" t="n">
        <v>37803</v>
      </c>
      <c r="W51" s="16" t="n">
        <v>33294</v>
      </c>
      <c r="X51" s="16" t="n">
        <v>33294</v>
      </c>
      <c r="Y51" s="15" t="n">
        <v>205</v>
      </c>
      <c r="Z51" s="15" t="n">
        <v>171</v>
      </c>
      <c r="AA51" s="15" t="n">
        <v>483</v>
      </c>
      <c r="AB51" s="15" t="n">
        <v>3</v>
      </c>
      <c r="AC51" s="15" t="n">
        <v>5</v>
      </c>
      <c r="AD51" s="15" t="n">
        <v>15</v>
      </c>
      <c r="AE51" s="15" t="n">
        <v>31</v>
      </c>
      <c r="AF51" s="15" t="n">
        <v>5</v>
      </c>
      <c r="AG51" s="15" t="n">
        <v>10</v>
      </c>
      <c r="AH51" s="15" t="n">
        <v>4</v>
      </c>
      <c r="AI51" s="15" t="n">
        <v>7</v>
      </c>
      <c r="AJ51" s="15" t="n">
        <v>7</v>
      </c>
      <c r="AK51" s="15" t="n">
        <v>17</v>
      </c>
      <c r="AL51" s="15" t="n">
        <v>2</v>
      </c>
      <c r="AM51" s="15" t="n">
        <v>4</v>
      </c>
      <c r="AN51" s="15" t="n">
        <v>0</v>
      </c>
      <c r="AO51" s="15" t="n">
        <v>0</v>
      </c>
      <c r="AP51" s="15" t="s">
        <v>63</v>
      </c>
      <c r="AQ51" s="15" t="s">
        <v>63</v>
      </c>
      <c r="AR51" s="14"/>
      <c r="AS51" s="9" t="s">
        <v>303</v>
      </c>
      <c r="AT51" s="9" t="s">
        <v>304</v>
      </c>
      <c r="AU51" s="15" t="s">
        <v>466</v>
      </c>
      <c r="AV51" s="15" t="n">
        <v>1119241</v>
      </c>
      <c r="AW51" s="15" t="n">
        <v>9.91003550409702E+017</v>
      </c>
      <c r="AX51" s="15" t="n">
        <v>9.91003550409702E+017</v>
      </c>
      <c r="AY51" s="15" t="n">
        <v>2255951190002650</v>
      </c>
      <c r="AZ51" s="15" t="s">
        <v>77</v>
      </c>
      <c r="BA51" s="14"/>
      <c r="BB51" s="19"/>
      <c r="BC51" s="17" t="n">
        <v>32285000468347</v>
      </c>
      <c r="BD51" s="15" t="n">
        <v>893781123</v>
      </c>
      <c r="BE51" s="6" t="s">
        <v>306</v>
      </c>
    </row>
    <row r="52" customFormat="false" ht="36.5" hidden="false" customHeight="false" outlineLevel="0" collapsed="false">
      <c r="A52" s="4" t="s">
        <v>57</v>
      </c>
      <c r="B52" s="5" t="s">
        <v>467</v>
      </c>
      <c r="C52" s="5" t="s">
        <v>468</v>
      </c>
      <c r="D52" s="5" t="s">
        <v>469</v>
      </c>
      <c r="E52" s="14"/>
      <c r="F52" s="15" t="s">
        <v>63</v>
      </c>
      <c r="G52" s="15" t="n">
        <v>1</v>
      </c>
      <c r="H52" s="15" t="s">
        <v>63</v>
      </c>
      <c r="I52" s="15" t="s">
        <v>63</v>
      </c>
      <c r="J52" s="15" t="n">
        <v>0</v>
      </c>
      <c r="K52" s="5" t="s">
        <v>444</v>
      </c>
      <c r="L52" s="5" t="s">
        <v>470</v>
      </c>
      <c r="M52" s="15" t="n">
        <v>1981</v>
      </c>
      <c r="N52" s="14"/>
      <c r="O52" s="15" t="s">
        <v>67</v>
      </c>
      <c r="P52" s="15" t="s">
        <v>68</v>
      </c>
      <c r="Q52" s="14"/>
      <c r="R52" s="15" t="s">
        <v>302</v>
      </c>
      <c r="S52" s="15" t="n">
        <v>5</v>
      </c>
      <c r="T52" s="15" t="n">
        <v>5</v>
      </c>
      <c r="U52" s="16" t="n">
        <v>37803</v>
      </c>
      <c r="V52" s="16" t="n">
        <v>37803</v>
      </c>
      <c r="W52" s="16" t="n">
        <v>33294</v>
      </c>
      <c r="X52" s="16" t="n">
        <v>33294</v>
      </c>
      <c r="Y52" s="15" t="n">
        <v>450</v>
      </c>
      <c r="Z52" s="15" t="n">
        <v>362</v>
      </c>
      <c r="AA52" s="15" t="n">
        <v>463</v>
      </c>
      <c r="AB52" s="15" t="n">
        <v>3</v>
      </c>
      <c r="AC52" s="15" t="n">
        <v>3</v>
      </c>
      <c r="AD52" s="15" t="n">
        <v>28</v>
      </c>
      <c r="AE52" s="15" t="n">
        <v>37</v>
      </c>
      <c r="AF52" s="15" t="n">
        <v>7</v>
      </c>
      <c r="AG52" s="15" t="n">
        <v>13</v>
      </c>
      <c r="AH52" s="15" t="n">
        <v>7</v>
      </c>
      <c r="AI52" s="15" t="n">
        <v>9</v>
      </c>
      <c r="AJ52" s="15" t="n">
        <v>23</v>
      </c>
      <c r="AK52" s="15" t="n">
        <v>27</v>
      </c>
      <c r="AL52" s="15" t="n">
        <v>1</v>
      </c>
      <c r="AM52" s="15" t="n">
        <v>1</v>
      </c>
      <c r="AN52" s="15" t="n">
        <v>0</v>
      </c>
      <c r="AO52" s="15" t="n">
        <v>0</v>
      </c>
      <c r="AP52" s="15" t="s">
        <v>63</v>
      </c>
      <c r="AQ52" s="15" t="s">
        <v>57</v>
      </c>
      <c r="AR52" s="9" t="s">
        <v>312</v>
      </c>
      <c r="AS52" s="9" t="s">
        <v>303</v>
      </c>
      <c r="AT52" s="9" t="s">
        <v>304</v>
      </c>
      <c r="AU52" s="15" t="s">
        <v>471</v>
      </c>
      <c r="AV52" s="15" t="n">
        <v>7168538</v>
      </c>
      <c r="AW52" s="15" t="n">
        <v>9.91005079069702E+017</v>
      </c>
      <c r="AX52" s="15" t="n">
        <v>9.91005079069702E+017</v>
      </c>
      <c r="AY52" s="15" t="n">
        <v>2270094610002650</v>
      </c>
      <c r="AZ52" s="15" t="s">
        <v>77</v>
      </c>
      <c r="BA52" s="14"/>
      <c r="BB52" s="17" t="n">
        <v>9780824500085</v>
      </c>
      <c r="BC52" s="17" t="n">
        <v>32285000468370</v>
      </c>
      <c r="BD52" s="15" t="n">
        <v>893876898</v>
      </c>
      <c r="BE52" s="6" t="s">
        <v>306</v>
      </c>
    </row>
    <row r="53" customFormat="false" ht="36.5" hidden="false" customHeight="false" outlineLevel="0" collapsed="false">
      <c r="A53" s="4" t="s">
        <v>57</v>
      </c>
      <c r="B53" s="5" t="s">
        <v>472</v>
      </c>
      <c r="C53" s="5" t="s">
        <v>473</v>
      </c>
      <c r="D53" s="5" t="s">
        <v>474</v>
      </c>
      <c r="E53" s="14"/>
      <c r="F53" s="15" t="s">
        <v>63</v>
      </c>
      <c r="G53" s="15" t="n">
        <v>1</v>
      </c>
      <c r="H53" s="15" t="s">
        <v>63</v>
      </c>
      <c r="I53" s="15" t="s">
        <v>63</v>
      </c>
      <c r="J53" s="15" t="n">
        <v>0</v>
      </c>
      <c r="K53" s="5" t="s">
        <v>475</v>
      </c>
      <c r="L53" s="5" t="s">
        <v>476</v>
      </c>
      <c r="M53" s="15" t="n">
        <v>1965</v>
      </c>
      <c r="N53" s="14"/>
      <c r="O53" s="15" t="s">
        <v>67</v>
      </c>
      <c r="P53" s="15" t="s">
        <v>367</v>
      </c>
      <c r="Q53" s="14"/>
      <c r="R53" s="15" t="s">
        <v>302</v>
      </c>
      <c r="S53" s="15" t="n">
        <v>3</v>
      </c>
      <c r="T53" s="15" t="n">
        <v>3</v>
      </c>
      <c r="U53" s="16" t="n">
        <v>37803</v>
      </c>
      <c r="V53" s="16" t="n">
        <v>37803</v>
      </c>
      <c r="W53" s="16" t="n">
        <v>32994</v>
      </c>
      <c r="X53" s="16" t="n">
        <v>32994</v>
      </c>
      <c r="Y53" s="15" t="n">
        <v>520</v>
      </c>
      <c r="Z53" s="15" t="n">
        <v>483</v>
      </c>
      <c r="AA53" s="15" t="n">
        <v>621</v>
      </c>
      <c r="AB53" s="15" t="n">
        <v>4</v>
      </c>
      <c r="AC53" s="15" t="n">
        <v>5</v>
      </c>
      <c r="AD53" s="15" t="n">
        <v>27</v>
      </c>
      <c r="AE53" s="15" t="n">
        <v>35</v>
      </c>
      <c r="AF53" s="15" t="n">
        <v>10</v>
      </c>
      <c r="AG53" s="15" t="n">
        <v>15</v>
      </c>
      <c r="AH53" s="15" t="n">
        <v>5</v>
      </c>
      <c r="AI53" s="15" t="n">
        <v>6</v>
      </c>
      <c r="AJ53" s="15" t="n">
        <v>14</v>
      </c>
      <c r="AK53" s="15" t="n">
        <v>21</v>
      </c>
      <c r="AL53" s="15" t="n">
        <v>3</v>
      </c>
      <c r="AM53" s="15" t="n">
        <v>4</v>
      </c>
      <c r="AN53" s="15" t="n">
        <v>0</v>
      </c>
      <c r="AO53" s="15" t="n">
        <v>0</v>
      </c>
      <c r="AP53" s="15" t="s">
        <v>63</v>
      </c>
      <c r="AQ53" s="15" t="s">
        <v>57</v>
      </c>
      <c r="AR53" s="9" t="s">
        <v>312</v>
      </c>
      <c r="AS53" s="9" t="s">
        <v>303</v>
      </c>
      <c r="AT53" s="9" t="s">
        <v>304</v>
      </c>
      <c r="AU53" s="15" t="s">
        <v>477</v>
      </c>
      <c r="AV53" s="15" t="n">
        <v>1124452</v>
      </c>
      <c r="AW53" s="15" t="n">
        <v>9.91003556209702E+017</v>
      </c>
      <c r="AX53" s="15" t="n">
        <v>9.91003556209702E+017</v>
      </c>
      <c r="AY53" s="15" t="n">
        <v>2269504430002650</v>
      </c>
      <c r="AZ53" s="15" t="s">
        <v>77</v>
      </c>
      <c r="BA53" s="14"/>
      <c r="BB53" s="19"/>
      <c r="BC53" s="17" t="n">
        <v>32285000129642</v>
      </c>
      <c r="BD53" s="15" t="n">
        <v>893793732</v>
      </c>
      <c r="BE53" s="6" t="s">
        <v>306</v>
      </c>
    </row>
    <row r="54" customFormat="false" ht="36.5" hidden="false" customHeight="false" outlineLevel="0" collapsed="false">
      <c r="A54" s="4" t="s">
        <v>57</v>
      </c>
      <c r="B54" s="5" t="s">
        <v>478</v>
      </c>
      <c r="C54" s="5" t="s">
        <v>479</v>
      </c>
      <c r="D54" s="5" t="s">
        <v>480</v>
      </c>
      <c r="E54" s="14"/>
      <c r="F54" s="15" t="s">
        <v>63</v>
      </c>
      <c r="G54" s="15" t="n">
        <v>1</v>
      </c>
      <c r="H54" s="15" t="s">
        <v>63</v>
      </c>
      <c r="I54" s="15" t="s">
        <v>63</v>
      </c>
      <c r="J54" s="15" t="n">
        <v>0</v>
      </c>
      <c r="K54" s="5" t="s">
        <v>481</v>
      </c>
      <c r="L54" s="5" t="s">
        <v>482</v>
      </c>
      <c r="M54" s="15" t="n">
        <v>1971</v>
      </c>
      <c r="N54" s="14"/>
      <c r="O54" s="15" t="s">
        <v>67</v>
      </c>
      <c r="P54" s="15" t="s">
        <v>401</v>
      </c>
      <c r="Q54" s="14"/>
      <c r="R54" s="15" t="s">
        <v>302</v>
      </c>
      <c r="S54" s="15" t="n">
        <v>7</v>
      </c>
      <c r="T54" s="15" t="n">
        <v>7</v>
      </c>
      <c r="U54" s="16" t="n">
        <v>37803</v>
      </c>
      <c r="V54" s="16" t="n">
        <v>37803</v>
      </c>
      <c r="W54" s="16" t="n">
        <v>32997</v>
      </c>
      <c r="X54" s="16" t="n">
        <v>32997</v>
      </c>
      <c r="Y54" s="15" t="n">
        <v>655</v>
      </c>
      <c r="Z54" s="15" t="n">
        <v>546</v>
      </c>
      <c r="AA54" s="15" t="n">
        <v>593</v>
      </c>
      <c r="AB54" s="15" t="n">
        <v>5</v>
      </c>
      <c r="AC54" s="15" t="n">
        <v>5</v>
      </c>
      <c r="AD54" s="15" t="n">
        <v>42</v>
      </c>
      <c r="AE54" s="15" t="n">
        <v>44</v>
      </c>
      <c r="AF54" s="15" t="n">
        <v>17</v>
      </c>
      <c r="AG54" s="15" t="n">
        <v>19</v>
      </c>
      <c r="AH54" s="15" t="n">
        <v>9</v>
      </c>
      <c r="AI54" s="15" t="n">
        <v>10</v>
      </c>
      <c r="AJ54" s="15" t="n">
        <v>23</v>
      </c>
      <c r="AK54" s="15" t="n">
        <v>23</v>
      </c>
      <c r="AL54" s="15" t="n">
        <v>4</v>
      </c>
      <c r="AM54" s="15" t="n">
        <v>4</v>
      </c>
      <c r="AN54" s="15" t="n">
        <v>0</v>
      </c>
      <c r="AO54" s="15" t="n">
        <v>0</v>
      </c>
      <c r="AP54" s="15" t="s">
        <v>63</v>
      </c>
      <c r="AQ54" s="15" t="s">
        <v>57</v>
      </c>
      <c r="AR54" s="9" t="s">
        <v>312</v>
      </c>
      <c r="AS54" s="9" t="s">
        <v>303</v>
      </c>
      <c r="AT54" s="9" t="s">
        <v>304</v>
      </c>
      <c r="AU54" s="15" t="s">
        <v>483</v>
      </c>
      <c r="AV54" s="15" t="n">
        <v>153829</v>
      </c>
      <c r="AW54" s="15" t="n">
        <v>9.91000890399702E+017</v>
      </c>
      <c r="AX54" s="15" t="n">
        <v>9.91000890399702E+017</v>
      </c>
      <c r="AY54" s="15" t="n">
        <v>2254758270002650</v>
      </c>
      <c r="AZ54" s="15" t="s">
        <v>77</v>
      </c>
      <c r="BA54" s="14"/>
      <c r="BB54" s="17" t="n">
        <v>9780800600587</v>
      </c>
      <c r="BC54" s="17" t="n">
        <v>32285000149293</v>
      </c>
      <c r="BD54" s="15" t="n">
        <v>893884851</v>
      </c>
      <c r="BE54" s="6" t="s">
        <v>306</v>
      </c>
    </row>
    <row r="55" customFormat="false" ht="36.5" hidden="false" customHeight="false" outlineLevel="0" collapsed="false">
      <c r="A55" s="4" t="s">
        <v>57</v>
      </c>
      <c r="B55" s="5" t="s">
        <v>484</v>
      </c>
      <c r="C55" s="5" t="s">
        <v>485</v>
      </c>
      <c r="D55" s="5" t="s">
        <v>486</v>
      </c>
      <c r="E55" s="14"/>
      <c r="F55" s="15" t="s">
        <v>63</v>
      </c>
      <c r="G55" s="15" t="n">
        <v>1</v>
      </c>
      <c r="H55" s="15" t="s">
        <v>63</v>
      </c>
      <c r="I55" s="15" t="s">
        <v>63</v>
      </c>
      <c r="J55" s="15" t="n">
        <v>0</v>
      </c>
      <c r="K55" s="5" t="s">
        <v>382</v>
      </c>
      <c r="L55" s="5" t="s">
        <v>487</v>
      </c>
      <c r="M55" s="15" t="n">
        <v>1965</v>
      </c>
      <c r="N55" s="14"/>
      <c r="O55" s="15" t="s">
        <v>67</v>
      </c>
      <c r="P55" s="15" t="s">
        <v>367</v>
      </c>
      <c r="Q55" s="14"/>
      <c r="R55" s="15" t="s">
        <v>302</v>
      </c>
      <c r="S55" s="15" t="n">
        <v>4</v>
      </c>
      <c r="T55" s="15" t="n">
        <v>4</v>
      </c>
      <c r="U55" s="16" t="n">
        <v>37803</v>
      </c>
      <c r="V55" s="16" t="n">
        <v>37803</v>
      </c>
      <c r="W55" s="16" t="n">
        <v>33296</v>
      </c>
      <c r="X55" s="16" t="n">
        <v>33296</v>
      </c>
      <c r="Y55" s="15" t="n">
        <v>61</v>
      </c>
      <c r="Z55" s="15" t="n">
        <v>55</v>
      </c>
      <c r="AA55" s="15" t="n">
        <v>372</v>
      </c>
      <c r="AB55" s="15" t="n">
        <v>1</v>
      </c>
      <c r="AC55" s="15" t="n">
        <v>1</v>
      </c>
      <c r="AD55" s="15" t="n">
        <v>5</v>
      </c>
      <c r="AE55" s="15" t="n">
        <v>27</v>
      </c>
      <c r="AF55" s="15" t="n">
        <v>3</v>
      </c>
      <c r="AG55" s="15" t="n">
        <v>13</v>
      </c>
      <c r="AH55" s="15" t="n">
        <v>1</v>
      </c>
      <c r="AI55" s="15" t="n">
        <v>5</v>
      </c>
      <c r="AJ55" s="15" t="n">
        <v>4</v>
      </c>
      <c r="AK55" s="15" t="n">
        <v>19</v>
      </c>
      <c r="AL55" s="15" t="n">
        <v>0</v>
      </c>
      <c r="AM55" s="15" t="n">
        <v>0</v>
      </c>
      <c r="AN55" s="15" t="n">
        <v>0</v>
      </c>
      <c r="AO55" s="15" t="n">
        <v>0</v>
      </c>
      <c r="AP55" s="15" t="s">
        <v>63</v>
      </c>
      <c r="AQ55" s="15" t="s">
        <v>63</v>
      </c>
      <c r="AR55" s="14"/>
      <c r="AS55" s="9" t="s">
        <v>303</v>
      </c>
      <c r="AT55" s="9" t="s">
        <v>304</v>
      </c>
      <c r="AU55" s="15" t="s">
        <v>488</v>
      </c>
      <c r="AV55" s="15" t="n">
        <v>228922</v>
      </c>
      <c r="AW55" s="15" t="n">
        <v>9.91001399379702E+017</v>
      </c>
      <c r="AX55" s="15" t="n">
        <v>9.91001399379702E+017</v>
      </c>
      <c r="AY55" s="15" t="n">
        <v>2256996140002650</v>
      </c>
      <c r="AZ55" s="15" t="s">
        <v>77</v>
      </c>
      <c r="BA55" s="14"/>
      <c r="BB55" s="19"/>
      <c r="BC55" s="17" t="n">
        <v>32285000468644</v>
      </c>
      <c r="BD55" s="15" t="n">
        <v>893778773</v>
      </c>
      <c r="BE55" s="6" t="s">
        <v>306</v>
      </c>
    </row>
    <row r="56" customFormat="false" ht="48" hidden="false" customHeight="false" outlineLevel="0" collapsed="false">
      <c r="A56" s="4" t="s">
        <v>57</v>
      </c>
      <c r="B56" s="5" t="s">
        <v>489</v>
      </c>
      <c r="C56" s="5" t="s">
        <v>490</v>
      </c>
      <c r="D56" s="5" t="s">
        <v>491</v>
      </c>
      <c r="E56" s="14"/>
      <c r="F56" s="15" t="s">
        <v>63</v>
      </c>
      <c r="G56" s="15" t="n">
        <v>1</v>
      </c>
      <c r="H56" s="15" t="s">
        <v>63</v>
      </c>
      <c r="I56" s="15" t="s">
        <v>63</v>
      </c>
      <c r="J56" s="15" t="n">
        <v>0</v>
      </c>
      <c r="K56" s="5" t="s">
        <v>492</v>
      </c>
      <c r="L56" s="5" t="s">
        <v>493</v>
      </c>
      <c r="M56" s="15" t="n">
        <v>1977</v>
      </c>
      <c r="N56" s="14"/>
      <c r="O56" s="15" t="s">
        <v>67</v>
      </c>
      <c r="P56" s="15" t="s">
        <v>401</v>
      </c>
      <c r="Q56" s="14"/>
      <c r="R56" s="15" t="s">
        <v>302</v>
      </c>
      <c r="S56" s="15" t="n">
        <v>7</v>
      </c>
      <c r="T56" s="15" t="n">
        <v>7</v>
      </c>
      <c r="U56" s="16" t="n">
        <v>38095</v>
      </c>
      <c r="V56" s="16" t="n">
        <v>38095</v>
      </c>
      <c r="W56" s="16" t="n">
        <v>33296</v>
      </c>
      <c r="X56" s="16" t="n">
        <v>33296</v>
      </c>
      <c r="Y56" s="15" t="n">
        <v>515</v>
      </c>
      <c r="Z56" s="15" t="n">
        <v>475</v>
      </c>
      <c r="AA56" s="15" t="n">
        <v>688</v>
      </c>
      <c r="AB56" s="15" t="n">
        <v>4</v>
      </c>
      <c r="AC56" s="15" t="n">
        <v>8</v>
      </c>
      <c r="AD56" s="15" t="n">
        <v>33</v>
      </c>
      <c r="AE56" s="15" t="n">
        <v>42</v>
      </c>
      <c r="AF56" s="15" t="n">
        <v>13</v>
      </c>
      <c r="AG56" s="15" t="n">
        <v>16</v>
      </c>
      <c r="AH56" s="15" t="n">
        <v>7</v>
      </c>
      <c r="AI56" s="15" t="n">
        <v>9</v>
      </c>
      <c r="AJ56" s="15" t="n">
        <v>19</v>
      </c>
      <c r="AK56" s="15" t="n">
        <v>23</v>
      </c>
      <c r="AL56" s="15" t="n">
        <v>2</v>
      </c>
      <c r="AM56" s="15" t="n">
        <v>5</v>
      </c>
      <c r="AN56" s="15" t="n">
        <v>0</v>
      </c>
      <c r="AO56" s="15" t="n">
        <v>0</v>
      </c>
      <c r="AP56" s="15" t="s">
        <v>63</v>
      </c>
      <c r="AQ56" s="15" t="s">
        <v>57</v>
      </c>
      <c r="AR56" s="9" t="s">
        <v>312</v>
      </c>
      <c r="AS56" s="9" t="s">
        <v>303</v>
      </c>
      <c r="AT56" s="9" t="s">
        <v>304</v>
      </c>
      <c r="AU56" s="15" t="s">
        <v>494</v>
      </c>
      <c r="AV56" s="15" t="n">
        <v>3090094</v>
      </c>
      <c r="AW56" s="15" t="n">
        <v>9.91004342399702E+017</v>
      </c>
      <c r="AX56" s="15" t="n">
        <v>9.91004342399702E+017</v>
      </c>
      <c r="AY56" s="15" t="n">
        <v>2260334080002650</v>
      </c>
      <c r="AZ56" s="15" t="s">
        <v>77</v>
      </c>
      <c r="BA56" s="14"/>
      <c r="BB56" s="17" t="n">
        <v>9780664213428</v>
      </c>
      <c r="BC56" s="17" t="n">
        <v>32285000468669</v>
      </c>
      <c r="BD56" s="15" t="n">
        <v>893417513</v>
      </c>
      <c r="BE56" s="6" t="s">
        <v>306</v>
      </c>
    </row>
    <row r="57" customFormat="false" ht="48" hidden="false" customHeight="false" outlineLevel="0" collapsed="false">
      <c r="A57" s="4" t="s">
        <v>57</v>
      </c>
      <c r="B57" s="5" t="s">
        <v>495</v>
      </c>
      <c r="C57" s="5" t="s">
        <v>496</v>
      </c>
      <c r="D57" s="5" t="s">
        <v>497</v>
      </c>
      <c r="E57" s="15" t="s">
        <v>498</v>
      </c>
      <c r="F57" s="15" t="s">
        <v>57</v>
      </c>
      <c r="G57" s="15" t="n">
        <v>1</v>
      </c>
      <c r="H57" s="15" t="s">
        <v>63</v>
      </c>
      <c r="I57" s="15" t="s">
        <v>63</v>
      </c>
      <c r="J57" s="15" t="n">
        <v>0</v>
      </c>
      <c r="K57" s="5" t="s">
        <v>391</v>
      </c>
      <c r="L57" s="5" t="s">
        <v>499</v>
      </c>
      <c r="M57" s="15" t="n">
        <v>1968</v>
      </c>
      <c r="N57" s="14"/>
      <c r="O57" s="15" t="s">
        <v>67</v>
      </c>
      <c r="P57" s="15" t="s">
        <v>500</v>
      </c>
      <c r="Q57" s="14"/>
      <c r="R57" s="15" t="s">
        <v>302</v>
      </c>
      <c r="S57" s="15" t="n">
        <v>2</v>
      </c>
      <c r="T57" s="15" t="n">
        <v>7</v>
      </c>
      <c r="U57" s="16" t="n">
        <v>37803</v>
      </c>
      <c r="V57" s="16" t="n">
        <v>37803</v>
      </c>
      <c r="W57" s="16" t="n">
        <v>33296</v>
      </c>
      <c r="X57" s="16" t="n">
        <v>33296</v>
      </c>
      <c r="Y57" s="15" t="n">
        <v>483</v>
      </c>
      <c r="Z57" s="15" t="n">
        <v>439</v>
      </c>
      <c r="AA57" s="15" t="n">
        <v>444</v>
      </c>
      <c r="AB57" s="15" t="n">
        <v>6</v>
      </c>
      <c r="AC57" s="15" t="n">
        <v>6</v>
      </c>
      <c r="AD57" s="15" t="n">
        <v>37</v>
      </c>
      <c r="AE57" s="15" t="n">
        <v>37</v>
      </c>
      <c r="AF57" s="15" t="n">
        <v>12</v>
      </c>
      <c r="AG57" s="15" t="n">
        <v>12</v>
      </c>
      <c r="AH57" s="15" t="n">
        <v>10</v>
      </c>
      <c r="AI57" s="15" t="n">
        <v>10</v>
      </c>
      <c r="AJ57" s="15" t="n">
        <v>23</v>
      </c>
      <c r="AK57" s="15" t="n">
        <v>23</v>
      </c>
      <c r="AL57" s="15" t="n">
        <v>4</v>
      </c>
      <c r="AM57" s="15" t="n">
        <v>4</v>
      </c>
      <c r="AN57" s="15" t="n">
        <v>0</v>
      </c>
      <c r="AO57" s="15" t="n">
        <v>0</v>
      </c>
      <c r="AP57" s="15" t="s">
        <v>63</v>
      </c>
      <c r="AQ57" s="15" t="s">
        <v>63</v>
      </c>
      <c r="AR57" s="14"/>
      <c r="AS57" s="9" t="s">
        <v>303</v>
      </c>
      <c r="AT57" s="9" t="s">
        <v>304</v>
      </c>
      <c r="AU57" s="15" t="s">
        <v>501</v>
      </c>
      <c r="AV57" s="15" t="n">
        <v>1752</v>
      </c>
      <c r="AW57" s="15" t="n">
        <v>9.91005433339702E+017</v>
      </c>
      <c r="AX57" s="15" t="n">
        <v>9.91005433339702E+017</v>
      </c>
      <c r="AY57" s="15" t="n">
        <v>2271291030002650</v>
      </c>
      <c r="AZ57" s="15" t="s">
        <v>77</v>
      </c>
      <c r="BA57" s="14"/>
      <c r="BB57" s="19"/>
      <c r="BC57" s="17" t="n">
        <v>32285000468826</v>
      </c>
      <c r="BD57" s="15" t="n">
        <v>893707919</v>
      </c>
      <c r="BE57" s="6" t="s">
        <v>306</v>
      </c>
    </row>
    <row r="58" customFormat="false" ht="48" hidden="false" customHeight="false" outlineLevel="0" collapsed="false">
      <c r="A58" s="4" t="s">
        <v>57</v>
      </c>
      <c r="B58" s="5" t="s">
        <v>495</v>
      </c>
      <c r="C58" s="5" t="s">
        <v>496</v>
      </c>
      <c r="D58" s="5" t="s">
        <v>497</v>
      </c>
      <c r="E58" s="15" t="s">
        <v>502</v>
      </c>
      <c r="F58" s="15" t="s">
        <v>57</v>
      </c>
      <c r="G58" s="15" t="n">
        <v>1</v>
      </c>
      <c r="H58" s="15" t="s">
        <v>63</v>
      </c>
      <c r="I58" s="15" t="s">
        <v>63</v>
      </c>
      <c r="J58" s="15" t="n">
        <v>0</v>
      </c>
      <c r="K58" s="5" t="s">
        <v>391</v>
      </c>
      <c r="L58" s="5" t="s">
        <v>499</v>
      </c>
      <c r="M58" s="15" t="n">
        <v>1968</v>
      </c>
      <c r="N58" s="14"/>
      <c r="O58" s="15" t="s">
        <v>67</v>
      </c>
      <c r="P58" s="15" t="s">
        <v>500</v>
      </c>
      <c r="Q58" s="14"/>
      <c r="R58" s="15" t="s">
        <v>302</v>
      </c>
      <c r="S58" s="15" t="n">
        <v>5</v>
      </c>
      <c r="T58" s="15" t="n">
        <v>7</v>
      </c>
      <c r="U58" s="16" t="n">
        <v>37803</v>
      </c>
      <c r="V58" s="16" t="n">
        <v>37803</v>
      </c>
      <c r="W58" s="16" t="n">
        <v>33296</v>
      </c>
      <c r="X58" s="16" t="n">
        <v>33296</v>
      </c>
      <c r="Y58" s="15" t="n">
        <v>483</v>
      </c>
      <c r="Z58" s="15" t="n">
        <v>439</v>
      </c>
      <c r="AA58" s="15" t="n">
        <v>444</v>
      </c>
      <c r="AB58" s="15" t="n">
        <v>6</v>
      </c>
      <c r="AC58" s="15" t="n">
        <v>6</v>
      </c>
      <c r="AD58" s="15" t="n">
        <v>37</v>
      </c>
      <c r="AE58" s="15" t="n">
        <v>37</v>
      </c>
      <c r="AF58" s="15" t="n">
        <v>12</v>
      </c>
      <c r="AG58" s="15" t="n">
        <v>12</v>
      </c>
      <c r="AH58" s="15" t="n">
        <v>10</v>
      </c>
      <c r="AI58" s="15" t="n">
        <v>10</v>
      </c>
      <c r="AJ58" s="15" t="n">
        <v>23</v>
      </c>
      <c r="AK58" s="15" t="n">
        <v>23</v>
      </c>
      <c r="AL58" s="15" t="n">
        <v>4</v>
      </c>
      <c r="AM58" s="15" t="n">
        <v>4</v>
      </c>
      <c r="AN58" s="15" t="n">
        <v>0</v>
      </c>
      <c r="AO58" s="15" t="n">
        <v>0</v>
      </c>
      <c r="AP58" s="15" t="s">
        <v>63</v>
      </c>
      <c r="AQ58" s="15" t="s">
        <v>63</v>
      </c>
      <c r="AR58" s="14"/>
      <c r="AS58" s="9" t="s">
        <v>303</v>
      </c>
      <c r="AT58" s="9" t="s">
        <v>304</v>
      </c>
      <c r="AU58" s="15" t="s">
        <v>501</v>
      </c>
      <c r="AV58" s="15" t="n">
        <v>1752</v>
      </c>
      <c r="AW58" s="15" t="n">
        <v>9.91005433339702E+017</v>
      </c>
      <c r="AX58" s="15" t="n">
        <v>9.91005433339702E+017</v>
      </c>
      <c r="AY58" s="15" t="n">
        <v>2271291030002650</v>
      </c>
      <c r="AZ58" s="15" t="s">
        <v>77</v>
      </c>
      <c r="BA58" s="14"/>
      <c r="BB58" s="19"/>
      <c r="BC58" s="17" t="n">
        <v>32285000468834</v>
      </c>
      <c r="BD58" s="15" t="n">
        <v>893707918</v>
      </c>
      <c r="BE58" s="6" t="s">
        <v>306</v>
      </c>
    </row>
    <row r="59" customFormat="false" ht="36.5" hidden="false" customHeight="false" outlineLevel="0" collapsed="false">
      <c r="A59" s="4" t="s">
        <v>57</v>
      </c>
      <c r="B59" s="5" t="s">
        <v>503</v>
      </c>
      <c r="C59" s="5" t="s">
        <v>504</v>
      </c>
      <c r="D59" s="5" t="s">
        <v>505</v>
      </c>
      <c r="E59" s="14"/>
      <c r="F59" s="15" t="s">
        <v>63</v>
      </c>
      <c r="G59" s="15" t="n">
        <v>1</v>
      </c>
      <c r="H59" s="15" t="s">
        <v>63</v>
      </c>
      <c r="I59" s="15" t="s">
        <v>63</v>
      </c>
      <c r="J59" s="15" t="n">
        <v>0</v>
      </c>
      <c r="K59" s="5" t="s">
        <v>391</v>
      </c>
      <c r="L59" s="5" t="s">
        <v>506</v>
      </c>
      <c r="M59" s="15" t="n">
        <v>1963</v>
      </c>
      <c r="N59" s="14"/>
      <c r="O59" s="15" t="s">
        <v>67</v>
      </c>
      <c r="P59" s="15" t="s">
        <v>367</v>
      </c>
      <c r="Q59" s="14"/>
      <c r="R59" s="15" t="s">
        <v>302</v>
      </c>
      <c r="S59" s="15" t="n">
        <v>1</v>
      </c>
      <c r="T59" s="15" t="n">
        <v>1</v>
      </c>
      <c r="U59" s="16" t="n">
        <v>37803</v>
      </c>
      <c r="V59" s="16" t="n">
        <v>37803</v>
      </c>
      <c r="W59" s="16" t="n">
        <v>33296</v>
      </c>
      <c r="X59" s="16" t="n">
        <v>33296</v>
      </c>
      <c r="Y59" s="15" t="n">
        <v>302</v>
      </c>
      <c r="Z59" s="15" t="n">
        <v>275</v>
      </c>
      <c r="AA59" s="15" t="n">
        <v>323</v>
      </c>
      <c r="AB59" s="15" t="n">
        <v>5</v>
      </c>
      <c r="AC59" s="15" t="n">
        <v>5</v>
      </c>
      <c r="AD59" s="15" t="n">
        <v>34</v>
      </c>
      <c r="AE59" s="15" t="n">
        <v>38</v>
      </c>
      <c r="AF59" s="15" t="n">
        <v>12</v>
      </c>
      <c r="AG59" s="15" t="n">
        <v>15</v>
      </c>
      <c r="AH59" s="15" t="n">
        <v>8</v>
      </c>
      <c r="AI59" s="15" t="n">
        <v>9</v>
      </c>
      <c r="AJ59" s="15" t="n">
        <v>24</v>
      </c>
      <c r="AK59" s="15" t="n">
        <v>25</v>
      </c>
      <c r="AL59" s="15" t="n">
        <v>2</v>
      </c>
      <c r="AM59" s="15" t="n">
        <v>2</v>
      </c>
      <c r="AN59" s="15" t="n">
        <v>0</v>
      </c>
      <c r="AO59" s="15" t="n">
        <v>0</v>
      </c>
      <c r="AP59" s="15" t="s">
        <v>63</v>
      </c>
      <c r="AQ59" s="15" t="s">
        <v>63</v>
      </c>
      <c r="AR59" s="14"/>
      <c r="AS59" s="9" t="s">
        <v>303</v>
      </c>
      <c r="AT59" s="9" t="s">
        <v>304</v>
      </c>
      <c r="AU59" s="15" t="s">
        <v>507</v>
      </c>
      <c r="AV59" s="15" t="n">
        <v>384514</v>
      </c>
      <c r="AW59" s="15" t="n">
        <v>9.91002641539702E+017</v>
      </c>
      <c r="AX59" s="15" t="n">
        <v>9.91002641539702E+017</v>
      </c>
      <c r="AY59" s="15" t="n">
        <v>2256474190002650</v>
      </c>
      <c r="AZ59" s="15" t="s">
        <v>77</v>
      </c>
      <c r="BA59" s="14"/>
      <c r="BB59" s="19"/>
      <c r="BC59" s="17" t="n">
        <v>32285000468842</v>
      </c>
      <c r="BD59" s="15" t="n">
        <v>893409362</v>
      </c>
      <c r="BE59" s="6" t="s">
        <v>306</v>
      </c>
    </row>
    <row r="60" customFormat="false" ht="48" hidden="false" customHeight="false" outlineLevel="0" collapsed="false">
      <c r="A60" s="4" t="s">
        <v>57</v>
      </c>
      <c r="B60" s="5" t="s">
        <v>508</v>
      </c>
      <c r="C60" s="5" t="s">
        <v>509</v>
      </c>
      <c r="D60" s="5" t="s">
        <v>510</v>
      </c>
      <c r="E60" s="14"/>
      <c r="F60" s="15" t="s">
        <v>63</v>
      </c>
      <c r="G60" s="15" t="n">
        <v>1</v>
      </c>
      <c r="H60" s="15" t="s">
        <v>63</v>
      </c>
      <c r="I60" s="15" t="s">
        <v>63</v>
      </c>
      <c r="J60" s="15" t="n">
        <v>0</v>
      </c>
      <c r="K60" s="5" t="s">
        <v>391</v>
      </c>
      <c r="L60" s="5" t="s">
        <v>511</v>
      </c>
      <c r="M60" s="15" t="n">
        <v>1966</v>
      </c>
      <c r="N60" s="14"/>
      <c r="O60" s="15" t="s">
        <v>67</v>
      </c>
      <c r="P60" s="15" t="s">
        <v>500</v>
      </c>
      <c r="Q60" s="5" t="s">
        <v>512</v>
      </c>
      <c r="R60" s="15" t="s">
        <v>302</v>
      </c>
      <c r="S60" s="15" t="n">
        <v>1</v>
      </c>
      <c r="T60" s="15" t="n">
        <v>1</v>
      </c>
      <c r="U60" s="16" t="n">
        <v>37803</v>
      </c>
      <c r="V60" s="16" t="n">
        <v>37803</v>
      </c>
      <c r="W60" s="16" t="n">
        <v>33296</v>
      </c>
      <c r="X60" s="16" t="n">
        <v>33296</v>
      </c>
      <c r="Y60" s="15" t="n">
        <v>593</v>
      </c>
      <c r="Z60" s="15" t="n">
        <v>529</v>
      </c>
      <c r="AA60" s="15" t="n">
        <v>531</v>
      </c>
      <c r="AB60" s="15" t="n">
        <v>5</v>
      </c>
      <c r="AC60" s="15" t="n">
        <v>5</v>
      </c>
      <c r="AD60" s="15" t="n">
        <v>35</v>
      </c>
      <c r="AE60" s="15" t="n">
        <v>35</v>
      </c>
      <c r="AF60" s="15" t="n">
        <v>14</v>
      </c>
      <c r="AG60" s="15" t="n">
        <v>14</v>
      </c>
      <c r="AH60" s="15" t="n">
        <v>6</v>
      </c>
      <c r="AI60" s="15" t="n">
        <v>6</v>
      </c>
      <c r="AJ60" s="15" t="n">
        <v>23</v>
      </c>
      <c r="AK60" s="15" t="n">
        <v>23</v>
      </c>
      <c r="AL60" s="15" t="n">
        <v>3</v>
      </c>
      <c r="AM60" s="15" t="n">
        <v>3</v>
      </c>
      <c r="AN60" s="15" t="n">
        <v>0</v>
      </c>
      <c r="AO60" s="15" t="n">
        <v>0</v>
      </c>
      <c r="AP60" s="15" t="s">
        <v>63</v>
      </c>
      <c r="AQ60" s="15" t="s">
        <v>57</v>
      </c>
      <c r="AR60" s="9" t="s">
        <v>312</v>
      </c>
      <c r="AS60" s="9" t="s">
        <v>303</v>
      </c>
      <c r="AT60" s="9" t="s">
        <v>304</v>
      </c>
      <c r="AU60" s="15" t="s">
        <v>513</v>
      </c>
      <c r="AV60" s="15" t="n">
        <v>386375</v>
      </c>
      <c r="AW60" s="15" t="n">
        <v>9.91003400089702E+017</v>
      </c>
      <c r="AX60" s="15" t="n">
        <v>9.91003400089702E+017</v>
      </c>
      <c r="AY60" s="15" t="n">
        <v>2261612640002650</v>
      </c>
      <c r="AZ60" s="15" t="s">
        <v>77</v>
      </c>
      <c r="BA60" s="14"/>
      <c r="BB60" s="19"/>
      <c r="BC60" s="17" t="n">
        <v>32285000468859</v>
      </c>
      <c r="BD60" s="15" t="n">
        <v>893617311</v>
      </c>
      <c r="BE60" s="6" t="s">
        <v>306</v>
      </c>
    </row>
    <row r="61" customFormat="false" ht="36.5" hidden="false" customHeight="false" outlineLevel="0" collapsed="false">
      <c r="A61" s="4" t="s">
        <v>57</v>
      </c>
      <c r="B61" s="5" t="s">
        <v>514</v>
      </c>
      <c r="C61" s="5" t="s">
        <v>515</v>
      </c>
      <c r="D61" s="5" t="s">
        <v>516</v>
      </c>
      <c r="E61" s="15" t="s">
        <v>517</v>
      </c>
      <c r="F61" s="15" t="s">
        <v>63</v>
      </c>
      <c r="G61" s="15" t="n">
        <v>1</v>
      </c>
      <c r="H61" s="15" t="s">
        <v>63</v>
      </c>
      <c r="I61" s="15" t="s">
        <v>63</v>
      </c>
      <c r="J61" s="15" t="n">
        <v>0</v>
      </c>
      <c r="K61" s="5" t="s">
        <v>518</v>
      </c>
      <c r="L61" s="5" t="s">
        <v>519</v>
      </c>
      <c r="M61" s="15" t="n">
        <v>1982</v>
      </c>
      <c r="N61" s="14"/>
      <c r="O61" s="15" t="s">
        <v>67</v>
      </c>
      <c r="P61" s="15" t="s">
        <v>401</v>
      </c>
      <c r="Q61" s="5" t="s">
        <v>520</v>
      </c>
      <c r="R61" s="15" t="s">
        <v>302</v>
      </c>
      <c r="S61" s="15" t="n">
        <v>2</v>
      </c>
      <c r="T61" s="15" t="n">
        <v>2</v>
      </c>
      <c r="U61" s="16" t="n">
        <v>37803</v>
      </c>
      <c r="V61" s="16" t="n">
        <v>37803</v>
      </c>
      <c r="W61" s="16" t="n">
        <v>36692</v>
      </c>
      <c r="X61" s="16" t="n">
        <v>36692</v>
      </c>
      <c r="Y61" s="15" t="n">
        <v>99</v>
      </c>
      <c r="Z61" s="15" t="n">
        <v>87</v>
      </c>
      <c r="AA61" s="15" t="n">
        <v>88</v>
      </c>
      <c r="AB61" s="15" t="n">
        <v>2</v>
      </c>
      <c r="AC61" s="15" t="n">
        <v>2</v>
      </c>
      <c r="AD61" s="15" t="n">
        <v>6</v>
      </c>
      <c r="AE61" s="15" t="n">
        <v>6</v>
      </c>
      <c r="AF61" s="15" t="n">
        <v>5</v>
      </c>
      <c r="AG61" s="15" t="n">
        <v>5</v>
      </c>
      <c r="AH61" s="15" t="n">
        <v>0</v>
      </c>
      <c r="AI61" s="15" t="n">
        <v>0</v>
      </c>
      <c r="AJ61" s="15" t="n">
        <v>1</v>
      </c>
      <c r="AK61" s="15" t="n">
        <v>1</v>
      </c>
      <c r="AL61" s="15" t="n">
        <v>1</v>
      </c>
      <c r="AM61" s="15" t="n">
        <v>1</v>
      </c>
      <c r="AN61" s="15" t="n">
        <v>0</v>
      </c>
      <c r="AO61" s="15" t="n">
        <v>0</v>
      </c>
      <c r="AP61" s="15" t="s">
        <v>63</v>
      </c>
      <c r="AQ61" s="15" t="s">
        <v>63</v>
      </c>
      <c r="AR61" s="14"/>
      <c r="AS61" s="9" t="s">
        <v>303</v>
      </c>
      <c r="AT61" s="9" t="s">
        <v>304</v>
      </c>
      <c r="AU61" s="15" t="s">
        <v>521</v>
      </c>
      <c r="AV61" s="15" t="n">
        <v>8926598</v>
      </c>
      <c r="AW61" s="15" t="n">
        <v>9.91003161699702E+017</v>
      </c>
      <c r="AX61" s="15" t="n">
        <v>9.91003161699702E+017</v>
      </c>
      <c r="AY61" s="15" t="n">
        <v>2260680590002650</v>
      </c>
      <c r="AZ61" s="15" t="s">
        <v>77</v>
      </c>
      <c r="BA61" s="14"/>
      <c r="BB61" s="19"/>
      <c r="BC61" s="17" t="n">
        <v>32285000468982</v>
      </c>
      <c r="BD61" s="15" t="n">
        <v>893623214</v>
      </c>
      <c r="BE61" s="6" t="s">
        <v>306</v>
      </c>
    </row>
    <row r="62" customFormat="false" ht="48" hidden="false" customHeight="false" outlineLevel="0" collapsed="false">
      <c r="A62" s="4" t="s">
        <v>57</v>
      </c>
      <c r="B62" s="5" t="s">
        <v>522</v>
      </c>
      <c r="C62" s="5" t="s">
        <v>523</v>
      </c>
      <c r="D62" s="5" t="s">
        <v>524</v>
      </c>
      <c r="E62" s="14"/>
      <c r="F62" s="15" t="s">
        <v>63</v>
      </c>
      <c r="G62" s="15" t="n">
        <v>1</v>
      </c>
      <c r="H62" s="15" t="s">
        <v>63</v>
      </c>
      <c r="I62" s="15" t="s">
        <v>63</v>
      </c>
      <c r="J62" s="15" t="n">
        <v>0</v>
      </c>
      <c r="K62" s="5" t="s">
        <v>525</v>
      </c>
      <c r="L62" s="5" t="s">
        <v>526</v>
      </c>
      <c r="M62" s="15" t="n">
        <v>1968</v>
      </c>
      <c r="N62" s="14"/>
      <c r="O62" s="15" t="s">
        <v>67</v>
      </c>
      <c r="P62" s="15" t="s">
        <v>401</v>
      </c>
      <c r="Q62" s="14"/>
      <c r="R62" s="15" t="s">
        <v>302</v>
      </c>
      <c r="S62" s="15" t="n">
        <v>5</v>
      </c>
      <c r="T62" s="15" t="n">
        <v>5</v>
      </c>
      <c r="U62" s="16" t="n">
        <v>40114</v>
      </c>
      <c r="V62" s="16" t="n">
        <v>40114</v>
      </c>
      <c r="W62" s="16" t="n">
        <v>33302</v>
      </c>
      <c r="X62" s="16" t="n">
        <v>33302</v>
      </c>
      <c r="Y62" s="15" t="n">
        <v>581</v>
      </c>
      <c r="Z62" s="15" t="n">
        <v>514</v>
      </c>
      <c r="AA62" s="15" t="n">
        <v>643</v>
      </c>
      <c r="AB62" s="15" t="n">
        <v>4</v>
      </c>
      <c r="AC62" s="15" t="n">
        <v>5</v>
      </c>
      <c r="AD62" s="15" t="n">
        <v>30</v>
      </c>
      <c r="AE62" s="15" t="n">
        <v>36</v>
      </c>
      <c r="AF62" s="15" t="n">
        <v>12</v>
      </c>
      <c r="AG62" s="15" t="n">
        <v>15</v>
      </c>
      <c r="AH62" s="15" t="n">
        <v>7</v>
      </c>
      <c r="AI62" s="15" t="n">
        <v>7</v>
      </c>
      <c r="AJ62" s="15" t="n">
        <v>17</v>
      </c>
      <c r="AK62" s="15" t="n">
        <v>21</v>
      </c>
      <c r="AL62" s="15" t="n">
        <v>3</v>
      </c>
      <c r="AM62" s="15" t="n">
        <v>4</v>
      </c>
      <c r="AN62" s="15" t="n">
        <v>0</v>
      </c>
      <c r="AO62" s="15" t="n">
        <v>0</v>
      </c>
      <c r="AP62" s="15" t="s">
        <v>63</v>
      </c>
      <c r="AQ62" s="15" t="s">
        <v>63</v>
      </c>
      <c r="AR62" s="14"/>
      <c r="AS62" s="9" t="s">
        <v>303</v>
      </c>
      <c r="AT62" s="9" t="s">
        <v>304</v>
      </c>
      <c r="AU62" s="15" t="s">
        <v>527</v>
      </c>
      <c r="AV62" s="15" t="n">
        <v>439161</v>
      </c>
      <c r="AW62" s="15" t="n">
        <v>9.91002777349702E+017</v>
      </c>
      <c r="AX62" s="15" t="n">
        <v>9.91002777349702E+017</v>
      </c>
      <c r="AY62" s="15" t="n">
        <v>2267798280002650</v>
      </c>
      <c r="AZ62" s="15" t="s">
        <v>77</v>
      </c>
      <c r="BA62" s="14"/>
      <c r="BB62" s="19"/>
      <c r="BC62" s="17" t="n">
        <v>32285000469030</v>
      </c>
      <c r="BD62" s="15" t="n">
        <v>893792906</v>
      </c>
      <c r="BE62" s="6" t="s">
        <v>306</v>
      </c>
    </row>
    <row r="63" customFormat="false" ht="48" hidden="false" customHeight="false" outlineLevel="0" collapsed="false">
      <c r="A63" s="4" t="s">
        <v>57</v>
      </c>
      <c r="B63" s="5" t="s">
        <v>528</v>
      </c>
      <c r="C63" s="5" t="s">
        <v>529</v>
      </c>
      <c r="D63" s="5" t="s">
        <v>530</v>
      </c>
      <c r="E63" s="14"/>
      <c r="F63" s="15" t="s">
        <v>63</v>
      </c>
      <c r="G63" s="15" t="n">
        <v>1</v>
      </c>
      <c r="H63" s="15" t="s">
        <v>63</v>
      </c>
      <c r="I63" s="15" t="s">
        <v>63</v>
      </c>
      <c r="J63" s="15" t="n">
        <v>0</v>
      </c>
      <c r="K63" s="5" t="s">
        <v>531</v>
      </c>
      <c r="L63" s="5" t="s">
        <v>532</v>
      </c>
      <c r="M63" s="15" t="n">
        <v>1984</v>
      </c>
      <c r="N63" s="14"/>
      <c r="O63" s="15" t="s">
        <v>67</v>
      </c>
      <c r="P63" s="15" t="s">
        <v>533</v>
      </c>
      <c r="Q63" s="5" t="s">
        <v>534</v>
      </c>
      <c r="R63" s="15" t="s">
        <v>302</v>
      </c>
      <c r="S63" s="15" t="n">
        <v>5</v>
      </c>
      <c r="T63" s="15" t="n">
        <v>5</v>
      </c>
      <c r="U63" s="16" t="n">
        <v>38691</v>
      </c>
      <c r="V63" s="16" t="n">
        <v>38691</v>
      </c>
      <c r="W63" s="16" t="n">
        <v>33302</v>
      </c>
      <c r="X63" s="16" t="n">
        <v>33302</v>
      </c>
      <c r="Y63" s="15" t="n">
        <v>368</v>
      </c>
      <c r="Z63" s="15" t="n">
        <v>298</v>
      </c>
      <c r="AA63" s="15" t="n">
        <v>304</v>
      </c>
      <c r="AB63" s="15" t="n">
        <v>1</v>
      </c>
      <c r="AC63" s="15" t="n">
        <v>1</v>
      </c>
      <c r="AD63" s="15" t="n">
        <v>26</v>
      </c>
      <c r="AE63" s="15" t="n">
        <v>26</v>
      </c>
      <c r="AF63" s="15" t="n">
        <v>12</v>
      </c>
      <c r="AG63" s="15" t="n">
        <v>12</v>
      </c>
      <c r="AH63" s="15" t="n">
        <v>6</v>
      </c>
      <c r="AI63" s="15" t="n">
        <v>6</v>
      </c>
      <c r="AJ63" s="15" t="n">
        <v>17</v>
      </c>
      <c r="AK63" s="15" t="n">
        <v>17</v>
      </c>
      <c r="AL63" s="15" t="n">
        <v>0</v>
      </c>
      <c r="AM63" s="15" t="n">
        <v>0</v>
      </c>
      <c r="AN63" s="15" t="n">
        <v>0</v>
      </c>
      <c r="AO63" s="15" t="n">
        <v>0</v>
      </c>
      <c r="AP63" s="15" t="s">
        <v>63</v>
      </c>
      <c r="AQ63" s="15" t="s">
        <v>57</v>
      </c>
      <c r="AR63" s="9" t="s">
        <v>312</v>
      </c>
      <c r="AS63" s="9" t="s">
        <v>303</v>
      </c>
      <c r="AT63" s="9" t="s">
        <v>304</v>
      </c>
      <c r="AU63" s="15" t="s">
        <v>535</v>
      </c>
      <c r="AV63" s="15" t="n">
        <v>10502550</v>
      </c>
      <c r="AW63" s="15" t="n">
        <v>9.91000381709702E+017</v>
      </c>
      <c r="AX63" s="15" t="n">
        <v>9.91000381709702E+017</v>
      </c>
      <c r="AY63" s="15" t="n">
        <v>2257294080002650</v>
      </c>
      <c r="AZ63" s="15" t="s">
        <v>77</v>
      </c>
      <c r="BA63" s="14"/>
      <c r="BB63" s="17" t="n">
        <v>9780894533747</v>
      </c>
      <c r="BC63" s="17" t="n">
        <v>32285000469246</v>
      </c>
      <c r="BD63" s="15" t="n">
        <v>893790453</v>
      </c>
      <c r="BE63" s="6" t="s">
        <v>306</v>
      </c>
    </row>
    <row r="64" customFormat="false" ht="48" hidden="false" customHeight="false" outlineLevel="0" collapsed="false">
      <c r="A64" s="4" t="s">
        <v>57</v>
      </c>
      <c r="B64" s="5" t="s">
        <v>536</v>
      </c>
      <c r="C64" s="5" t="s">
        <v>537</v>
      </c>
      <c r="D64" s="5" t="s">
        <v>538</v>
      </c>
      <c r="E64" s="14"/>
      <c r="F64" s="15" t="s">
        <v>63</v>
      </c>
      <c r="G64" s="15" t="n">
        <v>1</v>
      </c>
      <c r="H64" s="15" t="s">
        <v>63</v>
      </c>
      <c r="I64" s="15" t="s">
        <v>63</v>
      </c>
      <c r="J64" s="15" t="n">
        <v>0</v>
      </c>
      <c r="K64" s="5" t="s">
        <v>539</v>
      </c>
      <c r="L64" s="5" t="s">
        <v>540</v>
      </c>
      <c r="M64" s="15" t="n">
        <v>1997</v>
      </c>
      <c r="N64" s="14"/>
      <c r="O64" s="15" t="s">
        <v>67</v>
      </c>
      <c r="P64" s="15" t="s">
        <v>318</v>
      </c>
      <c r="Q64" s="5" t="s">
        <v>541</v>
      </c>
      <c r="R64" s="15" t="s">
        <v>302</v>
      </c>
      <c r="S64" s="15" t="n">
        <v>8</v>
      </c>
      <c r="T64" s="15" t="n">
        <v>8</v>
      </c>
      <c r="U64" s="16" t="n">
        <v>40266</v>
      </c>
      <c r="V64" s="16" t="n">
        <v>40266</v>
      </c>
      <c r="W64" s="16" t="n">
        <v>36031</v>
      </c>
      <c r="X64" s="16" t="n">
        <v>36031</v>
      </c>
      <c r="Y64" s="15" t="n">
        <v>496</v>
      </c>
      <c r="Z64" s="15" t="n">
        <v>407</v>
      </c>
      <c r="AA64" s="15" t="n">
        <v>407</v>
      </c>
      <c r="AB64" s="15" t="n">
        <v>3</v>
      </c>
      <c r="AC64" s="15" t="n">
        <v>3</v>
      </c>
      <c r="AD64" s="15" t="n">
        <v>32</v>
      </c>
      <c r="AE64" s="15" t="n">
        <v>32</v>
      </c>
      <c r="AF64" s="15" t="n">
        <v>14</v>
      </c>
      <c r="AG64" s="15" t="n">
        <v>14</v>
      </c>
      <c r="AH64" s="15" t="n">
        <v>6</v>
      </c>
      <c r="AI64" s="15" t="n">
        <v>6</v>
      </c>
      <c r="AJ64" s="15" t="n">
        <v>18</v>
      </c>
      <c r="AK64" s="15" t="n">
        <v>18</v>
      </c>
      <c r="AL64" s="15" t="n">
        <v>2</v>
      </c>
      <c r="AM64" s="15" t="n">
        <v>2</v>
      </c>
      <c r="AN64" s="15" t="n">
        <v>0</v>
      </c>
      <c r="AO64" s="15" t="n">
        <v>0</v>
      </c>
      <c r="AP64" s="15" t="s">
        <v>63</v>
      </c>
      <c r="AQ64" s="15" t="s">
        <v>63</v>
      </c>
      <c r="AR64" s="14"/>
      <c r="AS64" s="9" t="s">
        <v>303</v>
      </c>
      <c r="AT64" s="9" t="s">
        <v>304</v>
      </c>
      <c r="AU64" s="15" t="s">
        <v>542</v>
      </c>
      <c r="AV64" s="15" t="n">
        <v>36407776</v>
      </c>
      <c r="AW64" s="15" t="n">
        <v>9.91002772379702E+017</v>
      </c>
      <c r="AX64" s="15" t="n">
        <v>9.91002772379702E+017</v>
      </c>
      <c r="AY64" s="15" t="n">
        <v>2257390210002650</v>
      </c>
      <c r="AZ64" s="15" t="s">
        <v>77</v>
      </c>
      <c r="BA64" s="14"/>
      <c r="BB64" s="17" t="n">
        <v>9780802842367</v>
      </c>
      <c r="BC64" s="17" t="n">
        <v>32285003461042</v>
      </c>
      <c r="BD64" s="15" t="n">
        <v>893886700</v>
      </c>
      <c r="BE64" s="6" t="s">
        <v>306</v>
      </c>
    </row>
    <row r="65" customFormat="false" ht="36.5" hidden="false" customHeight="false" outlineLevel="0" collapsed="false">
      <c r="A65" s="4" t="s">
        <v>57</v>
      </c>
      <c r="B65" s="5" t="s">
        <v>543</v>
      </c>
      <c r="C65" s="5" t="s">
        <v>544</v>
      </c>
      <c r="D65" s="5" t="s">
        <v>545</v>
      </c>
      <c r="E65" s="14"/>
      <c r="F65" s="15" t="s">
        <v>63</v>
      </c>
      <c r="G65" s="15" t="n">
        <v>1</v>
      </c>
      <c r="H65" s="15" t="s">
        <v>63</v>
      </c>
      <c r="I65" s="15" t="s">
        <v>63</v>
      </c>
      <c r="J65" s="15" t="n">
        <v>0</v>
      </c>
      <c r="K65" s="5" t="s">
        <v>546</v>
      </c>
      <c r="L65" s="5" t="s">
        <v>547</v>
      </c>
      <c r="M65" s="15" t="n">
        <v>1962</v>
      </c>
      <c r="N65" s="14"/>
      <c r="O65" s="15" t="s">
        <v>67</v>
      </c>
      <c r="P65" s="15" t="s">
        <v>384</v>
      </c>
      <c r="Q65" s="14"/>
      <c r="R65" s="15" t="s">
        <v>302</v>
      </c>
      <c r="S65" s="15" t="n">
        <v>2</v>
      </c>
      <c r="T65" s="15" t="n">
        <v>2</v>
      </c>
      <c r="U65" s="16" t="n">
        <v>36040</v>
      </c>
      <c r="V65" s="16" t="n">
        <v>36040</v>
      </c>
      <c r="W65" s="16" t="n">
        <v>33308</v>
      </c>
      <c r="X65" s="16" t="n">
        <v>33308</v>
      </c>
      <c r="Y65" s="15" t="n">
        <v>248</v>
      </c>
      <c r="Z65" s="15" t="n">
        <v>175</v>
      </c>
      <c r="AA65" s="15" t="n">
        <v>177</v>
      </c>
      <c r="AB65" s="15" t="n">
        <v>3</v>
      </c>
      <c r="AC65" s="15" t="n">
        <v>3</v>
      </c>
      <c r="AD65" s="15" t="n">
        <v>14</v>
      </c>
      <c r="AE65" s="15" t="n">
        <v>14</v>
      </c>
      <c r="AF65" s="15" t="n">
        <v>6</v>
      </c>
      <c r="AG65" s="15" t="n">
        <v>6</v>
      </c>
      <c r="AH65" s="15" t="n">
        <v>3</v>
      </c>
      <c r="AI65" s="15" t="n">
        <v>3</v>
      </c>
      <c r="AJ65" s="15" t="n">
        <v>5</v>
      </c>
      <c r="AK65" s="15" t="n">
        <v>5</v>
      </c>
      <c r="AL65" s="15" t="n">
        <v>2</v>
      </c>
      <c r="AM65" s="15" t="n">
        <v>2</v>
      </c>
      <c r="AN65" s="15" t="n">
        <v>0</v>
      </c>
      <c r="AO65" s="15" t="n">
        <v>0</v>
      </c>
      <c r="AP65" s="15" t="s">
        <v>63</v>
      </c>
      <c r="AQ65" s="15" t="s">
        <v>63</v>
      </c>
      <c r="AR65" s="14"/>
      <c r="AS65" s="9" t="s">
        <v>303</v>
      </c>
      <c r="AT65" s="9" t="s">
        <v>304</v>
      </c>
      <c r="AU65" s="15" t="s">
        <v>548</v>
      </c>
      <c r="AV65" s="15" t="n">
        <v>465512</v>
      </c>
      <c r="AW65" s="15" t="n">
        <v>9.91002818889702E+017</v>
      </c>
      <c r="AX65" s="15" t="n">
        <v>9.91002818889702E+017</v>
      </c>
      <c r="AY65" s="15" t="n">
        <v>2259945730002650</v>
      </c>
      <c r="AZ65" s="15" t="s">
        <v>77</v>
      </c>
      <c r="BA65" s="14"/>
      <c r="BB65" s="19"/>
      <c r="BC65" s="17" t="n">
        <v>32285000469923</v>
      </c>
      <c r="BD65" s="15" t="n">
        <v>893428084</v>
      </c>
      <c r="BE65" s="6" t="s">
        <v>306</v>
      </c>
    </row>
    <row r="66" customFormat="false" ht="71" hidden="false" customHeight="false" outlineLevel="0" collapsed="false">
      <c r="A66" s="4" t="s">
        <v>57</v>
      </c>
      <c r="B66" s="5" t="s">
        <v>549</v>
      </c>
      <c r="C66" s="5" t="s">
        <v>550</v>
      </c>
      <c r="D66" s="5" t="s">
        <v>551</v>
      </c>
      <c r="E66" s="14"/>
      <c r="F66" s="15" t="s">
        <v>63</v>
      </c>
      <c r="G66" s="15" t="n">
        <v>1</v>
      </c>
      <c r="H66" s="15" t="s">
        <v>63</v>
      </c>
      <c r="I66" s="15" t="s">
        <v>63</v>
      </c>
      <c r="J66" s="15" t="n">
        <v>0</v>
      </c>
      <c r="K66" s="5" t="s">
        <v>552</v>
      </c>
      <c r="L66" s="5" t="s">
        <v>553</v>
      </c>
      <c r="M66" s="15" t="n">
        <v>1986</v>
      </c>
      <c r="N66" s="14"/>
      <c r="O66" s="15" t="s">
        <v>67</v>
      </c>
      <c r="P66" s="15" t="s">
        <v>384</v>
      </c>
      <c r="Q66" s="5" t="s">
        <v>554</v>
      </c>
      <c r="R66" s="15" t="s">
        <v>302</v>
      </c>
      <c r="S66" s="15" t="n">
        <v>3</v>
      </c>
      <c r="T66" s="15" t="n">
        <v>3</v>
      </c>
      <c r="U66" s="16" t="n">
        <v>35366</v>
      </c>
      <c r="V66" s="16" t="n">
        <v>35366</v>
      </c>
      <c r="W66" s="16" t="n">
        <v>32996</v>
      </c>
      <c r="X66" s="16" t="n">
        <v>32996</v>
      </c>
      <c r="Y66" s="15" t="n">
        <v>615</v>
      </c>
      <c r="Z66" s="15" t="n">
        <v>459</v>
      </c>
      <c r="AA66" s="15" t="n">
        <v>498</v>
      </c>
      <c r="AB66" s="15" t="n">
        <v>2</v>
      </c>
      <c r="AC66" s="15" t="n">
        <v>2</v>
      </c>
      <c r="AD66" s="15" t="n">
        <v>28</v>
      </c>
      <c r="AE66" s="15" t="n">
        <v>29</v>
      </c>
      <c r="AF66" s="15" t="n">
        <v>11</v>
      </c>
      <c r="AG66" s="15" t="n">
        <v>12</v>
      </c>
      <c r="AH66" s="15" t="n">
        <v>7</v>
      </c>
      <c r="AI66" s="15" t="n">
        <v>7</v>
      </c>
      <c r="AJ66" s="15" t="n">
        <v>16</v>
      </c>
      <c r="AK66" s="15" t="n">
        <v>16</v>
      </c>
      <c r="AL66" s="15" t="n">
        <v>1</v>
      </c>
      <c r="AM66" s="15" t="n">
        <v>1</v>
      </c>
      <c r="AN66" s="15" t="n">
        <v>0</v>
      </c>
      <c r="AO66" s="15" t="n">
        <v>0</v>
      </c>
      <c r="AP66" s="15" t="s">
        <v>63</v>
      </c>
      <c r="AQ66" s="15" t="s">
        <v>57</v>
      </c>
      <c r="AR66" s="9" t="s">
        <v>312</v>
      </c>
      <c r="AS66" s="9" t="s">
        <v>303</v>
      </c>
      <c r="AT66" s="9" t="s">
        <v>304</v>
      </c>
      <c r="AU66" s="15" t="s">
        <v>555</v>
      </c>
      <c r="AV66" s="15" t="n">
        <v>13332626</v>
      </c>
      <c r="AW66" s="15" t="n">
        <v>9.91000811859702E+017</v>
      </c>
      <c r="AX66" s="15" t="n">
        <v>9.91000811859702E+017</v>
      </c>
      <c r="AY66" s="15" t="n">
        <v>2263140800002650</v>
      </c>
      <c r="AZ66" s="15" t="s">
        <v>77</v>
      </c>
      <c r="BA66" s="14"/>
      <c r="BB66" s="17" t="n">
        <v>9780521325738</v>
      </c>
      <c r="BC66" s="17" t="n">
        <v>32285000148337</v>
      </c>
      <c r="BD66" s="15" t="n">
        <v>893231431</v>
      </c>
      <c r="BE66" s="6" t="s">
        <v>306</v>
      </c>
    </row>
    <row r="67" customFormat="false" ht="36.5" hidden="false" customHeight="false" outlineLevel="0" collapsed="false">
      <c r="A67" s="4" t="s">
        <v>57</v>
      </c>
      <c r="B67" s="5" t="s">
        <v>556</v>
      </c>
      <c r="C67" s="5" t="s">
        <v>557</v>
      </c>
      <c r="D67" s="5" t="s">
        <v>558</v>
      </c>
      <c r="E67" s="14"/>
      <c r="F67" s="15" t="s">
        <v>63</v>
      </c>
      <c r="G67" s="15" t="n">
        <v>1</v>
      </c>
      <c r="H67" s="15" t="s">
        <v>63</v>
      </c>
      <c r="I67" s="15" t="s">
        <v>63</v>
      </c>
      <c r="J67" s="15" t="n">
        <v>0</v>
      </c>
      <c r="K67" s="5" t="s">
        <v>559</v>
      </c>
      <c r="L67" s="5" t="s">
        <v>560</v>
      </c>
      <c r="M67" s="15" t="n">
        <v>1981</v>
      </c>
      <c r="N67" s="5" t="s">
        <v>561</v>
      </c>
      <c r="O67" s="15" t="s">
        <v>67</v>
      </c>
      <c r="P67" s="15" t="s">
        <v>401</v>
      </c>
      <c r="Q67" s="14"/>
      <c r="R67" s="15" t="s">
        <v>302</v>
      </c>
      <c r="S67" s="15" t="n">
        <v>9</v>
      </c>
      <c r="T67" s="15" t="n">
        <v>9</v>
      </c>
      <c r="U67" s="16" t="n">
        <v>39738</v>
      </c>
      <c r="V67" s="16" t="n">
        <v>39738</v>
      </c>
      <c r="W67" s="16" t="n">
        <v>33316</v>
      </c>
      <c r="X67" s="16" t="n">
        <v>33316</v>
      </c>
      <c r="Y67" s="15" t="n">
        <v>487</v>
      </c>
      <c r="Z67" s="15" t="n">
        <v>425</v>
      </c>
      <c r="AA67" s="15" t="n">
        <v>450</v>
      </c>
      <c r="AB67" s="15" t="n">
        <v>2</v>
      </c>
      <c r="AC67" s="15" t="n">
        <v>3</v>
      </c>
      <c r="AD67" s="15" t="n">
        <v>29</v>
      </c>
      <c r="AE67" s="15" t="n">
        <v>31</v>
      </c>
      <c r="AF67" s="15" t="n">
        <v>15</v>
      </c>
      <c r="AG67" s="15" t="n">
        <v>16</v>
      </c>
      <c r="AH67" s="15" t="n">
        <v>6</v>
      </c>
      <c r="AI67" s="15" t="n">
        <v>7</v>
      </c>
      <c r="AJ67" s="15" t="n">
        <v>17</v>
      </c>
      <c r="AK67" s="15" t="n">
        <v>17</v>
      </c>
      <c r="AL67" s="15" t="n">
        <v>0</v>
      </c>
      <c r="AM67" s="15" t="n">
        <v>1</v>
      </c>
      <c r="AN67" s="15" t="n">
        <v>0</v>
      </c>
      <c r="AO67" s="15" t="n">
        <v>0</v>
      </c>
      <c r="AP67" s="15" t="s">
        <v>63</v>
      </c>
      <c r="AQ67" s="15" t="s">
        <v>63</v>
      </c>
      <c r="AR67" s="14"/>
      <c r="AS67" s="9" t="s">
        <v>303</v>
      </c>
      <c r="AT67" s="9" t="s">
        <v>304</v>
      </c>
      <c r="AU67" s="15" t="s">
        <v>562</v>
      </c>
      <c r="AV67" s="15" t="n">
        <v>7272106</v>
      </c>
      <c r="AW67" s="15" t="n">
        <v>9.91005095009702E+017</v>
      </c>
      <c r="AX67" s="15" t="n">
        <v>9.91005095009702E+017</v>
      </c>
      <c r="AY67" s="15" t="n">
        <v>2261468310002650</v>
      </c>
      <c r="AZ67" s="15" t="s">
        <v>77</v>
      </c>
      <c r="BA67" s="14"/>
      <c r="BB67" s="17" t="n">
        <v>9780800614461</v>
      </c>
      <c r="BC67" s="17" t="n">
        <v>32285000555168</v>
      </c>
      <c r="BD67" s="15" t="n">
        <v>893350696</v>
      </c>
      <c r="BE67" s="6" t="s">
        <v>306</v>
      </c>
    </row>
    <row r="68" customFormat="false" ht="36.5" hidden="false" customHeight="false" outlineLevel="0" collapsed="false">
      <c r="A68" s="4" t="s">
        <v>57</v>
      </c>
      <c r="B68" s="5" t="s">
        <v>563</v>
      </c>
      <c r="C68" s="5" t="s">
        <v>564</v>
      </c>
      <c r="D68" s="5" t="s">
        <v>565</v>
      </c>
      <c r="E68" s="14"/>
      <c r="F68" s="15" t="s">
        <v>63</v>
      </c>
      <c r="G68" s="15" t="n">
        <v>1</v>
      </c>
      <c r="H68" s="15" t="s">
        <v>63</v>
      </c>
      <c r="I68" s="15" t="s">
        <v>63</v>
      </c>
      <c r="J68" s="15" t="n">
        <v>0</v>
      </c>
      <c r="K68" s="5" t="s">
        <v>566</v>
      </c>
      <c r="L68" s="5" t="s">
        <v>567</v>
      </c>
      <c r="M68" s="15" t="n">
        <v>1986</v>
      </c>
      <c r="N68" s="14"/>
      <c r="O68" s="15" t="s">
        <v>67</v>
      </c>
      <c r="P68" s="15" t="s">
        <v>401</v>
      </c>
      <c r="Q68" s="5" t="s">
        <v>568</v>
      </c>
      <c r="R68" s="15" t="s">
        <v>302</v>
      </c>
      <c r="S68" s="15" t="n">
        <v>8</v>
      </c>
      <c r="T68" s="15" t="n">
        <v>8</v>
      </c>
      <c r="U68" s="16" t="n">
        <v>39882</v>
      </c>
      <c r="V68" s="16" t="n">
        <v>39882</v>
      </c>
      <c r="W68" s="16" t="n">
        <v>33316</v>
      </c>
      <c r="X68" s="16" t="n">
        <v>33316</v>
      </c>
      <c r="Y68" s="15" t="n">
        <v>383</v>
      </c>
      <c r="Z68" s="15" t="n">
        <v>302</v>
      </c>
      <c r="AA68" s="15" t="n">
        <v>306</v>
      </c>
      <c r="AB68" s="15" t="n">
        <v>1</v>
      </c>
      <c r="AC68" s="15" t="n">
        <v>1</v>
      </c>
      <c r="AD68" s="15" t="n">
        <v>20</v>
      </c>
      <c r="AE68" s="15" t="n">
        <v>20</v>
      </c>
      <c r="AF68" s="15" t="n">
        <v>6</v>
      </c>
      <c r="AG68" s="15" t="n">
        <v>6</v>
      </c>
      <c r="AH68" s="15" t="n">
        <v>5</v>
      </c>
      <c r="AI68" s="15" t="n">
        <v>5</v>
      </c>
      <c r="AJ68" s="15" t="n">
        <v>14</v>
      </c>
      <c r="AK68" s="15" t="n">
        <v>14</v>
      </c>
      <c r="AL68" s="15" t="n">
        <v>0</v>
      </c>
      <c r="AM68" s="15" t="n">
        <v>0</v>
      </c>
      <c r="AN68" s="15" t="n">
        <v>0</v>
      </c>
      <c r="AO68" s="15" t="n">
        <v>0</v>
      </c>
      <c r="AP68" s="15" t="s">
        <v>63</v>
      </c>
      <c r="AQ68" s="15" t="s">
        <v>57</v>
      </c>
      <c r="AR68" s="9" t="s">
        <v>312</v>
      </c>
      <c r="AS68" s="9" t="s">
        <v>303</v>
      </c>
      <c r="AT68" s="9" t="s">
        <v>304</v>
      </c>
      <c r="AU68" s="15" t="s">
        <v>569</v>
      </c>
      <c r="AV68" s="15" t="n">
        <v>12666557</v>
      </c>
      <c r="AW68" s="15" t="n">
        <v>9.91000721569702E+017</v>
      </c>
      <c r="AX68" s="15" t="n">
        <v>9.91000721569702E+017</v>
      </c>
      <c r="AY68" s="15" t="n">
        <v>2265918170002650</v>
      </c>
      <c r="AZ68" s="15" t="s">
        <v>77</v>
      </c>
      <c r="BA68" s="14"/>
      <c r="BB68" s="17" t="n">
        <v>9780800615451</v>
      </c>
      <c r="BC68" s="17" t="n">
        <v>32285000555259</v>
      </c>
      <c r="BD68" s="15" t="n">
        <v>893534287</v>
      </c>
      <c r="BE68" s="6" t="s">
        <v>306</v>
      </c>
    </row>
    <row r="69" customFormat="false" ht="59.5" hidden="false" customHeight="false" outlineLevel="0" collapsed="false">
      <c r="A69" s="4" t="s">
        <v>57</v>
      </c>
      <c r="B69" s="5" t="s">
        <v>570</v>
      </c>
      <c r="C69" s="5" t="s">
        <v>571</v>
      </c>
      <c r="D69" s="5" t="s">
        <v>572</v>
      </c>
      <c r="E69" s="14"/>
      <c r="F69" s="15" t="s">
        <v>63</v>
      </c>
      <c r="G69" s="15" t="n">
        <v>1</v>
      </c>
      <c r="H69" s="15" t="s">
        <v>63</v>
      </c>
      <c r="I69" s="15" t="s">
        <v>63</v>
      </c>
      <c r="J69" s="15" t="n">
        <v>0</v>
      </c>
      <c r="K69" s="5" t="s">
        <v>573</v>
      </c>
      <c r="L69" s="5" t="s">
        <v>574</v>
      </c>
      <c r="M69" s="15" t="n">
        <v>1986</v>
      </c>
      <c r="N69" s="5" t="s">
        <v>327</v>
      </c>
      <c r="O69" s="15" t="s">
        <v>67</v>
      </c>
      <c r="P69" s="15" t="s">
        <v>272</v>
      </c>
      <c r="Q69" s="14"/>
      <c r="R69" s="15" t="s">
        <v>302</v>
      </c>
      <c r="S69" s="15" t="n">
        <v>2</v>
      </c>
      <c r="T69" s="15" t="n">
        <v>2</v>
      </c>
      <c r="U69" s="16" t="n">
        <v>35014</v>
      </c>
      <c r="V69" s="16" t="n">
        <v>35014</v>
      </c>
      <c r="W69" s="16" t="n">
        <v>33316</v>
      </c>
      <c r="X69" s="16" t="n">
        <v>33316</v>
      </c>
      <c r="Y69" s="15" t="n">
        <v>458</v>
      </c>
      <c r="Z69" s="15" t="n">
        <v>396</v>
      </c>
      <c r="AA69" s="15" t="n">
        <v>403</v>
      </c>
      <c r="AB69" s="15" t="n">
        <v>4</v>
      </c>
      <c r="AC69" s="15" t="n">
        <v>4</v>
      </c>
      <c r="AD69" s="15" t="n">
        <v>33</v>
      </c>
      <c r="AE69" s="15" t="n">
        <v>33</v>
      </c>
      <c r="AF69" s="15" t="n">
        <v>11</v>
      </c>
      <c r="AG69" s="15" t="n">
        <v>11</v>
      </c>
      <c r="AH69" s="15" t="n">
        <v>6</v>
      </c>
      <c r="AI69" s="15" t="n">
        <v>6</v>
      </c>
      <c r="AJ69" s="15" t="n">
        <v>23</v>
      </c>
      <c r="AK69" s="15" t="n">
        <v>23</v>
      </c>
      <c r="AL69" s="15" t="n">
        <v>2</v>
      </c>
      <c r="AM69" s="15" t="n">
        <v>2</v>
      </c>
      <c r="AN69" s="15" t="n">
        <v>0</v>
      </c>
      <c r="AO69" s="15" t="n">
        <v>0</v>
      </c>
      <c r="AP69" s="15" t="s">
        <v>63</v>
      </c>
      <c r="AQ69" s="15" t="s">
        <v>57</v>
      </c>
      <c r="AR69" s="9" t="s">
        <v>312</v>
      </c>
      <c r="AS69" s="9" t="s">
        <v>303</v>
      </c>
      <c r="AT69" s="9" t="s">
        <v>304</v>
      </c>
      <c r="AU69" s="15" t="s">
        <v>575</v>
      </c>
      <c r="AV69" s="15" t="n">
        <v>13670737</v>
      </c>
      <c r="AW69" s="15" t="n">
        <v>9.91000860049702E+017</v>
      </c>
      <c r="AX69" s="15" t="n">
        <v>9.91000860049702E+017</v>
      </c>
      <c r="AY69" s="15" t="n">
        <v>2254778000002650</v>
      </c>
      <c r="AZ69" s="15" t="s">
        <v>77</v>
      </c>
      <c r="BA69" s="14"/>
      <c r="BB69" s="17" t="n">
        <v>9780060601942</v>
      </c>
      <c r="BC69" s="17" t="n">
        <v>32285000555267</v>
      </c>
      <c r="BD69" s="15" t="n">
        <v>893708774</v>
      </c>
      <c r="BE69" s="6" t="s">
        <v>306</v>
      </c>
    </row>
    <row r="70" customFormat="false" ht="36.5" hidden="false" customHeight="false" outlineLevel="0" collapsed="false">
      <c r="A70" s="4" t="s">
        <v>57</v>
      </c>
      <c r="B70" s="5" t="s">
        <v>576</v>
      </c>
      <c r="C70" s="5" t="s">
        <v>577</v>
      </c>
      <c r="D70" s="5" t="s">
        <v>578</v>
      </c>
      <c r="E70" s="14"/>
      <c r="F70" s="15" t="s">
        <v>63</v>
      </c>
      <c r="G70" s="15" t="n">
        <v>1</v>
      </c>
      <c r="H70" s="15" t="s">
        <v>63</v>
      </c>
      <c r="I70" s="15" t="s">
        <v>63</v>
      </c>
      <c r="J70" s="15" t="n">
        <v>0</v>
      </c>
      <c r="K70" s="5" t="s">
        <v>579</v>
      </c>
      <c r="L70" s="5" t="s">
        <v>580</v>
      </c>
      <c r="M70" s="15" t="n">
        <v>1990</v>
      </c>
      <c r="N70" s="14"/>
      <c r="O70" s="15" t="s">
        <v>67</v>
      </c>
      <c r="P70" s="15" t="s">
        <v>300</v>
      </c>
      <c r="Q70" s="5" t="s">
        <v>581</v>
      </c>
      <c r="R70" s="15" t="s">
        <v>302</v>
      </c>
      <c r="S70" s="15" t="n">
        <v>7</v>
      </c>
      <c r="T70" s="15" t="n">
        <v>7</v>
      </c>
      <c r="U70" s="16" t="n">
        <v>38805</v>
      </c>
      <c r="V70" s="16" t="n">
        <v>38805</v>
      </c>
      <c r="W70" s="16" t="n">
        <v>33211</v>
      </c>
      <c r="X70" s="16" t="n">
        <v>33211</v>
      </c>
      <c r="Y70" s="15" t="n">
        <v>210</v>
      </c>
      <c r="Z70" s="15" t="n">
        <v>170</v>
      </c>
      <c r="AA70" s="15" t="n">
        <v>170</v>
      </c>
      <c r="AB70" s="15" t="n">
        <v>1</v>
      </c>
      <c r="AC70" s="15" t="n">
        <v>1</v>
      </c>
      <c r="AD70" s="15" t="n">
        <v>20</v>
      </c>
      <c r="AE70" s="15" t="n">
        <v>20</v>
      </c>
      <c r="AF70" s="15" t="n">
        <v>9</v>
      </c>
      <c r="AG70" s="15" t="n">
        <v>9</v>
      </c>
      <c r="AH70" s="15" t="n">
        <v>5</v>
      </c>
      <c r="AI70" s="15" t="n">
        <v>5</v>
      </c>
      <c r="AJ70" s="15" t="n">
        <v>13</v>
      </c>
      <c r="AK70" s="15" t="n">
        <v>13</v>
      </c>
      <c r="AL70" s="15" t="n">
        <v>0</v>
      </c>
      <c r="AM70" s="15" t="n">
        <v>0</v>
      </c>
      <c r="AN70" s="15" t="n">
        <v>0</v>
      </c>
      <c r="AO70" s="15" t="n">
        <v>0</v>
      </c>
      <c r="AP70" s="15" t="s">
        <v>63</v>
      </c>
      <c r="AQ70" s="15" t="s">
        <v>63</v>
      </c>
      <c r="AR70" s="14"/>
      <c r="AS70" s="9" t="s">
        <v>303</v>
      </c>
      <c r="AT70" s="9" t="s">
        <v>304</v>
      </c>
      <c r="AU70" s="15" t="s">
        <v>582</v>
      </c>
      <c r="AV70" s="15" t="n">
        <v>21333490</v>
      </c>
      <c r="AW70" s="15" t="n">
        <v>9.91001677309702E+017</v>
      </c>
      <c r="AX70" s="15" t="n">
        <v>9.91001677309702E+017</v>
      </c>
      <c r="AY70" s="15" t="n">
        <v>2262402070002650</v>
      </c>
      <c r="AZ70" s="15" t="s">
        <v>77</v>
      </c>
      <c r="BA70" s="14"/>
      <c r="BB70" s="17" t="n">
        <v>9780814657515</v>
      </c>
      <c r="BC70" s="17" t="n">
        <v>32285000357698</v>
      </c>
      <c r="BD70" s="15" t="n">
        <v>893315955</v>
      </c>
      <c r="BE70" s="6" t="s">
        <v>306</v>
      </c>
    </row>
    <row r="71" customFormat="false" ht="36.5" hidden="false" customHeight="false" outlineLevel="0" collapsed="false">
      <c r="A71" s="4" t="s">
        <v>57</v>
      </c>
      <c r="B71" s="5" t="s">
        <v>583</v>
      </c>
      <c r="C71" s="5" t="s">
        <v>584</v>
      </c>
      <c r="D71" s="5" t="s">
        <v>585</v>
      </c>
      <c r="E71" s="14"/>
      <c r="F71" s="15" t="s">
        <v>63</v>
      </c>
      <c r="G71" s="15" t="n">
        <v>1</v>
      </c>
      <c r="H71" s="15" t="s">
        <v>63</v>
      </c>
      <c r="I71" s="15" t="s">
        <v>63</v>
      </c>
      <c r="J71" s="15" t="n">
        <v>0</v>
      </c>
      <c r="K71" s="5" t="s">
        <v>586</v>
      </c>
      <c r="L71" s="5" t="s">
        <v>587</v>
      </c>
      <c r="M71" s="15" t="n">
        <v>1999</v>
      </c>
      <c r="N71" s="14"/>
      <c r="O71" s="15" t="s">
        <v>67</v>
      </c>
      <c r="P71" s="15" t="s">
        <v>300</v>
      </c>
      <c r="Q71" s="14"/>
      <c r="R71" s="15" t="s">
        <v>302</v>
      </c>
      <c r="S71" s="15" t="n">
        <v>1</v>
      </c>
      <c r="T71" s="15" t="n">
        <v>1</v>
      </c>
      <c r="U71" s="16" t="n">
        <v>39148</v>
      </c>
      <c r="V71" s="16" t="n">
        <v>39148</v>
      </c>
      <c r="W71" s="16" t="n">
        <v>36865</v>
      </c>
      <c r="X71" s="16" t="n">
        <v>36865</v>
      </c>
      <c r="Y71" s="15" t="n">
        <v>201</v>
      </c>
      <c r="Z71" s="15" t="n">
        <v>161</v>
      </c>
      <c r="AA71" s="15" t="n">
        <v>167</v>
      </c>
      <c r="AB71" s="15" t="n">
        <v>1</v>
      </c>
      <c r="AC71" s="15" t="n">
        <v>1</v>
      </c>
      <c r="AD71" s="15" t="n">
        <v>18</v>
      </c>
      <c r="AE71" s="15" t="n">
        <v>18</v>
      </c>
      <c r="AF71" s="15" t="n">
        <v>6</v>
      </c>
      <c r="AG71" s="15" t="n">
        <v>6</v>
      </c>
      <c r="AH71" s="15" t="n">
        <v>6</v>
      </c>
      <c r="AI71" s="15" t="n">
        <v>6</v>
      </c>
      <c r="AJ71" s="15" t="n">
        <v>9</v>
      </c>
      <c r="AK71" s="15" t="n">
        <v>9</v>
      </c>
      <c r="AL71" s="15" t="n">
        <v>0</v>
      </c>
      <c r="AM71" s="15" t="n">
        <v>0</v>
      </c>
      <c r="AN71" s="15" t="n">
        <v>0</v>
      </c>
      <c r="AO71" s="15" t="n">
        <v>0</v>
      </c>
      <c r="AP71" s="15" t="s">
        <v>63</v>
      </c>
      <c r="AQ71" s="15" t="s">
        <v>63</v>
      </c>
      <c r="AR71" s="14"/>
      <c r="AS71" s="9" t="s">
        <v>303</v>
      </c>
      <c r="AT71" s="9" t="s">
        <v>304</v>
      </c>
      <c r="AU71" s="15" t="s">
        <v>588</v>
      </c>
      <c r="AV71" s="15" t="n">
        <v>39498757</v>
      </c>
      <c r="AW71" s="15" t="n">
        <v>9.91003349759702E+017</v>
      </c>
      <c r="AX71" s="15" t="n">
        <v>9.91003349759702E+017</v>
      </c>
      <c r="AY71" s="15" t="n">
        <v>2261837650002650</v>
      </c>
      <c r="AZ71" s="15" t="s">
        <v>77</v>
      </c>
      <c r="BA71" s="14"/>
      <c r="BB71" s="17" t="n">
        <v>9780814658239</v>
      </c>
      <c r="BC71" s="17" t="n">
        <v>32285004269584</v>
      </c>
      <c r="BD71" s="15" t="n">
        <v>893617271</v>
      </c>
      <c r="BE71" s="6" t="s">
        <v>306</v>
      </c>
    </row>
    <row r="72" customFormat="false" ht="59.5" hidden="false" customHeight="false" outlineLevel="0" collapsed="false">
      <c r="A72" s="4" t="s">
        <v>57</v>
      </c>
      <c r="B72" s="5" t="s">
        <v>589</v>
      </c>
      <c r="C72" s="5" t="s">
        <v>590</v>
      </c>
      <c r="D72" s="5" t="s">
        <v>591</v>
      </c>
      <c r="E72" s="14"/>
      <c r="F72" s="15" t="s">
        <v>63</v>
      </c>
      <c r="G72" s="15" t="n">
        <v>1</v>
      </c>
      <c r="H72" s="15" t="s">
        <v>63</v>
      </c>
      <c r="I72" s="15" t="s">
        <v>63</v>
      </c>
      <c r="J72" s="15" t="n">
        <v>0</v>
      </c>
      <c r="K72" s="5" t="s">
        <v>592</v>
      </c>
      <c r="L72" s="5" t="s">
        <v>593</v>
      </c>
      <c r="M72" s="15" t="n">
        <v>1982</v>
      </c>
      <c r="N72" s="14"/>
      <c r="O72" s="15" t="s">
        <v>67</v>
      </c>
      <c r="P72" s="15" t="s">
        <v>272</v>
      </c>
      <c r="Q72" s="5" t="s">
        <v>594</v>
      </c>
      <c r="R72" s="15" t="s">
        <v>302</v>
      </c>
      <c r="S72" s="15" t="n">
        <v>8</v>
      </c>
      <c r="T72" s="15" t="n">
        <v>8</v>
      </c>
      <c r="U72" s="16" t="n">
        <v>38809</v>
      </c>
      <c r="V72" s="16" t="n">
        <v>38809</v>
      </c>
      <c r="W72" s="16" t="n">
        <v>33434</v>
      </c>
      <c r="X72" s="16" t="n">
        <v>33434</v>
      </c>
      <c r="Y72" s="15" t="n">
        <v>298</v>
      </c>
      <c r="Z72" s="15" t="n">
        <v>221</v>
      </c>
      <c r="AA72" s="15" t="n">
        <v>228</v>
      </c>
      <c r="AB72" s="15" t="n">
        <v>2</v>
      </c>
      <c r="AC72" s="15" t="n">
        <v>2</v>
      </c>
      <c r="AD72" s="15" t="n">
        <v>18</v>
      </c>
      <c r="AE72" s="15" t="n">
        <v>18</v>
      </c>
      <c r="AF72" s="15" t="n">
        <v>6</v>
      </c>
      <c r="AG72" s="15" t="n">
        <v>6</v>
      </c>
      <c r="AH72" s="15" t="n">
        <v>4</v>
      </c>
      <c r="AI72" s="15" t="n">
        <v>4</v>
      </c>
      <c r="AJ72" s="15" t="n">
        <v>11</v>
      </c>
      <c r="AK72" s="15" t="n">
        <v>11</v>
      </c>
      <c r="AL72" s="15" t="n">
        <v>1</v>
      </c>
      <c r="AM72" s="15" t="n">
        <v>1</v>
      </c>
      <c r="AN72" s="15" t="n">
        <v>0</v>
      </c>
      <c r="AO72" s="15" t="n">
        <v>0</v>
      </c>
      <c r="AP72" s="15" t="s">
        <v>63</v>
      </c>
      <c r="AQ72" s="15" t="s">
        <v>57</v>
      </c>
      <c r="AR72" s="9" t="s">
        <v>312</v>
      </c>
      <c r="AS72" s="9" t="s">
        <v>303</v>
      </c>
      <c r="AT72" s="9" t="s">
        <v>304</v>
      </c>
      <c r="AU72" s="15" t="s">
        <v>595</v>
      </c>
      <c r="AV72" s="15" t="n">
        <v>7738154</v>
      </c>
      <c r="AW72" s="15" t="n">
        <v>9.91005154749702E+017</v>
      </c>
      <c r="AX72" s="15" t="n">
        <v>9.91005154749702E+017</v>
      </c>
      <c r="AY72" s="15" t="n">
        <v>2258072820002650</v>
      </c>
      <c r="AZ72" s="15" t="s">
        <v>77</v>
      </c>
      <c r="BA72" s="14"/>
      <c r="BB72" s="17" t="n">
        <v>9780891305330</v>
      </c>
      <c r="BC72" s="17" t="n">
        <v>32285000691609</v>
      </c>
      <c r="BD72" s="15" t="n">
        <v>893424647</v>
      </c>
      <c r="BE72" s="6" t="s">
        <v>306</v>
      </c>
    </row>
    <row r="73" customFormat="false" ht="36.5" hidden="false" customHeight="false" outlineLevel="0" collapsed="false">
      <c r="A73" s="4" t="s">
        <v>57</v>
      </c>
      <c r="B73" s="5" t="s">
        <v>596</v>
      </c>
      <c r="C73" s="5" t="s">
        <v>597</v>
      </c>
      <c r="D73" s="5" t="s">
        <v>598</v>
      </c>
      <c r="E73" s="14"/>
      <c r="F73" s="15" t="s">
        <v>63</v>
      </c>
      <c r="G73" s="15" t="n">
        <v>1</v>
      </c>
      <c r="H73" s="15" t="s">
        <v>63</v>
      </c>
      <c r="I73" s="15" t="s">
        <v>57</v>
      </c>
      <c r="J73" s="15" t="n">
        <v>0</v>
      </c>
      <c r="K73" s="5" t="s">
        <v>599</v>
      </c>
      <c r="L73" s="5" t="s">
        <v>600</v>
      </c>
      <c r="M73" s="15" t="n">
        <v>1992</v>
      </c>
      <c r="N73" s="5" t="s">
        <v>601</v>
      </c>
      <c r="O73" s="15" t="s">
        <v>67</v>
      </c>
      <c r="P73" s="15" t="s">
        <v>68</v>
      </c>
      <c r="Q73" s="14"/>
      <c r="R73" s="15" t="s">
        <v>302</v>
      </c>
      <c r="S73" s="15" t="n">
        <v>5</v>
      </c>
      <c r="T73" s="15" t="n">
        <v>5</v>
      </c>
      <c r="U73" s="16" t="n">
        <v>39449</v>
      </c>
      <c r="V73" s="16" t="n">
        <v>39449</v>
      </c>
      <c r="W73" s="16" t="n">
        <v>34302</v>
      </c>
      <c r="X73" s="16" t="n">
        <v>34302</v>
      </c>
      <c r="Y73" s="15" t="n">
        <v>330</v>
      </c>
      <c r="Z73" s="15" t="n">
        <v>261</v>
      </c>
      <c r="AA73" s="15" t="n">
        <v>446</v>
      </c>
      <c r="AB73" s="15" t="n">
        <v>4</v>
      </c>
      <c r="AC73" s="15" t="n">
        <v>4</v>
      </c>
      <c r="AD73" s="15" t="n">
        <v>24</v>
      </c>
      <c r="AE73" s="15" t="n">
        <v>37</v>
      </c>
      <c r="AF73" s="15" t="n">
        <v>9</v>
      </c>
      <c r="AG73" s="15" t="n">
        <v>16</v>
      </c>
      <c r="AH73" s="15" t="n">
        <v>7</v>
      </c>
      <c r="AI73" s="15" t="n">
        <v>7</v>
      </c>
      <c r="AJ73" s="15" t="n">
        <v>11</v>
      </c>
      <c r="AK73" s="15" t="n">
        <v>21</v>
      </c>
      <c r="AL73" s="15" t="n">
        <v>3</v>
      </c>
      <c r="AM73" s="15" t="n">
        <v>3</v>
      </c>
      <c r="AN73" s="15" t="n">
        <v>0</v>
      </c>
      <c r="AO73" s="15" t="n">
        <v>0</v>
      </c>
      <c r="AP73" s="15" t="s">
        <v>63</v>
      </c>
      <c r="AQ73" s="15" t="s">
        <v>63</v>
      </c>
      <c r="AR73" s="14"/>
      <c r="AS73" s="9" t="s">
        <v>303</v>
      </c>
      <c r="AT73" s="9" t="s">
        <v>304</v>
      </c>
      <c r="AU73" s="15" t="s">
        <v>602</v>
      </c>
      <c r="AV73" s="15" t="n">
        <v>25873352</v>
      </c>
      <c r="AW73" s="15" t="n">
        <v>9.91002031989702E+017</v>
      </c>
      <c r="AX73" s="15" t="n">
        <v>9.91002031989702E+017</v>
      </c>
      <c r="AY73" s="15" t="n">
        <v>2269380130002650</v>
      </c>
      <c r="AZ73" s="15" t="s">
        <v>77</v>
      </c>
      <c r="BA73" s="14"/>
      <c r="BB73" s="17" t="n">
        <v>9780809133390</v>
      </c>
      <c r="BC73" s="17" t="n">
        <v>32285001813004</v>
      </c>
      <c r="BD73" s="15" t="n">
        <v>893903667</v>
      </c>
      <c r="BE73" s="6" t="s">
        <v>306</v>
      </c>
    </row>
    <row r="74" customFormat="false" ht="36.5" hidden="false" customHeight="false" outlineLevel="0" collapsed="false">
      <c r="A74" s="4" t="s">
        <v>57</v>
      </c>
      <c r="B74" s="5" t="s">
        <v>603</v>
      </c>
      <c r="C74" s="5" t="s">
        <v>604</v>
      </c>
      <c r="D74" s="5" t="s">
        <v>605</v>
      </c>
      <c r="E74" s="14"/>
      <c r="F74" s="15" t="s">
        <v>63</v>
      </c>
      <c r="G74" s="15" t="n">
        <v>1</v>
      </c>
      <c r="H74" s="15" t="s">
        <v>63</v>
      </c>
      <c r="I74" s="15" t="s">
        <v>63</v>
      </c>
      <c r="J74" s="15" t="n">
        <v>0</v>
      </c>
      <c r="K74" s="14"/>
      <c r="L74" s="5" t="s">
        <v>606</v>
      </c>
      <c r="M74" s="15" t="n">
        <v>1996</v>
      </c>
      <c r="N74" s="14"/>
      <c r="O74" s="15" t="s">
        <v>67</v>
      </c>
      <c r="P74" s="15" t="s">
        <v>222</v>
      </c>
      <c r="Q74" s="14"/>
      <c r="R74" s="15" t="s">
        <v>302</v>
      </c>
      <c r="S74" s="15" t="n">
        <v>5</v>
      </c>
      <c r="T74" s="15" t="n">
        <v>5</v>
      </c>
      <c r="U74" s="16" t="n">
        <v>40456</v>
      </c>
      <c r="V74" s="16" t="n">
        <v>40456</v>
      </c>
      <c r="W74" s="16" t="n">
        <v>37845</v>
      </c>
      <c r="X74" s="16" t="n">
        <v>37845</v>
      </c>
      <c r="Y74" s="15" t="n">
        <v>288</v>
      </c>
      <c r="Z74" s="15" t="n">
        <v>224</v>
      </c>
      <c r="AA74" s="15" t="n">
        <v>233</v>
      </c>
      <c r="AB74" s="15" t="n">
        <v>3</v>
      </c>
      <c r="AC74" s="15" t="n">
        <v>4</v>
      </c>
      <c r="AD74" s="15" t="n">
        <v>20</v>
      </c>
      <c r="AE74" s="15" t="n">
        <v>22</v>
      </c>
      <c r="AF74" s="15" t="n">
        <v>11</v>
      </c>
      <c r="AG74" s="15" t="n">
        <v>12</v>
      </c>
      <c r="AH74" s="15" t="n">
        <v>2</v>
      </c>
      <c r="AI74" s="15" t="n">
        <v>2</v>
      </c>
      <c r="AJ74" s="15" t="n">
        <v>10</v>
      </c>
      <c r="AK74" s="15" t="n">
        <v>11</v>
      </c>
      <c r="AL74" s="15" t="n">
        <v>2</v>
      </c>
      <c r="AM74" s="15" t="n">
        <v>3</v>
      </c>
      <c r="AN74" s="15" t="n">
        <v>0</v>
      </c>
      <c r="AO74" s="15" t="n">
        <v>0</v>
      </c>
      <c r="AP74" s="15" t="s">
        <v>63</v>
      </c>
      <c r="AQ74" s="15" t="s">
        <v>63</v>
      </c>
      <c r="AR74" s="14"/>
      <c r="AS74" s="9" t="s">
        <v>303</v>
      </c>
      <c r="AT74" s="9" t="s">
        <v>304</v>
      </c>
      <c r="AU74" s="15" t="s">
        <v>607</v>
      </c>
      <c r="AV74" s="15" t="n">
        <v>35360763</v>
      </c>
      <c r="AW74" s="15" t="n">
        <v>9.91004099669702E+017</v>
      </c>
      <c r="AX74" s="15" t="n">
        <v>9.91004099669702E+017</v>
      </c>
      <c r="AY74" s="15" t="n">
        <v>2266801960002650</v>
      </c>
      <c r="AZ74" s="15" t="s">
        <v>77</v>
      </c>
      <c r="BA74" s="14"/>
      <c r="BB74" s="17" t="n">
        <v>9781565632394</v>
      </c>
      <c r="BC74" s="17" t="n">
        <v>32285004759436</v>
      </c>
      <c r="BD74" s="15" t="n">
        <v>893343458</v>
      </c>
      <c r="BE74" s="6" t="s">
        <v>306</v>
      </c>
    </row>
    <row r="75" customFormat="false" ht="48" hidden="false" customHeight="false" outlineLevel="0" collapsed="false">
      <c r="A75" s="4" t="s">
        <v>57</v>
      </c>
      <c r="B75" s="5" t="s">
        <v>608</v>
      </c>
      <c r="C75" s="5" t="s">
        <v>609</v>
      </c>
      <c r="D75" s="5" t="s">
        <v>610</v>
      </c>
      <c r="E75" s="14"/>
      <c r="F75" s="15" t="s">
        <v>63</v>
      </c>
      <c r="G75" s="15" t="n">
        <v>1</v>
      </c>
      <c r="H75" s="15" t="s">
        <v>63</v>
      </c>
      <c r="I75" s="15" t="s">
        <v>63</v>
      </c>
      <c r="J75" s="15" t="n">
        <v>0</v>
      </c>
      <c r="K75" s="5" t="s">
        <v>611</v>
      </c>
      <c r="L75" s="5" t="s">
        <v>612</v>
      </c>
      <c r="M75" s="15" t="n">
        <v>1968</v>
      </c>
      <c r="N75" s="14"/>
      <c r="O75" s="15" t="s">
        <v>67</v>
      </c>
      <c r="P75" s="15" t="s">
        <v>367</v>
      </c>
      <c r="Q75" s="5" t="s">
        <v>613</v>
      </c>
      <c r="R75" s="15" t="s">
        <v>302</v>
      </c>
      <c r="S75" s="15" t="n">
        <v>2</v>
      </c>
      <c r="T75" s="15" t="n">
        <v>2</v>
      </c>
      <c r="U75" s="16" t="n">
        <v>36871</v>
      </c>
      <c r="V75" s="16" t="n">
        <v>36871</v>
      </c>
      <c r="W75" s="16" t="n">
        <v>33318</v>
      </c>
      <c r="X75" s="16" t="n">
        <v>33318</v>
      </c>
      <c r="Y75" s="15" t="n">
        <v>47</v>
      </c>
      <c r="Z75" s="15" t="n">
        <v>37</v>
      </c>
      <c r="AA75" s="15" t="n">
        <v>261</v>
      </c>
      <c r="AB75" s="15" t="n">
        <v>1</v>
      </c>
      <c r="AC75" s="15" t="n">
        <v>2</v>
      </c>
      <c r="AD75" s="15" t="n">
        <v>4</v>
      </c>
      <c r="AE75" s="15" t="n">
        <v>20</v>
      </c>
      <c r="AF75" s="15" t="n">
        <v>1</v>
      </c>
      <c r="AG75" s="15" t="n">
        <v>5</v>
      </c>
      <c r="AH75" s="15" t="n">
        <v>1</v>
      </c>
      <c r="AI75" s="15" t="n">
        <v>7</v>
      </c>
      <c r="AJ75" s="15" t="n">
        <v>3</v>
      </c>
      <c r="AK75" s="15" t="n">
        <v>12</v>
      </c>
      <c r="AL75" s="15" t="n">
        <v>0</v>
      </c>
      <c r="AM75" s="15" t="n">
        <v>1</v>
      </c>
      <c r="AN75" s="15" t="n">
        <v>0</v>
      </c>
      <c r="AO75" s="15" t="n">
        <v>0</v>
      </c>
      <c r="AP75" s="15" t="s">
        <v>63</v>
      </c>
      <c r="AQ75" s="15" t="s">
        <v>63</v>
      </c>
      <c r="AR75" s="14"/>
      <c r="AS75" s="9" t="s">
        <v>303</v>
      </c>
      <c r="AT75" s="9" t="s">
        <v>304</v>
      </c>
      <c r="AU75" s="15" t="s">
        <v>614</v>
      </c>
      <c r="AV75" s="15" t="n">
        <v>480721</v>
      </c>
      <c r="AW75" s="15" t="n">
        <v>9.91002837409702E+017</v>
      </c>
      <c r="AX75" s="15" t="n">
        <v>9.91002837409702E+017</v>
      </c>
      <c r="AY75" s="15" t="n">
        <v>2268860320002650</v>
      </c>
      <c r="AZ75" s="15" t="s">
        <v>77</v>
      </c>
      <c r="BA75" s="14"/>
      <c r="BB75" s="19"/>
      <c r="BC75" s="17" t="n">
        <v>32285000556190</v>
      </c>
      <c r="BD75" s="15" t="n">
        <v>893239570</v>
      </c>
      <c r="BE75" s="6" t="s">
        <v>306</v>
      </c>
    </row>
    <row r="76" customFormat="false" ht="36.5" hidden="false" customHeight="false" outlineLevel="0" collapsed="false">
      <c r="A76" s="4" t="s">
        <v>57</v>
      </c>
      <c r="B76" s="5" t="s">
        <v>615</v>
      </c>
      <c r="C76" s="5" t="s">
        <v>616</v>
      </c>
      <c r="D76" s="5" t="s">
        <v>617</v>
      </c>
      <c r="E76" s="14"/>
      <c r="F76" s="15" t="s">
        <v>63</v>
      </c>
      <c r="G76" s="15" t="n">
        <v>1</v>
      </c>
      <c r="H76" s="15" t="s">
        <v>63</v>
      </c>
      <c r="I76" s="15" t="s">
        <v>63</v>
      </c>
      <c r="J76" s="15" t="n">
        <v>0</v>
      </c>
      <c r="K76" s="5" t="s">
        <v>618</v>
      </c>
      <c r="L76" s="5" t="s">
        <v>619</v>
      </c>
      <c r="M76" s="15" t="n">
        <v>1980</v>
      </c>
      <c r="N76" s="14"/>
      <c r="O76" s="15" t="s">
        <v>67</v>
      </c>
      <c r="P76" s="15" t="s">
        <v>401</v>
      </c>
      <c r="Q76" s="14"/>
      <c r="R76" s="15" t="s">
        <v>302</v>
      </c>
      <c r="S76" s="15" t="n">
        <v>7</v>
      </c>
      <c r="T76" s="15" t="n">
        <v>7</v>
      </c>
      <c r="U76" s="16" t="n">
        <v>36485</v>
      </c>
      <c r="V76" s="16" t="n">
        <v>36485</v>
      </c>
      <c r="W76" s="16" t="n">
        <v>32973</v>
      </c>
      <c r="X76" s="16" t="n">
        <v>32973</v>
      </c>
      <c r="Y76" s="15" t="n">
        <v>248</v>
      </c>
      <c r="Z76" s="15" t="n">
        <v>204</v>
      </c>
      <c r="AA76" s="15" t="n">
        <v>207</v>
      </c>
      <c r="AB76" s="15" t="n">
        <v>2</v>
      </c>
      <c r="AC76" s="15" t="n">
        <v>2</v>
      </c>
      <c r="AD76" s="15" t="n">
        <v>9</v>
      </c>
      <c r="AE76" s="15" t="n">
        <v>9</v>
      </c>
      <c r="AF76" s="15" t="n">
        <v>5</v>
      </c>
      <c r="AG76" s="15" t="n">
        <v>5</v>
      </c>
      <c r="AH76" s="15" t="n">
        <v>0</v>
      </c>
      <c r="AI76" s="15" t="n">
        <v>0</v>
      </c>
      <c r="AJ76" s="15" t="n">
        <v>4</v>
      </c>
      <c r="AK76" s="15" t="n">
        <v>4</v>
      </c>
      <c r="AL76" s="15" t="n">
        <v>1</v>
      </c>
      <c r="AM76" s="15" t="n">
        <v>1</v>
      </c>
      <c r="AN76" s="15" t="n">
        <v>0</v>
      </c>
      <c r="AO76" s="15" t="n">
        <v>0</v>
      </c>
      <c r="AP76" s="15" t="s">
        <v>63</v>
      </c>
      <c r="AQ76" s="15" t="s">
        <v>63</v>
      </c>
      <c r="AR76" s="14"/>
      <c r="AS76" s="9" t="s">
        <v>303</v>
      </c>
      <c r="AT76" s="9" t="s">
        <v>304</v>
      </c>
      <c r="AU76" s="15" t="s">
        <v>620</v>
      </c>
      <c r="AV76" s="15" t="n">
        <v>5726698</v>
      </c>
      <c r="AW76" s="15" t="n">
        <v>9.91004865729702E+017</v>
      </c>
      <c r="AX76" s="15" t="n">
        <v>9.91004865729702E+017</v>
      </c>
      <c r="AY76" s="15" t="n">
        <v>2263193110002650</v>
      </c>
      <c r="AZ76" s="15" t="s">
        <v>77</v>
      </c>
      <c r="BA76" s="14"/>
      <c r="BB76" s="17" t="n">
        <v>9780800613815</v>
      </c>
      <c r="BC76" s="17" t="n">
        <v>32285000114651</v>
      </c>
      <c r="BD76" s="15" t="n">
        <v>893443130</v>
      </c>
      <c r="BE76" s="6" t="s">
        <v>306</v>
      </c>
    </row>
    <row r="77" customFormat="false" ht="36.5" hidden="false" customHeight="false" outlineLevel="0" collapsed="false">
      <c r="A77" s="4" t="s">
        <v>57</v>
      </c>
      <c r="B77" s="5" t="s">
        <v>621</v>
      </c>
      <c r="C77" s="5" t="s">
        <v>622</v>
      </c>
      <c r="D77" s="5" t="s">
        <v>623</v>
      </c>
      <c r="E77" s="14"/>
      <c r="F77" s="15" t="s">
        <v>63</v>
      </c>
      <c r="G77" s="15" t="n">
        <v>1</v>
      </c>
      <c r="H77" s="15" t="s">
        <v>63</v>
      </c>
      <c r="I77" s="15" t="s">
        <v>63</v>
      </c>
      <c r="J77" s="15" t="n">
        <v>0</v>
      </c>
      <c r="K77" s="5" t="s">
        <v>624</v>
      </c>
      <c r="L77" s="5" t="s">
        <v>625</v>
      </c>
      <c r="M77" s="15" t="n">
        <v>1981</v>
      </c>
      <c r="N77" s="14"/>
      <c r="O77" s="15" t="s">
        <v>67</v>
      </c>
      <c r="P77" s="15" t="s">
        <v>272</v>
      </c>
      <c r="Q77" s="5" t="s">
        <v>626</v>
      </c>
      <c r="R77" s="15" t="s">
        <v>302</v>
      </c>
      <c r="S77" s="15" t="n">
        <v>4</v>
      </c>
      <c r="T77" s="15" t="n">
        <v>4</v>
      </c>
      <c r="U77" s="16" t="n">
        <v>35541</v>
      </c>
      <c r="V77" s="16" t="n">
        <v>35541</v>
      </c>
      <c r="W77" s="16" t="n">
        <v>33333</v>
      </c>
      <c r="X77" s="16" t="n">
        <v>33333</v>
      </c>
      <c r="Y77" s="15" t="n">
        <v>155</v>
      </c>
      <c r="Z77" s="15" t="n">
        <v>118</v>
      </c>
      <c r="AA77" s="15" t="n">
        <v>216</v>
      </c>
      <c r="AB77" s="15" t="n">
        <v>1</v>
      </c>
      <c r="AC77" s="15" t="n">
        <v>2</v>
      </c>
      <c r="AD77" s="15" t="n">
        <v>5</v>
      </c>
      <c r="AE77" s="15" t="n">
        <v>17</v>
      </c>
      <c r="AF77" s="15" t="n">
        <v>0</v>
      </c>
      <c r="AG77" s="15" t="n">
        <v>5</v>
      </c>
      <c r="AH77" s="15" t="n">
        <v>3</v>
      </c>
      <c r="AI77" s="15" t="n">
        <v>4</v>
      </c>
      <c r="AJ77" s="15" t="n">
        <v>3</v>
      </c>
      <c r="AK77" s="15" t="n">
        <v>11</v>
      </c>
      <c r="AL77" s="15" t="n">
        <v>0</v>
      </c>
      <c r="AM77" s="15" t="n">
        <v>1</v>
      </c>
      <c r="AN77" s="15" t="n">
        <v>0</v>
      </c>
      <c r="AO77" s="15" t="n">
        <v>0</v>
      </c>
      <c r="AP77" s="15" t="s">
        <v>63</v>
      </c>
      <c r="AQ77" s="15" t="s">
        <v>57</v>
      </c>
      <c r="AR77" s="9" t="s">
        <v>312</v>
      </c>
      <c r="AS77" s="9" t="s">
        <v>303</v>
      </c>
      <c r="AT77" s="9" t="s">
        <v>304</v>
      </c>
      <c r="AU77" s="15" t="s">
        <v>627</v>
      </c>
      <c r="AV77" s="15" t="n">
        <v>7796028</v>
      </c>
      <c r="AW77" s="15" t="n">
        <v>9.91005162269702E+017</v>
      </c>
      <c r="AX77" s="15" t="n">
        <v>9.91005162269702E+017</v>
      </c>
      <c r="AY77" s="15" t="n">
        <v>2266352170002650</v>
      </c>
      <c r="AZ77" s="15" t="s">
        <v>77</v>
      </c>
      <c r="BA77" s="14"/>
      <c r="BB77" s="17" t="n">
        <v>9780891305439</v>
      </c>
      <c r="BC77" s="17" t="n">
        <v>32285000557701</v>
      </c>
      <c r="BD77" s="15" t="n">
        <v>893248463</v>
      </c>
      <c r="BE77" s="6" t="s">
        <v>306</v>
      </c>
    </row>
    <row r="78" customFormat="false" ht="36.5" hidden="false" customHeight="false" outlineLevel="0" collapsed="false">
      <c r="A78" s="4" t="s">
        <v>57</v>
      </c>
      <c r="B78" s="5" t="s">
        <v>628</v>
      </c>
      <c r="C78" s="5" t="s">
        <v>629</v>
      </c>
      <c r="D78" s="5" t="s">
        <v>630</v>
      </c>
      <c r="E78" s="14"/>
      <c r="F78" s="15" t="s">
        <v>63</v>
      </c>
      <c r="G78" s="15" t="n">
        <v>1</v>
      </c>
      <c r="H78" s="15" t="s">
        <v>63</v>
      </c>
      <c r="I78" s="15" t="s">
        <v>63</v>
      </c>
      <c r="J78" s="15" t="n">
        <v>0</v>
      </c>
      <c r="K78" s="5" t="s">
        <v>631</v>
      </c>
      <c r="L78" s="5" t="s">
        <v>632</v>
      </c>
      <c r="M78" s="15" t="n">
        <v>1996</v>
      </c>
      <c r="N78" s="14"/>
      <c r="O78" s="15" t="s">
        <v>67</v>
      </c>
      <c r="P78" s="15" t="s">
        <v>384</v>
      </c>
      <c r="Q78" s="5" t="s">
        <v>633</v>
      </c>
      <c r="R78" s="15" t="s">
        <v>302</v>
      </c>
      <c r="S78" s="15" t="n">
        <v>9</v>
      </c>
      <c r="T78" s="15" t="n">
        <v>9</v>
      </c>
      <c r="U78" s="16" t="n">
        <v>38448</v>
      </c>
      <c r="V78" s="16" t="n">
        <v>38448</v>
      </c>
      <c r="W78" s="16" t="n">
        <v>36166</v>
      </c>
      <c r="X78" s="16" t="n">
        <v>36166</v>
      </c>
      <c r="Y78" s="15" t="n">
        <v>293</v>
      </c>
      <c r="Z78" s="15" t="n">
        <v>230</v>
      </c>
      <c r="AA78" s="15" t="n">
        <v>245</v>
      </c>
      <c r="AB78" s="15" t="n">
        <v>1</v>
      </c>
      <c r="AC78" s="15" t="n">
        <v>1</v>
      </c>
      <c r="AD78" s="15" t="n">
        <v>17</v>
      </c>
      <c r="AE78" s="15" t="n">
        <v>17</v>
      </c>
      <c r="AF78" s="15" t="n">
        <v>4</v>
      </c>
      <c r="AG78" s="15" t="n">
        <v>4</v>
      </c>
      <c r="AH78" s="15" t="n">
        <v>7</v>
      </c>
      <c r="AI78" s="15" t="n">
        <v>7</v>
      </c>
      <c r="AJ78" s="15" t="n">
        <v>11</v>
      </c>
      <c r="AK78" s="15" t="n">
        <v>11</v>
      </c>
      <c r="AL78" s="15" t="n">
        <v>0</v>
      </c>
      <c r="AM78" s="15" t="n">
        <v>0</v>
      </c>
      <c r="AN78" s="15" t="n">
        <v>0</v>
      </c>
      <c r="AO78" s="15" t="n">
        <v>0</v>
      </c>
      <c r="AP78" s="15" t="s">
        <v>63</v>
      </c>
      <c r="AQ78" s="15" t="s">
        <v>63</v>
      </c>
      <c r="AR78" s="14"/>
      <c r="AS78" s="9" t="s">
        <v>303</v>
      </c>
      <c r="AT78" s="9" t="s">
        <v>304</v>
      </c>
      <c r="AU78" s="15" t="s">
        <v>634</v>
      </c>
      <c r="AV78" s="15" t="n">
        <v>33133013</v>
      </c>
      <c r="AW78" s="15" t="n">
        <v>9.91002550739702E+017</v>
      </c>
      <c r="AX78" s="15" t="n">
        <v>9.91002550739702E+017</v>
      </c>
      <c r="AY78" s="15" t="n">
        <v>2269335930002650</v>
      </c>
      <c r="AZ78" s="15" t="s">
        <v>77</v>
      </c>
      <c r="BA78" s="14"/>
      <c r="BB78" s="17" t="n">
        <v>9780415138628</v>
      </c>
      <c r="BC78" s="17" t="n">
        <v>32285003509600</v>
      </c>
      <c r="BD78" s="15" t="n">
        <v>893262345</v>
      </c>
      <c r="BE78" s="6" t="s">
        <v>306</v>
      </c>
    </row>
    <row r="79" customFormat="false" ht="59.5" hidden="false" customHeight="false" outlineLevel="0" collapsed="false">
      <c r="A79" s="4" t="s">
        <v>57</v>
      </c>
      <c r="B79" s="5" t="s">
        <v>635</v>
      </c>
      <c r="C79" s="5" t="s">
        <v>636</v>
      </c>
      <c r="D79" s="5" t="s">
        <v>637</v>
      </c>
      <c r="E79" s="14"/>
      <c r="F79" s="15" t="s">
        <v>63</v>
      </c>
      <c r="G79" s="15" t="n">
        <v>1</v>
      </c>
      <c r="H79" s="15" t="s">
        <v>63</v>
      </c>
      <c r="I79" s="15" t="s">
        <v>63</v>
      </c>
      <c r="J79" s="15" t="n">
        <v>0</v>
      </c>
      <c r="K79" s="5" t="s">
        <v>638</v>
      </c>
      <c r="L79" s="5" t="s">
        <v>639</v>
      </c>
      <c r="M79" s="15" t="n">
        <v>1986</v>
      </c>
      <c r="N79" s="14"/>
      <c r="O79" s="15" t="s">
        <v>67</v>
      </c>
      <c r="P79" s="15" t="s">
        <v>68</v>
      </c>
      <c r="Q79" s="14"/>
      <c r="R79" s="15" t="s">
        <v>302</v>
      </c>
      <c r="S79" s="15" t="n">
        <v>9</v>
      </c>
      <c r="T79" s="15" t="n">
        <v>9</v>
      </c>
      <c r="U79" s="16" t="n">
        <v>40266</v>
      </c>
      <c r="V79" s="16" t="n">
        <v>40266</v>
      </c>
      <c r="W79" s="16" t="n">
        <v>32930</v>
      </c>
      <c r="X79" s="16" t="n">
        <v>32930</v>
      </c>
      <c r="Y79" s="15" t="n">
        <v>255</v>
      </c>
      <c r="Z79" s="15" t="n">
        <v>206</v>
      </c>
      <c r="AA79" s="15" t="n">
        <v>206</v>
      </c>
      <c r="AB79" s="15" t="n">
        <v>1</v>
      </c>
      <c r="AC79" s="15" t="n">
        <v>1</v>
      </c>
      <c r="AD79" s="15" t="n">
        <v>15</v>
      </c>
      <c r="AE79" s="15" t="n">
        <v>15</v>
      </c>
      <c r="AF79" s="15" t="n">
        <v>5</v>
      </c>
      <c r="AG79" s="15" t="n">
        <v>5</v>
      </c>
      <c r="AH79" s="15" t="n">
        <v>4</v>
      </c>
      <c r="AI79" s="15" t="n">
        <v>4</v>
      </c>
      <c r="AJ79" s="15" t="n">
        <v>10</v>
      </c>
      <c r="AK79" s="15" t="n">
        <v>10</v>
      </c>
      <c r="AL79" s="15" t="n">
        <v>0</v>
      </c>
      <c r="AM79" s="15" t="n">
        <v>0</v>
      </c>
      <c r="AN79" s="15" t="n">
        <v>0</v>
      </c>
      <c r="AO79" s="15" t="n">
        <v>0</v>
      </c>
      <c r="AP79" s="15" t="s">
        <v>63</v>
      </c>
      <c r="AQ79" s="15" t="s">
        <v>63</v>
      </c>
      <c r="AR79" s="14"/>
      <c r="AS79" s="9" t="s">
        <v>303</v>
      </c>
      <c r="AT79" s="9" t="s">
        <v>304</v>
      </c>
      <c r="AU79" s="15" t="s">
        <v>640</v>
      </c>
      <c r="AV79" s="15" t="n">
        <v>12313976</v>
      </c>
      <c r="AW79" s="15" t="n">
        <v>9.91000669979702E+017</v>
      </c>
      <c r="AX79" s="15" t="n">
        <v>9.91000669979702E+017</v>
      </c>
      <c r="AY79" s="15" t="n">
        <v>2271747760002650</v>
      </c>
      <c r="AZ79" s="15" t="s">
        <v>77</v>
      </c>
      <c r="BA79" s="14"/>
      <c r="BB79" s="17" t="n">
        <v>9780883443989</v>
      </c>
      <c r="BC79" s="17" t="n">
        <v>32285000059385</v>
      </c>
      <c r="BD79" s="15" t="n">
        <v>893897108</v>
      </c>
      <c r="BE79" s="6" t="s">
        <v>306</v>
      </c>
    </row>
    <row r="80" customFormat="false" ht="59.5" hidden="false" customHeight="false" outlineLevel="0" collapsed="false">
      <c r="A80" s="4" t="s">
        <v>57</v>
      </c>
      <c r="B80" s="5" t="s">
        <v>641</v>
      </c>
      <c r="C80" s="5" t="s">
        <v>642</v>
      </c>
      <c r="D80" s="5" t="s">
        <v>643</v>
      </c>
      <c r="E80" s="14"/>
      <c r="F80" s="15" t="s">
        <v>63</v>
      </c>
      <c r="G80" s="15" t="n">
        <v>1</v>
      </c>
      <c r="H80" s="15" t="s">
        <v>63</v>
      </c>
      <c r="I80" s="15" t="s">
        <v>63</v>
      </c>
      <c r="J80" s="15" t="n">
        <v>0</v>
      </c>
      <c r="K80" s="14"/>
      <c r="L80" s="5" t="s">
        <v>644</v>
      </c>
      <c r="M80" s="15" t="n">
        <v>1973</v>
      </c>
      <c r="N80" s="14"/>
      <c r="O80" s="15" t="s">
        <v>67</v>
      </c>
      <c r="P80" s="15" t="s">
        <v>367</v>
      </c>
      <c r="Q80" s="14"/>
      <c r="R80" s="15" t="s">
        <v>302</v>
      </c>
      <c r="S80" s="15" t="n">
        <v>8</v>
      </c>
      <c r="T80" s="15" t="n">
        <v>8</v>
      </c>
      <c r="U80" s="16" t="n">
        <v>37175</v>
      </c>
      <c r="V80" s="16" t="n">
        <v>37175</v>
      </c>
      <c r="W80" s="16" t="n">
        <v>33361</v>
      </c>
      <c r="X80" s="16" t="n">
        <v>33361</v>
      </c>
      <c r="Y80" s="15" t="n">
        <v>10</v>
      </c>
      <c r="Z80" s="15" t="n">
        <v>9</v>
      </c>
      <c r="AA80" s="15" t="n">
        <v>214</v>
      </c>
      <c r="AB80" s="15" t="n">
        <v>1</v>
      </c>
      <c r="AC80" s="15" t="n">
        <v>2</v>
      </c>
      <c r="AD80" s="15" t="n">
        <v>0</v>
      </c>
      <c r="AE80" s="15" t="n">
        <v>22</v>
      </c>
      <c r="AF80" s="15" t="n">
        <v>0</v>
      </c>
      <c r="AG80" s="15" t="n">
        <v>10</v>
      </c>
      <c r="AH80" s="15" t="n">
        <v>0</v>
      </c>
      <c r="AI80" s="15" t="n">
        <v>6</v>
      </c>
      <c r="AJ80" s="15" t="n">
        <v>0</v>
      </c>
      <c r="AK80" s="15" t="n">
        <v>12</v>
      </c>
      <c r="AL80" s="15" t="n">
        <v>0</v>
      </c>
      <c r="AM80" s="15" t="n">
        <v>1</v>
      </c>
      <c r="AN80" s="15" t="n">
        <v>0</v>
      </c>
      <c r="AO80" s="15" t="n">
        <v>0</v>
      </c>
      <c r="AP80" s="15" t="s">
        <v>63</v>
      </c>
      <c r="AQ80" s="15" t="s">
        <v>63</v>
      </c>
      <c r="AR80" s="14"/>
      <c r="AS80" s="9" t="s">
        <v>303</v>
      </c>
      <c r="AT80" s="9" t="s">
        <v>304</v>
      </c>
      <c r="AU80" s="15" t="s">
        <v>645</v>
      </c>
      <c r="AV80" s="15" t="n">
        <v>1083681</v>
      </c>
      <c r="AW80" s="15" t="n">
        <v>9.91003521789702E+017</v>
      </c>
      <c r="AX80" s="15" t="n">
        <v>9.91003521789702E+017</v>
      </c>
      <c r="AY80" s="15" t="n">
        <v>2267961830002650</v>
      </c>
      <c r="AZ80" s="15" t="s">
        <v>77</v>
      </c>
      <c r="BA80" s="14"/>
      <c r="BB80" s="17" t="n">
        <v>9780884140009</v>
      </c>
      <c r="BC80" s="17" t="n">
        <v>32285000558048</v>
      </c>
      <c r="BD80" s="15" t="n">
        <v>893627629</v>
      </c>
      <c r="BE80" s="6" t="s">
        <v>306</v>
      </c>
    </row>
    <row r="81" customFormat="false" ht="48" hidden="false" customHeight="false" outlineLevel="0" collapsed="false">
      <c r="A81" s="4" t="s">
        <v>57</v>
      </c>
      <c r="B81" s="5" t="s">
        <v>646</v>
      </c>
      <c r="C81" s="5" t="s">
        <v>647</v>
      </c>
      <c r="D81" s="5" t="s">
        <v>648</v>
      </c>
      <c r="E81" s="14"/>
      <c r="F81" s="15" t="s">
        <v>63</v>
      </c>
      <c r="G81" s="15" t="n">
        <v>1</v>
      </c>
      <c r="H81" s="15" t="s">
        <v>63</v>
      </c>
      <c r="I81" s="15" t="s">
        <v>63</v>
      </c>
      <c r="J81" s="15" t="n">
        <v>0</v>
      </c>
      <c r="K81" s="5" t="s">
        <v>649</v>
      </c>
      <c r="L81" s="5" t="s">
        <v>650</v>
      </c>
      <c r="M81" s="15" t="n">
        <v>1974</v>
      </c>
      <c r="N81" s="14"/>
      <c r="O81" s="15" t="s">
        <v>67</v>
      </c>
      <c r="P81" s="15" t="s">
        <v>384</v>
      </c>
      <c r="Q81" s="5" t="s">
        <v>651</v>
      </c>
      <c r="R81" s="15" t="s">
        <v>302</v>
      </c>
      <c r="S81" s="15" t="n">
        <v>6</v>
      </c>
      <c r="T81" s="15" t="n">
        <v>6</v>
      </c>
      <c r="U81" s="16" t="n">
        <v>39404</v>
      </c>
      <c r="V81" s="16" t="n">
        <v>39404</v>
      </c>
      <c r="W81" s="16" t="n">
        <v>33361</v>
      </c>
      <c r="X81" s="16" t="n">
        <v>33361</v>
      </c>
      <c r="Y81" s="15" t="n">
        <v>507</v>
      </c>
      <c r="Z81" s="15" t="n">
        <v>391</v>
      </c>
      <c r="AA81" s="15" t="n">
        <v>399</v>
      </c>
      <c r="AB81" s="15" t="n">
        <v>4</v>
      </c>
      <c r="AC81" s="15" t="n">
        <v>4</v>
      </c>
      <c r="AD81" s="15" t="n">
        <v>28</v>
      </c>
      <c r="AE81" s="15" t="n">
        <v>28</v>
      </c>
      <c r="AF81" s="15" t="n">
        <v>9</v>
      </c>
      <c r="AG81" s="15" t="n">
        <v>9</v>
      </c>
      <c r="AH81" s="15" t="n">
        <v>5</v>
      </c>
      <c r="AI81" s="15" t="n">
        <v>5</v>
      </c>
      <c r="AJ81" s="15" t="n">
        <v>16</v>
      </c>
      <c r="AK81" s="15" t="n">
        <v>16</v>
      </c>
      <c r="AL81" s="15" t="n">
        <v>3</v>
      </c>
      <c r="AM81" s="15" t="n">
        <v>3</v>
      </c>
      <c r="AN81" s="15" t="n">
        <v>0</v>
      </c>
      <c r="AO81" s="15" t="n">
        <v>0</v>
      </c>
      <c r="AP81" s="15" t="s">
        <v>63</v>
      </c>
      <c r="AQ81" s="15" t="s">
        <v>63</v>
      </c>
      <c r="AR81" s="14"/>
      <c r="AS81" s="9" t="s">
        <v>303</v>
      </c>
      <c r="AT81" s="9" t="s">
        <v>304</v>
      </c>
      <c r="AU81" s="15" t="s">
        <v>652</v>
      </c>
      <c r="AV81" s="15" t="n">
        <v>980076</v>
      </c>
      <c r="AW81" s="15" t="n">
        <v>9.91003444259702E+017</v>
      </c>
      <c r="AX81" s="15" t="n">
        <v>9.91003444259702E+017</v>
      </c>
      <c r="AY81" s="15" t="n">
        <v>2271339520002650</v>
      </c>
      <c r="AZ81" s="15" t="s">
        <v>77</v>
      </c>
      <c r="BA81" s="14"/>
      <c r="BB81" s="17" t="n">
        <v>9780521204149</v>
      </c>
      <c r="BC81" s="17" t="n">
        <v>32285000558089</v>
      </c>
      <c r="BD81" s="15" t="n">
        <v>893524814</v>
      </c>
      <c r="BE81" s="6" t="s">
        <v>306</v>
      </c>
    </row>
    <row r="82" customFormat="false" ht="36.5" hidden="false" customHeight="false" outlineLevel="0" collapsed="false">
      <c r="A82" s="4" t="s">
        <v>57</v>
      </c>
      <c r="B82" s="5" t="s">
        <v>653</v>
      </c>
      <c r="C82" s="5" t="s">
        <v>654</v>
      </c>
      <c r="D82" s="5" t="s">
        <v>655</v>
      </c>
      <c r="E82" s="14"/>
      <c r="F82" s="15" t="s">
        <v>63</v>
      </c>
      <c r="G82" s="15" t="n">
        <v>1</v>
      </c>
      <c r="H82" s="15" t="s">
        <v>63</v>
      </c>
      <c r="I82" s="15" t="s">
        <v>63</v>
      </c>
      <c r="J82" s="15" t="n">
        <v>0</v>
      </c>
      <c r="K82" s="5" t="s">
        <v>656</v>
      </c>
      <c r="L82" s="5" t="s">
        <v>593</v>
      </c>
      <c r="M82" s="15" t="n">
        <v>1982</v>
      </c>
      <c r="N82" s="14"/>
      <c r="O82" s="15" t="s">
        <v>67</v>
      </c>
      <c r="P82" s="15" t="s">
        <v>272</v>
      </c>
      <c r="Q82" s="5" t="s">
        <v>657</v>
      </c>
      <c r="R82" s="15" t="s">
        <v>302</v>
      </c>
      <c r="S82" s="15" t="n">
        <v>6</v>
      </c>
      <c r="T82" s="15" t="n">
        <v>6</v>
      </c>
      <c r="U82" s="16" t="n">
        <v>38793</v>
      </c>
      <c r="V82" s="16" t="n">
        <v>38793</v>
      </c>
      <c r="W82" s="16" t="n">
        <v>32930</v>
      </c>
      <c r="X82" s="16" t="n">
        <v>32930</v>
      </c>
      <c r="Y82" s="15" t="n">
        <v>279</v>
      </c>
      <c r="Z82" s="15" t="n">
        <v>205</v>
      </c>
      <c r="AA82" s="15" t="n">
        <v>212</v>
      </c>
      <c r="AB82" s="15" t="n">
        <v>2</v>
      </c>
      <c r="AC82" s="15" t="n">
        <v>2</v>
      </c>
      <c r="AD82" s="15" t="n">
        <v>15</v>
      </c>
      <c r="AE82" s="15" t="n">
        <v>15</v>
      </c>
      <c r="AF82" s="15" t="n">
        <v>4</v>
      </c>
      <c r="AG82" s="15" t="n">
        <v>4</v>
      </c>
      <c r="AH82" s="15" t="n">
        <v>6</v>
      </c>
      <c r="AI82" s="15" t="n">
        <v>6</v>
      </c>
      <c r="AJ82" s="15" t="n">
        <v>9</v>
      </c>
      <c r="AK82" s="15" t="n">
        <v>9</v>
      </c>
      <c r="AL82" s="15" t="n">
        <v>1</v>
      </c>
      <c r="AM82" s="15" t="n">
        <v>1</v>
      </c>
      <c r="AN82" s="15" t="n">
        <v>0</v>
      </c>
      <c r="AO82" s="15" t="n">
        <v>0</v>
      </c>
      <c r="AP82" s="15" t="s">
        <v>63</v>
      </c>
      <c r="AQ82" s="15" t="s">
        <v>63</v>
      </c>
      <c r="AR82" s="14"/>
      <c r="AS82" s="9" t="s">
        <v>303</v>
      </c>
      <c r="AT82" s="9" t="s">
        <v>304</v>
      </c>
      <c r="AU82" s="15" t="s">
        <v>658</v>
      </c>
      <c r="AV82" s="15" t="n">
        <v>8169451</v>
      </c>
      <c r="AW82" s="15" t="n">
        <v>9.91005211479702E+017</v>
      </c>
      <c r="AX82" s="15" t="n">
        <v>9.91005211479702E+017</v>
      </c>
      <c r="AY82" s="15" t="n">
        <v>2269610710002650</v>
      </c>
      <c r="AZ82" s="15" t="s">
        <v>77</v>
      </c>
      <c r="BA82" s="14"/>
      <c r="BB82" s="17" t="n">
        <v>9780891305644</v>
      </c>
      <c r="BC82" s="17" t="n">
        <v>32285000070366</v>
      </c>
      <c r="BD82" s="15" t="n">
        <v>893625629</v>
      </c>
      <c r="BE82" s="6" t="s">
        <v>306</v>
      </c>
    </row>
    <row r="83" customFormat="false" ht="48" hidden="false" customHeight="false" outlineLevel="0" collapsed="false">
      <c r="A83" s="4" t="s">
        <v>57</v>
      </c>
      <c r="B83" s="5" t="s">
        <v>659</v>
      </c>
      <c r="C83" s="5" t="s">
        <v>660</v>
      </c>
      <c r="D83" s="5" t="s">
        <v>661</v>
      </c>
      <c r="E83" s="14"/>
      <c r="F83" s="15" t="s">
        <v>63</v>
      </c>
      <c r="G83" s="15" t="n">
        <v>1</v>
      </c>
      <c r="H83" s="15" t="s">
        <v>63</v>
      </c>
      <c r="I83" s="15" t="s">
        <v>63</v>
      </c>
      <c r="J83" s="15" t="n">
        <v>0</v>
      </c>
      <c r="K83" s="5" t="s">
        <v>662</v>
      </c>
      <c r="L83" s="5" t="s">
        <v>663</v>
      </c>
      <c r="M83" s="15" t="n">
        <v>1995</v>
      </c>
      <c r="N83" s="14"/>
      <c r="O83" s="15" t="s">
        <v>67</v>
      </c>
      <c r="P83" s="15" t="s">
        <v>415</v>
      </c>
      <c r="Q83" s="5" t="s">
        <v>664</v>
      </c>
      <c r="R83" s="15" t="s">
        <v>302</v>
      </c>
      <c r="S83" s="15" t="n">
        <v>5</v>
      </c>
      <c r="T83" s="15" t="n">
        <v>5</v>
      </c>
      <c r="U83" s="16" t="n">
        <v>38432</v>
      </c>
      <c r="V83" s="16" t="n">
        <v>38432</v>
      </c>
      <c r="W83" s="16" t="n">
        <v>36166</v>
      </c>
      <c r="X83" s="16" t="n">
        <v>36166</v>
      </c>
      <c r="Y83" s="15" t="n">
        <v>209</v>
      </c>
      <c r="Z83" s="15" t="n">
        <v>165</v>
      </c>
      <c r="AA83" s="15" t="n">
        <v>173</v>
      </c>
      <c r="AB83" s="15" t="n">
        <v>2</v>
      </c>
      <c r="AC83" s="15" t="n">
        <v>2</v>
      </c>
      <c r="AD83" s="15" t="n">
        <v>16</v>
      </c>
      <c r="AE83" s="15" t="n">
        <v>16</v>
      </c>
      <c r="AF83" s="15" t="n">
        <v>8</v>
      </c>
      <c r="AG83" s="15" t="n">
        <v>8</v>
      </c>
      <c r="AH83" s="15" t="n">
        <v>5</v>
      </c>
      <c r="AI83" s="15" t="n">
        <v>5</v>
      </c>
      <c r="AJ83" s="15" t="n">
        <v>6</v>
      </c>
      <c r="AK83" s="15" t="n">
        <v>6</v>
      </c>
      <c r="AL83" s="15" t="n">
        <v>1</v>
      </c>
      <c r="AM83" s="15" t="n">
        <v>1</v>
      </c>
      <c r="AN83" s="15" t="n">
        <v>0</v>
      </c>
      <c r="AO83" s="15" t="n">
        <v>0</v>
      </c>
      <c r="AP83" s="15" t="s">
        <v>63</v>
      </c>
      <c r="AQ83" s="15" t="s">
        <v>63</v>
      </c>
      <c r="AR83" s="14"/>
      <c r="AS83" s="9" t="s">
        <v>303</v>
      </c>
      <c r="AT83" s="9" t="s">
        <v>304</v>
      </c>
      <c r="AU83" s="15" t="s">
        <v>665</v>
      </c>
      <c r="AV83" s="15" t="n">
        <v>29520771</v>
      </c>
      <c r="AW83" s="15" t="n">
        <v>9.91002275329702E+017</v>
      </c>
      <c r="AX83" s="15" t="n">
        <v>9.91002275329702E+017</v>
      </c>
      <c r="AY83" s="15" t="n">
        <v>2265549170002650</v>
      </c>
      <c r="AZ83" s="15" t="s">
        <v>77</v>
      </c>
      <c r="BA83" s="14"/>
      <c r="BB83" s="17" t="n">
        <v>9781555409401</v>
      </c>
      <c r="BC83" s="17" t="n">
        <v>32285003509618</v>
      </c>
      <c r="BD83" s="15" t="n">
        <v>893597235</v>
      </c>
      <c r="BE83" s="6" t="s">
        <v>306</v>
      </c>
    </row>
    <row r="84" customFormat="false" ht="36.5" hidden="false" customHeight="false" outlineLevel="0" collapsed="false">
      <c r="A84" s="4" t="s">
        <v>57</v>
      </c>
      <c r="B84" s="5" t="s">
        <v>666</v>
      </c>
      <c r="C84" s="5" t="s">
        <v>667</v>
      </c>
      <c r="D84" s="5" t="s">
        <v>668</v>
      </c>
      <c r="E84" s="14"/>
      <c r="F84" s="15" t="s">
        <v>63</v>
      </c>
      <c r="G84" s="15" t="n">
        <v>1</v>
      </c>
      <c r="H84" s="15" t="s">
        <v>63</v>
      </c>
      <c r="I84" s="15" t="s">
        <v>63</v>
      </c>
      <c r="J84" s="15" t="n">
        <v>0</v>
      </c>
      <c r="K84" s="5" t="s">
        <v>669</v>
      </c>
      <c r="L84" s="5" t="s">
        <v>670</v>
      </c>
      <c r="M84" s="15" t="n">
        <v>1993</v>
      </c>
      <c r="N84" s="14"/>
      <c r="O84" s="15" t="s">
        <v>67</v>
      </c>
      <c r="P84" s="15" t="s">
        <v>671</v>
      </c>
      <c r="Q84" s="5" t="s">
        <v>672</v>
      </c>
      <c r="R84" s="15" t="s">
        <v>302</v>
      </c>
      <c r="S84" s="15" t="n">
        <v>3</v>
      </c>
      <c r="T84" s="15" t="n">
        <v>3</v>
      </c>
      <c r="U84" s="16" t="n">
        <v>40514</v>
      </c>
      <c r="V84" s="16" t="n">
        <v>40514</v>
      </c>
      <c r="W84" s="16" t="n">
        <v>38589</v>
      </c>
      <c r="X84" s="16" t="n">
        <v>38589</v>
      </c>
      <c r="Y84" s="15" t="n">
        <v>96</v>
      </c>
      <c r="Z84" s="15" t="n">
        <v>68</v>
      </c>
      <c r="AA84" s="15" t="n">
        <v>71</v>
      </c>
      <c r="AB84" s="15" t="n">
        <v>1</v>
      </c>
      <c r="AC84" s="15" t="n">
        <v>1</v>
      </c>
      <c r="AD84" s="15" t="n">
        <v>4</v>
      </c>
      <c r="AE84" s="15" t="n">
        <v>4</v>
      </c>
      <c r="AF84" s="15" t="n">
        <v>0</v>
      </c>
      <c r="AG84" s="15" t="n">
        <v>0</v>
      </c>
      <c r="AH84" s="15" t="n">
        <v>1</v>
      </c>
      <c r="AI84" s="15" t="n">
        <v>1</v>
      </c>
      <c r="AJ84" s="15" t="n">
        <v>3</v>
      </c>
      <c r="AK84" s="15" t="n">
        <v>3</v>
      </c>
      <c r="AL84" s="15" t="n">
        <v>0</v>
      </c>
      <c r="AM84" s="15" t="n">
        <v>0</v>
      </c>
      <c r="AN84" s="15" t="n">
        <v>0</v>
      </c>
      <c r="AO84" s="15" t="n">
        <v>0</v>
      </c>
      <c r="AP84" s="15" t="s">
        <v>63</v>
      </c>
      <c r="AQ84" s="15" t="s">
        <v>57</v>
      </c>
      <c r="AR84" s="9" t="s">
        <v>312</v>
      </c>
      <c r="AS84" s="9" t="s">
        <v>303</v>
      </c>
      <c r="AT84" s="9" t="s">
        <v>304</v>
      </c>
      <c r="AU84" s="15" t="s">
        <v>673</v>
      </c>
      <c r="AV84" s="15" t="n">
        <v>28308746</v>
      </c>
      <c r="AW84" s="15" t="n">
        <v>9.91004634919702E+017</v>
      </c>
      <c r="AX84" s="15" t="n">
        <v>9.91004634919702E+017</v>
      </c>
      <c r="AY84" s="15" t="n">
        <v>2270824950002650</v>
      </c>
      <c r="AZ84" s="15" t="s">
        <v>77</v>
      </c>
      <c r="BA84" s="14"/>
      <c r="BB84" s="17" t="n">
        <v>9782850210617</v>
      </c>
      <c r="BC84" s="17" t="n">
        <v>32285001736825</v>
      </c>
      <c r="BD84" s="15" t="n">
        <v>893344060</v>
      </c>
      <c r="BE84" s="6" t="s">
        <v>306</v>
      </c>
    </row>
    <row r="85" customFormat="false" ht="36.5" hidden="false" customHeight="false" outlineLevel="0" collapsed="false">
      <c r="A85" s="4" t="s">
        <v>57</v>
      </c>
      <c r="B85" s="5" t="s">
        <v>674</v>
      </c>
      <c r="C85" s="5" t="s">
        <v>675</v>
      </c>
      <c r="D85" s="5" t="s">
        <v>676</v>
      </c>
      <c r="E85" s="14"/>
      <c r="F85" s="15" t="s">
        <v>63</v>
      </c>
      <c r="G85" s="15" t="n">
        <v>1</v>
      </c>
      <c r="H85" s="15" t="s">
        <v>63</v>
      </c>
      <c r="I85" s="15" t="s">
        <v>63</v>
      </c>
      <c r="J85" s="15" t="n">
        <v>0</v>
      </c>
      <c r="K85" s="5" t="s">
        <v>677</v>
      </c>
      <c r="L85" s="5" t="s">
        <v>678</v>
      </c>
      <c r="M85" s="15" t="n">
        <v>1972</v>
      </c>
      <c r="N85" s="14"/>
      <c r="O85" s="15" t="s">
        <v>67</v>
      </c>
      <c r="P85" s="15" t="s">
        <v>384</v>
      </c>
      <c r="Q85" s="14"/>
      <c r="R85" s="15" t="s">
        <v>302</v>
      </c>
      <c r="S85" s="15" t="n">
        <v>9</v>
      </c>
      <c r="T85" s="15" t="n">
        <v>9</v>
      </c>
      <c r="U85" s="16" t="n">
        <v>36612</v>
      </c>
      <c r="V85" s="16" t="n">
        <v>36612</v>
      </c>
      <c r="W85" s="16" t="n">
        <v>33365</v>
      </c>
      <c r="X85" s="16" t="n">
        <v>33365</v>
      </c>
      <c r="Y85" s="15" t="n">
        <v>358</v>
      </c>
      <c r="Z85" s="15" t="n">
        <v>242</v>
      </c>
      <c r="AA85" s="15" t="n">
        <v>243</v>
      </c>
      <c r="AB85" s="15" t="n">
        <v>3</v>
      </c>
      <c r="AC85" s="15" t="n">
        <v>3</v>
      </c>
      <c r="AD85" s="15" t="n">
        <v>19</v>
      </c>
      <c r="AE85" s="15" t="n">
        <v>19</v>
      </c>
      <c r="AF85" s="15" t="n">
        <v>6</v>
      </c>
      <c r="AG85" s="15" t="n">
        <v>6</v>
      </c>
      <c r="AH85" s="15" t="n">
        <v>5</v>
      </c>
      <c r="AI85" s="15" t="n">
        <v>5</v>
      </c>
      <c r="AJ85" s="15" t="n">
        <v>12</v>
      </c>
      <c r="AK85" s="15" t="n">
        <v>12</v>
      </c>
      <c r="AL85" s="15" t="n">
        <v>1</v>
      </c>
      <c r="AM85" s="15" t="n">
        <v>1</v>
      </c>
      <c r="AN85" s="15" t="n">
        <v>0</v>
      </c>
      <c r="AO85" s="15" t="n">
        <v>0</v>
      </c>
      <c r="AP85" s="15" t="s">
        <v>63</v>
      </c>
      <c r="AQ85" s="15" t="s">
        <v>63</v>
      </c>
      <c r="AR85" s="14"/>
      <c r="AS85" s="9" t="s">
        <v>303</v>
      </c>
      <c r="AT85" s="9" t="s">
        <v>304</v>
      </c>
      <c r="AU85" s="15" t="s">
        <v>679</v>
      </c>
      <c r="AV85" s="15" t="n">
        <v>495676</v>
      </c>
      <c r="AW85" s="15" t="n">
        <v>9.91002865829702E+017</v>
      </c>
      <c r="AX85" s="15" t="n">
        <v>9.91002865829702E+017</v>
      </c>
      <c r="AY85" s="15" t="n">
        <v>2256776960002650</v>
      </c>
      <c r="AZ85" s="15" t="s">
        <v>77</v>
      </c>
      <c r="BA85" s="14"/>
      <c r="BB85" s="17" t="n">
        <v>9780225661019</v>
      </c>
      <c r="BC85" s="17" t="n">
        <v>32285000559350</v>
      </c>
      <c r="BD85" s="15" t="n">
        <v>893257818</v>
      </c>
      <c r="BE85" s="6" t="s">
        <v>306</v>
      </c>
    </row>
    <row r="86" customFormat="false" ht="48" hidden="false" customHeight="false" outlineLevel="0" collapsed="false">
      <c r="A86" s="4" t="s">
        <v>57</v>
      </c>
      <c r="B86" s="5" t="s">
        <v>680</v>
      </c>
      <c r="C86" s="5" t="s">
        <v>681</v>
      </c>
      <c r="D86" s="5" t="s">
        <v>682</v>
      </c>
      <c r="E86" s="14"/>
      <c r="F86" s="15" t="s">
        <v>63</v>
      </c>
      <c r="G86" s="15" t="n">
        <v>1</v>
      </c>
      <c r="H86" s="15" t="s">
        <v>63</v>
      </c>
      <c r="I86" s="15" t="s">
        <v>63</v>
      </c>
      <c r="J86" s="15" t="n">
        <v>0</v>
      </c>
      <c r="K86" s="5" t="s">
        <v>683</v>
      </c>
      <c r="L86" s="5" t="s">
        <v>684</v>
      </c>
      <c r="M86" s="15" t="n">
        <v>1977</v>
      </c>
      <c r="N86" s="14"/>
      <c r="O86" s="15" t="s">
        <v>67</v>
      </c>
      <c r="P86" s="15" t="s">
        <v>68</v>
      </c>
      <c r="Q86" s="14"/>
      <c r="R86" s="15" t="s">
        <v>302</v>
      </c>
      <c r="S86" s="15" t="n">
        <v>3</v>
      </c>
      <c r="T86" s="15" t="n">
        <v>3</v>
      </c>
      <c r="U86" s="16" t="n">
        <v>39919</v>
      </c>
      <c r="V86" s="16" t="n">
        <v>39919</v>
      </c>
      <c r="W86" s="16" t="n">
        <v>33365</v>
      </c>
      <c r="X86" s="16" t="n">
        <v>33365</v>
      </c>
      <c r="Y86" s="15" t="n">
        <v>451</v>
      </c>
      <c r="Z86" s="15" t="n">
        <v>365</v>
      </c>
      <c r="AA86" s="15" t="n">
        <v>369</v>
      </c>
      <c r="AB86" s="15" t="n">
        <v>4</v>
      </c>
      <c r="AC86" s="15" t="n">
        <v>4</v>
      </c>
      <c r="AD86" s="15" t="n">
        <v>27</v>
      </c>
      <c r="AE86" s="15" t="n">
        <v>27</v>
      </c>
      <c r="AF86" s="15" t="n">
        <v>8</v>
      </c>
      <c r="AG86" s="15" t="n">
        <v>8</v>
      </c>
      <c r="AH86" s="15" t="n">
        <v>6</v>
      </c>
      <c r="AI86" s="15" t="n">
        <v>6</v>
      </c>
      <c r="AJ86" s="15" t="n">
        <v>18</v>
      </c>
      <c r="AK86" s="15" t="n">
        <v>18</v>
      </c>
      <c r="AL86" s="15" t="n">
        <v>2</v>
      </c>
      <c r="AM86" s="15" t="n">
        <v>2</v>
      </c>
      <c r="AN86" s="15" t="n">
        <v>0</v>
      </c>
      <c r="AO86" s="15" t="n">
        <v>0</v>
      </c>
      <c r="AP86" s="15" t="s">
        <v>63</v>
      </c>
      <c r="AQ86" s="15" t="s">
        <v>57</v>
      </c>
      <c r="AR86" s="9" t="s">
        <v>312</v>
      </c>
      <c r="AS86" s="9" t="s">
        <v>303</v>
      </c>
      <c r="AT86" s="9" t="s">
        <v>304</v>
      </c>
      <c r="AU86" s="15" t="s">
        <v>685</v>
      </c>
      <c r="AV86" s="15" t="n">
        <v>2873344</v>
      </c>
      <c r="AW86" s="15" t="n">
        <v>9.91004267699702E+017</v>
      </c>
      <c r="AX86" s="15" t="n">
        <v>9.91004267699702E+017</v>
      </c>
      <c r="AY86" s="15" t="n">
        <v>2259403150002650</v>
      </c>
      <c r="AZ86" s="15" t="s">
        <v>77</v>
      </c>
      <c r="BA86" s="14"/>
      <c r="BB86" s="17" t="n">
        <v>9780883440278</v>
      </c>
      <c r="BC86" s="17" t="n">
        <v>32285000559459</v>
      </c>
      <c r="BD86" s="15" t="n">
        <v>893782046</v>
      </c>
      <c r="BE86" s="6" t="s">
        <v>306</v>
      </c>
    </row>
    <row r="87" customFormat="false" ht="36.5" hidden="false" customHeight="false" outlineLevel="0" collapsed="false">
      <c r="A87" s="4" t="s">
        <v>57</v>
      </c>
      <c r="B87" s="5" t="s">
        <v>686</v>
      </c>
      <c r="C87" s="5" t="s">
        <v>687</v>
      </c>
      <c r="D87" s="5" t="s">
        <v>688</v>
      </c>
      <c r="E87" s="14"/>
      <c r="F87" s="15" t="s">
        <v>63</v>
      </c>
      <c r="G87" s="15" t="n">
        <v>1</v>
      </c>
      <c r="H87" s="15" t="s">
        <v>63</v>
      </c>
      <c r="I87" s="15" t="s">
        <v>63</v>
      </c>
      <c r="J87" s="15" t="n">
        <v>0</v>
      </c>
      <c r="K87" s="5" t="s">
        <v>689</v>
      </c>
      <c r="L87" s="5" t="s">
        <v>690</v>
      </c>
      <c r="M87" s="15" t="n">
        <v>1938</v>
      </c>
      <c r="N87" s="14"/>
      <c r="O87" s="15" t="s">
        <v>67</v>
      </c>
      <c r="P87" s="15" t="s">
        <v>384</v>
      </c>
      <c r="Q87" s="14"/>
      <c r="R87" s="15" t="s">
        <v>302</v>
      </c>
      <c r="S87" s="15" t="n">
        <v>9</v>
      </c>
      <c r="T87" s="15" t="n">
        <v>9</v>
      </c>
      <c r="U87" s="16" t="n">
        <v>37188</v>
      </c>
      <c r="V87" s="16" t="n">
        <v>37188</v>
      </c>
      <c r="W87" s="16" t="n">
        <v>33365</v>
      </c>
      <c r="X87" s="16" t="n">
        <v>33365</v>
      </c>
      <c r="Y87" s="15" t="n">
        <v>228</v>
      </c>
      <c r="Z87" s="15" t="n">
        <v>178</v>
      </c>
      <c r="AA87" s="15" t="n">
        <v>183</v>
      </c>
      <c r="AB87" s="15" t="n">
        <v>1</v>
      </c>
      <c r="AC87" s="15" t="n">
        <v>1</v>
      </c>
      <c r="AD87" s="15" t="n">
        <v>10</v>
      </c>
      <c r="AE87" s="15" t="n">
        <v>10</v>
      </c>
      <c r="AF87" s="15" t="n">
        <v>3</v>
      </c>
      <c r="AG87" s="15" t="n">
        <v>3</v>
      </c>
      <c r="AH87" s="15" t="n">
        <v>3</v>
      </c>
      <c r="AI87" s="15" t="n">
        <v>3</v>
      </c>
      <c r="AJ87" s="15" t="n">
        <v>6</v>
      </c>
      <c r="AK87" s="15" t="n">
        <v>6</v>
      </c>
      <c r="AL87" s="15" t="n">
        <v>0</v>
      </c>
      <c r="AM87" s="15" t="n">
        <v>0</v>
      </c>
      <c r="AN87" s="15" t="n">
        <v>0</v>
      </c>
      <c r="AO87" s="15" t="n">
        <v>0</v>
      </c>
      <c r="AP87" s="15" t="s">
        <v>63</v>
      </c>
      <c r="AQ87" s="15" t="s">
        <v>63</v>
      </c>
      <c r="AR87" s="14"/>
      <c r="AS87" s="9" t="s">
        <v>303</v>
      </c>
      <c r="AT87" s="9" t="s">
        <v>304</v>
      </c>
      <c r="AU87" s="15" t="s">
        <v>691</v>
      </c>
      <c r="AV87" s="15" t="n">
        <v>2414944</v>
      </c>
      <c r="AW87" s="15" t="n">
        <v>9.91004116579702E+017</v>
      </c>
      <c r="AX87" s="15" t="n">
        <v>9.91004116579702E+017</v>
      </c>
      <c r="AY87" s="15" t="n">
        <v>2268100360002650</v>
      </c>
      <c r="AZ87" s="15" t="s">
        <v>77</v>
      </c>
      <c r="BA87" s="14"/>
      <c r="BB87" s="19"/>
      <c r="BC87" s="17" t="n">
        <v>32285000559533</v>
      </c>
      <c r="BD87" s="15" t="n">
        <v>893806667</v>
      </c>
      <c r="BE87" s="6" t="s">
        <v>306</v>
      </c>
    </row>
    <row r="88" customFormat="false" ht="36.5" hidden="false" customHeight="false" outlineLevel="0" collapsed="false">
      <c r="A88" s="4" t="s">
        <v>57</v>
      </c>
      <c r="B88" s="5" t="s">
        <v>692</v>
      </c>
      <c r="C88" s="5" t="s">
        <v>693</v>
      </c>
      <c r="D88" s="5" t="s">
        <v>694</v>
      </c>
      <c r="E88" s="14"/>
      <c r="F88" s="15" t="s">
        <v>63</v>
      </c>
      <c r="G88" s="15" t="n">
        <v>1</v>
      </c>
      <c r="H88" s="15" t="s">
        <v>63</v>
      </c>
      <c r="I88" s="15" t="s">
        <v>63</v>
      </c>
      <c r="J88" s="15" t="n">
        <v>0</v>
      </c>
      <c r="K88" s="5" t="s">
        <v>695</v>
      </c>
      <c r="L88" s="5" t="s">
        <v>696</v>
      </c>
      <c r="M88" s="15" t="n">
        <v>1957</v>
      </c>
      <c r="N88" s="14"/>
      <c r="O88" s="15" t="s">
        <v>67</v>
      </c>
      <c r="P88" s="15" t="s">
        <v>123</v>
      </c>
      <c r="Q88" s="5" t="s">
        <v>697</v>
      </c>
      <c r="R88" s="15" t="s">
        <v>302</v>
      </c>
      <c r="S88" s="15" t="n">
        <v>4</v>
      </c>
      <c r="T88" s="15" t="n">
        <v>4</v>
      </c>
      <c r="U88" s="16" t="n">
        <v>37166</v>
      </c>
      <c r="V88" s="16" t="n">
        <v>37166</v>
      </c>
      <c r="W88" s="16" t="n">
        <v>33366</v>
      </c>
      <c r="X88" s="16" t="n">
        <v>33366</v>
      </c>
      <c r="Y88" s="15" t="n">
        <v>104</v>
      </c>
      <c r="Z88" s="15" t="n">
        <v>96</v>
      </c>
      <c r="AA88" s="15" t="n">
        <v>105</v>
      </c>
      <c r="AB88" s="15" t="n">
        <v>2</v>
      </c>
      <c r="AC88" s="15" t="n">
        <v>2</v>
      </c>
      <c r="AD88" s="15" t="n">
        <v>18</v>
      </c>
      <c r="AE88" s="15" t="n">
        <v>18</v>
      </c>
      <c r="AF88" s="15" t="n">
        <v>3</v>
      </c>
      <c r="AG88" s="15" t="n">
        <v>3</v>
      </c>
      <c r="AH88" s="15" t="n">
        <v>7</v>
      </c>
      <c r="AI88" s="15" t="n">
        <v>7</v>
      </c>
      <c r="AJ88" s="15" t="n">
        <v>15</v>
      </c>
      <c r="AK88" s="15" t="n">
        <v>15</v>
      </c>
      <c r="AL88" s="15" t="n">
        <v>0</v>
      </c>
      <c r="AM88" s="15" t="n">
        <v>0</v>
      </c>
      <c r="AN88" s="15" t="n">
        <v>0</v>
      </c>
      <c r="AO88" s="15" t="n">
        <v>0</v>
      </c>
      <c r="AP88" s="15" t="s">
        <v>63</v>
      </c>
      <c r="AQ88" s="15" t="s">
        <v>63</v>
      </c>
      <c r="AR88" s="9" t="s">
        <v>312</v>
      </c>
      <c r="AS88" s="9" t="s">
        <v>303</v>
      </c>
      <c r="AT88" s="9" t="s">
        <v>304</v>
      </c>
      <c r="AU88" s="15" t="s">
        <v>698</v>
      </c>
      <c r="AV88" s="15" t="n">
        <v>3101386</v>
      </c>
      <c r="AW88" s="15" t="n">
        <v>9.91004345469702E+017</v>
      </c>
      <c r="AX88" s="15" t="n">
        <v>9.91004345469702E+017</v>
      </c>
      <c r="AY88" s="15" t="n">
        <v>2262759230002650</v>
      </c>
      <c r="AZ88" s="15" t="s">
        <v>77</v>
      </c>
      <c r="BA88" s="14"/>
      <c r="BB88" s="19"/>
      <c r="BC88" s="17" t="n">
        <v>32285000559608</v>
      </c>
      <c r="BD88" s="15" t="n">
        <v>893235369</v>
      </c>
      <c r="BE88" s="6" t="s">
        <v>306</v>
      </c>
    </row>
    <row r="89" customFormat="false" ht="36.5" hidden="false" customHeight="false" outlineLevel="0" collapsed="false">
      <c r="A89" s="4" t="s">
        <v>57</v>
      </c>
      <c r="B89" s="5" t="s">
        <v>699</v>
      </c>
      <c r="C89" s="5" t="s">
        <v>700</v>
      </c>
      <c r="D89" s="5" t="s">
        <v>701</v>
      </c>
      <c r="E89" s="14"/>
      <c r="F89" s="15" t="s">
        <v>63</v>
      </c>
      <c r="G89" s="15" t="n">
        <v>1</v>
      </c>
      <c r="H89" s="15" t="s">
        <v>63</v>
      </c>
      <c r="I89" s="15" t="s">
        <v>63</v>
      </c>
      <c r="J89" s="15" t="n">
        <v>0</v>
      </c>
      <c r="K89" s="5" t="s">
        <v>702</v>
      </c>
      <c r="L89" s="5" t="s">
        <v>703</v>
      </c>
      <c r="M89" s="15" t="n">
        <v>1976</v>
      </c>
      <c r="N89" s="14"/>
      <c r="O89" s="15" t="s">
        <v>67</v>
      </c>
      <c r="P89" s="15" t="s">
        <v>401</v>
      </c>
      <c r="Q89" s="14"/>
      <c r="R89" s="15" t="s">
        <v>302</v>
      </c>
      <c r="S89" s="15" t="n">
        <v>7</v>
      </c>
      <c r="T89" s="15" t="n">
        <v>7</v>
      </c>
      <c r="U89" s="16" t="n">
        <v>37179</v>
      </c>
      <c r="V89" s="16" t="n">
        <v>37179</v>
      </c>
      <c r="W89" s="16" t="n">
        <v>33366</v>
      </c>
      <c r="X89" s="16" t="n">
        <v>33366</v>
      </c>
      <c r="Y89" s="15" t="n">
        <v>475</v>
      </c>
      <c r="Z89" s="15" t="n">
        <v>445</v>
      </c>
      <c r="AA89" s="15" t="n">
        <v>447</v>
      </c>
      <c r="AB89" s="15" t="n">
        <v>3</v>
      </c>
      <c r="AC89" s="15" t="n">
        <v>3</v>
      </c>
      <c r="AD89" s="15" t="n">
        <v>22</v>
      </c>
      <c r="AE89" s="15" t="n">
        <v>22</v>
      </c>
      <c r="AF89" s="15" t="n">
        <v>9</v>
      </c>
      <c r="AG89" s="15" t="n">
        <v>9</v>
      </c>
      <c r="AH89" s="15" t="n">
        <v>6</v>
      </c>
      <c r="AI89" s="15" t="n">
        <v>6</v>
      </c>
      <c r="AJ89" s="15" t="n">
        <v>11</v>
      </c>
      <c r="AK89" s="15" t="n">
        <v>11</v>
      </c>
      <c r="AL89" s="15" t="n">
        <v>1</v>
      </c>
      <c r="AM89" s="15" t="n">
        <v>1</v>
      </c>
      <c r="AN89" s="15" t="n">
        <v>0</v>
      </c>
      <c r="AO89" s="15" t="n">
        <v>0</v>
      </c>
      <c r="AP89" s="15" t="s">
        <v>63</v>
      </c>
      <c r="AQ89" s="15" t="s">
        <v>57</v>
      </c>
      <c r="AR89" s="9" t="s">
        <v>312</v>
      </c>
      <c r="AS89" s="9" t="s">
        <v>303</v>
      </c>
      <c r="AT89" s="9" t="s">
        <v>304</v>
      </c>
      <c r="AU89" s="15" t="s">
        <v>704</v>
      </c>
      <c r="AV89" s="15" t="n">
        <v>1958301</v>
      </c>
      <c r="AW89" s="15" t="n">
        <v>9.91003951669702E+017</v>
      </c>
      <c r="AX89" s="15" t="n">
        <v>9.91003951669702E+017</v>
      </c>
      <c r="AY89" s="15" t="n">
        <v>2265561970002650</v>
      </c>
      <c r="AZ89" s="15" t="s">
        <v>77</v>
      </c>
      <c r="BA89" s="14"/>
      <c r="BB89" s="17" t="n">
        <v>9780664247713</v>
      </c>
      <c r="BC89" s="17" t="n">
        <v>32285000559707</v>
      </c>
      <c r="BD89" s="15" t="n">
        <v>893788106</v>
      </c>
      <c r="BE89" s="6" t="s">
        <v>306</v>
      </c>
    </row>
    <row r="90" customFormat="false" ht="48" hidden="false" customHeight="false" outlineLevel="0" collapsed="false">
      <c r="A90" s="4" t="s">
        <v>57</v>
      </c>
      <c r="B90" s="5" t="s">
        <v>705</v>
      </c>
      <c r="C90" s="5" t="s">
        <v>706</v>
      </c>
      <c r="D90" s="5" t="s">
        <v>707</v>
      </c>
      <c r="E90" s="14"/>
      <c r="F90" s="15" t="s">
        <v>63</v>
      </c>
      <c r="G90" s="15" t="n">
        <v>1</v>
      </c>
      <c r="H90" s="15" t="s">
        <v>63</v>
      </c>
      <c r="I90" s="15" t="s">
        <v>63</v>
      </c>
      <c r="J90" s="15" t="n">
        <v>0</v>
      </c>
      <c r="K90" s="5" t="s">
        <v>708</v>
      </c>
      <c r="L90" s="5" t="s">
        <v>414</v>
      </c>
      <c r="M90" s="15" t="n">
        <v>1988</v>
      </c>
      <c r="N90" s="14"/>
      <c r="O90" s="15" t="s">
        <v>67</v>
      </c>
      <c r="P90" s="15" t="s">
        <v>415</v>
      </c>
      <c r="Q90" s="5" t="s">
        <v>709</v>
      </c>
      <c r="R90" s="15" t="s">
        <v>302</v>
      </c>
      <c r="S90" s="15" t="n">
        <v>6</v>
      </c>
      <c r="T90" s="15" t="n">
        <v>6</v>
      </c>
      <c r="U90" s="16" t="n">
        <v>37033</v>
      </c>
      <c r="V90" s="16" t="n">
        <v>37033</v>
      </c>
      <c r="W90" s="16" t="n">
        <v>32849</v>
      </c>
      <c r="X90" s="16" t="n">
        <v>32849</v>
      </c>
      <c r="Y90" s="15" t="n">
        <v>281</v>
      </c>
      <c r="Z90" s="15" t="n">
        <v>208</v>
      </c>
      <c r="AA90" s="15" t="n">
        <v>213</v>
      </c>
      <c r="AB90" s="15" t="n">
        <v>2</v>
      </c>
      <c r="AC90" s="15" t="n">
        <v>2</v>
      </c>
      <c r="AD90" s="15" t="n">
        <v>15</v>
      </c>
      <c r="AE90" s="15" t="n">
        <v>15</v>
      </c>
      <c r="AF90" s="15" t="n">
        <v>4</v>
      </c>
      <c r="AG90" s="15" t="n">
        <v>4</v>
      </c>
      <c r="AH90" s="15" t="n">
        <v>4</v>
      </c>
      <c r="AI90" s="15" t="n">
        <v>4</v>
      </c>
      <c r="AJ90" s="15" t="n">
        <v>8</v>
      </c>
      <c r="AK90" s="15" t="n">
        <v>8</v>
      </c>
      <c r="AL90" s="15" t="n">
        <v>1</v>
      </c>
      <c r="AM90" s="15" t="n">
        <v>1</v>
      </c>
      <c r="AN90" s="15" t="n">
        <v>0</v>
      </c>
      <c r="AO90" s="15" t="n">
        <v>0</v>
      </c>
      <c r="AP90" s="15" t="s">
        <v>63</v>
      </c>
      <c r="AQ90" s="15" t="s">
        <v>63</v>
      </c>
      <c r="AR90" s="14"/>
      <c r="AS90" s="9" t="s">
        <v>303</v>
      </c>
      <c r="AT90" s="9" t="s">
        <v>304</v>
      </c>
      <c r="AU90" s="15" t="s">
        <v>710</v>
      </c>
      <c r="AV90" s="15" t="n">
        <v>17549979</v>
      </c>
      <c r="AW90" s="15" t="n">
        <v>9.91001234799702E+017</v>
      </c>
      <c r="AX90" s="15" t="n">
        <v>9.91001234799702E+017</v>
      </c>
      <c r="AY90" s="15" t="n">
        <v>2270858540002650</v>
      </c>
      <c r="AZ90" s="15" t="s">
        <v>77</v>
      </c>
      <c r="BA90" s="14"/>
      <c r="BB90" s="17" t="n">
        <v>9781555402211</v>
      </c>
      <c r="BC90" s="17" t="n">
        <v>32285000017797</v>
      </c>
      <c r="BD90" s="15" t="n">
        <v>893590133</v>
      </c>
      <c r="BE90" s="6" t="s">
        <v>306</v>
      </c>
    </row>
    <row r="91" customFormat="false" ht="71" hidden="false" customHeight="false" outlineLevel="0" collapsed="false">
      <c r="A91" s="4" t="s">
        <v>57</v>
      </c>
      <c r="B91" s="5" t="s">
        <v>711</v>
      </c>
      <c r="C91" s="5" t="s">
        <v>712</v>
      </c>
      <c r="D91" s="5" t="s">
        <v>713</v>
      </c>
      <c r="E91" s="14"/>
      <c r="F91" s="15" t="s">
        <v>63</v>
      </c>
      <c r="G91" s="15" t="n">
        <v>1</v>
      </c>
      <c r="H91" s="15" t="s">
        <v>63</v>
      </c>
      <c r="I91" s="15" t="s">
        <v>63</v>
      </c>
      <c r="J91" s="15" t="n">
        <v>0</v>
      </c>
      <c r="K91" s="5" t="s">
        <v>714</v>
      </c>
      <c r="L91" s="5" t="s">
        <v>715</v>
      </c>
      <c r="M91" s="15" t="n">
        <v>1996</v>
      </c>
      <c r="N91" s="14"/>
      <c r="O91" s="15" t="s">
        <v>67</v>
      </c>
      <c r="P91" s="15" t="s">
        <v>68</v>
      </c>
      <c r="Q91" s="5" t="s">
        <v>716</v>
      </c>
      <c r="R91" s="15" t="s">
        <v>302</v>
      </c>
      <c r="S91" s="15" t="n">
        <v>4</v>
      </c>
      <c r="T91" s="15" t="n">
        <v>4</v>
      </c>
      <c r="U91" s="16" t="n">
        <v>38320</v>
      </c>
      <c r="V91" s="16" t="n">
        <v>38320</v>
      </c>
      <c r="W91" s="16" t="n">
        <v>35401</v>
      </c>
      <c r="X91" s="16" t="n">
        <v>35401</v>
      </c>
      <c r="Y91" s="15" t="n">
        <v>108</v>
      </c>
      <c r="Z91" s="15" t="n">
        <v>84</v>
      </c>
      <c r="AA91" s="15" t="n">
        <v>84</v>
      </c>
      <c r="AB91" s="15" t="n">
        <v>1</v>
      </c>
      <c r="AC91" s="15" t="n">
        <v>1</v>
      </c>
      <c r="AD91" s="15" t="n">
        <v>6</v>
      </c>
      <c r="AE91" s="15" t="n">
        <v>6</v>
      </c>
      <c r="AF91" s="15" t="n">
        <v>0</v>
      </c>
      <c r="AG91" s="15" t="n">
        <v>0</v>
      </c>
      <c r="AH91" s="15" t="n">
        <v>3</v>
      </c>
      <c r="AI91" s="15" t="n">
        <v>3</v>
      </c>
      <c r="AJ91" s="15" t="n">
        <v>4</v>
      </c>
      <c r="AK91" s="15" t="n">
        <v>4</v>
      </c>
      <c r="AL91" s="15" t="n">
        <v>0</v>
      </c>
      <c r="AM91" s="15" t="n">
        <v>0</v>
      </c>
      <c r="AN91" s="15" t="n">
        <v>0</v>
      </c>
      <c r="AO91" s="15" t="n">
        <v>0</v>
      </c>
      <c r="AP91" s="15" t="s">
        <v>63</v>
      </c>
      <c r="AQ91" s="15" t="s">
        <v>63</v>
      </c>
      <c r="AR91" s="14"/>
      <c r="AS91" s="9" t="s">
        <v>303</v>
      </c>
      <c r="AT91" s="9" t="s">
        <v>304</v>
      </c>
      <c r="AU91" s="15" t="s">
        <v>717</v>
      </c>
      <c r="AV91" s="15" t="n">
        <v>33443684</v>
      </c>
      <c r="AW91" s="15" t="n">
        <v>9.91002574559702E+017</v>
      </c>
      <c r="AX91" s="15" t="n">
        <v>9.91002574559702E+017</v>
      </c>
      <c r="AY91" s="15" t="n">
        <v>2268284990002650</v>
      </c>
      <c r="AZ91" s="15" t="s">
        <v>77</v>
      </c>
      <c r="BA91" s="14"/>
      <c r="BB91" s="17" t="n">
        <v>9780820424743</v>
      </c>
      <c r="BC91" s="17" t="n">
        <v>32285002387073</v>
      </c>
      <c r="BD91" s="15" t="n">
        <v>893597621</v>
      </c>
      <c r="BE91" s="6" t="s">
        <v>306</v>
      </c>
    </row>
    <row r="92" customFormat="false" ht="48" hidden="false" customHeight="false" outlineLevel="0" collapsed="false">
      <c r="A92" s="4" t="s">
        <v>57</v>
      </c>
      <c r="B92" s="5" t="s">
        <v>718</v>
      </c>
      <c r="C92" s="5" t="s">
        <v>719</v>
      </c>
      <c r="D92" s="5" t="s">
        <v>720</v>
      </c>
      <c r="E92" s="14"/>
      <c r="F92" s="15" t="s">
        <v>63</v>
      </c>
      <c r="G92" s="15" t="n">
        <v>1</v>
      </c>
      <c r="H92" s="15" t="s">
        <v>63</v>
      </c>
      <c r="I92" s="15" t="s">
        <v>63</v>
      </c>
      <c r="J92" s="15" t="n">
        <v>0</v>
      </c>
      <c r="K92" s="5" t="s">
        <v>721</v>
      </c>
      <c r="L92" s="5" t="s">
        <v>722</v>
      </c>
      <c r="M92" s="15" t="n">
        <v>1975</v>
      </c>
      <c r="N92" s="14"/>
      <c r="O92" s="15" t="s">
        <v>67</v>
      </c>
      <c r="P92" s="15" t="s">
        <v>401</v>
      </c>
      <c r="Q92" s="5" t="s">
        <v>723</v>
      </c>
      <c r="R92" s="15" t="s">
        <v>302</v>
      </c>
      <c r="S92" s="15" t="n">
        <v>7</v>
      </c>
      <c r="T92" s="15" t="n">
        <v>7</v>
      </c>
      <c r="U92" s="16" t="n">
        <v>37221</v>
      </c>
      <c r="V92" s="16" t="n">
        <v>37221</v>
      </c>
      <c r="W92" s="16" t="n">
        <v>33366</v>
      </c>
      <c r="X92" s="16" t="n">
        <v>33366</v>
      </c>
      <c r="Y92" s="15" t="n">
        <v>301</v>
      </c>
      <c r="Z92" s="15" t="n">
        <v>219</v>
      </c>
      <c r="AA92" s="15" t="n">
        <v>223</v>
      </c>
      <c r="AB92" s="15" t="n">
        <v>2</v>
      </c>
      <c r="AC92" s="15" t="n">
        <v>2</v>
      </c>
      <c r="AD92" s="15" t="n">
        <v>12</v>
      </c>
      <c r="AE92" s="15" t="n">
        <v>12</v>
      </c>
      <c r="AF92" s="15" t="n">
        <v>3</v>
      </c>
      <c r="AG92" s="15" t="n">
        <v>3</v>
      </c>
      <c r="AH92" s="15" t="n">
        <v>5</v>
      </c>
      <c r="AI92" s="15" t="n">
        <v>5</v>
      </c>
      <c r="AJ92" s="15" t="n">
        <v>7</v>
      </c>
      <c r="AK92" s="15" t="n">
        <v>7</v>
      </c>
      <c r="AL92" s="15" t="n">
        <v>1</v>
      </c>
      <c r="AM92" s="15" t="n">
        <v>1</v>
      </c>
      <c r="AN92" s="15" t="n">
        <v>0</v>
      </c>
      <c r="AO92" s="15" t="n">
        <v>0</v>
      </c>
      <c r="AP92" s="15" t="s">
        <v>63</v>
      </c>
      <c r="AQ92" s="15" t="s">
        <v>57</v>
      </c>
      <c r="AR92" s="9" t="s">
        <v>312</v>
      </c>
      <c r="AS92" s="9" t="s">
        <v>303</v>
      </c>
      <c r="AT92" s="9" t="s">
        <v>304</v>
      </c>
      <c r="AU92" s="15" t="s">
        <v>724</v>
      </c>
      <c r="AV92" s="15" t="n">
        <v>1959556</v>
      </c>
      <c r="AW92" s="15" t="n">
        <v>9.91003953399702E+017</v>
      </c>
      <c r="AX92" s="15" t="n">
        <v>9.91003953399702E+017</v>
      </c>
      <c r="AY92" s="15" t="n">
        <v>2266105970002650</v>
      </c>
      <c r="AZ92" s="15" t="s">
        <v>77</v>
      </c>
      <c r="BA92" s="14"/>
      <c r="BB92" s="17" t="n">
        <v>9780915138104</v>
      </c>
      <c r="BC92" s="17" t="n">
        <v>32285000559772</v>
      </c>
      <c r="BD92" s="15" t="n">
        <v>893718277</v>
      </c>
      <c r="BE92" s="6" t="s">
        <v>306</v>
      </c>
    </row>
    <row r="93" customFormat="false" ht="48" hidden="false" customHeight="false" outlineLevel="0" collapsed="false">
      <c r="A93" s="4" t="s">
        <v>57</v>
      </c>
      <c r="B93" s="5" t="s">
        <v>725</v>
      </c>
      <c r="C93" s="5" t="s">
        <v>726</v>
      </c>
      <c r="D93" s="5" t="s">
        <v>727</v>
      </c>
      <c r="E93" s="14"/>
      <c r="F93" s="15" t="s">
        <v>63</v>
      </c>
      <c r="G93" s="15" t="n">
        <v>1</v>
      </c>
      <c r="H93" s="15" t="s">
        <v>63</v>
      </c>
      <c r="I93" s="15" t="s">
        <v>63</v>
      </c>
      <c r="J93" s="15" t="n">
        <v>0</v>
      </c>
      <c r="K93" s="5" t="s">
        <v>728</v>
      </c>
      <c r="L93" s="5" t="s">
        <v>729</v>
      </c>
      <c r="M93" s="15" t="n">
        <v>1971</v>
      </c>
      <c r="N93" s="14"/>
      <c r="O93" s="15" t="s">
        <v>67</v>
      </c>
      <c r="P93" s="15" t="s">
        <v>68</v>
      </c>
      <c r="Q93" s="14"/>
      <c r="R93" s="15" t="s">
        <v>302</v>
      </c>
      <c r="S93" s="15" t="n">
        <v>7</v>
      </c>
      <c r="T93" s="15" t="n">
        <v>7</v>
      </c>
      <c r="U93" s="16" t="n">
        <v>38298</v>
      </c>
      <c r="V93" s="16" t="n">
        <v>38298</v>
      </c>
      <c r="W93" s="16" t="n">
        <v>33366</v>
      </c>
      <c r="X93" s="16" t="n">
        <v>33366</v>
      </c>
      <c r="Y93" s="15" t="n">
        <v>237</v>
      </c>
      <c r="Z93" s="15" t="n">
        <v>206</v>
      </c>
      <c r="AA93" s="15" t="n">
        <v>206</v>
      </c>
      <c r="AB93" s="15" t="n">
        <v>4</v>
      </c>
      <c r="AC93" s="15" t="n">
        <v>4</v>
      </c>
      <c r="AD93" s="15" t="n">
        <v>26</v>
      </c>
      <c r="AE93" s="15" t="n">
        <v>26</v>
      </c>
      <c r="AF93" s="15" t="n">
        <v>7</v>
      </c>
      <c r="AG93" s="15" t="n">
        <v>7</v>
      </c>
      <c r="AH93" s="15" t="n">
        <v>7</v>
      </c>
      <c r="AI93" s="15" t="n">
        <v>7</v>
      </c>
      <c r="AJ93" s="15" t="n">
        <v>16</v>
      </c>
      <c r="AK93" s="15" t="n">
        <v>16</v>
      </c>
      <c r="AL93" s="15" t="n">
        <v>3</v>
      </c>
      <c r="AM93" s="15" t="n">
        <v>3</v>
      </c>
      <c r="AN93" s="15" t="n">
        <v>0</v>
      </c>
      <c r="AO93" s="15" t="n">
        <v>0</v>
      </c>
      <c r="AP93" s="15" t="s">
        <v>63</v>
      </c>
      <c r="AQ93" s="15" t="s">
        <v>63</v>
      </c>
      <c r="AR93" s="14"/>
      <c r="AS93" s="9" t="s">
        <v>303</v>
      </c>
      <c r="AT93" s="9" t="s">
        <v>304</v>
      </c>
      <c r="AU93" s="15" t="s">
        <v>730</v>
      </c>
      <c r="AV93" s="15" t="n">
        <v>142958</v>
      </c>
      <c r="AW93" s="15" t="n">
        <v>9.91000816929702E+017</v>
      </c>
      <c r="AX93" s="15" t="n">
        <v>9.91000816929702E+017</v>
      </c>
      <c r="AY93" s="15" t="n">
        <v>2254791670002650</v>
      </c>
      <c r="AZ93" s="15" t="s">
        <v>77</v>
      </c>
      <c r="BA93" s="14"/>
      <c r="BB93" s="19"/>
      <c r="BC93" s="17" t="n">
        <v>32285000559822</v>
      </c>
      <c r="BD93" s="15" t="n">
        <v>893528412</v>
      </c>
      <c r="BE93" s="6" t="s">
        <v>306</v>
      </c>
    </row>
    <row r="94" customFormat="false" ht="48" hidden="false" customHeight="false" outlineLevel="0" collapsed="false">
      <c r="A94" s="4" t="s">
        <v>57</v>
      </c>
      <c r="B94" s="5" t="s">
        <v>731</v>
      </c>
      <c r="C94" s="5" t="s">
        <v>732</v>
      </c>
      <c r="D94" s="5" t="s">
        <v>733</v>
      </c>
      <c r="E94" s="14"/>
      <c r="F94" s="15" t="s">
        <v>63</v>
      </c>
      <c r="G94" s="15" t="n">
        <v>1</v>
      </c>
      <c r="H94" s="15" t="s">
        <v>63</v>
      </c>
      <c r="I94" s="15" t="s">
        <v>63</v>
      </c>
      <c r="J94" s="15" t="n">
        <v>0</v>
      </c>
      <c r="K94" s="5" t="s">
        <v>734</v>
      </c>
      <c r="L94" s="5" t="s">
        <v>735</v>
      </c>
      <c r="M94" s="15" t="n">
        <v>1969</v>
      </c>
      <c r="N94" s="14"/>
      <c r="O94" s="15" t="s">
        <v>67</v>
      </c>
      <c r="P94" s="15" t="s">
        <v>384</v>
      </c>
      <c r="Q94" s="14"/>
      <c r="R94" s="15" t="s">
        <v>302</v>
      </c>
      <c r="S94" s="15" t="n">
        <v>2</v>
      </c>
      <c r="T94" s="15" t="n">
        <v>2</v>
      </c>
      <c r="U94" s="16" t="n">
        <v>37192</v>
      </c>
      <c r="V94" s="16" t="n">
        <v>37192</v>
      </c>
      <c r="W94" s="16" t="n">
        <v>33366</v>
      </c>
      <c r="X94" s="16" t="n">
        <v>33366</v>
      </c>
      <c r="Y94" s="15" t="n">
        <v>215</v>
      </c>
      <c r="Z94" s="15" t="n">
        <v>129</v>
      </c>
      <c r="AA94" s="15" t="n">
        <v>226</v>
      </c>
      <c r="AB94" s="15" t="n">
        <v>1</v>
      </c>
      <c r="AC94" s="15" t="n">
        <v>2</v>
      </c>
      <c r="AD94" s="15" t="n">
        <v>12</v>
      </c>
      <c r="AE94" s="15" t="n">
        <v>21</v>
      </c>
      <c r="AF94" s="15" t="n">
        <v>4</v>
      </c>
      <c r="AG94" s="15" t="n">
        <v>7</v>
      </c>
      <c r="AH94" s="15" t="n">
        <v>4</v>
      </c>
      <c r="AI94" s="15" t="n">
        <v>5</v>
      </c>
      <c r="AJ94" s="15" t="n">
        <v>10</v>
      </c>
      <c r="AK94" s="15" t="n">
        <v>15</v>
      </c>
      <c r="AL94" s="15" t="n">
        <v>0</v>
      </c>
      <c r="AM94" s="15" t="n">
        <v>1</v>
      </c>
      <c r="AN94" s="15" t="n">
        <v>0</v>
      </c>
      <c r="AO94" s="15" t="n">
        <v>0</v>
      </c>
      <c r="AP94" s="15" t="s">
        <v>63</v>
      </c>
      <c r="AQ94" s="15" t="s">
        <v>63</v>
      </c>
      <c r="AR94" s="14"/>
      <c r="AS94" s="9" t="s">
        <v>303</v>
      </c>
      <c r="AT94" s="9" t="s">
        <v>304</v>
      </c>
      <c r="AU94" s="15" t="s">
        <v>736</v>
      </c>
      <c r="AV94" s="15" t="n">
        <v>21570</v>
      </c>
      <c r="AW94" s="15" t="n">
        <v>9.91000039829702E+017</v>
      </c>
      <c r="AX94" s="15" t="n">
        <v>9.91000039829702E+017</v>
      </c>
      <c r="AY94" s="15" t="n">
        <v>2261486540002650</v>
      </c>
      <c r="AZ94" s="15" t="s">
        <v>77</v>
      </c>
      <c r="BA94" s="14"/>
      <c r="BB94" s="17" t="n">
        <v>9780631113300</v>
      </c>
      <c r="BC94" s="17" t="n">
        <v>32285000559830</v>
      </c>
      <c r="BD94" s="15" t="n">
        <v>893508445</v>
      </c>
      <c r="BE94" s="6" t="s">
        <v>306</v>
      </c>
    </row>
    <row r="95" customFormat="false" ht="48" hidden="false" customHeight="false" outlineLevel="0" collapsed="false">
      <c r="A95" s="4" t="s">
        <v>57</v>
      </c>
      <c r="B95" s="5" t="s">
        <v>737</v>
      </c>
      <c r="C95" s="5" t="s">
        <v>738</v>
      </c>
      <c r="D95" s="5" t="s">
        <v>739</v>
      </c>
      <c r="E95" s="14"/>
      <c r="F95" s="15" t="s">
        <v>63</v>
      </c>
      <c r="G95" s="15" t="n">
        <v>1</v>
      </c>
      <c r="H95" s="15" t="s">
        <v>63</v>
      </c>
      <c r="I95" s="15" t="s">
        <v>63</v>
      </c>
      <c r="J95" s="15" t="n">
        <v>0</v>
      </c>
      <c r="K95" s="5" t="s">
        <v>740</v>
      </c>
      <c r="L95" s="5" t="s">
        <v>741</v>
      </c>
      <c r="M95" s="15" t="n">
        <v>1996</v>
      </c>
      <c r="N95" s="14"/>
      <c r="O95" s="15" t="s">
        <v>67</v>
      </c>
      <c r="P95" s="15" t="s">
        <v>68</v>
      </c>
      <c r="Q95" s="14"/>
      <c r="R95" s="15" t="s">
        <v>302</v>
      </c>
      <c r="S95" s="15" t="n">
        <v>4</v>
      </c>
      <c r="T95" s="15" t="n">
        <v>4</v>
      </c>
      <c r="U95" s="16" t="n">
        <v>38324</v>
      </c>
      <c r="V95" s="16" t="n">
        <v>38324</v>
      </c>
      <c r="W95" s="16" t="n">
        <v>35418</v>
      </c>
      <c r="X95" s="16" t="n">
        <v>35418</v>
      </c>
      <c r="Y95" s="15" t="n">
        <v>331</v>
      </c>
      <c r="Z95" s="15" t="n">
        <v>277</v>
      </c>
      <c r="AA95" s="15" t="n">
        <v>460</v>
      </c>
      <c r="AB95" s="15" t="n">
        <v>4</v>
      </c>
      <c r="AC95" s="15" t="n">
        <v>4</v>
      </c>
      <c r="AD95" s="15" t="n">
        <v>22</v>
      </c>
      <c r="AE95" s="15" t="n">
        <v>29</v>
      </c>
      <c r="AF95" s="15" t="n">
        <v>6</v>
      </c>
      <c r="AG95" s="15" t="n">
        <v>11</v>
      </c>
      <c r="AH95" s="15" t="n">
        <v>6</v>
      </c>
      <c r="AI95" s="15" t="n">
        <v>8</v>
      </c>
      <c r="AJ95" s="15" t="n">
        <v>13</v>
      </c>
      <c r="AK95" s="15" t="n">
        <v>16</v>
      </c>
      <c r="AL95" s="15" t="n">
        <v>3</v>
      </c>
      <c r="AM95" s="15" t="n">
        <v>3</v>
      </c>
      <c r="AN95" s="15" t="n">
        <v>0</v>
      </c>
      <c r="AO95" s="15" t="n">
        <v>0</v>
      </c>
      <c r="AP95" s="15" t="s">
        <v>63</v>
      </c>
      <c r="AQ95" s="15" t="s">
        <v>57</v>
      </c>
      <c r="AR95" s="9" t="s">
        <v>312</v>
      </c>
      <c r="AS95" s="9" t="s">
        <v>303</v>
      </c>
      <c r="AT95" s="9" t="s">
        <v>304</v>
      </c>
      <c r="AU95" s="15" t="s">
        <v>742</v>
      </c>
      <c r="AV95" s="15" t="n">
        <v>34244461</v>
      </c>
      <c r="AW95" s="15" t="n">
        <v>9.91002612749702E+017</v>
      </c>
      <c r="AX95" s="15" t="n">
        <v>9.91002612749702E+017</v>
      </c>
      <c r="AY95" s="15" t="n">
        <v>2272099540002650</v>
      </c>
      <c r="AZ95" s="15" t="s">
        <v>77</v>
      </c>
      <c r="BA95" s="14"/>
      <c r="BB95" s="17" t="n">
        <v>9780801432613</v>
      </c>
      <c r="BC95" s="17" t="n">
        <v>32285002400587</v>
      </c>
      <c r="BD95" s="15" t="n">
        <v>893627213</v>
      </c>
      <c r="BE95" s="6" t="s">
        <v>306</v>
      </c>
    </row>
    <row r="96" customFormat="false" ht="36.5" hidden="false" customHeight="false" outlineLevel="0" collapsed="false">
      <c r="A96" s="4" t="s">
        <v>57</v>
      </c>
      <c r="B96" s="5" t="s">
        <v>743</v>
      </c>
      <c r="C96" s="5" t="s">
        <v>744</v>
      </c>
      <c r="D96" s="5" t="s">
        <v>745</v>
      </c>
      <c r="E96" s="14"/>
      <c r="F96" s="15" t="s">
        <v>63</v>
      </c>
      <c r="G96" s="15" t="n">
        <v>1</v>
      </c>
      <c r="H96" s="15" t="s">
        <v>63</v>
      </c>
      <c r="I96" s="15" t="s">
        <v>63</v>
      </c>
      <c r="J96" s="15" t="n">
        <v>0</v>
      </c>
      <c r="K96" s="5" t="s">
        <v>746</v>
      </c>
      <c r="L96" s="5" t="s">
        <v>747</v>
      </c>
      <c r="M96" s="15" t="n">
        <v>1990</v>
      </c>
      <c r="N96" s="14"/>
      <c r="O96" s="15" t="s">
        <v>67</v>
      </c>
      <c r="P96" s="15" t="s">
        <v>748</v>
      </c>
      <c r="Q96" s="5" t="s">
        <v>749</v>
      </c>
      <c r="R96" s="15" t="s">
        <v>302</v>
      </c>
      <c r="S96" s="15" t="n">
        <v>8</v>
      </c>
      <c r="T96" s="15" t="n">
        <v>8</v>
      </c>
      <c r="U96" s="16" t="n">
        <v>38324</v>
      </c>
      <c r="V96" s="16" t="n">
        <v>38324</v>
      </c>
      <c r="W96" s="16" t="n">
        <v>33323</v>
      </c>
      <c r="X96" s="16" t="n">
        <v>33323</v>
      </c>
      <c r="Y96" s="15" t="n">
        <v>314</v>
      </c>
      <c r="Z96" s="15" t="n">
        <v>230</v>
      </c>
      <c r="AA96" s="15" t="n">
        <v>270</v>
      </c>
      <c r="AB96" s="15" t="n">
        <v>2</v>
      </c>
      <c r="AC96" s="15" t="n">
        <v>3</v>
      </c>
      <c r="AD96" s="15" t="n">
        <v>18</v>
      </c>
      <c r="AE96" s="15" t="n">
        <v>21</v>
      </c>
      <c r="AF96" s="15" t="n">
        <v>9</v>
      </c>
      <c r="AG96" s="15" t="n">
        <v>9</v>
      </c>
      <c r="AH96" s="15" t="n">
        <v>3</v>
      </c>
      <c r="AI96" s="15" t="n">
        <v>4</v>
      </c>
      <c r="AJ96" s="15" t="n">
        <v>10</v>
      </c>
      <c r="AK96" s="15" t="n">
        <v>12</v>
      </c>
      <c r="AL96" s="15" t="n">
        <v>1</v>
      </c>
      <c r="AM96" s="15" t="n">
        <v>2</v>
      </c>
      <c r="AN96" s="15" t="n">
        <v>0</v>
      </c>
      <c r="AO96" s="15" t="n">
        <v>0</v>
      </c>
      <c r="AP96" s="15" t="s">
        <v>63</v>
      </c>
      <c r="AQ96" s="15" t="s">
        <v>57</v>
      </c>
      <c r="AR96" s="9" t="s">
        <v>312</v>
      </c>
      <c r="AS96" s="9" t="s">
        <v>303</v>
      </c>
      <c r="AT96" s="9" t="s">
        <v>304</v>
      </c>
      <c r="AU96" s="15" t="s">
        <v>750</v>
      </c>
      <c r="AV96" s="15" t="n">
        <v>23183211</v>
      </c>
      <c r="AW96" s="15" t="n">
        <v>9.91001847879702E+017</v>
      </c>
      <c r="AX96" s="15" t="n">
        <v>9.91001847879702E+017</v>
      </c>
      <c r="AY96" s="15" t="n">
        <v>2261106670002650</v>
      </c>
      <c r="AZ96" s="15" t="s">
        <v>77</v>
      </c>
      <c r="BA96" s="14"/>
      <c r="BB96" s="17" t="n">
        <v>9789068312096</v>
      </c>
      <c r="BC96" s="17" t="n">
        <v>32285000513621</v>
      </c>
      <c r="BD96" s="15" t="n">
        <v>893703377</v>
      </c>
      <c r="BE96" s="6" t="s">
        <v>306</v>
      </c>
    </row>
    <row r="97" customFormat="false" ht="36.5" hidden="false" customHeight="false" outlineLevel="0" collapsed="false">
      <c r="A97" s="4" t="s">
        <v>57</v>
      </c>
      <c r="B97" s="5" t="s">
        <v>751</v>
      </c>
      <c r="C97" s="5" t="s">
        <v>752</v>
      </c>
      <c r="D97" s="5" t="s">
        <v>753</v>
      </c>
      <c r="E97" s="14"/>
      <c r="F97" s="15" t="s">
        <v>63</v>
      </c>
      <c r="G97" s="15" t="n">
        <v>1</v>
      </c>
      <c r="H97" s="15" t="s">
        <v>63</v>
      </c>
      <c r="I97" s="15" t="s">
        <v>63</v>
      </c>
      <c r="J97" s="15" t="n">
        <v>0</v>
      </c>
      <c r="K97" s="5" t="s">
        <v>754</v>
      </c>
      <c r="L97" s="5" t="s">
        <v>755</v>
      </c>
      <c r="M97" s="15" t="n">
        <v>1987</v>
      </c>
      <c r="N97" s="14"/>
      <c r="O97" s="15" t="s">
        <v>67</v>
      </c>
      <c r="P97" s="15" t="s">
        <v>401</v>
      </c>
      <c r="Q97" s="14"/>
      <c r="R97" s="15" t="s">
        <v>302</v>
      </c>
      <c r="S97" s="15" t="n">
        <v>7</v>
      </c>
      <c r="T97" s="15" t="n">
        <v>7</v>
      </c>
      <c r="U97" s="16" t="n">
        <v>39629</v>
      </c>
      <c r="V97" s="16" t="n">
        <v>39629</v>
      </c>
      <c r="W97" s="16" t="n">
        <v>32986</v>
      </c>
      <c r="X97" s="16" t="n">
        <v>32986</v>
      </c>
      <c r="Y97" s="15" t="n">
        <v>246</v>
      </c>
      <c r="Z97" s="15" t="n">
        <v>204</v>
      </c>
      <c r="AA97" s="15" t="n">
        <v>293</v>
      </c>
      <c r="AB97" s="15" t="n">
        <v>1</v>
      </c>
      <c r="AC97" s="15" t="n">
        <v>1</v>
      </c>
      <c r="AD97" s="15" t="n">
        <v>10</v>
      </c>
      <c r="AE97" s="15" t="n">
        <v>21</v>
      </c>
      <c r="AF97" s="15" t="n">
        <v>5</v>
      </c>
      <c r="AG97" s="15" t="n">
        <v>11</v>
      </c>
      <c r="AH97" s="15" t="n">
        <v>0</v>
      </c>
      <c r="AI97" s="15" t="n">
        <v>3</v>
      </c>
      <c r="AJ97" s="15" t="n">
        <v>6</v>
      </c>
      <c r="AK97" s="15" t="n">
        <v>14</v>
      </c>
      <c r="AL97" s="15" t="n">
        <v>0</v>
      </c>
      <c r="AM97" s="15" t="n">
        <v>0</v>
      </c>
      <c r="AN97" s="15" t="n">
        <v>0</v>
      </c>
      <c r="AO97" s="15" t="n">
        <v>0</v>
      </c>
      <c r="AP97" s="15" t="s">
        <v>63</v>
      </c>
      <c r="AQ97" s="15" t="s">
        <v>57</v>
      </c>
      <c r="AR97" s="9" t="s">
        <v>312</v>
      </c>
      <c r="AS97" s="9" t="s">
        <v>303</v>
      </c>
      <c r="AT97" s="9" t="s">
        <v>304</v>
      </c>
      <c r="AU97" s="15" t="s">
        <v>756</v>
      </c>
      <c r="AV97" s="15" t="n">
        <v>15084048</v>
      </c>
      <c r="AW97" s="15" t="n">
        <v>9.91000987999702E+017</v>
      </c>
      <c r="AX97" s="15" t="n">
        <v>9.91000987999702E+017</v>
      </c>
      <c r="AY97" s="15" t="n">
        <v>2254720290002650</v>
      </c>
      <c r="AZ97" s="15" t="s">
        <v>77</v>
      </c>
      <c r="BA97" s="14"/>
      <c r="BB97" s="17" t="n">
        <v>9780800619497</v>
      </c>
      <c r="BC97" s="17" t="n">
        <v>32285000130657</v>
      </c>
      <c r="BD97" s="15" t="n">
        <v>893426231</v>
      </c>
      <c r="BE97" s="6" t="s">
        <v>306</v>
      </c>
    </row>
    <row r="98" customFormat="false" ht="48" hidden="false" customHeight="false" outlineLevel="0" collapsed="false">
      <c r="A98" s="4" t="s">
        <v>57</v>
      </c>
      <c r="B98" s="5" t="s">
        <v>757</v>
      </c>
      <c r="C98" s="5" t="s">
        <v>758</v>
      </c>
      <c r="D98" s="5" t="s">
        <v>759</v>
      </c>
      <c r="E98" s="14"/>
      <c r="F98" s="15" t="s">
        <v>63</v>
      </c>
      <c r="G98" s="15" t="n">
        <v>1</v>
      </c>
      <c r="H98" s="15" t="s">
        <v>63</v>
      </c>
      <c r="I98" s="15" t="s">
        <v>63</v>
      </c>
      <c r="J98" s="15" t="n">
        <v>0</v>
      </c>
      <c r="K98" s="5" t="s">
        <v>760</v>
      </c>
      <c r="L98" s="5" t="s">
        <v>761</v>
      </c>
      <c r="M98" s="15" t="n">
        <v>1965</v>
      </c>
      <c r="N98" s="14"/>
      <c r="O98" s="15" t="s">
        <v>67</v>
      </c>
      <c r="P98" s="15" t="s">
        <v>367</v>
      </c>
      <c r="Q98" s="5" t="s">
        <v>762</v>
      </c>
      <c r="R98" s="15" t="s">
        <v>302</v>
      </c>
      <c r="S98" s="15" t="n">
        <v>5</v>
      </c>
      <c r="T98" s="15" t="n">
        <v>5</v>
      </c>
      <c r="U98" s="16" t="n">
        <v>40403</v>
      </c>
      <c r="V98" s="16" t="n">
        <v>40403</v>
      </c>
      <c r="W98" s="16" t="n">
        <v>33366</v>
      </c>
      <c r="X98" s="16" t="n">
        <v>33366</v>
      </c>
      <c r="Y98" s="15" t="n">
        <v>378</v>
      </c>
      <c r="Z98" s="15" t="n">
        <v>274</v>
      </c>
      <c r="AA98" s="15" t="n">
        <v>292</v>
      </c>
      <c r="AB98" s="15" t="n">
        <v>1</v>
      </c>
      <c r="AC98" s="15" t="n">
        <v>1</v>
      </c>
      <c r="AD98" s="15" t="n">
        <v>23</v>
      </c>
      <c r="AE98" s="15" t="n">
        <v>24</v>
      </c>
      <c r="AF98" s="15" t="n">
        <v>5</v>
      </c>
      <c r="AG98" s="15" t="n">
        <v>6</v>
      </c>
      <c r="AH98" s="15" t="n">
        <v>6</v>
      </c>
      <c r="AI98" s="15" t="n">
        <v>7</v>
      </c>
      <c r="AJ98" s="15" t="n">
        <v>15</v>
      </c>
      <c r="AK98" s="15" t="n">
        <v>15</v>
      </c>
      <c r="AL98" s="15" t="n">
        <v>0</v>
      </c>
      <c r="AM98" s="15" t="n">
        <v>0</v>
      </c>
      <c r="AN98" s="15" t="n">
        <v>0</v>
      </c>
      <c r="AO98" s="15" t="n">
        <v>0</v>
      </c>
      <c r="AP98" s="15" t="s">
        <v>63</v>
      </c>
      <c r="AQ98" s="15" t="s">
        <v>63</v>
      </c>
      <c r="AR98" s="14"/>
      <c r="AS98" s="9" t="s">
        <v>303</v>
      </c>
      <c r="AT98" s="9" t="s">
        <v>304</v>
      </c>
      <c r="AU98" s="15" t="s">
        <v>763</v>
      </c>
      <c r="AV98" s="15" t="n">
        <v>384177</v>
      </c>
      <c r="AW98" s="15" t="n">
        <v>9.91002640609702E+017</v>
      </c>
      <c r="AX98" s="15" t="n">
        <v>9.91002640609702E+017</v>
      </c>
      <c r="AY98" s="15" t="n">
        <v>2256346380002650</v>
      </c>
      <c r="AZ98" s="15" t="s">
        <v>77</v>
      </c>
      <c r="BA98" s="14"/>
      <c r="BB98" s="19"/>
      <c r="BC98" s="17" t="n">
        <v>32285000559913</v>
      </c>
      <c r="BD98" s="15" t="n">
        <v>893409360</v>
      </c>
      <c r="BE98" s="6" t="s">
        <v>306</v>
      </c>
    </row>
    <row r="99" customFormat="false" ht="36.5" hidden="false" customHeight="false" outlineLevel="0" collapsed="false">
      <c r="A99" s="4" t="s">
        <v>57</v>
      </c>
      <c r="B99" s="5" t="s">
        <v>764</v>
      </c>
      <c r="C99" s="5" t="s">
        <v>765</v>
      </c>
      <c r="D99" s="5" t="s">
        <v>766</v>
      </c>
      <c r="E99" s="14"/>
      <c r="F99" s="15" t="s">
        <v>63</v>
      </c>
      <c r="G99" s="15" t="n">
        <v>1</v>
      </c>
      <c r="H99" s="15" t="s">
        <v>63</v>
      </c>
      <c r="I99" s="15" t="s">
        <v>63</v>
      </c>
      <c r="J99" s="15" t="n">
        <v>0</v>
      </c>
      <c r="K99" s="5" t="s">
        <v>767</v>
      </c>
      <c r="L99" s="5" t="s">
        <v>768</v>
      </c>
      <c r="M99" s="15" t="n">
        <v>1972</v>
      </c>
      <c r="N99" s="14"/>
      <c r="O99" s="15" t="s">
        <v>67</v>
      </c>
      <c r="P99" s="15" t="s">
        <v>68</v>
      </c>
      <c r="Q99" s="14"/>
      <c r="R99" s="15" t="s">
        <v>302</v>
      </c>
      <c r="S99" s="15" t="n">
        <v>6</v>
      </c>
      <c r="T99" s="15" t="n">
        <v>6</v>
      </c>
      <c r="U99" s="16" t="n">
        <v>39385</v>
      </c>
      <c r="V99" s="16" t="n">
        <v>39385</v>
      </c>
      <c r="W99" s="16" t="n">
        <v>33366</v>
      </c>
      <c r="X99" s="16" t="n">
        <v>33366</v>
      </c>
      <c r="Y99" s="15" t="n">
        <v>489</v>
      </c>
      <c r="Z99" s="15" t="n">
        <v>425</v>
      </c>
      <c r="AA99" s="15" t="n">
        <v>426</v>
      </c>
      <c r="AB99" s="15" t="n">
        <v>2</v>
      </c>
      <c r="AC99" s="15" t="n">
        <v>2</v>
      </c>
      <c r="AD99" s="15" t="n">
        <v>27</v>
      </c>
      <c r="AE99" s="15" t="n">
        <v>27</v>
      </c>
      <c r="AF99" s="15" t="n">
        <v>8</v>
      </c>
      <c r="AG99" s="15" t="n">
        <v>8</v>
      </c>
      <c r="AH99" s="15" t="n">
        <v>7</v>
      </c>
      <c r="AI99" s="15" t="n">
        <v>7</v>
      </c>
      <c r="AJ99" s="15" t="n">
        <v>19</v>
      </c>
      <c r="AK99" s="15" t="n">
        <v>19</v>
      </c>
      <c r="AL99" s="15" t="n">
        <v>1</v>
      </c>
      <c r="AM99" s="15" t="n">
        <v>1</v>
      </c>
      <c r="AN99" s="15" t="n">
        <v>0</v>
      </c>
      <c r="AO99" s="15" t="n">
        <v>0</v>
      </c>
      <c r="AP99" s="15" t="s">
        <v>63</v>
      </c>
      <c r="AQ99" s="15" t="s">
        <v>63</v>
      </c>
      <c r="AR99" s="14"/>
      <c r="AS99" s="9" t="s">
        <v>303</v>
      </c>
      <c r="AT99" s="9" t="s">
        <v>304</v>
      </c>
      <c r="AU99" s="15" t="s">
        <v>769</v>
      </c>
      <c r="AV99" s="15" t="n">
        <v>508327</v>
      </c>
      <c r="AW99" s="15" t="n">
        <v>9.91002885899702E+017</v>
      </c>
      <c r="AX99" s="15" t="n">
        <v>9.91002885899702E+017</v>
      </c>
      <c r="AY99" s="15" t="n">
        <v>2261026970002650</v>
      </c>
      <c r="AZ99" s="15" t="s">
        <v>77</v>
      </c>
      <c r="BA99" s="14"/>
      <c r="BB99" s="17" t="n">
        <v>9780816402410</v>
      </c>
      <c r="BC99" s="17" t="n">
        <v>32285000559962</v>
      </c>
      <c r="BD99" s="15" t="n">
        <v>893710797</v>
      </c>
      <c r="BE99" s="6" t="s">
        <v>306</v>
      </c>
    </row>
    <row r="100" customFormat="false" ht="71" hidden="false" customHeight="false" outlineLevel="0" collapsed="false">
      <c r="A100" s="4" t="s">
        <v>57</v>
      </c>
      <c r="B100" s="5" t="s">
        <v>770</v>
      </c>
      <c r="C100" s="5" t="s">
        <v>771</v>
      </c>
      <c r="D100" s="5" t="s">
        <v>772</v>
      </c>
      <c r="E100" s="14"/>
      <c r="F100" s="15" t="s">
        <v>63</v>
      </c>
      <c r="G100" s="15" t="n">
        <v>1</v>
      </c>
      <c r="H100" s="15" t="s">
        <v>63</v>
      </c>
      <c r="I100" s="15" t="s">
        <v>63</v>
      </c>
      <c r="J100" s="15" t="n">
        <v>0</v>
      </c>
      <c r="K100" s="5" t="s">
        <v>773</v>
      </c>
      <c r="L100" s="5" t="s">
        <v>774</v>
      </c>
      <c r="M100" s="15" t="n">
        <v>1977</v>
      </c>
      <c r="N100" s="14"/>
      <c r="O100" s="15" t="s">
        <v>67</v>
      </c>
      <c r="P100" s="15" t="s">
        <v>775</v>
      </c>
      <c r="Q100" s="5" t="s">
        <v>776</v>
      </c>
      <c r="R100" s="15" t="s">
        <v>302</v>
      </c>
      <c r="S100" s="15" t="n">
        <v>5</v>
      </c>
      <c r="T100" s="15" t="n">
        <v>5</v>
      </c>
      <c r="U100" s="16" t="n">
        <v>36783</v>
      </c>
      <c r="V100" s="16" t="n">
        <v>36783</v>
      </c>
      <c r="W100" s="16" t="n">
        <v>33366</v>
      </c>
      <c r="X100" s="16" t="n">
        <v>33366</v>
      </c>
      <c r="Y100" s="15" t="n">
        <v>297</v>
      </c>
      <c r="Z100" s="15" t="n">
        <v>223</v>
      </c>
      <c r="AA100" s="15" t="n">
        <v>224</v>
      </c>
      <c r="AB100" s="15" t="n">
        <v>1</v>
      </c>
      <c r="AC100" s="15" t="n">
        <v>1</v>
      </c>
      <c r="AD100" s="15" t="n">
        <v>14</v>
      </c>
      <c r="AE100" s="15" t="n">
        <v>15</v>
      </c>
      <c r="AF100" s="15" t="n">
        <v>4</v>
      </c>
      <c r="AG100" s="15" t="n">
        <v>4</v>
      </c>
      <c r="AH100" s="15" t="n">
        <v>5</v>
      </c>
      <c r="AI100" s="15" t="n">
        <v>5</v>
      </c>
      <c r="AJ100" s="15" t="n">
        <v>9</v>
      </c>
      <c r="AK100" s="15" t="n">
        <v>10</v>
      </c>
      <c r="AL100" s="15" t="n">
        <v>0</v>
      </c>
      <c r="AM100" s="15" t="n">
        <v>0</v>
      </c>
      <c r="AN100" s="15" t="n">
        <v>0</v>
      </c>
      <c r="AO100" s="15" t="n">
        <v>0</v>
      </c>
      <c r="AP100" s="15" t="s">
        <v>63</v>
      </c>
      <c r="AQ100" s="15" t="s">
        <v>63</v>
      </c>
      <c r="AR100" s="14"/>
      <c r="AS100" s="9" t="s">
        <v>303</v>
      </c>
      <c r="AT100" s="9" t="s">
        <v>304</v>
      </c>
      <c r="AU100" s="15" t="s">
        <v>777</v>
      </c>
      <c r="AV100" s="15" t="n">
        <v>3072432</v>
      </c>
      <c r="AW100" s="15" t="n">
        <v>9.91004335129702E+017</v>
      </c>
      <c r="AX100" s="15" t="n">
        <v>9.91004335129702E+017</v>
      </c>
      <c r="AY100" s="15" t="n">
        <v>2265316240002650</v>
      </c>
      <c r="AZ100" s="15" t="s">
        <v>77</v>
      </c>
      <c r="BA100" s="14"/>
      <c r="BB100" s="17" t="n">
        <v>9780891301349</v>
      </c>
      <c r="BC100" s="17" t="n">
        <v>32285000560002</v>
      </c>
      <c r="BD100" s="15" t="n">
        <v>893800867</v>
      </c>
      <c r="BE100" s="6" t="s">
        <v>306</v>
      </c>
    </row>
    <row r="101" customFormat="false" ht="59.5" hidden="false" customHeight="false" outlineLevel="0" collapsed="false">
      <c r="A101" s="4" t="s">
        <v>57</v>
      </c>
      <c r="B101" s="5" t="s">
        <v>778</v>
      </c>
      <c r="C101" s="5" t="s">
        <v>779</v>
      </c>
      <c r="D101" s="5" t="s">
        <v>780</v>
      </c>
      <c r="E101" s="14"/>
      <c r="F101" s="15" t="s">
        <v>63</v>
      </c>
      <c r="G101" s="15" t="n">
        <v>1</v>
      </c>
      <c r="H101" s="15" t="s">
        <v>63</v>
      </c>
      <c r="I101" s="15" t="s">
        <v>63</v>
      </c>
      <c r="J101" s="15" t="n">
        <v>0</v>
      </c>
      <c r="K101" s="5" t="s">
        <v>781</v>
      </c>
      <c r="L101" s="5" t="s">
        <v>782</v>
      </c>
      <c r="M101" s="15" t="n">
        <v>1976</v>
      </c>
      <c r="N101" s="14"/>
      <c r="O101" s="15" t="s">
        <v>67</v>
      </c>
      <c r="P101" s="15" t="s">
        <v>318</v>
      </c>
      <c r="Q101" s="14"/>
      <c r="R101" s="15" t="s">
        <v>302</v>
      </c>
      <c r="S101" s="15" t="n">
        <v>4</v>
      </c>
      <c r="T101" s="15" t="n">
        <v>4</v>
      </c>
      <c r="U101" s="16" t="n">
        <v>37189</v>
      </c>
      <c r="V101" s="16" t="n">
        <v>37189</v>
      </c>
      <c r="W101" s="16" t="n">
        <v>33371</v>
      </c>
      <c r="X101" s="16" t="n">
        <v>33371</v>
      </c>
      <c r="Y101" s="15" t="n">
        <v>9</v>
      </c>
      <c r="Z101" s="15" t="n">
        <v>8</v>
      </c>
      <c r="AA101" s="15" t="n">
        <v>538</v>
      </c>
      <c r="AB101" s="15" t="n">
        <v>1</v>
      </c>
      <c r="AC101" s="15" t="n">
        <v>5</v>
      </c>
      <c r="AD101" s="15" t="n">
        <v>0</v>
      </c>
      <c r="AE101" s="15" t="n">
        <v>43</v>
      </c>
      <c r="AF101" s="15" t="n">
        <v>0</v>
      </c>
      <c r="AG101" s="15" t="n">
        <v>20</v>
      </c>
      <c r="AH101" s="15" t="n">
        <v>0</v>
      </c>
      <c r="AI101" s="15" t="n">
        <v>8</v>
      </c>
      <c r="AJ101" s="15" t="n">
        <v>0</v>
      </c>
      <c r="AK101" s="15" t="n">
        <v>24</v>
      </c>
      <c r="AL101" s="15" t="n">
        <v>0</v>
      </c>
      <c r="AM101" s="15" t="n">
        <v>4</v>
      </c>
      <c r="AN101" s="15" t="n">
        <v>0</v>
      </c>
      <c r="AO101" s="15" t="n">
        <v>0</v>
      </c>
      <c r="AP101" s="15" t="s">
        <v>63</v>
      </c>
      <c r="AQ101" s="15" t="s">
        <v>63</v>
      </c>
      <c r="AR101" s="14"/>
      <c r="AS101" s="9" t="s">
        <v>303</v>
      </c>
      <c r="AT101" s="9" t="s">
        <v>304</v>
      </c>
      <c r="AU101" s="15" t="s">
        <v>783</v>
      </c>
      <c r="AV101" s="15" t="n">
        <v>4579316</v>
      </c>
      <c r="AW101" s="15" t="n">
        <v>9.91004683049702E+017</v>
      </c>
      <c r="AX101" s="15" t="n">
        <v>9.91004683049702E+017</v>
      </c>
      <c r="AY101" s="15" t="n">
        <v>2260884560002650</v>
      </c>
      <c r="AZ101" s="15" t="s">
        <v>77</v>
      </c>
      <c r="BA101" s="14"/>
      <c r="BB101" s="19"/>
      <c r="BC101" s="17" t="n">
        <v>32285000625011</v>
      </c>
      <c r="BD101" s="15" t="n">
        <v>893719224</v>
      </c>
      <c r="BE101" s="6" t="s">
        <v>306</v>
      </c>
    </row>
    <row r="102" customFormat="false" ht="48" hidden="false" customHeight="false" outlineLevel="0" collapsed="false">
      <c r="A102" s="4" t="s">
        <v>57</v>
      </c>
      <c r="B102" s="5" t="s">
        <v>784</v>
      </c>
      <c r="C102" s="5" t="s">
        <v>785</v>
      </c>
      <c r="D102" s="5" t="s">
        <v>786</v>
      </c>
      <c r="E102" s="14"/>
      <c r="F102" s="15" t="s">
        <v>63</v>
      </c>
      <c r="G102" s="15" t="n">
        <v>1</v>
      </c>
      <c r="H102" s="15" t="s">
        <v>63</v>
      </c>
      <c r="I102" s="15" t="s">
        <v>63</v>
      </c>
      <c r="J102" s="15" t="n">
        <v>0</v>
      </c>
      <c r="K102" s="5" t="s">
        <v>787</v>
      </c>
      <c r="L102" s="5" t="s">
        <v>788</v>
      </c>
      <c r="M102" s="15" t="n">
        <v>1975</v>
      </c>
      <c r="N102" s="14"/>
      <c r="O102" s="15" t="s">
        <v>67</v>
      </c>
      <c r="P102" s="15" t="s">
        <v>300</v>
      </c>
      <c r="Q102" s="14"/>
      <c r="R102" s="15" t="s">
        <v>302</v>
      </c>
      <c r="S102" s="15" t="n">
        <v>5</v>
      </c>
      <c r="T102" s="15" t="n">
        <v>5</v>
      </c>
      <c r="U102" s="16" t="n">
        <v>38809</v>
      </c>
      <c r="V102" s="16" t="n">
        <v>38809</v>
      </c>
      <c r="W102" s="16" t="n">
        <v>33371</v>
      </c>
      <c r="X102" s="16" t="n">
        <v>33371</v>
      </c>
      <c r="Y102" s="15" t="n">
        <v>531</v>
      </c>
      <c r="Z102" s="15" t="n">
        <v>424</v>
      </c>
      <c r="AA102" s="15" t="n">
        <v>427</v>
      </c>
      <c r="AB102" s="15" t="n">
        <v>5</v>
      </c>
      <c r="AC102" s="15" t="n">
        <v>5</v>
      </c>
      <c r="AD102" s="15" t="n">
        <v>35</v>
      </c>
      <c r="AE102" s="15" t="n">
        <v>35</v>
      </c>
      <c r="AF102" s="15" t="n">
        <v>12</v>
      </c>
      <c r="AG102" s="15" t="n">
        <v>12</v>
      </c>
      <c r="AH102" s="15" t="n">
        <v>7</v>
      </c>
      <c r="AI102" s="15" t="n">
        <v>7</v>
      </c>
      <c r="AJ102" s="15" t="n">
        <v>20</v>
      </c>
      <c r="AK102" s="15" t="n">
        <v>20</v>
      </c>
      <c r="AL102" s="15" t="n">
        <v>4</v>
      </c>
      <c r="AM102" s="15" t="n">
        <v>4</v>
      </c>
      <c r="AN102" s="15" t="n">
        <v>0</v>
      </c>
      <c r="AO102" s="15" t="n">
        <v>0</v>
      </c>
      <c r="AP102" s="15" t="s">
        <v>63</v>
      </c>
      <c r="AQ102" s="15" t="s">
        <v>57</v>
      </c>
      <c r="AR102" s="9" t="s">
        <v>312</v>
      </c>
      <c r="AS102" s="9" t="s">
        <v>303</v>
      </c>
      <c r="AT102" s="9" t="s">
        <v>304</v>
      </c>
      <c r="AU102" s="15" t="s">
        <v>789</v>
      </c>
      <c r="AV102" s="15" t="n">
        <v>1863373</v>
      </c>
      <c r="AW102" s="15" t="n">
        <v>9.91003917359702E+017</v>
      </c>
      <c r="AX102" s="15" t="n">
        <v>9.91003917359702E+017</v>
      </c>
      <c r="AY102" s="15" t="n">
        <v>2263217820002650</v>
      </c>
      <c r="AZ102" s="15" t="s">
        <v>77</v>
      </c>
      <c r="BA102" s="14"/>
      <c r="BB102" s="17" t="n">
        <v>9780806615042</v>
      </c>
      <c r="BC102" s="17" t="n">
        <v>32285000625029</v>
      </c>
      <c r="BD102" s="15" t="n">
        <v>893693315</v>
      </c>
      <c r="BE102" s="6" t="s">
        <v>306</v>
      </c>
    </row>
    <row r="103" customFormat="false" ht="82.5" hidden="false" customHeight="false" outlineLevel="0" collapsed="false">
      <c r="A103" s="4" t="s">
        <v>57</v>
      </c>
      <c r="B103" s="5" t="s">
        <v>790</v>
      </c>
      <c r="C103" s="5" t="s">
        <v>791</v>
      </c>
      <c r="D103" s="5" t="s">
        <v>792</v>
      </c>
      <c r="E103" s="14"/>
      <c r="F103" s="15" t="s">
        <v>63</v>
      </c>
      <c r="G103" s="15" t="n">
        <v>1</v>
      </c>
      <c r="H103" s="15" t="s">
        <v>63</v>
      </c>
      <c r="I103" s="15" t="s">
        <v>63</v>
      </c>
      <c r="J103" s="15" t="n">
        <v>0</v>
      </c>
      <c r="K103" s="5" t="s">
        <v>793</v>
      </c>
      <c r="L103" s="5" t="s">
        <v>794</v>
      </c>
      <c r="M103" s="15" t="n">
        <v>1985</v>
      </c>
      <c r="N103" s="14"/>
      <c r="O103" s="15" t="s">
        <v>67</v>
      </c>
      <c r="P103" s="15" t="s">
        <v>272</v>
      </c>
      <c r="Q103" s="5" t="s">
        <v>795</v>
      </c>
      <c r="R103" s="15" t="s">
        <v>302</v>
      </c>
      <c r="S103" s="15" t="n">
        <v>7</v>
      </c>
      <c r="T103" s="15" t="n">
        <v>7</v>
      </c>
      <c r="U103" s="16" t="n">
        <v>36321</v>
      </c>
      <c r="V103" s="16" t="n">
        <v>36321</v>
      </c>
      <c r="W103" s="16" t="n">
        <v>33371</v>
      </c>
      <c r="X103" s="16" t="n">
        <v>33371</v>
      </c>
      <c r="Y103" s="15" t="n">
        <v>116</v>
      </c>
      <c r="Z103" s="15" t="n">
        <v>96</v>
      </c>
      <c r="AA103" s="15" t="n">
        <v>99</v>
      </c>
      <c r="AB103" s="15" t="n">
        <v>1</v>
      </c>
      <c r="AC103" s="15" t="n">
        <v>1</v>
      </c>
      <c r="AD103" s="15" t="n">
        <v>4</v>
      </c>
      <c r="AE103" s="15" t="n">
        <v>4</v>
      </c>
      <c r="AF103" s="15" t="n">
        <v>2</v>
      </c>
      <c r="AG103" s="15" t="n">
        <v>2</v>
      </c>
      <c r="AH103" s="15" t="n">
        <v>2</v>
      </c>
      <c r="AI103" s="15" t="n">
        <v>2</v>
      </c>
      <c r="AJ103" s="15" t="n">
        <v>4</v>
      </c>
      <c r="AK103" s="15" t="n">
        <v>4</v>
      </c>
      <c r="AL103" s="15" t="n">
        <v>0</v>
      </c>
      <c r="AM103" s="15" t="n">
        <v>0</v>
      </c>
      <c r="AN103" s="15" t="n">
        <v>0</v>
      </c>
      <c r="AO103" s="15" t="n">
        <v>0</v>
      </c>
      <c r="AP103" s="15" t="s">
        <v>63</v>
      </c>
      <c r="AQ103" s="15" t="s">
        <v>63</v>
      </c>
      <c r="AR103" s="14"/>
      <c r="AS103" s="9" t="s">
        <v>303</v>
      </c>
      <c r="AT103" s="9" t="s">
        <v>304</v>
      </c>
      <c r="AU103" s="15" t="s">
        <v>796</v>
      </c>
      <c r="AV103" s="15" t="n">
        <v>12341983</v>
      </c>
      <c r="AW103" s="15" t="n">
        <v>9.91000673239702E+017</v>
      </c>
      <c r="AX103" s="15" t="n">
        <v>9.91000673239702E+017</v>
      </c>
      <c r="AY103" s="15" t="n">
        <v>2266730380002650</v>
      </c>
      <c r="AZ103" s="15" t="s">
        <v>77</v>
      </c>
      <c r="BA103" s="14"/>
      <c r="BB103" s="17" t="n">
        <v>9780892420483</v>
      </c>
      <c r="BC103" s="17" t="n">
        <v>32285000625094</v>
      </c>
      <c r="BD103" s="15" t="n">
        <v>893515499</v>
      </c>
      <c r="BE103" s="6" t="s">
        <v>306</v>
      </c>
    </row>
    <row r="104" customFormat="false" ht="48" hidden="false" customHeight="false" outlineLevel="0" collapsed="false">
      <c r="A104" s="4" t="s">
        <v>57</v>
      </c>
      <c r="B104" s="5" t="s">
        <v>797</v>
      </c>
      <c r="C104" s="5" t="s">
        <v>798</v>
      </c>
      <c r="D104" s="5" t="s">
        <v>799</v>
      </c>
      <c r="E104" s="14"/>
      <c r="F104" s="15" t="s">
        <v>63</v>
      </c>
      <c r="G104" s="15" t="n">
        <v>1</v>
      </c>
      <c r="H104" s="15" t="s">
        <v>63</v>
      </c>
      <c r="I104" s="15" t="s">
        <v>63</v>
      </c>
      <c r="J104" s="15" t="n">
        <v>0</v>
      </c>
      <c r="K104" s="5" t="s">
        <v>800</v>
      </c>
      <c r="L104" s="5" t="s">
        <v>801</v>
      </c>
      <c r="M104" s="15" t="n">
        <v>1967</v>
      </c>
      <c r="N104" s="14"/>
      <c r="O104" s="15" t="s">
        <v>67</v>
      </c>
      <c r="P104" s="15" t="s">
        <v>802</v>
      </c>
      <c r="Q104" s="5" t="s">
        <v>803</v>
      </c>
      <c r="R104" s="15" t="s">
        <v>302</v>
      </c>
      <c r="S104" s="15" t="n">
        <v>4</v>
      </c>
      <c r="T104" s="15" t="n">
        <v>4</v>
      </c>
      <c r="U104" s="16" t="n">
        <v>40098</v>
      </c>
      <c r="V104" s="16" t="n">
        <v>40098</v>
      </c>
      <c r="W104" s="16" t="n">
        <v>33371</v>
      </c>
      <c r="X104" s="16" t="n">
        <v>33371</v>
      </c>
      <c r="Y104" s="15" t="n">
        <v>377</v>
      </c>
      <c r="Z104" s="15" t="n">
        <v>284</v>
      </c>
      <c r="AA104" s="15" t="n">
        <v>307</v>
      </c>
      <c r="AB104" s="15" t="n">
        <v>2</v>
      </c>
      <c r="AC104" s="15" t="n">
        <v>2</v>
      </c>
      <c r="AD104" s="15" t="n">
        <v>26</v>
      </c>
      <c r="AE104" s="15" t="n">
        <v>26</v>
      </c>
      <c r="AF104" s="15" t="n">
        <v>8</v>
      </c>
      <c r="AG104" s="15" t="n">
        <v>8</v>
      </c>
      <c r="AH104" s="15" t="n">
        <v>7</v>
      </c>
      <c r="AI104" s="15" t="n">
        <v>7</v>
      </c>
      <c r="AJ104" s="15" t="n">
        <v>16</v>
      </c>
      <c r="AK104" s="15" t="n">
        <v>16</v>
      </c>
      <c r="AL104" s="15" t="n">
        <v>1</v>
      </c>
      <c r="AM104" s="15" t="n">
        <v>1</v>
      </c>
      <c r="AN104" s="15" t="n">
        <v>0</v>
      </c>
      <c r="AO104" s="15" t="n">
        <v>0</v>
      </c>
      <c r="AP104" s="15" t="s">
        <v>63</v>
      </c>
      <c r="AQ104" s="15" t="s">
        <v>63</v>
      </c>
      <c r="AR104" s="14"/>
      <c r="AS104" s="9" t="s">
        <v>303</v>
      </c>
      <c r="AT104" s="9" t="s">
        <v>304</v>
      </c>
      <c r="AU104" s="15" t="s">
        <v>804</v>
      </c>
      <c r="AV104" s="15" t="n">
        <v>179833</v>
      </c>
      <c r="AW104" s="15" t="n">
        <v>9.91001084659702E+017</v>
      </c>
      <c r="AX104" s="15" t="n">
        <v>9.91001084659702E+017</v>
      </c>
      <c r="AY104" s="15" t="n">
        <v>2264866810002650</v>
      </c>
      <c r="AZ104" s="15" t="s">
        <v>77</v>
      </c>
      <c r="BA104" s="14"/>
      <c r="BB104" s="19"/>
      <c r="BC104" s="17" t="n">
        <v>32285000625136</v>
      </c>
      <c r="BD104" s="15" t="n">
        <v>893231691</v>
      </c>
      <c r="BE104" s="6" t="s">
        <v>306</v>
      </c>
    </row>
    <row r="105" customFormat="false" ht="48" hidden="false" customHeight="false" outlineLevel="0" collapsed="false">
      <c r="A105" s="4" t="s">
        <v>57</v>
      </c>
      <c r="B105" s="5" t="s">
        <v>805</v>
      </c>
      <c r="C105" s="5" t="s">
        <v>806</v>
      </c>
      <c r="D105" s="5" t="s">
        <v>807</v>
      </c>
      <c r="E105" s="14"/>
      <c r="F105" s="15" t="s">
        <v>63</v>
      </c>
      <c r="G105" s="15" t="n">
        <v>1</v>
      </c>
      <c r="H105" s="15" t="s">
        <v>63</v>
      </c>
      <c r="I105" s="15" t="s">
        <v>63</v>
      </c>
      <c r="J105" s="15" t="n">
        <v>0</v>
      </c>
      <c r="K105" s="5" t="s">
        <v>808</v>
      </c>
      <c r="L105" s="5" t="s">
        <v>809</v>
      </c>
      <c r="M105" s="15" t="n">
        <v>1981</v>
      </c>
      <c r="N105" s="14"/>
      <c r="O105" s="15" t="s">
        <v>67</v>
      </c>
      <c r="P105" s="15" t="s">
        <v>810</v>
      </c>
      <c r="Q105" s="14"/>
      <c r="R105" s="15" t="s">
        <v>302</v>
      </c>
      <c r="S105" s="15" t="n">
        <v>2</v>
      </c>
      <c r="T105" s="15" t="n">
        <v>2</v>
      </c>
      <c r="U105" s="16" t="n">
        <v>36714</v>
      </c>
      <c r="V105" s="16" t="n">
        <v>36714</v>
      </c>
      <c r="W105" s="16" t="n">
        <v>32993</v>
      </c>
      <c r="X105" s="16" t="n">
        <v>32993</v>
      </c>
      <c r="Y105" s="15" t="n">
        <v>29</v>
      </c>
      <c r="Z105" s="15" t="n">
        <v>15</v>
      </c>
      <c r="AA105" s="15" t="n">
        <v>15</v>
      </c>
      <c r="AB105" s="15" t="n">
        <v>1</v>
      </c>
      <c r="AC105" s="15" t="n">
        <v>1</v>
      </c>
      <c r="AD105" s="15" t="n">
        <v>7</v>
      </c>
      <c r="AE105" s="15" t="n">
        <v>7</v>
      </c>
      <c r="AF105" s="15" t="n">
        <v>2</v>
      </c>
      <c r="AG105" s="15" t="n">
        <v>2</v>
      </c>
      <c r="AH105" s="15" t="n">
        <v>0</v>
      </c>
      <c r="AI105" s="15" t="n">
        <v>0</v>
      </c>
      <c r="AJ105" s="15" t="n">
        <v>7</v>
      </c>
      <c r="AK105" s="15" t="n">
        <v>7</v>
      </c>
      <c r="AL105" s="15" t="n">
        <v>0</v>
      </c>
      <c r="AM105" s="15" t="n">
        <v>0</v>
      </c>
      <c r="AN105" s="15" t="n">
        <v>0</v>
      </c>
      <c r="AO105" s="15" t="n">
        <v>0</v>
      </c>
      <c r="AP105" s="15" t="s">
        <v>63</v>
      </c>
      <c r="AQ105" s="15" t="s">
        <v>63</v>
      </c>
      <c r="AR105" s="14"/>
      <c r="AS105" s="9" t="s">
        <v>303</v>
      </c>
      <c r="AT105" s="9" t="s">
        <v>304</v>
      </c>
      <c r="AU105" s="15" t="s">
        <v>811</v>
      </c>
      <c r="AV105" s="15" t="n">
        <v>9176689</v>
      </c>
      <c r="AW105" s="15" t="n">
        <v>9.91000143279702E+017</v>
      </c>
      <c r="AX105" s="15" t="n">
        <v>9.91000143279702E+017</v>
      </c>
      <c r="AY105" s="15" t="n">
        <v>2263809850002650</v>
      </c>
      <c r="AZ105" s="15" t="s">
        <v>77</v>
      </c>
      <c r="BA105" s="14"/>
      <c r="BB105" s="19"/>
      <c r="BC105" s="17" t="n">
        <v>32285000128107</v>
      </c>
      <c r="BD105" s="15" t="n">
        <v>893495959</v>
      </c>
      <c r="BE105" s="6" t="s">
        <v>306</v>
      </c>
    </row>
    <row r="106" customFormat="false" ht="25" hidden="false" customHeight="false" outlineLevel="0" collapsed="false">
      <c r="A106" s="4" t="s">
        <v>57</v>
      </c>
      <c r="B106" s="5" t="s">
        <v>812</v>
      </c>
      <c r="C106" s="5" t="s">
        <v>813</v>
      </c>
      <c r="D106" s="5" t="s">
        <v>814</v>
      </c>
      <c r="E106" s="14"/>
      <c r="F106" s="15" t="s">
        <v>63</v>
      </c>
      <c r="G106" s="15" t="n">
        <v>1</v>
      </c>
      <c r="H106" s="15" t="s">
        <v>63</v>
      </c>
      <c r="I106" s="15" t="s">
        <v>63</v>
      </c>
      <c r="J106" s="15" t="n">
        <v>0</v>
      </c>
      <c r="K106" s="5" t="s">
        <v>815</v>
      </c>
      <c r="L106" s="5" t="s">
        <v>816</v>
      </c>
      <c r="M106" s="15" t="n">
        <v>1964</v>
      </c>
      <c r="N106" s="5" t="s">
        <v>255</v>
      </c>
      <c r="O106" s="15" t="s">
        <v>67</v>
      </c>
      <c r="P106" s="15" t="s">
        <v>367</v>
      </c>
      <c r="Q106" s="14"/>
      <c r="R106" s="15" t="s">
        <v>302</v>
      </c>
      <c r="S106" s="15" t="n">
        <v>0</v>
      </c>
      <c r="T106" s="15" t="n">
        <v>0</v>
      </c>
      <c r="U106" s="16" t="n">
        <v>40095</v>
      </c>
      <c r="V106" s="16" t="n">
        <v>40095</v>
      </c>
      <c r="W106" s="16" t="n">
        <v>33371</v>
      </c>
      <c r="X106" s="16" t="n">
        <v>33371</v>
      </c>
      <c r="Y106" s="15" t="n">
        <v>196</v>
      </c>
      <c r="Z106" s="15" t="n">
        <v>119</v>
      </c>
      <c r="AA106" s="15" t="n">
        <v>119</v>
      </c>
      <c r="AB106" s="15" t="n">
        <v>1</v>
      </c>
      <c r="AC106" s="15" t="n">
        <v>1</v>
      </c>
      <c r="AD106" s="15" t="n">
        <v>6</v>
      </c>
      <c r="AE106" s="15" t="n">
        <v>6</v>
      </c>
      <c r="AF106" s="15" t="n">
        <v>2</v>
      </c>
      <c r="AG106" s="15" t="n">
        <v>2</v>
      </c>
      <c r="AH106" s="15" t="n">
        <v>1</v>
      </c>
      <c r="AI106" s="15" t="n">
        <v>1</v>
      </c>
      <c r="AJ106" s="15" t="n">
        <v>3</v>
      </c>
      <c r="AK106" s="15" t="n">
        <v>3</v>
      </c>
      <c r="AL106" s="15" t="n">
        <v>0</v>
      </c>
      <c r="AM106" s="15" t="n">
        <v>0</v>
      </c>
      <c r="AN106" s="15" t="n">
        <v>0</v>
      </c>
      <c r="AO106" s="15" t="n">
        <v>0</v>
      </c>
      <c r="AP106" s="15" t="s">
        <v>63</v>
      </c>
      <c r="AQ106" s="15" t="s">
        <v>57</v>
      </c>
      <c r="AR106" s="9" t="s">
        <v>312</v>
      </c>
      <c r="AS106" s="9" t="s">
        <v>303</v>
      </c>
      <c r="AT106" s="9" t="s">
        <v>304</v>
      </c>
      <c r="AU106" s="15" t="s">
        <v>817</v>
      </c>
      <c r="AV106" s="15" t="n">
        <v>832513</v>
      </c>
      <c r="AW106" s="15" t="n">
        <v>9.91003308909702E+017</v>
      </c>
      <c r="AX106" s="15" t="n">
        <v>9.91003308909702E+017</v>
      </c>
      <c r="AY106" s="15" t="n">
        <v>2272515070002650</v>
      </c>
      <c r="AZ106" s="15" t="s">
        <v>77</v>
      </c>
      <c r="BA106" s="14"/>
      <c r="BB106" s="19"/>
      <c r="BC106" s="17" t="n">
        <v>32285000625151</v>
      </c>
      <c r="BD106" s="15" t="n">
        <v>893227925</v>
      </c>
      <c r="BE106" s="6" t="s">
        <v>306</v>
      </c>
    </row>
    <row r="107" customFormat="false" ht="36.5" hidden="false" customHeight="false" outlineLevel="0" collapsed="false">
      <c r="A107" s="4" t="s">
        <v>57</v>
      </c>
      <c r="B107" s="5" t="s">
        <v>818</v>
      </c>
      <c r="C107" s="5" t="s">
        <v>819</v>
      </c>
      <c r="D107" s="5" t="s">
        <v>820</v>
      </c>
      <c r="E107" s="14"/>
      <c r="F107" s="15" t="s">
        <v>63</v>
      </c>
      <c r="G107" s="15" t="n">
        <v>1</v>
      </c>
      <c r="H107" s="15" t="s">
        <v>63</v>
      </c>
      <c r="I107" s="15" t="s">
        <v>63</v>
      </c>
      <c r="J107" s="15" t="n">
        <v>0</v>
      </c>
      <c r="K107" s="5" t="s">
        <v>821</v>
      </c>
      <c r="L107" s="5" t="s">
        <v>822</v>
      </c>
      <c r="M107" s="15" t="n">
        <v>1969</v>
      </c>
      <c r="N107" s="14"/>
      <c r="O107" s="15" t="s">
        <v>67</v>
      </c>
      <c r="P107" s="15" t="s">
        <v>318</v>
      </c>
      <c r="Q107" s="14"/>
      <c r="R107" s="15" t="s">
        <v>302</v>
      </c>
      <c r="S107" s="15" t="n">
        <v>7</v>
      </c>
      <c r="T107" s="15" t="n">
        <v>7</v>
      </c>
      <c r="U107" s="16" t="n">
        <v>37175</v>
      </c>
      <c r="V107" s="16" t="n">
        <v>37175</v>
      </c>
      <c r="W107" s="16" t="n">
        <v>33371</v>
      </c>
      <c r="X107" s="16" t="n">
        <v>33371</v>
      </c>
      <c r="Y107" s="15" t="n">
        <v>478</v>
      </c>
      <c r="Z107" s="15" t="n">
        <v>431</v>
      </c>
      <c r="AA107" s="15" t="n">
        <v>462</v>
      </c>
      <c r="AB107" s="15" t="n">
        <v>4</v>
      </c>
      <c r="AC107" s="15" t="n">
        <v>4</v>
      </c>
      <c r="AD107" s="15" t="n">
        <v>24</v>
      </c>
      <c r="AE107" s="15" t="n">
        <v>25</v>
      </c>
      <c r="AF107" s="15" t="n">
        <v>10</v>
      </c>
      <c r="AG107" s="15" t="n">
        <v>11</v>
      </c>
      <c r="AH107" s="15" t="n">
        <v>4</v>
      </c>
      <c r="AI107" s="15" t="n">
        <v>4</v>
      </c>
      <c r="AJ107" s="15" t="n">
        <v>13</v>
      </c>
      <c r="AK107" s="15" t="n">
        <v>14</v>
      </c>
      <c r="AL107" s="15" t="n">
        <v>3</v>
      </c>
      <c r="AM107" s="15" t="n">
        <v>3</v>
      </c>
      <c r="AN107" s="15" t="n">
        <v>0</v>
      </c>
      <c r="AO107" s="15" t="n">
        <v>0</v>
      </c>
      <c r="AP107" s="15" t="s">
        <v>63</v>
      </c>
      <c r="AQ107" s="15" t="s">
        <v>57</v>
      </c>
      <c r="AR107" s="9" t="s">
        <v>312</v>
      </c>
      <c r="AS107" s="9" t="s">
        <v>303</v>
      </c>
      <c r="AT107" s="9" t="s">
        <v>304</v>
      </c>
      <c r="AU107" s="15" t="s">
        <v>823</v>
      </c>
      <c r="AV107" s="15" t="n">
        <v>21321</v>
      </c>
      <c r="AW107" s="15" t="n">
        <v>9.91000038709702E+017</v>
      </c>
      <c r="AX107" s="15" t="n">
        <v>9.91000038709702E+017</v>
      </c>
      <c r="AY107" s="15" t="n">
        <v>2261540790002650</v>
      </c>
      <c r="AZ107" s="15" t="s">
        <v>77</v>
      </c>
      <c r="BA107" s="14"/>
      <c r="BB107" s="19"/>
      <c r="BC107" s="17" t="n">
        <v>32285000625169</v>
      </c>
      <c r="BD107" s="15" t="n">
        <v>893320759</v>
      </c>
      <c r="BE107" s="6" t="s">
        <v>306</v>
      </c>
    </row>
    <row r="108" customFormat="false" ht="36.5" hidden="false" customHeight="false" outlineLevel="0" collapsed="false">
      <c r="A108" s="4" t="s">
        <v>57</v>
      </c>
      <c r="B108" s="5" t="s">
        <v>824</v>
      </c>
      <c r="C108" s="5" t="s">
        <v>825</v>
      </c>
      <c r="D108" s="5" t="s">
        <v>826</v>
      </c>
      <c r="E108" s="14"/>
      <c r="F108" s="15" t="s">
        <v>63</v>
      </c>
      <c r="G108" s="15" t="n">
        <v>1</v>
      </c>
      <c r="H108" s="15" t="s">
        <v>63</v>
      </c>
      <c r="I108" s="15" t="s">
        <v>63</v>
      </c>
      <c r="J108" s="15" t="n">
        <v>0</v>
      </c>
      <c r="K108" s="5" t="s">
        <v>827</v>
      </c>
      <c r="L108" s="5" t="s">
        <v>828</v>
      </c>
      <c r="M108" s="15" t="n">
        <v>1983</v>
      </c>
      <c r="N108" s="14"/>
      <c r="O108" s="15" t="s">
        <v>67</v>
      </c>
      <c r="P108" s="15" t="s">
        <v>272</v>
      </c>
      <c r="Q108" s="5" t="s">
        <v>829</v>
      </c>
      <c r="R108" s="15" t="s">
        <v>302</v>
      </c>
      <c r="S108" s="15" t="n">
        <v>4</v>
      </c>
      <c r="T108" s="15" t="n">
        <v>4</v>
      </c>
      <c r="U108" s="16" t="n">
        <v>38320</v>
      </c>
      <c r="V108" s="16" t="n">
        <v>38320</v>
      </c>
      <c r="W108" s="16" t="n">
        <v>32912</v>
      </c>
      <c r="X108" s="16" t="n">
        <v>32912</v>
      </c>
      <c r="Y108" s="15" t="n">
        <v>311</v>
      </c>
      <c r="Z108" s="15" t="n">
        <v>219</v>
      </c>
      <c r="AA108" s="15" t="n">
        <v>221</v>
      </c>
      <c r="AB108" s="15" t="n">
        <v>2</v>
      </c>
      <c r="AC108" s="15" t="n">
        <v>2</v>
      </c>
      <c r="AD108" s="15" t="n">
        <v>13</v>
      </c>
      <c r="AE108" s="15" t="n">
        <v>13</v>
      </c>
      <c r="AF108" s="15" t="n">
        <v>5</v>
      </c>
      <c r="AG108" s="15" t="n">
        <v>5</v>
      </c>
      <c r="AH108" s="15" t="n">
        <v>4</v>
      </c>
      <c r="AI108" s="15" t="n">
        <v>4</v>
      </c>
      <c r="AJ108" s="15" t="n">
        <v>7</v>
      </c>
      <c r="AK108" s="15" t="n">
        <v>7</v>
      </c>
      <c r="AL108" s="15" t="n">
        <v>1</v>
      </c>
      <c r="AM108" s="15" t="n">
        <v>1</v>
      </c>
      <c r="AN108" s="15" t="n">
        <v>0</v>
      </c>
      <c r="AO108" s="15" t="n">
        <v>0</v>
      </c>
      <c r="AP108" s="15" t="s">
        <v>63</v>
      </c>
      <c r="AQ108" s="15" t="s">
        <v>57</v>
      </c>
      <c r="AR108" s="9" t="s">
        <v>312</v>
      </c>
      <c r="AS108" s="9" t="s">
        <v>303</v>
      </c>
      <c r="AT108" s="9" t="s">
        <v>304</v>
      </c>
      <c r="AU108" s="15" t="s">
        <v>830</v>
      </c>
      <c r="AV108" s="15" t="n">
        <v>7924281</v>
      </c>
      <c r="AW108" s="15" t="n">
        <v>9.91005176959702E+017</v>
      </c>
      <c r="AX108" s="15" t="n">
        <v>9.91005176959702E+017</v>
      </c>
      <c r="AY108" s="15" t="n">
        <v>2269301230002650</v>
      </c>
      <c r="AZ108" s="15" t="s">
        <v>77</v>
      </c>
      <c r="BA108" s="14"/>
      <c r="BB108" s="17" t="n">
        <v>9780891305552</v>
      </c>
      <c r="BC108" s="17" t="n">
        <v>32285000034396</v>
      </c>
      <c r="BD108" s="15" t="n">
        <v>893353745</v>
      </c>
      <c r="BE108" s="6" t="s">
        <v>306</v>
      </c>
    </row>
    <row r="109" customFormat="false" ht="36.5" hidden="false" customHeight="false" outlineLevel="0" collapsed="false">
      <c r="A109" s="4" t="s">
        <v>57</v>
      </c>
      <c r="B109" s="5" t="s">
        <v>831</v>
      </c>
      <c r="C109" s="5" t="s">
        <v>832</v>
      </c>
      <c r="D109" s="5" t="s">
        <v>833</v>
      </c>
      <c r="E109" s="14"/>
      <c r="F109" s="15" t="s">
        <v>63</v>
      </c>
      <c r="G109" s="15" t="n">
        <v>1</v>
      </c>
      <c r="H109" s="15" t="s">
        <v>63</v>
      </c>
      <c r="I109" s="15" t="s">
        <v>63</v>
      </c>
      <c r="J109" s="15" t="n">
        <v>0</v>
      </c>
      <c r="K109" s="5" t="s">
        <v>834</v>
      </c>
      <c r="L109" s="5" t="s">
        <v>567</v>
      </c>
      <c r="M109" s="15" t="n">
        <v>1986</v>
      </c>
      <c r="N109" s="14"/>
      <c r="O109" s="15" t="s">
        <v>67</v>
      </c>
      <c r="P109" s="15" t="s">
        <v>401</v>
      </c>
      <c r="Q109" s="14"/>
      <c r="R109" s="15" t="s">
        <v>302</v>
      </c>
      <c r="S109" s="15" t="n">
        <v>9</v>
      </c>
      <c r="T109" s="15" t="n">
        <v>9</v>
      </c>
      <c r="U109" s="16" t="n">
        <v>38315</v>
      </c>
      <c r="V109" s="16" t="n">
        <v>38315</v>
      </c>
      <c r="W109" s="16" t="n">
        <v>33000</v>
      </c>
      <c r="X109" s="16" t="n">
        <v>33000</v>
      </c>
      <c r="Y109" s="15" t="n">
        <v>360</v>
      </c>
      <c r="Z109" s="15" t="n">
        <v>274</v>
      </c>
      <c r="AA109" s="15" t="n">
        <v>280</v>
      </c>
      <c r="AB109" s="15" t="n">
        <v>1</v>
      </c>
      <c r="AC109" s="15" t="n">
        <v>1</v>
      </c>
      <c r="AD109" s="15" t="n">
        <v>24</v>
      </c>
      <c r="AE109" s="15" t="n">
        <v>24</v>
      </c>
      <c r="AF109" s="15" t="n">
        <v>11</v>
      </c>
      <c r="AG109" s="15" t="n">
        <v>11</v>
      </c>
      <c r="AH109" s="15" t="n">
        <v>6</v>
      </c>
      <c r="AI109" s="15" t="n">
        <v>6</v>
      </c>
      <c r="AJ109" s="15" t="n">
        <v>14</v>
      </c>
      <c r="AK109" s="15" t="n">
        <v>14</v>
      </c>
      <c r="AL109" s="15" t="n">
        <v>0</v>
      </c>
      <c r="AM109" s="15" t="n">
        <v>0</v>
      </c>
      <c r="AN109" s="15" t="n">
        <v>0</v>
      </c>
      <c r="AO109" s="15" t="n">
        <v>0</v>
      </c>
      <c r="AP109" s="15" t="s">
        <v>63</v>
      </c>
      <c r="AQ109" s="15" t="s">
        <v>63</v>
      </c>
      <c r="AR109" s="14"/>
      <c r="AS109" s="9" t="s">
        <v>303</v>
      </c>
      <c r="AT109" s="9" t="s">
        <v>304</v>
      </c>
      <c r="AU109" s="15" t="s">
        <v>835</v>
      </c>
      <c r="AV109" s="15" t="n">
        <v>13423470</v>
      </c>
      <c r="AW109" s="15" t="n">
        <v>9.91000826169702E+017</v>
      </c>
      <c r="AX109" s="15" t="n">
        <v>9.91000826169702E+017</v>
      </c>
      <c r="AY109" s="15" t="n">
        <v>2266085060002650</v>
      </c>
      <c r="AZ109" s="15" t="s">
        <v>77</v>
      </c>
      <c r="BA109" s="14"/>
      <c r="BB109" s="17" t="n">
        <v>9780800619336</v>
      </c>
      <c r="BC109" s="17" t="n">
        <v>32285000150416</v>
      </c>
      <c r="BD109" s="15" t="n">
        <v>893339926</v>
      </c>
      <c r="BE109" s="6" t="s">
        <v>306</v>
      </c>
    </row>
    <row r="110" customFormat="false" ht="48" hidden="false" customHeight="false" outlineLevel="0" collapsed="false">
      <c r="A110" s="4" t="s">
        <v>57</v>
      </c>
      <c r="B110" s="5" t="s">
        <v>836</v>
      </c>
      <c r="C110" s="5" t="s">
        <v>837</v>
      </c>
      <c r="D110" s="5" t="s">
        <v>838</v>
      </c>
      <c r="E110" s="14"/>
      <c r="F110" s="15" t="s">
        <v>63</v>
      </c>
      <c r="G110" s="15" t="n">
        <v>1</v>
      </c>
      <c r="H110" s="15" t="s">
        <v>63</v>
      </c>
      <c r="I110" s="15" t="s">
        <v>63</v>
      </c>
      <c r="J110" s="15" t="n">
        <v>0</v>
      </c>
      <c r="K110" s="5" t="s">
        <v>839</v>
      </c>
      <c r="L110" s="5" t="s">
        <v>840</v>
      </c>
      <c r="M110" s="15" t="n">
        <v>1989</v>
      </c>
      <c r="N110" s="14"/>
      <c r="O110" s="15" t="s">
        <v>67</v>
      </c>
      <c r="P110" s="15" t="s">
        <v>384</v>
      </c>
      <c r="Q110" s="14"/>
      <c r="R110" s="15" t="s">
        <v>302</v>
      </c>
      <c r="S110" s="15" t="n">
        <v>7</v>
      </c>
      <c r="T110" s="15" t="n">
        <v>7</v>
      </c>
      <c r="U110" s="16" t="n">
        <v>37789</v>
      </c>
      <c r="V110" s="16" t="n">
        <v>37789</v>
      </c>
      <c r="W110" s="16" t="n">
        <v>32891</v>
      </c>
      <c r="X110" s="16" t="n">
        <v>32891</v>
      </c>
      <c r="Y110" s="15" t="n">
        <v>44</v>
      </c>
      <c r="Z110" s="15" t="n">
        <v>30</v>
      </c>
      <c r="AA110" s="15" t="n">
        <v>30</v>
      </c>
      <c r="AB110" s="15" t="n">
        <v>1</v>
      </c>
      <c r="AC110" s="15" t="n">
        <v>1</v>
      </c>
      <c r="AD110" s="15" t="n">
        <v>4</v>
      </c>
      <c r="AE110" s="15" t="n">
        <v>4</v>
      </c>
      <c r="AF110" s="15" t="n">
        <v>1</v>
      </c>
      <c r="AG110" s="15" t="n">
        <v>1</v>
      </c>
      <c r="AH110" s="15" t="n">
        <v>1</v>
      </c>
      <c r="AI110" s="15" t="n">
        <v>1</v>
      </c>
      <c r="AJ110" s="15" t="n">
        <v>4</v>
      </c>
      <c r="AK110" s="15" t="n">
        <v>4</v>
      </c>
      <c r="AL110" s="15" t="n">
        <v>0</v>
      </c>
      <c r="AM110" s="15" t="n">
        <v>0</v>
      </c>
      <c r="AN110" s="15" t="n">
        <v>0</v>
      </c>
      <c r="AO110" s="15" t="n">
        <v>0</v>
      </c>
      <c r="AP110" s="15" t="s">
        <v>63</v>
      </c>
      <c r="AQ110" s="15" t="s">
        <v>63</v>
      </c>
      <c r="AR110" s="14"/>
      <c r="AS110" s="9" t="s">
        <v>303</v>
      </c>
      <c r="AT110" s="9" t="s">
        <v>304</v>
      </c>
      <c r="AU110" s="15" t="s">
        <v>841</v>
      </c>
      <c r="AV110" s="15" t="n">
        <v>20272200</v>
      </c>
      <c r="AW110" s="15" t="n">
        <v>9.91001556879702E+017</v>
      </c>
      <c r="AX110" s="15" t="n">
        <v>9.91001556879702E+017</v>
      </c>
      <c r="AY110" s="15" t="n">
        <v>2260416360002650</v>
      </c>
      <c r="AZ110" s="15" t="s">
        <v>77</v>
      </c>
      <c r="BA110" s="14"/>
      <c r="BB110" s="17" t="n">
        <v>9780854392858</v>
      </c>
      <c r="BC110" s="17" t="n">
        <v>32285000029446</v>
      </c>
      <c r="BD110" s="15" t="n">
        <v>893866309</v>
      </c>
      <c r="BE110" s="6" t="s">
        <v>306</v>
      </c>
    </row>
    <row r="111" customFormat="false" ht="36.5" hidden="false" customHeight="false" outlineLevel="0" collapsed="false">
      <c r="A111" s="4" t="s">
        <v>57</v>
      </c>
      <c r="B111" s="5" t="s">
        <v>842</v>
      </c>
      <c r="C111" s="5" t="s">
        <v>843</v>
      </c>
      <c r="D111" s="5" t="s">
        <v>844</v>
      </c>
      <c r="E111" s="14"/>
      <c r="F111" s="15" t="s">
        <v>63</v>
      </c>
      <c r="G111" s="15" t="n">
        <v>1</v>
      </c>
      <c r="H111" s="15" t="s">
        <v>63</v>
      </c>
      <c r="I111" s="15" t="s">
        <v>63</v>
      </c>
      <c r="J111" s="15" t="n">
        <v>0</v>
      </c>
      <c r="K111" s="5" t="s">
        <v>845</v>
      </c>
      <c r="L111" s="5" t="s">
        <v>846</v>
      </c>
      <c r="M111" s="15" t="n">
        <v>1988</v>
      </c>
      <c r="N111" s="5" t="s">
        <v>327</v>
      </c>
      <c r="O111" s="15" t="s">
        <v>67</v>
      </c>
      <c r="P111" s="15" t="s">
        <v>401</v>
      </c>
      <c r="Q111" s="14"/>
      <c r="R111" s="15" t="s">
        <v>302</v>
      </c>
      <c r="S111" s="15" t="n">
        <v>5</v>
      </c>
      <c r="T111" s="15" t="n">
        <v>5</v>
      </c>
      <c r="U111" s="16" t="n">
        <v>39224</v>
      </c>
      <c r="V111" s="16" t="n">
        <v>39224</v>
      </c>
      <c r="W111" s="16" t="n">
        <v>33371</v>
      </c>
      <c r="X111" s="16" t="n">
        <v>33371</v>
      </c>
      <c r="Y111" s="15" t="n">
        <v>454</v>
      </c>
      <c r="Z111" s="15" t="n">
        <v>370</v>
      </c>
      <c r="AA111" s="15" t="n">
        <v>371</v>
      </c>
      <c r="AB111" s="15" t="n">
        <v>3</v>
      </c>
      <c r="AC111" s="15" t="n">
        <v>3</v>
      </c>
      <c r="AD111" s="15" t="n">
        <v>27</v>
      </c>
      <c r="AE111" s="15" t="n">
        <v>27</v>
      </c>
      <c r="AF111" s="15" t="n">
        <v>11</v>
      </c>
      <c r="AG111" s="15" t="n">
        <v>11</v>
      </c>
      <c r="AH111" s="15" t="n">
        <v>6</v>
      </c>
      <c r="AI111" s="15" t="n">
        <v>6</v>
      </c>
      <c r="AJ111" s="15" t="n">
        <v>17</v>
      </c>
      <c r="AK111" s="15" t="n">
        <v>17</v>
      </c>
      <c r="AL111" s="15" t="n">
        <v>2</v>
      </c>
      <c r="AM111" s="15" t="n">
        <v>2</v>
      </c>
      <c r="AN111" s="15" t="n">
        <v>0</v>
      </c>
      <c r="AO111" s="15" t="n">
        <v>0</v>
      </c>
      <c r="AP111" s="15" t="s">
        <v>63</v>
      </c>
      <c r="AQ111" s="15" t="s">
        <v>63</v>
      </c>
      <c r="AR111" s="14"/>
      <c r="AS111" s="9" t="s">
        <v>303</v>
      </c>
      <c r="AT111" s="9" t="s">
        <v>304</v>
      </c>
      <c r="AU111" s="15" t="s">
        <v>847</v>
      </c>
      <c r="AV111" s="15" t="n">
        <v>17805573</v>
      </c>
      <c r="AW111" s="15" t="n">
        <v>9.91001265829702E+017</v>
      </c>
      <c r="AX111" s="15" t="n">
        <v>9.91001265829702E+017</v>
      </c>
      <c r="AY111" s="15" t="n">
        <v>2266029810002650</v>
      </c>
      <c r="AZ111" s="15" t="s">
        <v>77</v>
      </c>
      <c r="BA111" s="14"/>
      <c r="BB111" s="17" t="n">
        <v>9780664250416</v>
      </c>
      <c r="BC111" s="17" t="n">
        <v>32285000625250</v>
      </c>
      <c r="BD111" s="15" t="n">
        <v>893231849</v>
      </c>
      <c r="BE111" s="6" t="s">
        <v>306</v>
      </c>
    </row>
    <row r="112" customFormat="false" ht="59.5" hidden="false" customHeight="false" outlineLevel="0" collapsed="false">
      <c r="A112" s="4" t="s">
        <v>57</v>
      </c>
      <c r="B112" s="5" t="s">
        <v>848</v>
      </c>
      <c r="C112" s="5" t="s">
        <v>849</v>
      </c>
      <c r="D112" s="5" t="s">
        <v>850</v>
      </c>
      <c r="E112" s="14"/>
      <c r="F112" s="15" t="s">
        <v>63</v>
      </c>
      <c r="G112" s="15" t="n">
        <v>1</v>
      </c>
      <c r="H112" s="15" t="s">
        <v>63</v>
      </c>
      <c r="I112" s="15" t="s">
        <v>63</v>
      </c>
      <c r="J112" s="15" t="n">
        <v>0</v>
      </c>
      <c r="K112" s="5" t="s">
        <v>851</v>
      </c>
      <c r="L112" s="5" t="s">
        <v>852</v>
      </c>
      <c r="M112" s="15" t="n">
        <v>1992</v>
      </c>
      <c r="N112" s="14"/>
      <c r="O112" s="15" t="s">
        <v>67</v>
      </c>
      <c r="P112" s="15" t="s">
        <v>415</v>
      </c>
      <c r="Q112" s="5" t="s">
        <v>853</v>
      </c>
      <c r="R112" s="15" t="s">
        <v>302</v>
      </c>
      <c r="S112" s="15" t="n">
        <v>7</v>
      </c>
      <c r="T112" s="15" t="n">
        <v>7</v>
      </c>
      <c r="U112" s="16" t="n">
        <v>35889</v>
      </c>
      <c r="V112" s="16" t="n">
        <v>35889</v>
      </c>
      <c r="W112" s="16" t="n">
        <v>34568</v>
      </c>
      <c r="X112" s="16" t="n">
        <v>34568</v>
      </c>
      <c r="Y112" s="15" t="n">
        <v>218</v>
      </c>
      <c r="Z112" s="15" t="n">
        <v>154</v>
      </c>
      <c r="AA112" s="15" t="n">
        <v>156</v>
      </c>
      <c r="AB112" s="15" t="n">
        <v>1</v>
      </c>
      <c r="AC112" s="15" t="n">
        <v>1</v>
      </c>
      <c r="AD112" s="15" t="n">
        <v>10</v>
      </c>
      <c r="AE112" s="15" t="n">
        <v>10</v>
      </c>
      <c r="AF112" s="15" t="n">
        <v>3</v>
      </c>
      <c r="AG112" s="15" t="n">
        <v>3</v>
      </c>
      <c r="AH112" s="15" t="n">
        <v>3</v>
      </c>
      <c r="AI112" s="15" t="n">
        <v>3</v>
      </c>
      <c r="AJ112" s="15" t="n">
        <v>6</v>
      </c>
      <c r="AK112" s="15" t="n">
        <v>6</v>
      </c>
      <c r="AL112" s="15" t="n">
        <v>0</v>
      </c>
      <c r="AM112" s="15" t="n">
        <v>0</v>
      </c>
      <c r="AN112" s="15" t="n">
        <v>0</v>
      </c>
      <c r="AO112" s="15" t="n">
        <v>0</v>
      </c>
      <c r="AP112" s="15" t="s">
        <v>63</v>
      </c>
      <c r="AQ112" s="15" t="s">
        <v>63</v>
      </c>
      <c r="AR112" s="14"/>
      <c r="AS112" s="9" t="s">
        <v>303</v>
      </c>
      <c r="AT112" s="9" t="s">
        <v>304</v>
      </c>
      <c r="AU112" s="15" t="s">
        <v>854</v>
      </c>
      <c r="AV112" s="15" t="n">
        <v>26632380</v>
      </c>
      <c r="AW112" s="15" t="n">
        <v>9.91002076649702E+017</v>
      </c>
      <c r="AX112" s="15" t="n">
        <v>9.91002076649702E+017</v>
      </c>
      <c r="AY112" s="15" t="n">
        <v>2255127640002650</v>
      </c>
      <c r="AZ112" s="15" t="s">
        <v>77</v>
      </c>
      <c r="BA112" s="14"/>
      <c r="BB112" s="17" t="n">
        <v>9781555407117</v>
      </c>
      <c r="BC112" s="17" t="n">
        <v>32285001943389</v>
      </c>
      <c r="BD112" s="15" t="n">
        <v>893879475</v>
      </c>
      <c r="BE112" s="6" t="s">
        <v>306</v>
      </c>
    </row>
    <row r="113" customFormat="false" ht="36.5" hidden="false" customHeight="false" outlineLevel="0" collapsed="false">
      <c r="A113" s="4" t="s">
        <v>57</v>
      </c>
      <c r="B113" s="5" t="s">
        <v>855</v>
      </c>
      <c r="C113" s="5" t="s">
        <v>856</v>
      </c>
      <c r="D113" s="5" t="s">
        <v>857</v>
      </c>
      <c r="E113" s="14"/>
      <c r="F113" s="15" t="s">
        <v>63</v>
      </c>
      <c r="G113" s="15" t="n">
        <v>1</v>
      </c>
      <c r="H113" s="15" t="s">
        <v>63</v>
      </c>
      <c r="I113" s="15" t="s">
        <v>63</v>
      </c>
      <c r="J113" s="15" t="n">
        <v>0</v>
      </c>
      <c r="K113" s="5" t="s">
        <v>592</v>
      </c>
      <c r="L113" s="5" t="s">
        <v>858</v>
      </c>
      <c r="M113" s="15" t="n">
        <v>1991</v>
      </c>
      <c r="N113" s="14"/>
      <c r="O113" s="15" t="s">
        <v>67</v>
      </c>
      <c r="P113" s="15" t="s">
        <v>300</v>
      </c>
      <c r="Q113" s="14"/>
      <c r="R113" s="15" t="s">
        <v>302</v>
      </c>
      <c r="S113" s="15" t="n">
        <v>4</v>
      </c>
      <c r="T113" s="15" t="n">
        <v>4</v>
      </c>
      <c r="U113" s="16" t="n">
        <v>39195</v>
      </c>
      <c r="V113" s="16" t="n">
        <v>39195</v>
      </c>
      <c r="W113" s="16" t="n">
        <v>34319</v>
      </c>
      <c r="X113" s="16" t="n">
        <v>34319</v>
      </c>
      <c r="Y113" s="15" t="n">
        <v>297</v>
      </c>
      <c r="Z113" s="15" t="n">
        <v>229</v>
      </c>
      <c r="AA113" s="15" t="n">
        <v>232</v>
      </c>
      <c r="AB113" s="15" t="n">
        <v>2</v>
      </c>
      <c r="AC113" s="15" t="n">
        <v>2</v>
      </c>
      <c r="AD113" s="15" t="n">
        <v>19</v>
      </c>
      <c r="AE113" s="15" t="n">
        <v>19</v>
      </c>
      <c r="AF113" s="15" t="n">
        <v>9</v>
      </c>
      <c r="AG113" s="15" t="n">
        <v>9</v>
      </c>
      <c r="AH113" s="15" t="n">
        <v>4</v>
      </c>
      <c r="AI113" s="15" t="n">
        <v>4</v>
      </c>
      <c r="AJ113" s="15" t="n">
        <v>12</v>
      </c>
      <c r="AK113" s="15" t="n">
        <v>12</v>
      </c>
      <c r="AL113" s="15" t="n">
        <v>1</v>
      </c>
      <c r="AM113" s="15" t="n">
        <v>1</v>
      </c>
      <c r="AN113" s="15" t="n">
        <v>0</v>
      </c>
      <c r="AO113" s="15" t="n">
        <v>0</v>
      </c>
      <c r="AP113" s="15" t="s">
        <v>63</v>
      </c>
      <c r="AQ113" s="15" t="s">
        <v>57</v>
      </c>
      <c r="AR113" s="9" t="s">
        <v>312</v>
      </c>
      <c r="AS113" s="9" t="s">
        <v>303</v>
      </c>
      <c r="AT113" s="9" t="s">
        <v>304</v>
      </c>
      <c r="AU113" s="15" t="s">
        <v>859</v>
      </c>
      <c r="AV113" s="15" t="n">
        <v>24173840</v>
      </c>
      <c r="AW113" s="15" t="n">
        <v>9.91001914269702E+017</v>
      </c>
      <c r="AX113" s="15" t="n">
        <v>9.91001914269702E+017</v>
      </c>
      <c r="AY113" s="15" t="n">
        <v>2268936360002650</v>
      </c>
      <c r="AZ113" s="15" t="s">
        <v>77</v>
      </c>
      <c r="BA113" s="14"/>
      <c r="BB113" s="17" t="n">
        <v>9780800624866</v>
      </c>
      <c r="BC113" s="17" t="n">
        <v>32285001816361</v>
      </c>
      <c r="BD113" s="15" t="n">
        <v>893408465</v>
      </c>
      <c r="BE113" s="6" t="s">
        <v>306</v>
      </c>
    </row>
    <row r="114" customFormat="false" ht="36.5" hidden="false" customHeight="false" outlineLevel="0" collapsed="false">
      <c r="A114" s="4" t="s">
        <v>57</v>
      </c>
      <c r="B114" s="5" t="s">
        <v>860</v>
      </c>
      <c r="C114" s="5" t="s">
        <v>861</v>
      </c>
      <c r="D114" s="5" t="s">
        <v>862</v>
      </c>
      <c r="E114" s="14"/>
      <c r="F114" s="15" t="s">
        <v>63</v>
      </c>
      <c r="G114" s="15" t="n">
        <v>1</v>
      </c>
      <c r="H114" s="15" t="s">
        <v>63</v>
      </c>
      <c r="I114" s="15" t="s">
        <v>63</v>
      </c>
      <c r="J114" s="15" t="n">
        <v>0</v>
      </c>
      <c r="K114" s="5" t="s">
        <v>863</v>
      </c>
      <c r="L114" s="5" t="s">
        <v>864</v>
      </c>
      <c r="M114" s="15" t="n">
        <v>1978</v>
      </c>
      <c r="N114" s="14"/>
      <c r="O114" s="15" t="s">
        <v>67</v>
      </c>
      <c r="P114" s="15" t="s">
        <v>384</v>
      </c>
      <c r="Q114" s="14"/>
      <c r="R114" s="15" t="s">
        <v>302</v>
      </c>
      <c r="S114" s="15" t="n">
        <v>8</v>
      </c>
      <c r="T114" s="15" t="n">
        <v>8</v>
      </c>
      <c r="U114" s="16" t="n">
        <v>35906</v>
      </c>
      <c r="V114" s="16" t="n">
        <v>35906</v>
      </c>
      <c r="W114" s="16" t="n">
        <v>33371</v>
      </c>
      <c r="X114" s="16" t="n">
        <v>33371</v>
      </c>
      <c r="Y114" s="15" t="n">
        <v>297</v>
      </c>
      <c r="Z114" s="15" t="n">
        <v>175</v>
      </c>
      <c r="AA114" s="15" t="n">
        <v>303</v>
      </c>
      <c r="AB114" s="15" t="n">
        <v>2</v>
      </c>
      <c r="AC114" s="15" t="n">
        <v>3</v>
      </c>
      <c r="AD114" s="15" t="n">
        <v>10</v>
      </c>
      <c r="AE114" s="15" t="n">
        <v>19</v>
      </c>
      <c r="AF114" s="15" t="n">
        <v>4</v>
      </c>
      <c r="AG114" s="15" t="n">
        <v>8</v>
      </c>
      <c r="AH114" s="15" t="n">
        <v>1</v>
      </c>
      <c r="AI114" s="15" t="n">
        <v>4</v>
      </c>
      <c r="AJ114" s="15" t="n">
        <v>7</v>
      </c>
      <c r="AK114" s="15" t="n">
        <v>11</v>
      </c>
      <c r="AL114" s="15" t="n">
        <v>1</v>
      </c>
      <c r="AM114" s="15" t="n">
        <v>2</v>
      </c>
      <c r="AN114" s="15" t="n">
        <v>0</v>
      </c>
      <c r="AO114" s="15" t="n">
        <v>0</v>
      </c>
      <c r="AP114" s="15" t="s">
        <v>63</v>
      </c>
      <c r="AQ114" s="15" t="s">
        <v>63</v>
      </c>
      <c r="AR114" s="14"/>
      <c r="AS114" s="9" t="s">
        <v>303</v>
      </c>
      <c r="AT114" s="9" t="s">
        <v>304</v>
      </c>
      <c r="AU114" s="15" t="s">
        <v>865</v>
      </c>
      <c r="AV114" s="15" t="n">
        <v>4034870</v>
      </c>
      <c r="AW114" s="15" t="n">
        <v>9.91004571469702E+017</v>
      </c>
      <c r="AX114" s="15" t="n">
        <v>9.91004571469702E+017</v>
      </c>
      <c r="AY114" s="15" t="n">
        <v>2270049840002650</v>
      </c>
      <c r="AZ114" s="15" t="s">
        <v>77</v>
      </c>
      <c r="BA114" s="14"/>
      <c r="BB114" s="17" t="n">
        <v>9780853642145</v>
      </c>
      <c r="BC114" s="17" t="n">
        <v>32285000625268</v>
      </c>
      <c r="BD114" s="15" t="n">
        <v>893532545</v>
      </c>
      <c r="BE114" s="6" t="s">
        <v>306</v>
      </c>
    </row>
    <row r="115" customFormat="false" ht="36.5" hidden="false" customHeight="false" outlineLevel="0" collapsed="false">
      <c r="A115" s="4" t="s">
        <v>57</v>
      </c>
      <c r="B115" s="5" t="s">
        <v>866</v>
      </c>
      <c r="C115" s="5" t="s">
        <v>867</v>
      </c>
      <c r="D115" s="5" t="s">
        <v>868</v>
      </c>
      <c r="E115" s="14"/>
      <c r="F115" s="15" t="s">
        <v>63</v>
      </c>
      <c r="G115" s="15" t="n">
        <v>1</v>
      </c>
      <c r="H115" s="15" t="s">
        <v>63</v>
      </c>
      <c r="I115" s="15" t="s">
        <v>63</v>
      </c>
      <c r="J115" s="15" t="n">
        <v>0</v>
      </c>
      <c r="K115" s="5" t="s">
        <v>618</v>
      </c>
      <c r="L115" s="5" t="s">
        <v>869</v>
      </c>
      <c r="M115" s="15" t="n">
        <v>1965</v>
      </c>
      <c r="N115" s="14"/>
      <c r="O115" s="15" t="s">
        <v>67</v>
      </c>
      <c r="P115" s="15" t="s">
        <v>367</v>
      </c>
      <c r="Q115" s="5" t="s">
        <v>870</v>
      </c>
      <c r="R115" s="15" t="s">
        <v>302</v>
      </c>
      <c r="S115" s="15" t="n">
        <v>9</v>
      </c>
      <c r="T115" s="15" t="n">
        <v>9</v>
      </c>
      <c r="U115" s="16" t="n">
        <v>37374</v>
      </c>
      <c r="V115" s="16" t="n">
        <v>37374</v>
      </c>
      <c r="W115" s="16" t="n">
        <v>33371</v>
      </c>
      <c r="X115" s="16" t="n">
        <v>33371</v>
      </c>
      <c r="Y115" s="15" t="n">
        <v>495</v>
      </c>
      <c r="Z115" s="15" t="n">
        <v>416</v>
      </c>
      <c r="AA115" s="15" t="n">
        <v>423</v>
      </c>
      <c r="AB115" s="15" t="n">
        <v>3</v>
      </c>
      <c r="AC115" s="15" t="n">
        <v>3</v>
      </c>
      <c r="AD115" s="15" t="n">
        <v>29</v>
      </c>
      <c r="AE115" s="15" t="n">
        <v>29</v>
      </c>
      <c r="AF115" s="15" t="n">
        <v>12</v>
      </c>
      <c r="AG115" s="15" t="n">
        <v>12</v>
      </c>
      <c r="AH115" s="15" t="n">
        <v>7</v>
      </c>
      <c r="AI115" s="15" t="n">
        <v>7</v>
      </c>
      <c r="AJ115" s="15" t="n">
        <v>17</v>
      </c>
      <c r="AK115" s="15" t="n">
        <v>17</v>
      </c>
      <c r="AL115" s="15" t="n">
        <v>2</v>
      </c>
      <c r="AM115" s="15" t="n">
        <v>2</v>
      </c>
      <c r="AN115" s="15" t="n">
        <v>0</v>
      </c>
      <c r="AO115" s="15" t="n">
        <v>0</v>
      </c>
      <c r="AP115" s="15" t="s">
        <v>63</v>
      </c>
      <c r="AQ115" s="15" t="s">
        <v>63</v>
      </c>
      <c r="AR115" s="14"/>
      <c r="AS115" s="9" t="s">
        <v>303</v>
      </c>
      <c r="AT115" s="9" t="s">
        <v>304</v>
      </c>
      <c r="AU115" s="15" t="s">
        <v>871</v>
      </c>
      <c r="AV115" s="15" t="n">
        <v>394272</v>
      </c>
      <c r="AW115" s="15" t="n">
        <v>9.91002668269702E+017</v>
      </c>
      <c r="AX115" s="15" t="n">
        <v>9.91002668269702E+017</v>
      </c>
      <c r="AY115" s="15" t="n">
        <v>2260103730002650</v>
      </c>
      <c r="AZ115" s="15" t="s">
        <v>77</v>
      </c>
      <c r="BA115" s="14"/>
      <c r="BB115" s="19"/>
      <c r="BC115" s="17" t="n">
        <v>32285000625276</v>
      </c>
      <c r="BD115" s="15" t="n">
        <v>893335563</v>
      </c>
      <c r="BE115" s="6" t="s">
        <v>306</v>
      </c>
    </row>
    <row r="116" customFormat="false" ht="36.5" hidden="false" customHeight="false" outlineLevel="0" collapsed="false">
      <c r="A116" s="4" t="s">
        <v>57</v>
      </c>
      <c r="B116" s="5" t="s">
        <v>872</v>
      </c>
      <c r="C116" s="5" t="s">
        <v>873</v>
      </c>
      <c r="D116" s="5" t="s">
        <v>874</v>
      </c>
      <c r="E116" s="14"/>
      <c r="F116" s="15" t="s">
        <v>63</v>
      </c>
      <c r="G116" s="15" t="n">
        <v>1</v>
      </c>
      <c r="H116" s="15" t="s">
        <v>63</v>
      </c>
      <c r="I116" s="15" t="s">
        <v>57</v>
      </c>
      <c r="J116" s="15" t="n">
        <v>0</v>
      </c>
      <c r="K116" s="5" t="s">
        <v>618</v>
      </c>
      <c r="L116" s="5" t="s">
        <v>875</v>
      </c>
      <c r="M116" s="15" t="n">
        <v>1986</v>
      </c>
      <c r="N116" s="5" t="s">
        <v>876</v>
      </c>
      <c r="O116" s="15" t="s">
        <v>67</v>
      </c>
      <c r="P116" s="15" t="s">
        <v>401</v>
      </c>
      <c r="Q116" s="5" t="s">
        <v>877</v>
      </c>
      <c r="R116" s="15" t="s">
        <v>302</v>
      </c>
      <c r="S116" s="15" t="n">
        <v>7</v>
      </c>
      <c r="T116" s="15" t="n">
        <v>7</v>
      </c>
      <c r="U116" s="16" t="n">
        <v>37221</v>
      </c>
      <c r="V116" s="16" t="n">
        <v>37221</v>
      </c>
      <c r="W116" s="16" t="n">
        <v>34724</v>
      </c>
      <c r="X116" s="16" t="n">
        <v>34724</v>
      </c>
      <c r="Y116" s="15" t="n">
        <v>281</v>
      </c>
      <c r="Z116" s="15" t="n">
        <v>237</v>
      </c>
      <c r="AA116" s="15" t="n">
        <v>596</v>
      </c>
      <c r="AB116" s="15" t="n">
        <v>4</v>
      </c>
      <c r="AC116" s="15" t="n">
        <v>8</v>
      </c>
      <c r="AD116" s="15" t="n">
        <v>18</v>
      </c>
      <c r="AE116" s="15" t="n">
        <v>38</v>
      </c>
      <c r="AF116" s="15" t="n">
        <v>8</v>
      </c>
      <c r="AG116" s="15" t="n">
        <v>14</v>
      </c>
      <c r="AH116" s="15" t="n">
        <v>4</v>
      </c>
      <c r="AI116" s="15" t="n">
        <v>5</v>
      </c>
      <c r="AJ116" s="15" t="n">
        <v>8</v>
      </c>
      <c r="AK116" s="15" t="n">
        <v>20</v>
      </c>
      <c r="AL116" s="15" t="n">
        <v>2</v>
      </c>
      <c r="AM116" s="15" t="n">
        <v>6</v>
      </c>
      <c r="AN116" s="15" t="n">
        <v>0</v>
      </c>
      <c r="AO116" s="15" t="n">
        <v>1</v>
      </c>
      <c r="AP116" s="15" t="s">
        <v>63</v>
      </c>
      <c r="AQ116" s="15" t="s">
        <v>63</v>
      </c>
      <c r="AR116" s="14"/>
      <c r="AS116" s="9" t="s">
        <v>303</v>
      </c>
      <c r="AT116" s="9" t="s">
        <v>304</v>
      </c>
      <c r="AU116" s="15" t="s">
        <v>878</v>
      </c>
      <c r="AV116" s="15" t="n">
        <v>13092633</v>
      </c>
      <c r="AW116" s="15" t="n">
        <v>9.91000777979702E+017</v>
      </c>
      <c r="AX116" s="15" t="n">
        <v>9.91000777979702E+017</v>
      </c>
      <c r="AY116" s="15" t="n">
        <v>2271275600002650</v>
      </c>
      <c r="AZ116" s="15" t="s">
        <v>77</v>
      </c>
      <c r="BA116" s="14"/>
      <c r="BB116" s="17" t="n">
        <v>9780800619176</v>
      </c>
      <c r="BC116" s="17" t="n">
        <v>32285001779072</v>
      </c>
      <c r="BD116" s="15" t="n">
        <v>893345968</v>
      </c>
      <c r="BE116" s="6" t="s">
        <v>306</v>
      </c>
    </row>
    <row r="117" customFormat="false" ht="48" hidden="false" customHeight="false" outlineLevel="0" collapsed="false">
      <c r="A117" s="4" t="s">
        <v>57</v>
      </c>
      <c r="B117" s="5" t="s">
        <v>879</v>
      </c>
      <c r="C117" s="5" t="s">
        <v>880</v>
      </c>
      <c r="D117" s="5" t="s">
        <v>881</v>
      </c>
      <c r="E117" s="14"/>
      <c r="F117" s="15" t="s">
        <v>63</v>
      </c>
      <c r="G117" s="15" t="n">
        <v>1</v>
      </c>
      <c r="H117" s="15" t="s">
        <v>63</v>
      </c>
      <c r="I117" s="15" t="s">
        <v>63</v>
      </c>
      <c r="J117" s="15" t="n">
        <v>0</v>
      </c>
      <c r="K117" s="5" t="s">
        <v>882</v>
      </c>
      <c r="L117" s="5" t="s">
        <v>414</v>
      </c>
      <c r="M117" s="15" t="n">
        <v>1988</v>
      </c>
      <c r="N117" s="14"/>
      <c r="O117" s="15" t="s">
        <v>67</v>
      </c>
      <c r="P117" s="15" t="s">
        <v>415</v>
      </c>
      <c r="Q117" s="5" t="s">
        <v>883</v>
      </c>
      <c r="R117" s="15" t="s">
        <v>302</v>
      </c>
      <c r="S117" s="15" t="n">
        <v>1</v>
      </c>
      <c r="T117" s="15" t="n">
        <v>1</v>
      </c>
      <c r="U117" s="16" t="n">
        <v>33893</v>
      </c>
      <c r="V117" s="16" t="n">
        <v>33893</v>
      </c>
      <c r="W117" s="16" t="n">
        <v>33263</v>
      </c>
      <c r="X117" s="16" t="n">
        <v>33263</v>
      </c>
      <c r="Y117" s="15" t="n">
        <v>280</v>
      </c>
      <c r="Z117" s="15" t="n">
        <v>201</v>
      </c>
      <c r="AA117" s="15" t="n">
        <v>204</v>
      </c>
      <c r="AB117" s="15" t="n">
        <v>2</v>
      </c>
      <c r="AC117" s="15" t="n">
        <v>2</v>
      </c>
      <c r="AD117" s="15" t="n">
        <v>14</v>
      </c>
      <c r="AE117" s="15" t="n">
        <v>14</v>
      </c>
      <c r="AF117" s="15" t="n">
        <v>6</v>
      </c>
      <c r="AG117" s="15" t="n">
        <v>6</v>
      </c>
      <c r="AH117" s="15" t="n">
        <v>2</v>
      </c>
      <c r="AI117" s="15" t="n">
        <v>2</v>
      </c>
      <c r="AJ117" s="15" t="n">
        <v>7</v>
      </c>
      <c r="AK117" s="15" t="n">
        <v>7</v>
      </c>
      <c r="AL117" s="15" t="n">
        <v>1</v>
      </c>
      <c r="AM117" s="15" t="n">
        <v>1</v>
      </c>
      <c r="AN117" s="15" t="n">
        <v>0</v>
      </c>
      <c r="AO117" s="15" t="n">
        <v>0</v>
      </c>
      <c r="AP117" s="15" t="s">
        <v>63</v>
      </c>
      <c r="AQ117" s="15" t="s">
        <v>63</v>
      </c>
      <c r="AR117" s="14"/>
      <c r="AS117" s="9" t="s">
        <v>303</v>
      </c>
      <c r="AT117" s="9" t="s">
        <v>304</v>
      </c>
      <c r="AU117" s="15" t="s">
        <v>884</v>
      </c>
      <c r="AV117" s="15" t="n">
        <v>12946909</v>
      </c>
      <c r="AW117" s="15" t="n">
        <v>9.91000755559702E+017</v>
      </c>
      <c r="AX117" s="15" t="n">
        <v>9.91000755559702E+017</v>
      </c>
      <c r="AY117" s="15" t="n">
        <v>2271088780002650</v>
      </c>
      <c r="AZ117" s="15" t="s">
        <v>77</v>
      </c>
      <c r="BA117" s="14"/>
      <c r="BB117" s="17" t="n">
        <v>9780891309475</v>
      </c>
      <c r="BC117" s="17" t="n">
        <v>32285000460955</v>
      </c>
      <c r="BD117" s="15" t="n">
        <v>893243545</v>
      </c>
      <c r="BE117" s="6" t="s">
        <v>306</v>
      </c>
    </row>
    <row r="118" customFormat="false" ht="25" hidden="false" customHeight="false" outlineLevel="0" collapsed="false">
      <c r="A118" s="4" t="s">
        <v>57</v>
      </c>
      <c r="B118" s="5" t="s">
        <v>885</v>
      </c>
      <c r="C118" s="5" t="s">
        <v>886</v>
      </c>
      <c r="D118" s="5" t="s">
        <v>887</v>
      </c>
      <c r="E118" s="14"/>
      <c r="F118" s="15" t="s">
        <v>63</v>
      </c>
      <c r="G118" s="15" t="n">
        <v>1</v>
      </c>
      <c r="H118" s="15" t="s">
        <v>63</v>
      </c>
      <c r="I118" s="15" t="s">
        <v>57</v>
      </c>
      <c r="J118" s="15" t="n">
        <v>0</v>
      </c>
      <c r="K118" s="5" t="s">
        <v>787</v>
      </c>
      <c r="L118" s="5" t="s">
        <v>888</v>
      </c>
      <c r="M118" s="15" t="n">
        <v>1976</v>
      </c>
      <c r="N118" s="14"/>
      <c r="O118" s="15" t="s">
        <v>67</v>
      </c>
      <c r="P118" s="15" t="s">
        <v>415</v>
      </c>
      <c r="Q118" s="14"/>
      <c r="R118" s="15" t="s">
        <v>302</v>
      </c>
      <c r="S118" s="15" t="n">
        <v>5</v>
      </c>
      <c r="T118" s="15" t="n">
        <v>5</v>
      </c>
      <c r="U118" s="16" t="n">
        <v>39028</v>
      </c>
      <c r="V118" s="16" t="n">
        <v>39028</v>
      </c>
      <c r="W118" s="16" t="n">
        <v>33372</v>
      </c>
      <c r="X118" s="16" t="n">
        <v>33372</v>
      </c>
      <c r="Y118" s="15" t="n">
        <v>591</v>
      </c>
      <c r="Z118" s="15" t="n">
        <v>514</v>
      </c>
      <c r="AA118" s="15" t="n">
        <v>934</v>
      </c>
      <c r="AB118" s="15" t="n">
        <v>8</v>
      </c>
      <c r="AC118" s="15" t="n">
        <v>8</v>
      </c>
      <c r="AD118" s="15" t="n">
        <v>31</v>
      </c>
      <c r="AE118" s="15" t="n">
        <v>44</v>
      </c>
      <c r="AF118" s="15" t="n">
        <v>13</v>
      </c>
      <c r="AG118" s="15" t="n">
        <v>19</v>
      </c>
      <c r="AH118" s="15" t="n">
        <v>3</v>
      </c>
      <c r="AI118" s="15" t="n">
        <v>8</v>
      </c>
      <c r="AJ118" s="15" t="n">
        <v>17</v>
      </c>
      <c r="AK118" s="15" t="n">
        <v>23</v>
      </c>
      <c r="AL118" s="15" t="n">
        <v>6</v>
      </c>
      <c r="AM118" s="15" t="n">
        <v>6</v>
      </c>
      <c r="AN118" s="15" t="n">
        <v>0</v>
      </c>
      <c r="AO118" s="15" t="n">
        <v>0</v>
      </c>
      <c r="AP118" s="15" t="s">
        <v>63</v>
      </c>
      <c r="AQ118" s="15" t="s">
        <v>57</v>
      </c>
      <c r="AR118" s="9" t="s">
        <v>312</v>
      </c>
      <c r="AS118" s="9" t="s">
        <v>303</v>
      </c>
      <c r="AT118" s="9" t="s">
        <v>304</v>
      </c>
      <c r="AU118" s="15" t="s">
        <v>889</v>
      </c>
      <c r="AV118" s="15" t="n">
        <v>2424454</v>
      </c>
      <c r="AW118" s="15" t="n">
        <v>9.91004119789702E+017</v>
      </c>
      <c r="AX118" s="15" t="n">
        <v>9.91004119789702E+017</v>
      </c>
      <c r="AY118" s="15" t="n">
        <v>2265044510002650</v>
      </c>
      <c r="AZ118" s="15" t="s">
        <v>77</v>
      </c>
      <c r="BA118" s="14"/>
      <c r="BB118" s="17" t="n">
        <v>9780804203029</v>
      </c>
      <c r="BC118" s="17" t="n">
        <v>32285000625037</v>
      </c>
      <c r="BD118" s="15" t="n">
        <v>893318815</v>
      </c>
      <c r="BE118" s="6" t="s">
        <v>306</v>
      </c>
    </row>
    <row r="119" customFormat="false" ht="36.5" hidden="false" customHeight="false" outlineLevel="0" collapsed="false">
      <c r="A119" s="4" t="s">
        <v>57</v>
      </c>
      <c r="B119" s="5" t="s">
        <v>890</v>
      </c>
      <c r="C119" s="5" t="s">
        <v>891</v>
      </c>
      <c r="D119" s="5" t="s">
        <v>892</v>
      </c>
      <c r="E119" s="14"/>
      <c r="F119" s="15" t="s">
        <v>63</v>
      </c>
      <c r="G119" s="15" t="n">
        <v>1</v>
      </c>
      <c r="H119" s="15" t="s">
        <v>63</v>
      </c>
      <c r="I119" s="15" t="s">
        <v>63</v>
      </c>
      <c r="J119" s="15" t="n">
        <v>0</v>
      </c>
      <c r="K119" s="5" t="s">
        <v>893</v>
      </c>
      <c r="L119" s="5" t="s">
        <v>894</v>
      </c>
      <c r="M119" s="15" t="n">
        <v>1991</v>
      </c>
      <c r="N119" s="14"/>
      <c r="O119" s="15" t="s">
        <v>67</v>
      </c>
      <c r="P119" s="15" t="s">
        <v>300</v>
      </c>
      <c r="Q119" s="5" t="s">
        <v>581</v>
      </c>
      <c r="R119" s="15" t="s">
        <v>302</v>
      </c>
      <c r="S119" s="15" t="n">
        <v>7</v>
      </c>
      <c r="T119" s="15" t="n">
        <v>7</v>
      </c>
      <c r="U119" s="16" t="n">
        <v>36972</v>
      </c>
      <c r="V119" s="16" t="n">
        <v>36972</v>
      </c>
      <c r="W119" s="16" t="n">
        <v>33841</v>
      </c>
      <c r="X119" s="16" t="n">
        <v>33841</v>
      </c>
      <c r="Y119" s="15" t="n">
        <v>163</v>
      </c>
      <c r="Z119" s="15" t="n">
        <v>139</v>
      </c>
      <c r="AA119" s="15" t="n">
        <v>145</v>
      </c>
      <c r="AB119" s="15" t="n">
        <v>1</v>
      </c>
      <c r="AC119" s="15" t="n">
        <v>1</v>
      </c>
      <c r="AD119" s="15" t="n">
        <v>16</v>
      </c>
      <c r="AE119" s="15" t="n">
        <v>16</v>
      </c>
      <c r="AF119" s="15" t="n">
        <v>9</v>
      </c>
      <c r="AG119" s="15" t="n">
        <v>9</v>
      </c>
      <c r="AH119" s="15" t="n">
        <v>2</v>
      </c>
      <c r="AI119" s="15" t="n">
        <v>2</v>
      </c>
      <c r="AJ119" s="15" t="n">
        <v>11</v>
      </c>
      <c r="AK119" s="15" t="n">
        <v>11</v>
      </c>
      <c r="AL119" s="15" t="n">
        <v>0</v>
      </c>
      <c r="AM119" s="15" t="n">
        <v>0</v>
      </c>
      <c r="AN119" s="15" t="n">
        <v>0</v>
      </c>
      <c r="AO119" s="15" t="n">
        <v>0</v>
      </c>
      <c r="AP119" s="15" t="s">
        <v>63</v>
      </c>
      <c r="AQ119" s="15" t="s">
        <v>57</v>
      </c>
      <c r="AR119" s="9" t="s">
        <v>312</v>
      </c>
      <c r="AS119" s="9" t="s">
        <v>303</v>
      </c>
      <c r="AT119" s="9" t="s">
        <v>304</v>
      </c>
      <c r="AU119" s="15" t="s">
        <v>895</v>
      </c>
      <c r="AV119" s="15" t="n">
        <v>24141667</v>
      </c>
      <c r="AW119" s="15" t="n">
        <v>9.91001910369702E+017</v>
      </c>
      <c r="AX119" s="15" t="n">
        <v>9.91001910369702E+017</v>
      </c>
      <c r="AY119" s="15" t="n">
        <v>2262887860002650</v>
      </c>
      <c r="AZ119" s="15" t="s">
        <v>77</v>
      </c>
      <c r="BA119" s="14"/>
      <c r="BB119" s="19"/>
      <c r="BC119" s="17" t="n">
        <v>32285001198638</v>
      </c>
      <c r="BD119" s="15" t="n">
        <v>893408458</v>
      </c>
      <c r="BE119" s="6" t="s">
        <v>306</v>
      </c>
    </row>
    <row r="120" customFormat="false" ht="36.5" hidden="false" customHeight="false" outlineLevel="0" collapsed="false">
      <c r="A120" s="4" t="s">
        <v>57</v>
      </c>
      <c r="B120" s="5" t="s">
        <v>896</v>
      </c>
      <c r="C120" s="5" t="s">
        <v>897</v>
      </c>
      <c r="D120" s="5" t="s">
        <v>898</v>
      </c>
      <c r="E120" s="14"/>
      <c r="F120" s="15" t="s">
        <v>63</v>
      </c>
      <c r="G120" s="15" t="n">
        <v>1</v>
      </c>
      <c r="H120" s="15" t="s">
        <v>63</v>
      </c>
      <c r="I120" s="15" t="s">
        <v>63</v>
      </c>
      <c r="J120" s="15" t="n">
        <v>0</v>
      </c>
      <c r="K120" s="5" t="s">
        <v>899</v>
      </c>
      <c r="L120" s="5" t="s">
        <v>900</v>
      </c>
      <c r="M120" s="15" t="n">
        <v>1982</v>
      </c>
      <c r="N120" s="5" t="s">
        <v>901</v>
      </c>
      <c r="O120" s="15" t="s">
        <v>67</v>
      </c>
      <c r="P120" s="15" t="s">
        <v>272</v>
      </c>
      <c r="Q120" s="14"/>
      <c r="R120" s="15" t="s">
        <v>302</v>
      </c>
      <c r="S120" s="15" t="n">
        <v>8</v>
      </c>
      <c r="T120" s="15" t="n">
        <v>8</v>
      </c>
      <c r="U120" s="16" t="n">
        <v>36983</v>
      </c>
      <c r="V120" s="16" t="n">
        <v>36983</v>
      </c>
      <c r="W120" s="16" t="n">
        <v>32989</v>
      </c>
      <c r="X120" s="16" t="n">
        <v>32989</v>
      </c>
      <c r="Y120" s="15" t="n">
        <v>364</v>
      </c>
      <c r="Z120" s="15" t="n">
        <v>338</v>
      </c>
      <c r="AA120" s="15" t="n">
        <v>343</v>
      </c>
      <c r="AB120" s="15" t="n">
        <v>4</v>
      </c>
      <c r="AC120" s="15" t="n">
        <v>4</v>
      </c>
      <c r="AD120" s="15" t="n">
        <v>23</v>
      </c>
      <c r="AE120" s="15" t="n">
        <v>23</v>
      </c>
      <c r="AF120" s="15" t="n">
        <v>7</v>
      </c>
      <c r="AG120" s="15" t="n">
        <v>7</v>
      </c>
      <c r="AH120" s="15" t="n">
        <v>5</v>
      </c>
      <c r="AI120" s="15" t="n">
        <v>5</v>
      </c>
      <c r="AJ120" s="15" t="n">
        <v>12</v>
      </c>
      <c r="AK120" s="15" t="n">
        <v>12</v>
      </c>
      <c r="AL120" s="15" t="n">
        <v>2</v>
      </c>
      <c r="AM120" s="15" t="n">
        <v>2</v>
      </c>
      <c r="AN120" s="15" t="n">
        <v>0</v>
      </c>
      <c r="AO120" s="15" t="n">
        <v>0</v>
      </c>
      <c r="AP120" s="15" t="s">
        <v>63</v>
      </c>
      <c r="AQ120" s="15" t="s">
        <v>63</v>
      </c>
      <c r="AR120" s="14"/>
      <c r="AS120" s="9" t="s">
        <v>303</v>
      </c>
      <c r="AT120" s="9" t="s">
        <v>304</v>
      </c>
      <c r="AU120" s="15" t="s">
        <v>902</v>
      </c>
      <c r="AV120" s="15" t="n">
        <v>7796743</v>
      </c>
      <c r="AW120" s="15" t="n">
        <v>9.91005162519702E+017</v>
      </c>
      <c r="AX120" s="15" t="n">
        <v>9.91005162519702E+017</v>
      </c>
      <c r="AY120" s="15" t="n">
        <v>2266213230002650</v>
      </c>
      <c r="AZ120" s="15" t="s">
        <v>77</v>
      </c>
      <c r="BA120" s="14"/>
      <c r="BB120" s="17" t="n">
        <v>9780060620677</v>
      </c>
      <c r="BC120" s="17" t="n">
        <v>32285000133842</v>
      </c>
      <c r="BD120" s="15" t="n">
        <v>893501426</v>
      </c>
      <c r="BE120" s="6" t="s">
        <v>306</v>
      </c>
    </row>
    <row r="121" customFormat="false" ht="36.5" hidden="false" customHeight="false" outlineLevel="0" collapsed="false">
      <c r="A121" s="4" t="s">
        <v>57</v>
      </c>
      <c r="B121" s="5" t="s">
        <v>903</v>
      </c>
      <c r="C121" s="5" t="s">
        <v>904</v>
      </c>
      <c r="D121" s="5" t="s">
        <v>905</v>
      </c>
      <c r="E121" s="14"/>
      <c r="F121" s="15" t="s">
        <v>63</v>
      </c>
      <c r="G121" s="15" t="n">
        <v>1</v>
      </c>
      <c r="H121" s="15" t="s">
        <v>63</v>
      </c>
      <c r="I121" s="15" t="s">
        <v>63</v>
      </c>
      <c r="J121" s="15" t="n">
        <v>0</v>
      </c>
      <c r="K121" s="5" t="s">
        <v>906</v>
      </c>
      <c r="L121" s="5" t="s">
        <v>907</v>
      </c>
      <c r="M121" s="15" t="n">
        <v>1983</v>
      </c>
      <c r="N121" s="14"/>
      <c r="O121" s="15" t="s">
        <v>67</v>
      </c>
      <c r="P121" s="15" t="s">
        <v>401</v>
      </c>
      <c r="Q121" s="14"/>
      <c r="R121" s="15" t="s">
        <v>302</v>
      </c>
      <c r="S121" s="15" t="n">
        <v>2</v>
      </c>
      <c r="T121" s="15" t="n">
        <v>2</v>
      </c>
      <c r="U121" s="16" t="n">
        <v>36929</v>
      </c>
      <c r="V121" s="16" t="n">
        <v>36929</v>
      </c>
      <c r="W121" s="16" t="n">
        <v>33372</v>
      </c>
      <c r="X121" s="16" t="n">
        <v>33372</v>
      </c>
      <c r="Y121" s="15" t="n">
        <v>276</v>
      </c>
      <c r="Z121" s="15" t="n">
        <v>236</v>
      </c>
      <c r="AA121" s="15" t="n">
        <v>237</v>
      </c>
      <c r="AB121" s="15" t="n">
        <v>3</v>
      </c>
      <c r="AC121" s="15" t="n">
        <v>3</v>
      </c>
      <c r="AD121" s="15" t="n">
        <v>18</v>
      </c>
      <c r="AE121" s="15" t="n">
        <v>18</v>
      </c>
      <c r="AF121" s="15" t="n">
        <v>5</v>
      </c>
      <c r="AG121" s="15" t="n">
        <v>5</v>
      </c>
      <c r="AH121" s="15" t="n">
        <v>5</v>
      </c>
      <c r="AI121" s="15" t="n">
        <v>5</v>
      </c>
      <c r="AJ121" s="15" t="n">
        <v>11</v>
      </c>
      <c r="AK121" s="15" t="n">
        <v>11</v>
      </c>
      <c r="AL121" s="15" t="n">
        <v>1</v>
      </c>
      <c r="AM121" s="15" t="n">
        <v>1</v>
      </c>
      <c r="AN121" s="15" t="n">
        <v>0</v>
      </c>
      <c r="AO121" s="15" t="n">
        <v>0</v>
      </c>
      <c r="AP121" s="15" t="s">
        <v>63</v>
      </c>
      <c r="AQ121" s="15" t="s">
        <v>57</v>
      </c>
      <c r="AR121" s="9" t="s">
        <v>312</v>
      </c>
      <c r="AS121" s="9" t="s">
        <v>303</v>
      </c>
      <c r="AT121" s="9" t="s">
        <v>304</v>
      </c>
      <c r="AU121" s="15" t="s">
        <v>908</v>
      </c>
      <c r="AV121" s="15" t="n">
        <v>8785165</v>
      </c>
      <c r="AW121" s="15" t="n">
        <v>9.91000071209702E+017</v>
      </c>
      <c r="AX121" s="15" t="n">
        <v>9.91000071209702E+017</v>
      </c>
      <c r="AY121" s="15" t="n">
        <v>2266807570002650</v>
      </c>
      <c r="AZ121" s="15" t="s">
        <v>77</v>
      </c>
      <c r="BA121" s="14"/>
      <c r="BB121" s="17" t="n">
        <v>9780800616946</v>
      </c>
      <c r="BC121" s="17" t="n">
        <v>32285000625771</v>
      </c>
      <c r="BD121" s="15" t="n">
        <v>893613851</v>
      </c>
      <c r="BE121" s="6" t="s">
        <v>306</v>
      </c>
    </row>
    <row r="122" customFormat="false" ht="36.5" hidden="false" customHeight="false" outlineLevel="0" collapsed="false">
      <c r="A122" s="4" t="s">
        <v>57</v>
      </c>
      <c r="B122" s="5" t="s">
        <v>909</v>
      </c>
      <c r="C122" s="5" t="s">
        <v>910</v>
      </c>
      <c r="D122" s="5" t="s">
        <v>911</v>
      </c>
      <c r="E122" s="14"/>
      <c r="F122" s="15" t="s">
        <v>63</v>
      </c>
      <c r="G122" s="15" t="n">
        <v>1</v>
      </c>
      <c r="H122" s="15" t="s">
        <v>63</v>
      </c>
      <c r="I122" s="15" t="s">
        <v>63</v>
      </c>
      <c r="J122" s="15" t="n">
        <v>0</v>
      </c>
      <c r="K122" s="5" t="s">
        <v>912</v>
      </c>
      <c r="L122" s="5" t="s">
        <v>913</v>
      </c>
      <c r="M122" s="15" t="n">
        <v>1980</v>
      </c>
      <c r="N122" s="14"/>
      <c r="O122" s="15" t="s">
        <v>67</v>
      </c>
      <c r="P122" s="15" t="s">
        <v>68</v>
      </c>
      <c r="Q122" s="14"/>
      <c r="R122" s="15" t="s">
        <v>302</v>
      </c>
      <c r="S122" s="15" t="n">
        <v>3</v>
      </c>
      <c r="T122" s="15" t="n">
        <v>3</v>
      </c>
      <c r="U122" s="16" t="n">
        <v>36065</v>
      </c>
      <c r="V122" s="16" t="n">
        <v>36065</v>
      </c>
      <c r="W122" s="16" t="n">
        <v>33375</v>
      </c>
      <c r="X122" s="16" t="n">
        <v>33375</v>
      </c>
      <c r="Y122" s="15" t="n">
        <v>338</v>
      </c>
      <c r="Z122" s="15" t="n">
        <v>310</v>
      </c>
      <c r="AA122" s="15" t="n">
        <v>311</v>
      </c>
      <c r="AB122" s="15" t="n">
        <v>3</v>
      </c>
      <c r="AC122" s="15" t="n">
        <v>3</v>
      </c>
      <c r="AD122" s="15" t="n">
        <v>19</v>
      </c>
      <c r="AE122" s="15" t="n">
        <v>19</v>
      </c>
      <c r="AF122" s="15" t="n">
        <v>8</v>
      </c>
      <c r="AG122" s="15" t="n">
        <v>8</v>
      </c>
      <c r="AH122" s="15" t="n">
        <v>3</v>
      </c>
      <c r="AI122" s="15" t="n">
        <v>3</v>
      </c>
      <c r="AJ122" s="15" t="n">
        <v>12</v>
      </c>
      <c r="AK122" s="15" t="n">
        <v>12</v>
      </c>
      <c r="AL122" s="15" t="n">
        <v>1</v>
      </c>
      <c r="AM122" s="15" t="n">
        <v>1</v>
      </c>
      <c r="AN122" s="15" t="n">
        <v>0</v>
      </c>
      <c r="AO122" s="15" t="n">
        <v>0</v>
      </c>
      <c r="AP122" s="15" t="s">
        <v>63</v>
      </c>
      <c r="AQ122" s="15" t="s">
        <v>57</v>
      </c>
      <c r="AR122" s="9" t="s">
        <v>312</v>
      </c>
      <c r="AS122" s="9" t="s">
        <v>303</v>
      </c>
      <c r="AT122" s="9" t="s">
        <v>304</v>
      </c>
      <c r="AU122" s="15" t="s">
        <v>914</v>
      </c>
      <c r="AV122" s="15" t="n">
        <v>5830596</v>
      </c>
      <c r="AW122" s="15" t="n">
        <v>9.91004883989702E+017</v>
      </c>
      <c r="AX122" s="15" t="n">
        <v>9.91004883989702E+017</v>
      </c>
      <c r="AY122" s="15" t="n">
        <v>2260848060002650</v>
      </c>
      <c r="AZ122" s="15" t="s">
        <v>77</v>
      </c>
      <c r="BA122" s="14"/>
      <c r="BB122" s="17" t="n">
        <v>9780195201888</v>
      </c>
      <c r="BC122" s="17" t="n">
        <v>32285000626258</v>
      </c>
      <c r="BD122" s="15" t="n">
        <v>893700783</v>
      </c>
      <c r="BE122" s="6" t="s">
        <v>306</v>
      </c>
    </row>
    <row r="123" customFormat="false" ht="36.5" hidden="false" customHeight="false" outlineLevel="0" collapsed="false">
      <c r="A123" s="4" t="s">
        <v>57</v>
      </c>
      <c r="B123" s="5" t="s">
        <v>915</v>
      </c>
      <c r="C123" s="5" t="s">
        <v>916</v>
      </c>
      <c r="D123" s="5" t="s">
        <v>917</v>
      </c>
      <c r="E123" s="14"/>
      <c r="F123" s="15" t="s">
        <v>63</v>
      </c>
      <c r="G123" s="15" t="n">
        <v>1</v>
      </c>
      <c r="H123" s="15" t="s">
        <v>63</v>
      </c>
      <c r="I123" s="15" t="s">
        <v>63</v>
      </c>
      <c r="J123" s="15" t="n">
        <v>0</v>
      </c>
      <c r="K123" s="5" t="s">
        <v>918</v>
      </c>
      <c r="L123" s="5" t="s">
        <v>919</v>
      </c>
      <c r="M123" s="14"/>
      <c r="N123" s="5" t="s">
        <v>920</v>
      </c>
      <c r="O123" s="15" t="s">
        <v>67</v>
      </c>
      <c r="P123" s="15" t="s">
        <v>367</v>
      </c>
      <c r="Q123" s="5" t="s">
        <v>921</v>
      </c>
      <c r="R123" s="15" t="s">
        <v>302</v>
      </c>
      <c r="S123" s="15" t="n">
        <v>9</v>
      </c>
      <c r="T123" s="15" t="n">
        <v>9</v>
      </c>
      <c r="U123" s="16" t="n">
        <v>36622</v>
      </c>
      <c r="V123" s="16" t="n">
        <v>36622</v>
      </c>
      <c r="W123" s="16" t="n">
        <v>33382</v>
      </c>
      <c r="X123" s="16" t="n">
        <v>33382</v>
      </c>
      <c r="Y123" s="15" t="n">
        <v>248</v>
      </c>
      <c r="Z123" s="15" t="n">
        <v>232</v>
      </c>
      <c r="AA123" s="15" t="n">
        <v>232</v>
      </c>
      <c r="AB123" s="15" t="n">
        <v>3</v>
      </c>
      <c r="AC123" s="15" t="n">
        <v>3</v>
      </c>
      <c r="AD123" s="15" t="n">
        <v>14</v>
      </c>
      <c r="AE123" s="15" t="n">
        <v>14</v>
      </c>
      <c r="AF123" s="15" t="n">
        <v>8</v>
      </c>
      <c r="AG123" s="15" t="n">
        <v>8</v>
      </c>
      <c r="AH123" s="15" t="n">
        <v>4</v>
      </c>
      <c r="AI123" s="15" t="n">
        <v>4</v>
      </c>
      <c r="AJ123" s="15" t="n">
        <v>5</v>
      </c>
      <c r="AK123" s="15" t="n">
        <v>5</v>
      </c>
      <c r="AL123" s="15" t="n">
        <v>2</v>
      </c>
      <c r="AM123" s="15" t="n">
        <v>2</v>
      </c>
      <c r="AN123" s="15" t="n">
        <v>0</v>
      </c>
      <c r="AO123" s="15" t="n">
        <v>0</v>
      </c>
      <c r="AP123" s="15" t="s">
        <v>63</v>
      </c>
      <c r="AQ123" s="15" t="s">
        <v>63</v>
      </c>
      <c r="AR123" s="14"/>
      <c r="AS123" s="9" t="s">
        <v>303</v>
      </c>
      <c r="AT123" s="9" t="s">
        <v>304</v>
      </c>
      <c r="AU123" s="15" t="s">
        <v>922</v>
      </c>
      <c r="AV123" s="15" t="n">
        <v>6780058</v>
      </c>
      <c r="AW123" s="15" t="n">
        <v>9.91001398399702E+017</v>
      </c>
      <c r="AX123" s="15" t="n">
        <v>9.91001398399702E+017</v>
      </c>
      <c r="AY123" s="15" t="n">
        <v>2256912060002650</v>
      </c>
      <c r="AZ123" s="15" t="s">
        <v>77</v>
      </c>
      <c r="BA123" s="14"/>
      <c r="BB123" s="19"/>
      <c r="BC123" s="17" t="n">
        <v>32285000626761</v>
      </c>
      <c r="BD123" s="15" t="n">
        <v>893432837</v>
      </c>
      <c r="BE123" s="6" t="s">
        <v>306</v>
      </c>
    </row>
    <row r="124" customFormat="false" ht="36.5" hidden="false" customHeight="false" outlineLevel="0" collapsed="false">
      <c r="A124" s="4" t="s">
        <v>57</v>
      </c>
      <c r="B124" s="5" t="s">
        <v>923</v>
      </c>
      <c r="C124" s="5" t="s">
        <v>924</v>
      </c>
      <c r="D124" s="5" t="s">
        <v>925</v>
      </c>
      <c r="E124" s="14"/>
      <c r="F124" s="15" t="s">
        <v>63</v>
      </c>
      <c r="G124" s="15" t="n">
        <v>1</v>
      </c>
      <c r="H124" s="15" t="s">
        <v>63</v>
      </c>
      <c r="I124" s="15" t="s">
        <v>63</v>
      </c>
      <c r="J124" s="15" t="n">
        <v>0</v>
      </c>
      <c r="K124" s="5" t="s">
        <v>926</v>
      </c>
      <c r="L124" s="5" t="s">
        <v>927</v>
      </c>
      <c r="M124" s="15" t="n">
        <v>1997</v>
      </c>
      <c r="N124" s="14"/>
      <c r="O124" s="15" t="s">
        <v>67</v>
      </c>
      <c r="P124" s="15" t="s">
        <v>928</v>
      </c>
      <c r="Q124" s="14"/>
      <c r="R124" s="15" t="s">
        <v>302</v>
      </c>
      <c r="S124" s="15" t="n">
        <v>8</v>
      </c>
      <c r="T124" s="15" t="n">
        <v>8</v>
      </c>
      <c r="U124" s="16" t="n">
        <v>38685</v>
      </c>
      <c r="V124" s="16" t="n">
        <v>38685</v>
      </c>
      <c r="W124" s="16" t="n">
        <v>36025</v>
      </c>
      <c r="X124" s="16" t="n">
        <v>36025</v>
      </c>
      <c r="Y124" s="15" t="n">
        <v>360</v>
      </c>
      <c r="Z124" s="15" t="n">
        <v>308</v>
      </c>
      <c r="AA124" s="15" t="n">
        <v>339</v>
      </c>
      <c r="AB124" s="15" t="n">
        <v>1</v>
      </c>
      <c r="AC124" s="15" t="n">
        <v>1</v>
      </c>
      <c r="AD124" s="15" t="n">
        <v>23</v>
      </c>
      <c r="AE124" s="15" t="n">
        <v>25</v>
      </c>
      <c r="AF124" s="15" t="n">
        <v>12</v>
      </c>
      <c r="AG124" s="15" t="n">
        <v>12</v>
      </c>
      <c r="AH124" s="15" t="n">
        <v>4</v>
      </c>
      <c r="AI124" s="15" t="n">
        <v>6</v>
      </c>
      <c r="AJ124" s="15" t="n">
        <v>14</v>
      </c>
      <c r="AK124" s="15" t="n">
        <v>15</v>
      </c>
      <c r="AL124" s="15" t="n">
        <v>0</v>
      </c>
      <c r="AM124" s="15" t="n">
        <v>0</v>
      </c>
      <c r="AN124" s="15" t="n">
        <v>0</v>
      </c>
      <c r="AO124" s="15" t="n">
        <v>0</v>
      </c>
      <c r="AP124" s="15" t="s">
        <v>63</v>
      </c>
      <c r="AQ124" s="15" t="s">
        <v>63</v>
      </c>
      <c r="AR124" s="14"/>
      <c r="AS124" s="9" t="s">
        <v>303</v>
      </c>
      <c r="AT124" s="9" t="s">
        <v>304</v>
      </c>
      <c r="AU124" s="15" t="s">
        <v>929</v>
      </c>
      <c r="AV124" s="15" t="n">
        <v>36949626</v>
      </c>
      <c r="AW124" s="15" t="n">
        <v>9.91002812419702E+017</v>
      </c>
      <c r="AX124" s="15" t="n">
        <v>9.91002812419702E+017</v>
      </c>
      <c r="AY124" s="15" t="n">
        <v>2264844170002650</v>
      </c>
      <c r="AZ124" s="15" t="s">
        <v>77</v>
      </c>
      <c r="BA124" s="14"/>
      <c r="BB124" s="17" t="n">
        <v>9780687056224</v>
      </c>
      <c r="BC124" s="17" t="n">
        <v>32285003453775</v>
      </c>
      <c r="BD124" s="15" t="n">
        <v>893498565</v>
      </c>
      <c r="BE124" s="6" t="s">
        <v>306</v>
      </c>
    </row>
    <row r="125" customFormat="false" ht="36.5" hidden="false" customHeight="false" outlineLevel="0" collapsed="false">
      <c r="A125" s="4" t="s">
        <v>57</v>
      </c>
      <c r="B125" s="5" t="s">
        <v>930</v>
      </c>
      <c r="C125" s="5" t="s">
        <v>931</v>
      </c>
      <c r="D125" s="5" t="s">
        <v>932</v>
      </c>
      <c r="E125" s="14"/>
      <c r="F125" s="15" t="s">
        <v>63</v>
      </c>
      <c r="G125" s="15" t="n">
        <v>1</v>
      </c>
      <c r="H125" s="15" t="s">
        <v>63</v>
      </c>
      <c r="I125" s="15" t="s">
        <v>63</v>
      </c>
      <c r="J125" s="15" t="n">
        <v>0</v>
      </c>
      <c r="K125" s="5" t="s">
        <v>933</v>
      </c>
      <c r="L125" s="5" t="s">
        <v>934</v>
      </c>
      <c r="M125" s="15" t="n">
        <v>1982</v>
      </c>
      <c r="N125" s="14"/>
      <c r="O125" s="15" t="s">
        <v>67</v>
      </c>
      <c r="P125" s="15" t="s">
        <v>401</v>
      </c>
      <c r="Q125" s="14"/>
      <c r="R125" s="15" t="s">
        <v>302</v>
      </c>
      <c r="S125" s="15" t="n">
        <v>12</v>
      </c>
      <c r="T125" s="15" t="n">
        <v>12</v>
      </c>
      <c r="U125" s="16" t="n">
        <v>38337</v>
      </c>
      <c r="V125" s="16" t="n">
        <v>38337</v>
      </c>
      <c r="W125" s="16" t="n">
        <v>33386</v>
      </c>
      <c r="X125" s="16" t="n">
        <v>33386</v>
      </c>
      <c r="Y125" s="15" t="n">
        <v>485</v>
      </c>
      <c r="Z125" s="15" t="n">
        <v>394</v>
      </c>
      <c r="AA125" s="15" t="n">
        <v>403</v>
      </c>
      <c r="AB125" s="15" t="n">
        <v>3</v>
      </c>
      <c r="AC125" s="15" t="n">
        <v>3</v>
      </c>
      <c r="AD125" s="15" t="n">
        <v>29</v>
      </c>
      <c r="AE125" s="15" t="n">
        <v>30</v>
      </c>
      <c r="AF125" s="15" t="n">
        <v>15</v>
      </c>
      <c r="AG125" s="15" t="n">
        <v>16</v>
      </c>
      <c r="AH125" s="15" t="n">
        <v>8</v>
      </c>
      <c r="AI125" s="15" t="n">
        <v>8</v>
      </c>
      <c r="AJ125" s="15" t="n">
        <v>17</v>
      </c>
      <c r="AK125" s="15" t="n">
        <v>18</v>
      </c>
      <c r="AL125" s="15" t="n">
        <v>0</v>
      </c>
      <c r="AM125" s="15" t="n">
        <v>0</v>
      </c>
      <c r="AN125" s="15" t="n">
        <v>0</v>
      </c>
      <c r="AO125" s="15" t="n">
        <v>0</v>
      </c>
      <c r="AP125" s="15" t="s">
        <v>63</v>
      </c>
      <c r="AQ125" s="15" t="s">
        <v>57</v>
      </c>
      <c r="AR125" s="9" t="s">
        <v>312</v>
      </c>
      <c r="AS125" s="9" t="s">
        <v>303</v>
      </c>
      <c r="AT125" s="9" t="s">
        <v>304</v>
      </c>
      <c r="AU125" s="15" t="s">
        <v>935</v>
      </c>
      <c r="AV125" s="15" t="n">
        <v>8476178</v>
      </c>
      <c r="AW125" s="15" t="n">
        <v>9.91005249139702E+017</v>
      </c>
      <c r="AX125" s="15" t="n">
        <v>9.91005249139702E+017</v>
      </c>
      <c r="AY125" s="15" t="n">
        <v>2257797610002650</v>
      </c>
      <c r="AZ125" s="15" t="s">
        <v>77</v>
      </c>
      <c r="BA125" s="14"/>
      <c r="BB125" s="17" t="n">
        <v>9780800616496</v>
      </c>
      <c r="BC125" s="17" t="n">
        <v>32285000627249</v>
      </c>
      <c r="BD125" s="15" t="n">
        <v>893594721</v>
      </c>
      <c r="BE125" s="6" t="s">
        <v>306</v>
      </c>
    </row>
    <row r="126" customFormat="false" ht="36.5" hidden="false" customHeight="false" outlineLevel="0" collapsed="false">
      <c r="A126" s="4" t="s">
        <v>57</v>
      </c>
      <c r="B126" s="5" t="s">
        <v>936</v>
      </c>
      <c r="C126" s="5" t="s">
        <v>937</v>
      </c>
      <c r="D126" s="5" t="s">
        <v>938</v>
      </c>
      <c r="E126" s="14"/>
      <c r="F126" s="15" t="s">
        <v>63</v>
      </c>
      <c r="G126" s="15" t="n">
        <v>1</v>
      </c>
      <c r="H126" s="15" t="s">
        <v>63</v>
      </c>
      <c r="I126" s="15" t="s">
        <v>63</v>
      </c>
      <c r="J126" s="15" t="n">
        <v>0</v>
      </c>
      <c r="K126" s="5" t="s">
        <v>939</v>
      </c>
      <c r="L126" s="5" t="s">
        <v>940</v>
      </c>
      <c r="M126" s="15" t="n">
        <v>1992</v>
      </c>
      <c r="N126" s="14"/>
      <c r="O126" s="15" t="s">
        <v>67</v>
      </c>
      <c r="P126" s="15" t="s">
        <v>300</v>
      </c>
      <c r="Q126" s="5" t="s">
        <v>581</v>
      </c>
      <c r="R126" s="15" t="s">
        <v>302</v>
      </c>
      <c r="S126" s="15" t="n">
        <v>5</v>
      </c>
      <c r="T126" s="15" t="n">
        <v>5</v>
      </c>
      <c r="U126" s="16" t="n">
        <v>35378</v>
      </c>
      <c r="V126" s="16" t="n">
        <v>35378</v>
      </c>
      <c r="W126" s="16" t="n">
        <v>33920</v>
      </c>
      <c r="X126" s="16" t="n">
        <v>33920</v>
      </c>
      <c r="Y126" s="15" t="n">
        <v>215</v>
      </c>
      <c r="Z126" s="15" t="n">
        <v>167</v>
      </c>
      <c r="AA126" s="15" t="n">
        <v>167</v>
      </c>
      <c r="AB126" s="15" t="n">
        <v>1</v>
      </c>
      <c r="AC126" s="15" t="n">
        <v>1</v>
      </c>
      <c r="AD126" s="15" t="n">
        <v>22</v>
      </c>
      <c r="AE126" s="15" t="n">
        <v>22</v>
      </c>
      <c r="AF126" s="15" t="n">
        <v>11</v>
      </c>
      <c r="AG126" s="15" t="n">
        <v>11</v>
      </c>
      <c r="AH126" s="15" t="n">
        <v>5</v>
      </c>
      <c r="AI126" s="15" t="n">
        <v>5</v>
      </c>
      <c r="AJ126" s="15" t="n">
        <v>14</v>
      </c>
      <c r="AK126" s="15" t="n">
        <v>14</v>
      </c>
      <c r="AL126" s="15" t="n">
        <v>0</v>
      </c>
      <c r="AM126" s="15" t="n">
        <v>0</v>
      </c>
      <c r="AN126" s="15" t="n">
        <v>0</v>
      </c>
      <c r="AO126" s="15" t="n">
        <v>0</v>
      </c>
      <c r="AP126" s="15" t="s">
        <v>63</v>
      </c>
      <c r="AQ126" s="15" t="s">
        <v>63</v>
      </c>
      <c r="AR126" s="14"/>
      <c r="AS126" s="9" t="s">
        <v>303</v>
      </c>
      <c r="AT126" s="9" t="s">
        <v>304</v>
      </c>
      <c r="AU126" s="15" t="s">
        <v>941</v>
      </c>
      <c r="AV126" s="15" t="n">
        <v>25964911</v>
      </c>
      <c r="AW126" s="15" t="n">
        <v>9.91002036699702E+017</v>
      </c>
      <c r="AX126" s="15" t="n">
        <v>9.91002036699702E+017</v>
      </c>
      <c r="AY126" s="15" t="n">
        <v>2260462410002650</v>
      </c>
      <c r="AZ126" s="15" t="s">
        <v>77</v>
      </c>
      <c r="BA126" s="14"/>
      <c r="BB126" s="17" t="n">
        <v>9780814650356</v>
      </c>
      <c r="BC126" s="17" t="n">
        <v>32285001361822</v>
      </c>
      <c r="BD126" s="15" t="n">
        <v>893250735</v>
      </c>
      <c r="BE126" s="6" t="s">
        <v>306</v>
      </c>
    </row>
    <row r="127" customFormat="false" ht="36.5" hidden="false" customHeight="false" outlineLevel="0" collapsed="false">
      <c r="A127" s="4" t="s">
        <v>57</v>
      </c>
      <c r="B127" s="5" t="s">
        <v>942</v>
      </c>
      <c r="C127" s="5" t="s">
        <v>943</v>
      </c>
      <c r="D127" s="5" t="s">
        <v>944</v>
      </c>
      <c r="E127" s="14"/>
      <c r="F127" s="15" t="s">
        <v>63</v>
      </c>
      <c r="G127" s="15" t="n">
        <v>1</v>
      </c>
      <c r="H127" s="15" t="s">
        <v>63</v>
      </c>
      <c r="I127" s="15" t="s">
        <v>63</v>
      </c>
      <c r="J127" s="15" t="n">
        <v>0</v>
      </c>
      <c r="K127" s="5" t="s">
        <v>945</v>
      </c>
      <c r="L127" s="5" t="s">
        <v>532</v>
      </c>
      <c r="M127" s="15" t="n">
        <v>1984</v>
      </c>
      <c r="N127" s="14"/>
      <c r="O127" s="15" t="s">
        <v>67</v>
      </c>
      <c r="P127" s="15" t="s">
        <v>533</v>
      </c>
      <c r="Q127" s="5" t="s">
        <v>946</v>
      </c>
      <c r="R127" s="15" t="s">
        <v>302</v>
      </c>
      <c r="S127" s="15" t="n">
        <v>6</v>
      </c>
      <c r="T127" s="15" t="n">
        <v>6</v>
      </c>
      <c r="U127" s="16" t="n">
        <v>36058</v>
      </c>
      <c r="V127" s="16" t="n">
        <v>36058</v>
      </c>
      <c r="W127" s="16" t="n">
        <v>35292</v>
      </c>
      <c r="X127" s="16" t="n">
        <v>35292</v>
      </c>
      <c r="Y127" s="15" t="n">
        <v>257</v>
      </c>
      <c r="Z127" s="15" t="n">
        <v>203</v>
      </c>
      <c r="AA127" s="15" t="n">
        <v>210</v>
      </c>
      <c r="AB127" s="15" t="n">
        <v>2</v>
      </c>
      <c r="AC127" s="15" t="n">
        <v>2</v>
      </c>
      <c r="AD127" s="15" t="n">
        <v>20</v>
      </c>
      <c r="AE127" s="15" t="n">
        <v>20</v>
      </c>
      <c r="AF127" s="15" t="n">
        <v>7</v>
      </c>
      <c r="AG127" s="15" t="n">
        <v>7</v>
      </c>
      <c r="AH127" s="15" t="n">
        <v>5</v>
      </c>
      <c r="AI127" s="15" t="n">
        <v>5</v>
      </c>
      <c r="AJ127" s="15" t="n">
        <v>13</v>
      </c>
      <c r="AK127" s="15" t="n">
        <v>13</v>
      </c>
      <c r="AL127" s="15" t="n">
        <v>0</v>
      </c>
      <c r="AM127" s="15" t="n">
        <v>0</v>
      </c>
      <c r="AN127" s="15" t="n">
        <v>0</v>
      </c>
      <c r="AO127" s="15" t="n">
        <v>0</v>
      </c>
      <c r="AP127" s="15" t="s">
        <v>63</v>
      </c>
      <c r="AQ127" s="15" t="s">
        <v>57</v>
      </c>
      <c r="AR127" s="9" t="s">
        <v>312</v>
      </c>
      <c r="AS127" s="9" t="s">
        <v>303</v>
      </c>
      <c r="AT127" s="9" t="s">
        <v>304</v>
      </c>
      <c r="AU127" s="15" t="s">
        <v>947</v>
      </c>
      <c r="AV127" s="15" t="n">
        <v>11091068</v>
      </c>
      <c r="AW127" s="15" t="n">
        <v>9.91000489079702E+017</v>
      </c>
      <c r="AX127" s="15" t="n">
        <v>9.91000489079702E+017</v>
      </c>
      <c r="AY127" s="15" t="n">
        <v>2270807860002650</v>
      </c>
      <c r="AZ127" s="15" t="s">
        <v>77</v>
      </c>
      <c r="BA127" s="14"/>
      <c r="BB127" s="17" t="n">
        <v>9780894534355</v>
      </c>
      <c r="BC127" s="17" t="n">
        <v>32285002121563</v>
      </c>
      <c r="BD127" s="15" t="n">
        <v>893890728</v>
      </c>
      <c r="BE127" s="6" t="s">
        <v>306</v>
      </c>
    </row>
    <row r="128" customFormat="false" ht="59.5" hidden="false" customHeight="false" outlineLevel="0" collapsed="false">
      <c r="A128" s="4" t="s">
        <v>57</v>
      </c>
      <c r="B128" s="5" t="s">
        <v>948</v>
      </c>
      <c r="C128" s="5" t="s">
        <v>949</v>
      </c>
      <c r="D128" s="5" t="s">
        <v>950</v>
      </c>
      <c r="E128" s="14"/>
      <c r="F128" s="15" t="s">
        <v>63</v>
      </c>
      <c r="G128" s="15" t="n">
        <v>1</v>
      </c>
      <c r="H128" s="15" t="s">
        <v>63</v>
      </c>
      <c r="I128" s="15" t="s">
        <v>63</v>
      </c>
      <c r="J128" s="15" t="n">
        <v>0</v>
      </c>
      <c r="K128" s="5" t="s">
        <v>951</v>
      </c>
      <c r="L128" s="5" t="s">
        <v>952</v>
      </c>
      <c r="M128" s="15" t="n">
        <v>1981</v>
      </c>
      <c r="N128" s="14"/>
      <c r="O128" s="15" t="s">
        <v>67</v>
      </c>
      <c r="P128" s="15" t="s">
        <v>384</v>
      </c>
      <c r="Q128" s="5" t="s">
        <v>953</v>
      </c>
      <c r="R128" s="15" t="s">
        <v>302</v>
      </c>
      <c r="S128" s="15" t="n">
        <v>9</v>
      </c>
      <c r="T128" s="15" t="n">
        <v>9</v>
      </c>
      <c r="U128" s="16" t="n">
        <v>36423</v>
      </c>
      <c r="V128" s="16" t="n">
        <v>36423</v>
      </c>
      <c r="W128" s="16" t="n">
        <v>33549</v>
      </c>
      <c r="X128" s="16" t="n">
        <v>33549</v>
      </c>
      <c r="Y128" s="15" t="n">
        <v>442</v>
      </c>
      <c r="Z128" s="15" t="n">
        <v>313</v>
      </c>
      <c r="AA128" s="15" t="n">
        <v>365</v>
      </c>
      <c r="AB128" s="15" t="n">
        <v>1</v>
      </c>
      <c r="AC128" s="15" t="n">
        <v>2</v>
      </c>
      <c r="AD128" s="15" t="n">
        <v>21</v>
      </c>
      <c r="AE128" s="15" t="n">
        <v>24</v>
      </c>
      <c r="AF128" s="15" t="n">
        <v>8</v>
      </c>
      <c r="AG128" s="15" t="n">
        <v>9</v>
      </c>
      <c r="AH128" s="15" t="n">
        <v>5</v>
      </c>
      <c r="AI128" s="15" t="n">
        <v>6</v>
      </c>
      <c r="AJ128" s="15" t="n">
        <v>15</v>
      </c>
      <c r="AK128" s="15" t="n">
        <v>15</v>
      </c>
      <c r="AL128" s="15" t="n">
        <v>0</v>
      </c>
      <c r="AM128" s="15" t="n">
        <v>1</v>
      </c>
      <c r="AN128" s="15" t="n">
        <v>0</v>
      </c>
      <c r="AO128" s="15" t="n">
        <v>0</v>
      </c>
      <c r="AP128" s="15" t="s">
        <v>63</v>
      </c>
      <c r="AQ128" s="15" t="s">
        <v>63</v>
      </c>
      <c r="AR128" s="14"/>
      <c r="AS128" s="9" t="s">
        <v>303</v>
      </c>
      <c r="AT128" s="9" t="s">
        <v>304</v>
      </c>
      <c r="AU128" s="15" t="s">
        <v>954</v>
      </c>
      <c r="AV128" s="15" t="n">
        <v>8626461</v>
      </c>
      <c r="AW128" s="15" t="n">
        <v>9.91005173789702E+017</v>
      </c>
      <c r="AX128" s="15" t="n">
        <v>9.91005173789702E+017</v>
      </c>
      <c r="AY128" s="15" t="n">
        <v>2263649030002650</v>
      </c>
      <c r="AZ128" s="15" t="s">
        <v>77</v>
      </c>
      <c r="BA128" s="14"/>
      <c r="BB128" s="17" t="n">
        <v>9780521229449</v>
      </c>
      <c r="BC128" s="17" t="n">
        <v>32285000825744</v>
      </c>
      <c r="BD128" s="15" t="n">
        <v>893688713</v>
      </c>
      <c r="BE128" s="6" t="s">
        <v>306</v>
      </c>
    </row>
    <row r="129" customFormat="false" ht="48" hidden="false" customHeight="false" outlineLevel="0" collapsed="false">
      <c r="A129" s="4" t="s">
        <v>57</v>
      </c>
      <c r="B129" s="5" t="s">
        <v>955</v>
      </c>
      <c r="C129" s="5" t="s">
        <v>956</v>
      </c>
      <c r="D129" s="5" t="s">
        <v>957</v>
      </c>
      <c r="E129" s="14"/>
      <c r="F129" s="15" t="s">
        <v>63</v>
      </c>
      <c r="G129" s="15" t="n">
        <v>1</v>
      </c>
      <c r="H129" s="15" t="s">
        <v>63</v>
      </c>
      <c r="I129" s="15" t="s">
        <v>63</v>
      </c>
      <c r="J129" s="15" t="n">
        <v>0</v>
      </c>
      <c r="K129" s="5" t="s">
        <v>958</v>
      </c>
      <c r="L129" s="5" t="s">
        <v>959</v>
      </c>
      <c r="M129" s="15" t="n">
        <v>1984</v>
      </c>
      <c r="N129" s="14"/>
      <c r="O129" s="15" t="s">
        <v>67</v>
      </c>
      <c r="P129" s="15" t="s">
        <v>318</v>
      </c>
      <c r="Q129" s="14"/>
      <c r="R129" s="15" t="s">
        <v>302</v>
      </c>
      <c r="S129" s="15" t="n">
        <v>6</v>
      </c>
      <c r="T129" s="15" t="n">
        <v>6</v>
      </c>
      <c r="U129" s="16" t="n">
        <v>36600</v>
      </c>
      <c r="V129" s="16" t="n">
        <v>36600</v>
      </c>
      <c r="W129" s="16" t="n">
        <v>33386</v>
      </c>
      <c r="X129" s="16" t="n">
        <v>33386</v>
      </c>
      <c r="Y129" s="15" t="n">
        <v>356</v>
      </c>
      <c r="Z129" s="15" t="n">
        <v>261</v>
      </c>
      <c r="AA129" s="15" t="n">
        <v>267</v>
      </c>
      <c r="AB129" s="15" t="n">
        <v>2</v>
      </c>
      <c r="AC129" s="15" t="n">
        <v>2</v>
      </c>
      <c r="AD129" s="15" t="n">
        <v>14</v>
      </c>
      <c r="AE129" s="15" t="n">
        <v>14</v>
      </c>
      <c r="AF129" s="15" t="n">
        <v>3</v>
      </c>
      <c r="AG129" s="15" t="n">
        <v>3</v>
      </c>
      <c r="AH129" s="15" t="n">
        <v>4</v>
      </c>
      <c r="AI129" s="15" t="n">
        <v>4</v>
      </c>
      <c r="AJ129" s="15" t="n">
        <v>9</v>
      </c>
      <c r="AK129" s="15" t="n">
        <v>9</v>
      </c>
      <c r="AL129" s="15" t="n">
        <v>1</v>
      </c>
      <c r="AM129" s="15" t="n">
        <v>1</v>
      </c>
      <c r="AN129" s="15" t="n">
        <v>0</v>
      </c>
      <c r="AO129" s="15" t="n">
        <v>0</v>
      </c>
      <c r="AP129" s="15" t="s">
        <v>63</v>
      </c>
      <c r="AQ129" s="15" t="s">
        <v>63</v>
      </c>
      <c r="AR129" s="14"/>
      <c r="AS129" s="9" t="s">
        <v>303</v>
      </c>
      <c r="AT129" s="9" t="s">
        <v>304</v>
      </c>
      <c r="AU129" s="15" t="s">
        <v>960</v>
      </c>
      <c r="AV129" s="15" t="n">
        <v>10800492</v>
      </c>
      <c r="AW129" s="15" t="n">
        <v>9.91000438229702E+017</v>
      </c>
      <c r="AX129" s="15" t="n">
        <v>9.91000438229702E+017</v>
      </c>
      <c r="AY129" s="15" t="n">
        <v>2270643730002650</v>
      </c>
      <c r="AZ129" s="15" t="s">
        <v>77</v>
      </c>
      <c r="BA129" s="14"/>
      <c r="BB129" s="17" t="n">
        <v>9780802836083</v>
      </c>
      <c r="BC129" s="17" t="n">
        <v>32285000627546</v>
      </c>
      <c r="BD129" s="15" t="n">
        <v>893327291</v>
      </c>
      <c r="BE129" s="6" t="s">
        <v>306</v>
      </c>
    </row>
    <row r="130" customFormat="false" ht="36.5" hidden="false" customHeight="false" outlineLevel="0" collapsed="false">
      <c r="A130" s="4" t="s">
        <v>57</v>
      </c>
      <c r="B130" s="5" t="s">
        <v>961</v>
      </c>
      <c r="C130" s="5" t="s">
        <v>962</v>
      </c>
      <c r="D130" s="5" t="s">
        <v>963</v>
      </c>
      <c r="E130" s="14"/>
      <c r="F130" s="15" t="s">
        <v>63</v>
      </c>
      <c r="G130" s="15" t="n">
        <v>1</v>
      </c>
      <c r="H130" s="15" t="s">
        <v>63</v>
      </c>
      <c r="I130" s="15" t="s">
        <v>63</v>
      </c>
      <c r="J130" s="15" t="n">
        <v>0</v>
      </c>
      <c r="K130" s="5" t="s">
        <v>964</v>
      </c>
      <c r="L130" s="5" t="s">
        <v>965</v>
      </c>
      <c r="M130" s="15" t="n">
        <v>1987</v>
      </c>
      <c r="N130" s="14"/>
      <c r="O130" s="15" t="s">
        <v>67</v>
      </c>
      <c r="P130" s="15" t="s">
        <v>533</v>
      </c>
      <c r="Q130" s="5" t="s">
        <v>966</v>
      </c>
      <c r="R130" s="15" t="s">
        <v>302</v>
      </c>
      <c r="S130" s="15" t="n">
        <v>8</v>
      </c>
      <c r="T130" s="15" t="n">
        <v>8</v>
      </c>
      <c r="U130" s="16" t="n">
        <v>36105</v>
      </c>
      <c r="V130" s="16" t="n">
        <v>36105</v>
      </c>
      <c r="W130" s="16" t="n">
        <v>32987</v>
      </c>
      <c r="X130" s="16" t="n">
        <v>32987</v>
      </c>
      <c r="Y130" s="15" t="n">
        <v>211</v>
      </c>
      <c r="Z130" s="15" t="n">
        <v>176</v>
      </c>
      <c r="AA130" s="15" t="n">
        <v>196</v>
      </c>
      <c r="AB130" s="15" t="n">
        <v>1</v>
      </c>
      <c r="AC130" s="15" t="n">
        <v>2</v>
      </c>
      <c r="AD130" s="15" t="n">
        <v>20</v>
      </c>
      <c r="AE130" s="15" t="n">
        <v>24</v>
      </c>
      <c r="AF130" s="15" t="n">
        <v>4</v>
      </c>
      <c r="AG130" s="15" t="n">
        <v>6</v>
      </c>
      <c r="AH130" s="15" t="n">
        <v>7</v>
      </c>
      <c r="AI130" s="15" t="n">
        <v>8</v>
      </c>
      <c r="AJ130" s="15" t="n">
        <v>14</v>
      </c>
      <c r="AK130" s="15" t="n">
        <v>16</v>
      </c>
      <c r="AL130" s="15" t="n">
        <v>0</v>
      </c>
      <c r="AM130" s="15" t="n">
        <v>1</v>
      </c>
      <c r="AN130" s="15" t="n">
        <v>0</v>
      </c>
      <c r="AO130" s="15" t="n">
        <v>0</v>
      </c>
      <c r="AP130" s="15" t="s">
        <v>63</v>
      </c>
      <c r="AQ130" s="15" t="s">
        <v>63</v>
      </c>
      <c r="AR130" s="14"/>
      <c r="AS130" s="9" t="s">
        <v>303</v>
      </c>
      <c r="AT130" s="9" t="s">
        <v>304</v>
      </c>
      <c r="AU130" s="15" t="s">
        <v>967</v>
      </c>
      <c r="AV130" s="15" t="n">
        <v>15223042</v>
      </c>
      <c r="AW130" s="15" t="n">
        <v>9.91001004069702E+017</v>
      </c>
      <c r="AX130" s="15" t="n">
        <v>9.91001004069702E+017</v>
      </c>
      <c r="AY130" s="15" t="n">
        <v>2268567170002650</v>
      </c>
      <c r="AZ130" s="15" t="s">
        <v>77</v>
      </c>
      <c r="BA130" s="14"/>
      <c r="BB130" s="17" t="n">
        <v>9780894535789</v>
      </c>
      <c r="BC130" s="17" t="n">
        <v>32285000132141</v>
      </c>
      <c r="BD130" s="15" t="n">
        <v>893534396</v>
      </c>
      <c r="BE130" s="6" t="s">
        <v>306</v>
      </c>
    </row>
    <row r="131" customFormat="false" ht="48" hidden="false" customHeight="false" outlineLevel="0" collapsed="false">
      <c r="A131" s="4" t="s">
        <v>57</v>
      </c>
      <c r="B131" s="5" t="s">
        <v>968</v>
      </c>
      <c r="C131" s="5" t="s">
        <v>969</v>
      </c>
      <c r="D131" s="5" t="s">
        <v>970</v>
      </c>
      <c r="E131" s="14"/>
      <c r="F131" s="15" t="s">
        <v>63</v>
      </c>
      <c r="G131" s="15" t="n">
        <v>1</v>
      </c>
      <c r="H131" s="15" t="s">
        <v>63</v>
      </c>
      <c r="I131" s="15" t="s">
        <v>63</v>
      </c>
      <c r="J131" s="15" t="n">
        <v>0</v>
      </c>
      <c r="K131" s="5" t="s">
        <v>971</v>
      </c>
      <c r="L131" s="5" t="s">
        <v>972</v>
      </c>
      <c r="M131" s="15" t="n">
        <v>1983</v>
      </c>
      <c r="N131" s="14"/>
      <c r="O131" s="15" t="s">
        <v>67</v>
      </c>
      <c r="P131" s="15" t="s">
        <v>272</v>
      </c>
      <c r="Q131" s="5" t="s">
        <v>973</v>
      </c>
      <c r="R131" s="15" t="s">
        <v>302</v>
      </c>
      <c r="S131" s="15" t="n">
        <v>5</v>
      </c>
      <c r="T131" s="15" t="n">
        <v>5</v>
      </c>
      <c r="U131" s="16" t="n">
        <v>37712</v>
      </c>
      <c r="V131" s="16" t="n">
        <v>37712</v>
      </c>
      <c r="W131" s="16" t="n">
        <v>33392</v>
      </c>
      <c r="X131" s="16" t="n">
        <v>33392</v>
      </c>
      <c r="Y131" s="15" t="n">
        <v>312</v>
      </c>
      <c r="Z131" s="15" t="n">
        <v>222</v>
      </c>
      <c r="AA131" s="15" t="n">
        <v>224</v>
      </c>
      <c r="AB131" s="15" t="n">
        <v>2</v>
      </c>
      <c r="AC131" s="15" t="n">
        <v>2</v>
      </c>
      <c r="AD131" s="15" t="n">
        <v>18</v>
      </c>
      <c r="AE131" s="15" t="n">
        <v>18</v>
      </c>
      <c r="AF131" s="15" t="n">
        <v>6</v>
      </c>
      <c r="AG131" s="15" t="n">
        <v>6</v>
      </c>
      <c r="AH131" s="15" t="n">
        <v>3</v>
      </c>
      <c r="AI131" s="15" t="n">
        <v>3</v>
      </c>
      <c r="AJ131" s="15" t="n">
        <v>11</v>
      </c>
      <c r="AK131" s="15" t="n">
        <v>11</v>
      </c>
      <c r="AL131" s="15" t="n">
        <v>1</v>
      </c>
      <c r="AM131" s="15" t="n">
        <v>1</v>
      </c>
      <c r="AN131" s="15" t="n">
        <v>0</v>
      </c>
      <c r="AO131" s="15" t="n">
        <v>0</v>
      </c>
      <c r="AP131" s="15" t="s">
        <v>63</v>
      </c>
      <c r="AQ131" s="15" t="s">
        <v>57</v>
      </c>
      <c r="AR131" s="9" t="s">
        <v>312</v>
      </c>
      <c r="AS131" s="9" t="s">
        <v>303</v>
      </c>
      <c r="AT131" s="9" t="s">
        <v>304</v>
      </c>
      <c r="AU131" s="15" t="s">
        <v>974</v>
      </c>
      <c r="AV131" s="15" t="n">
        <v>8667857</v>
      </c>
      <c r="AW131" s="15" t="n">
        <v>9.91000044829702E+017</v>
      </c>
      <c r="AX131" s="15" t="n">
        <v>9.91000044829702E+017</v>
      </c>
      <c r="AY131" s="15" t="n">
        <v>2270088930002650</v>
      </c>
      <c r="AZ131" s="15" t="s">
        <v>77</v>
      </c>
      <c r="BA131" s="14"/>
      <c r="BB131" s="17" t="n">
        <v>9780891305897</v>
      </c>
      <c r="BC131" s="17" t="n">
        <v>32285000628312</v>
      </c>
      <c r="BD131" s="15" t="n">
        <v>893720556</v>
      </c>
      <c r="BE131" s="6" t="s">
        <v>306</v>
      </c>
    </row>
    <row r="132" customFormat="false" ht="36.5" hidden="false" customHeight="false" outlineLevel="0" collapsed="false">
      <c r="A132" s="4" t="s">
        <v>57</v>
      </c>
      <c r="B132" s="5" t="s">
        <v>975</v>
      </c>
      <c r="C132" s="5" t="s">
        <v>976</v>
      </c>
      <c r="D132" s="5" t="s">
        <v>977</v>
      </c>
      <c r="E132" s="14"/>
      <c r="F132" s="15" t="s">
        <v>63</v>
      </c>
      <c r="G132" s="15" t="n">
        <v>1</v>
      </c>
      <c r="H132" s="15" t="s">
        <v>63</v>
      </c>
      <c r="I132" s="15" t="s">
        <v>63</v>
      </c>
      <c r="J132" s="15" t="n">
        <v>0</v>
      </c>
      <c r="K132" s="14"/>
      <c r="L132" s="5" t="s">
        <v>978</v>
      </c>
      <c r="M132" s="15" t="n">
        <v>1998</v>
      </c>
      <c r="N132" s="5" t="s">
        <v>327</v>
      </c>
      <c r="O132" s="15" t="s">
        <v>67</v>
      </c>
      <c r="P132" s="15" t="s">
        <v>979</v>
      </c>
      <c r="Q132" s="14"/>
      <c r="R132" s="15" t="s">
        <v>302</v>
      </c>
      <c r="S132" s="15" t="n">
        <v>8</v>
      </c>
      <c r="T132" s="15" t="n">
        <v>8</v>
      </c>
      <c r="U132" s="16" t="n">
        <v>39389</v>
      </c>
      <c r="V132" s="16" t="n">
        <v>39389</v>
      </c>
      <c r="W132" s="16" t="n">
        <v>36033</v>
      </c>
      <c r="X132" s="16" t="n">
        <v>36033</v>
      </c>
      <c r="Y132" s="15" t="n">
        <v>312</v>
      </c>
      <c r="Z132" s="15" t="n">
        <v>246</v>
      </c>
      <c r="AA132" s="15" t="n">
        <v>246</v>
      </c>
      <c r="AB132" s="15" t="n">
        <v>3</v>
      </c>
      <c r="AC132" s="15" t="n">
        <v>3</v>
      </c>
      <c r="AD132" s="15" t="n">
        <v>22</v>
      </c>
      <c r="AE132" s="15" t="n">
        <v>22</v>
      </c>
      <c r="AF132" s="15" t="n">
        <v>12</v>
      </c>
      <c r="AG132" s="15" t="n">
        <v>12</v>
      </c>
      <c r="AH132" s="15" t="n">
        <v>4</v>
      </c>
      <c r="AI132" s="15" t="n">
        <v>4</v>
      </c>
      <c r="AJ132" s="15" t="n">
        <v>12</v>
      </c>
      <c r="AK132" s="15" t="n">
        <v>12</v>
      </c>
      <c r="AL132" s="15" t="n">
        <v>2</v>
      </c>
      <c r="AM132" s="15" t="n">
        <v>2</v>
      </c>
      <c r="AN132" s="15" t="n">
        <v>0</v>
      </c>
      <c r="AO132" s="15" t="n">
        <v>0</v>
      </c>
      <c r="AP132" s="15" t="s">
        <v>63</v>
      </c>
      <c r="AQ132" s="15" t="s">
        <v>63</v>
      </c>
      <c r="AR132" s="14"/>
      <c r="AS132" s="9" t="s">
        <v>303</v>
      </c>
      <c r="AT132" s="9" t="s">
        <v>304</v>
      </c>
      <c r="AU132" s="15" t="s">
        <v>980</v>
      </c>
      <c r="AV132" s="15" t="n">
        <v>37878740</v>
      </c>
      <c r="AW132" s="15" t="n">
        <v>9.91002874369702E+017</v>
      </c>
      <c r="AX132" s="15" t="n">
        <v>9.91002874369702E+017</v>
      </c>
      <c r="AY132" s="15" t="n">
        <v>2266420680002650</v>
      </c>
      <c r="AZ132" s="15" t="s">
        <v>77</v>
      </c>
      <c r="BA132" s="14"/>
      <c r="BB132" s="17" t="n">
        <v>9780664256197</v>
      </c>
      <c r="BC132" s="17" t="n">
        <v>32285003462628</v>
      </c>
      <c r="BD132" s="15" t="n">
        <v>893524149</v>
      </c>
      <c r="BE132" s="6" t="s">
        <v>306</v>
      </c>
    </row>
    <row r="133" customFormat="false" ht="36.5" hidden="false" customHeight="false" outlineLevel="0" collapsed="false">
      <c r="A133" s="4" t="s">
        <v>57</v>
      </c>
      <c r="B133" s="5" t="s">
        <v>981</v>
      </c>
      <c r="C133" s="5" t="s">
        <v>982</v>
      </c>
      <c r="D133" s="5" t="s">
        <v>983</v>
      </c>
      <c r="E133" s="14"/>
      <c r="F133" s="15" t="s">
        <v>63</v>
      </c>
      <c r="G133" s="15" t="n">
        <v>1</v>
      </c>
      <c r="H133" s="15" t="s">
        <v>63</v>
      </c>
      <c r="I133" s="15" t="s">
        <v>63</v>
      </c>
      <c r="J133" s="15" t="n">
        <v>0</v>
      </c>
      <c r="K133" s="5" t="s">
        <v>984</v>
      </c>
      <c r="L133" s="5" t="s">
        <v>985</v>
      </c>
      <c r="M133" s="15" t="n">
        <v>1962</v>
      </c>
      <c r="N133" s="14"/>
      <c r="O133" s="15" t="s">
        <v>67</v>
      </c>
      <c r="P133" s="15" t="s">
        <v>318</v>
      </c>
      <c r="Q133" s="14"/>
      <c r="R133" s="15" t="s">
        <v>302</v>
      </c>
      <c r="S133" s="15" t="n">
        <v>6</v>
      </c>
      <c r="T133" s="15" t="n">
        <v>6</v>
      </c>
      <c r="U133" s="16" t="n">
        <v>36372</v>
      </c>
      <c r="V133" s="16" t="n">
        <v>36372</v>
      </c>
      <c r="W133" s="16" t="n">
        <v>33393</v>
      </c>
      <c r="X133" s="16" t="n">
        <v>33393</v>
      </c>
      <c r="Y133" s="15" t="n">
        <v>46</v>
      </c>
      <c r="Z133" s="15" t="n">
        <v>42</v>
      </c>
      <c r="AA133" s="15" t="n">
        <v>132</v>
      </c>
      <c r="AB133" s="15" t="n">
        <v>2</v>
      </c>
      <c r="AC133" s="15" t="n">
        <v>3</v>
      </c>
      <c r="AD133" s="15" t="n">
        <v>1</v>
      </c>
      <c r="AE133" s="15" t="n">
        <v>5</v>
      </c>
      <c r="AF133" s="15" t="n">
        <v>0</v>
      </c>
      <c r="AG133" s="15" t="n">
        <v>3</v>
      </c>
      <c r="AH133" s="15" t="n">
        <v>0</v>
      </c>
      <c r="AI133" s="15" t="n">
        <v>1</v>
      </c>
      <c r="AJ133" s="15" t="n">
        <v>1</v>
      </c>
      <c r="AK133" s="15" t="n">
        <v>1</v>
      </c>
      <c r="AL133" s="15" t="n">
        <v>0</v>
      </c>
      <c r="AM133" s="15" t="n">
        <v>1</v>
      </c>
      <c r="AN133" s="15" t="n">
        <v>0</v>
      </c>
      <c r="AO133" s="15" t="n">
        <v>0</v>
      </c>
      <c r="AP133" s="15" t="s">
        <v>63</v>
      </c>
      <c r="AQ133" s="15" t="s">
        <v>63</v>
      </c>
      <c r="AR133" s="14"/>
      <c r="AS133" s="9" t="s">
        <v>303</v>
      </c>
      <c r="AT133" s="9" t="s">
        <v>304</v>
      </c>
      <c r="AU133" s="15" t="s">
        <v>986</v>
      </c>
      <c r="AV133" s="15" t="n">
        <v>2237702</v>
      </c>
      <c r="AW133" s="15" t="n">
        <v>9.91004059829702E+017</v>
      </c>
      <c r="AX133" s="15" t="n">
        <v>9.91004059829702E+017</v>
      </c>
      <c r="AY133" s="15" t="n">
        <v>2259231240002650</v>
      </c>
      <c r="AZ133" s="15" t="s">
        <v>77</v>
      </c>
      <c r="BA133" s="14"/>
      <c r="BB133" s="19"/>
      <c r="BC133" s="17" t="n">
        <v>32285000628619</v>
      </c>
      <c r="BD133" s="15" t="n">
        <v>893235005</v>
      </c>
      <c r="BE133" s="6" t="s">
        <v>306</v>
      </c>
    </row>
    <row r="134" customFormat="false" ht="48" hidden="false" customHeight="false" outlineLevel="0" collapsed="false">
      <c r="A134" s="4" t="s">
        <v>57</v>
      </c>
      <c r="B134" s="5" t="s">
        <v>987</v>
      </c>
      <c r="C134" s="5" t="s">
        <v>988</v>
      </c>
      <c r="D134" s="5" t="s">
        <v>989</v>
      </c>
      <c r="E134" s="14"/>
      <c r="F134" s="15" t="s">
        <v>63</v>
      </c>
      <c r="G134" s="15" t="n">
        <v>1</v>
      </c>
      <c r="H134" s="15" t="s">
        <v>63</v>
      </c>
      <c r="I134" s="15" t="s">
        <v>63</v>
      </c>
      <c r="J134" s="15" t="n">
        <v>0</v>
      </c>
      <c r="K134" s="5" t="s">
        <v>990</v>
      </c>
      <c r="L134" s="5" t="s">
        <v>991</v>
      </c>
      <c r="M134" s="15" t="n">
        <v>1982</v>
      </c>
      <c r="N134" s="14"/>
      <c r="O134" s="15" t="s">
        <v>67</v>
      </c>
      <c r="P134" s="15" t="s">
        <v>300</v>
      </c>
      <c r="Q134" s="5" t="s">
        <v>992</v>
      </c>
      <c r="R134" s="15" t="s">
        <v>302</v>
      </c>
      <c r="S134" s="15" t="n">
        <v>6</v>
      </c>
      <c r="T134" s="15" t="n">
        <v>6</v>
      </c>
      <c r="U134" s="16" t="n">
        <v>34609</v>
      </c>
      <c r="V134" s="16" t="n">
        <v>34609</v>
      </c>
      <c r="W134" s="16" t="n">
        <v>33395</v>
      </c>
      <c r="X134" s="16" t="n">
        <v>33395</v>
      </c>
      <c r="Y134" s="15" t="n">
        <v>302</v>
      </c>
      <c r="Z134" s="15" t="n">
        <v>251</v>
      </c>
      <c r="AA134" s="15" t="n">
        <v>253</v>
      </c>
      <c r="AB134" s="15" t="n">
        <v>2</v>
      </c>
      <c r="AC134" s="15" t="n">
        <v>2</v>
      </c>
      <c r="AD134" s="15" t="n">
        <v>15</v>
      </c>
      <c r="AE134" s="15" t="n">
        <v>15</v>
      </c>
      <c r="AF134" s="15" t="n">
        <v>5</v>
      </c>
      <c r="AG134" s="15" t="n">
        <v>5</v>
      </c>
      <c r="AH134" s="15" t="n">
        <v>4</v>
      </c>
      <c r="AI134" s="15" t="n">
        <v>4</v>
      </c>
      <c r="AJ134" s="15" t="n">
        <v>8</v>
      </c>
      <c r="AK134" s="15" t="n">
        <v>8</v>
      </c>
      <c r="AL134" s="15" t="n">
        <v>1</v>
      </c>
      <c r="AM134" s="15" t="n">
        <v>1</v>
      </c>
      <c r="AN134" s="15" t="n">
        <v>0</v>
      </c>
      <c r="AO134" s="15" t="n">
        <v>0</v>
      </c>
      <c r="AP134" s="15" t="s">
        <v>63</v>
      </c>
      <c r="AQ134" s="15" t="s">
        <v>57</v>
      </c>
      <c r="AR134" s="9" t="s">
        <v>312</v>
      </c>
      <c r="AS134" s="9" t="s">
        <v>303</v>
      </c>
      <c r="AT134" s="9" t="s">
        <v>304</v>
      </c>
      <c r="AU134" s="15" t="s">
        <v>993</v>
      </c>
      <c r="AV134" s="15" t="n">
        <v>8964885</v>
      </c>
      <c r="AW134" s="15" t="n">
        <v>9.91000103669702E+017</v>
      </c>
      <c r="AX134" s="15" t="n">
        <v>9.91000103669702E+017</v>
      </c>
      <c r="AY134" s="15" t="n">
        <v>2255148190002650</v>
      </c>
      <c r="AZ134" s="15" t="s">
        <v>77</v>
      </c>
      <c r="BA134" s="14"/>
      <c r="BB134" s="17" t="n">
        <v>9780806619378</v>
      </c>
      <c r="BC134" s="17" t="n">
        <v>32285000629211</v>
      </c>
      <c r="BD134" s="15" t="n">
        <v>893249087</v>
      </c>
      <c r="BE134" s="6" t="s">
        <v>306</v>
      </c>
    </row>
    <row r="135" customFormat="false" ht="59.5" hidden="false" customHeight="false" outlineLevel="0" collapsed="false">
      <c r="A135" s="4" t="s">
        <v>57</v>
      </c>
      <c r="B135" s="5" t="s">
        <v>994</v>
      </c>
      <c r="C135" s="5" t="s">
        <v>995</v>
      </c>
      <c r="D135" s="5" t="s">
        <v>996</v>
      </c>
      <c r="E135" s="14"/>
      <c r="F135" s="15" t="s">
        <v>63</v>
      </c>
      <c r="G135" s="15" t="n">
        <v>1</v>
      </c>
      <c r="H135" s="15" t="s">
        <v>63</v>
      </c>
      <c r="I135" s="15" t="s">
        <v>63</v>
      </c>
      <c r="J135" s="15" t="n">
        <v>0</v>
      </c>
      <c r="K135" s="5" t="s">
        <v>997</v>
      </c>
      <c r="L135" s="5" t="s">
        <v>998</v>
      </c>
      <c r="M135" s="15" t="n">
        <v>1991</v>
      </c>
      <c r="N135" s="14"/>
      <c r="O135" s="15" t="s">
        <v>67</v>
      </c>
      <c r="P135" s="15" t="s">
        <v>384</v>
      </c>
      <c r="Q135" s="5" t="s">
        <v>999</v>
      </c>
      <c r="R135" s="15" t="s">
        <v>302</v>
      </c>
      <c r="S135" s="15" t="n">
        <v>8</v>
      </c>
      <c r="T135" s="15" t="n">
        <v>8</v>
      </c>
      <c r="U135" s="16" t="n">
        <v>38296</v>
      </c>
      <c r="V135" s="16" t="n">
        <v>38296</v>
      </c>
      <c r="W135" s="16" t="n">
        <v>33605</v>
      </c>
      <c r="X135" s="16" t="n">
        <v>33605</v>
      </c>
      <c r="Y135" s="15" t="n">
        <v>206</v>
      </c>
      <c r="Z135" s="15" t="n">
        <v>144</v>
      </c>
      <c r="AA135" s="15" t="n">
        <v>205</v>
      </c>
      <c r="AB135" s="15" t="n">
        <v>1</v>
      </c>
      <c r="AC135" s="15" t="n">
        <v>2</v>
      </c>
      <c r="AD135" s="15" t="n">
        <v>9</v>
      </c>
      <c r="AE135" s="15" t="n">
        <v>12</v>
      </c>
      <c r="AF135" s="15" t="n">
        <v>2</v>
      </c>
      <c r="AG135" s="15" t="n">
        <v>3</v>
      </c>
      <c r="AH135" s="15" t="n">
        <v>3</v>
      </c>
      <c r="AI135" s="15" t="n">
        <v>4</v>
      </c>
      <c r="AJ135" s="15" t="n">
        <v>7</v>
      </c>
      <c r="AK135" s="15" t="n">
        <v>7</v>
      </c>
      <c r="AL135" s="15" t="n">
        <v>0</v>
      </c>
      <c r="AM135" s="15" t="n">
        <v>1</v>
      </c>
      <c r="AN135" s="15" t="n">
        <v>0</v>
      </c>
      <c r="AO135" s="15" t="n">
        <v>0</v>
      </c>
      <c r="AP135" s="15" t="s">
        <v>63</v>
      </c>
      <c r="AQ135" s="15" t="s">
        <v>57</v>
      </c>
      <c r="AR135" s="9" t="s">
        <v>312</v>
      </c>
      <c r="AS135" s="9" t="s">
        <v>303</v>
      </c>
      <c r="AT135" s="9" t="s">
        <v>304</v>
      </c>
      <c r="AU135" s="15" t="s">
        <v>1000</v>
      </c>
      <c r="AV135" s="15" t="n">
        <v>22706788</v>
      </c>
      <c r="AW135" s="15" t="n">
        <v>9.91001805909702E+017</v>
      </c>
      <c r="AX135" s="15" t="n">
        <v>9.91001805909702E+017</v>
      </c>
      <c r="AY135" s="15" t="n">
        <v>2259688690002650</v>
      </c>
      <c r="AZ135" s="15" t="s">
        <v>77</v>
      </c>
      <c r="BA135" s="14"/>
      <c r="BB135" s="17" t="n">
        <v>9781850752677</v>
      </c>
      <c r="BC135" s="17" t="n">
        <v>32285000862887</v>
      </c>
      <c r="BD135" s="15" t="n">
        <v>893244436</v>
      </c>
      <c r="BE135" s="6" t="s">
        <v>306</v>
      </c>
    </row>
    <row r="136" customFormat="false" ht="59.5" hidden="false" customHeight="false" outlineLevel="0" collapsed="false">
      <c r="A136" s="4" t="s">
        <v>57</v>
      </c>
      <c r="B136" s="5" t="s">
        <v>1001</v>
      </c>
      <c r="C136" s="5" t="s">
        <v>1002</v>
      </c>
      <c r="D136" s="5" t="s">
        <v>1003</v>
      </c>
      <c r="E136" s="14"/>
      <c r="F136" s="15" t="s">
        <v>63</v>
      </c>
      <c r="G136" s="15" t="n">
        <v>1</v>
      </c>
      <c r="H136" s="15" t="s">
        <v>63</v>
      </c>
      <c r="I136" s="15" t="s">
        <v>63</v>
      </c>
      <c r="J136" s="15" t="n">
        <v>0</v>
      </c>
      <c r="K136" s="5" t="s">
        <v>1004</v>
      </c>
      <c r="L136" s="5" t="s">
        <v>1005</v>
      </c>
      <c r="M136" s="15" t="n">
        <v>1976</v>
      </c>
      <c r="N136" s="14"/>
      <c r="O136" s="15" t="s">
        <v>67</v>
      </c>
      <c r="P136" s="15" t="s">
        <v>401</v>
      </c>
      <c r="Q136" s="5" t="s">
        <v>1006</v>
      </c>
      <c r="R136" s="15" t="s">
        <v>302</v>
      </c>
      <c r="S136" s="15" t="n">
        <v>8</v>
      </c>
      <c r="T136" s="15" t="n">
        <v>8</v>
      </c>
      <c r="U136" s="16" t="n">
        <v>37203</v>
      </c>
      <c r="V136" s="16" t="n">
        <v>37203</v>
      </c>
      <c r="W136" s="16" t="n">
        <v>33395</v>
      </c>
      <c r="X136" s="16" t="n">
        <v>33395</v>
      </c>
      <c r="Y136" s="15" t="n">
        <v>814</v>
      </c>
      <c r="Z136" s="15" t="n">
        <v>667</v>
      </c>
      <c r="AA136" s="15" t="n">
        <v>839</v>
      </c>
      <c r="AB136" s="15" t="n">
        <v>5</v>
      </c>
      <c r="AC136" s="15" t="n">
        <v>5</v>
      </c>
      <c r="AD136" s="15" t="n">
        <v>37</v>
      </c>
      <c r="AE136" s="15" t="n">
        <v>42</v>
      </c>
      <c r="AF136" s="15" t="n">
        <v>14</v>
      </c>
      <c r="AG136" s="15" t="n">
        <v>18</v>
      </c>
      <c r="AH136" s="15" t="n">
        <v>7</v>
      </c>
      <c r="AI136" s="15" t="n">
        <v>9</v>
      </c>
      <c r="AJ136" s="15" t="n">
        <v>22</v>
      </c>
      <c r="AK136" s="15" t="n">
        <v>23</v>
      </c>
      <c r="AL136" s="15" t="n">
        <v>3</v>
      </c>
      <c r="AM136" s="15" t="n">
        <v>3</v>
      </c>
      <c r="AN136" s="15" t="n">
        <v>0</v>
      </c>
      <c r="AO136" s="15" t="n">
        <v>0</v>
      </c>
      <c r="AP136" s="15" t="s">
        <v>63</v>
      </c>
      <c r="AQ136" s="15" t="s">
        <v>57</v>
      </c>
      <c r="AR136" s="9" t="s">
        <v>312</v>
      </c>
      <c r="AS136" s="9" t="s">
        <v>303</v>
      </c>
      <c r="AT136" s="9" t="s">
        <v>304</v>
      </c>
      <c r="AU136" s="15" t="s">
        <v>1007</v>
      </c>
      <c r="AV136" s="15" t="n">
        <v>2296210</v>
      </c>
      <c r="AW136" s="15" t="n">
        <v>9.91004069559702E+017</v>
      </c>
      <c r="AX136" s="15" t="n">
        <v>9.91004069559702E+017</v>
      </c>
      <c r="AY136" s="15" t="n">
        <v>2264960250002650</v>
      </c>
      <c r="AZ136" s="15" t="s">
        <v>77</v>
      </c>
      <c r="BA136" s="14"/>
      <c r="BB136" s="17" t="n">
        <v>9780800660062</v>
      </c>
      <c r="BC136" s="17" t="n">
        <v>32285000629286</v>
      </c>
      <c r="BD136" s="15" t="n">
        <v>893806604</v>
      </c>
      <c r="BE136" s="6" t="s">
        <v>306</v>
      </c>
    </row>
    <row r="137" customFormat="false" ht="36.5" hidden="false" customHeight="false" outlineLevel="0" collapsed="false">
      <c r="A137" s="4" t="s">
        <v>57</v>
      </c>
      <c r="B137" s="5" t="s">
        <v>1008</v>
      </c>
      <c r="C137" s="5" t="s">
        <v>1009</v>
      </c>
      <c r="D137" s="5" t="s">
        <v>1010</v>
      </c>
      <c r="E137" s="14"/>
      <c r="F137" s="15" t="s">
        <v>63</v>
      </c>
      <c r="G137" s="15" t="n">
        <v>1</v>
      </c>
      <c r="H137" s="15" t="s">
        <v>63</v>
      </c>
      <c r="I137" s="15" t="s">
        <v>63</v>
      </c>
      <c r="J137" s="15" t="n">
        <v>0</v>
      </c>
      <c r="K137" s="5" t="s">
        <v>1011</v>
      </c>
      <c r="L137" s="5" t="s">
        <v>1012</v>
      </c>
      <c r="M137" s="15" t="n">
        <v>1980</v>
      </c>
      <c r="N137" s="14"/>
      <c r="O137" s="15" t="s">
        <v>67</v>
      </c>
      <c r="P137" s="15" t="s">
        <v>533</v>
      </c>
      <c r="Q137" s="5" t="s">
        <v>1013</v>
      </c>
      <c r="R137" s="15" t="s">
        <v>302</v>
      </c>
      <c r="S137" s="15" t="n">
        <v>7</v>
      </c>
      <c r="T137" s="15" t="n">
        <v>7</v>
      </c>
      <c r="U137" s="16" t="n">
        <v>38296</v>
      </c>
      <c r="V137" s="16" t="n">
        <v>38296</v>
      </c>
      <c r="W137" s="16" t="n">
        <v>33395</v>
      </c>
      <c r="X137" s="16" t="n">
        <v>33395</v>
      </c>
      <c r="Y137" s="15" t="n">
        <v>349</v>
      </c>
      <c r="Z137" s="15" t="n">
        <v>290</v>
      </c>
      <c r="AA137" s="15" t="n">
        <v>293</v>
      </c>
      <c r="AB137" s="15" t="n">
        <v>2</v>
      </c>
      <c r="AC137" s="15" t="n">
        <v>2</v>
      </c>
      <c r="AD137" s="15" t="n">
        <v>27</v>
      </c>
      <c r="AE137" s="15" t="n">
        <v>27</v>
      </c>
      <c r="AF137" s="15" t="n">
        <v>10</v>
      </c>
      <c r="AG137" s="15" t="n">
        <v>10</v>
      </c>
      <c r="AH137" s="15" t="n">
        <v>7</v>
      </c>
      <c r="AI137" s="15" t="n">
        <v>7</v>
      </c>
      <c r="AJ137" s="15" t="n">
        <v>20</v>
      </c>
      <c r="AK137" s="15" t="n">
        <v>20</v>
      </c>
      <c r="AL137" s="15" t="n">
        <v>0</v>
      </c>
      <c r="AM137" s="15" t="n">
        <v>0</v>
      </c>
      <c r="AN137" s="15" t="n">
        <v>0</v>
      </c>
      <c r="AO137" s="15" t="n">
        <v>0</v>
      </c>
      <c r="AP137" s="15" t="s">
        <v>63</v>
      </c>
      <c r="AQ137" s="15" t="s">
        <v>63</v>
      </c>
      <c r="AR137" s="14"/>
      <c r="AS137" s="9" t="s">
        <v>303</v>
      </c>
      <c r="AT137" s="9" t="s">
        <v>304</v>
      </c>
      <c r="AU137" s="15" t="s">
        <v>1014</v>
      </c>
      <c r="AV137" s="15" t="n">
        <v>6884174</v>
      </c>
      <c r="AW137" s="15" t="n">
        <v>9.91005052869702E+017</v>
      </c>
      <c r="AX137" s="15" t="n">
        <v>9.91005052869702E+017</v>
      </c>
      <c r="AY137" s="15" t="n">
        <v>2262811770002650</v>
      </c>
      <c r="AZ137" s="15" t="s">
        <v>77</v>
      </c>
      <c r="BA137" s="14"/>
      <c r="BB137" s="17" t="n">
        <v>9780894531422</v>
      </c>
      <c r="BC137" s="17" t="n">
        <v>32285000629294</v>
      </c>
      <c r="BD137" s="15" t="n">
        <v>893594390</v>
      </c>
      <c r="BE137" s="6" t="s">
        <v>306</v>
      </c>
    </row>
    <row r="138" customFormat="false" ht="36.5" hidden="false" customHeight="false" outlineLevel="0" collapsed="false">
      <c r="A138" s="4" t="s">
        <v>57</v>
      </c>
      <c r="B138" s="5" t="s">
        <v>1015</v>
      </c>
      <c r="C138" s="5" t="s">
        <v>1016</v>
      </c>
      <c r="D138" s="5" t="s">
        <v>1017</v>
      </c>
      <c r="E138" s="14"/>
      <c r="F138" s="15" t="s">
        <v>63</v>
      </c>
      <c r="G138" s="15" t="n">
        <v>1</v>
      </c>
      <c r="H138" s="15" t="s">
        <v>63</v>
      </c>
      <c r="I138" s="15" t="s">
        <v>63</v>
      </c>
      <c r="J138" s="15" t="n">
        <v>0</v>
      </c>
      <c r="K138" s="5" t="s">
        <v>1018</v>
      </c>
      <c r="L138" s="5" t="s">
        <v>1019</v>
      </c>
      <c r="M138" s="15" t="n">
        <v>1980</v>
      </c>
      <c r="N138" s="14"/>
      <c r="O138" s="15" t="s">
        <v>67</v>
      </c>
      <c r="P138" s="15" t="s">
        <v>272</v>
      </c>
      <c r="Q138" s="5" t="s">
        <v>1020</v>
      </c>
      <c r="R138" s="15" t="s">
        <v>302</v>
      </c>
      <c r="S138" s="15" t="n">
        <v>2</v>
      </c>
      <c r="T138" s="15" t="n">
        <v>2</v>
      </c>
      <c r="U138" s="16" t="n">
        <v>37203</v>
      </c>
      <c r="V138" s="16" t="n">
        <v>37203</v>
      </c>
      <c r="W138" s="16" t="n">
        <v>33395</v>
      </c>
      <c r="X138" s="16" t="n">
        <v>33395</v>
      </c>
      <c r="Y138" s="15" t="n">
        <v>498</v>
      </c>
      <c r="Z138" s="15" t="n">
        <v>467</v>
      </c>
      <c r="AA138" s="15" t="n">
        <v>526</v>
      </c>
      <c r="AB138" s="15" t="n">
        <v>5</v>
      </c>
      <c r="AC138" s="15" t="n">
        <v>6</v>
      </c>
      <c r="AD138" s="15" t="n">
        <v>28</v>
      </c>
      <c r="AE138" s="15" t="n">
        <v>33</v>
      </c>
      <c r="AF138" s="15" t="n">
        <v>11</v>
      </c>
      <c r="AG138" s="15" t="n">
        <v>14</v>
      </c>
      <c r="AH138" s="15" t="n">
        <v>6</v>
      </c>
      <c r="AI138" s="15" t="n">
        <v>6</v>
      </c>
      <c r="AJ138" s="15" t="n">
        <v>16</v>
      </c>
      <c r="AK138" s="15" t="n">
        <v>19</v>
      </c>
      <c r="AL138" s="15" t="n">
        <v>2</v>
      </c>
      <c r="AM138" s="15" t="n">
        <v>3</v>
      </c>
      <c r="AN138" s="15" t="n">
        <v>0</v>
      </c>
      <c r="AO138" s="15" t="n">
        <v>0</v>
      </c>
      <c r="AP138" s="15" t="s">
        <v>63</v>
      </c>
      <c r="AQ138" s="15" t="s">
        <v>57</v>
      </c>
      <c r="AR138" s="9" t="s">
        <v>312</v>
      </c>
      <c r="AS138" s="9" t="s">
        <v>303</v>
      </c>
      <c r="AT138" s="9" t="s">
        <v>304</v>
      </c>
      <c r="AU138" s="15" t="s">
        <v>1021</v>
      </c>
      <c r="AV138" s="15" t="n">
        <v>6762577</v>
      </c>
      <c r="AW138" s="15" t="n">
        <v>9.91005037339702E+017</v>
      </c>
      <c r="AX138" s="15" t="n">
        <v>9.91005037339702E+017</v>
      </c>
      <c r="AY138" s="15" t="n">
        <v>2262879450002650</v>
      </c>
      <c r="AZ138" s="15" t="s">
        <v>77</v>
      </c>
      <c r="BA138" s="14"/>
      <c r="BB138" s="17" t="n">
        <v>9780060649180</v>
      </c>
      <c r="BC138" s="17" t="n">
        <v>32285000629302</v>
      </c>
      <c r="BD138" s="15" t="n">
        <v>893628483</v>
      </c>
      <c r="BE138" s="6" t="s">
        <v>306</v>
      </c>
    </row>
    <row r="139" customFormat="false" ht="59.5" hidden="false" customHeight="false" outlineLevel="0" collapsed="false">
      <c r="A139" s="4" t="s">
        <v>57</v>
      </c>
      <c r="B139" s="5" t="s">
        <v>1022</v>
      </c>
      <c r="C139" s="5" t="s">
        <v>1023</v>
      </c>
      <c r="D139" s="5" t="s">
        <v>1024</v>
      </c>
      <c r="E139" s="14"/>
      <c r="F139" s="15" t="s">
        <v>63</v>
      </c>
      <c r="G139" s="15" t="n">
        <v>1</v>
      </c>
      <c r="H139" s="15" t="s">
        <v>63</v>
      </c>
      <c r="I139" s="15" t="s">
        <v>63</v>
      </c>
      <c r="J139" s="15" t="n">
        <v>0</v>
      </c>
      <c r="K139" s="5" t="s">
        <v>1025</v>
      </c>
      <c r="L139" s="5" t="s">
        <v>1026</v>
      </c>
      <c r="M139" s="15" t="n">
        <v>1977</v>
      </c>
      <c r="N139" s="5" t="s">
        <v>1027</v>
      </c>
      <c r="O139" s="15" t="s">
        <v>67</v>
      </c>
      <c r="P139" s="15" t="s">
        <v>300</v>
      </c>
      <c r="Q139" s="14"/>
      <c r="R139" s="15" t="s">
        <v>302</v>
      </c>
      <c r="S139" s="15" t="n">
        <v>6</v>
      </c>
      <c r="T139" s="15" t="n">
        <v>6</v>
      </c>
      <c r="U139" s="16" t="n">
        <v>37203</v>
      </c>
      <c r="V139" s="16" t="n">
        <v>37203</v>
      </c>
      <c r="W139" s="16" t="n">
        <v>33395</v>
      </c>
      <c r="X139" s="16" t="n">
        <v>33395</v>
      </c>
      <c r="Y139" s="15" t="n">
        <v>43</v>
      </c>
      <c r="Z139" s="15" t="n">
        <v>41</v>
      </c>
      <c r="AA139" s="15" t="n">
        <v>239</v>
      </c>
      <c r="AB139" s="15" t="n">
        <v>1</v>
      </c>
      <c r="AC139" s="15" t="n">
        <v>3</v>
      </c>
      <c r="AD139" s="15" t="n">
        <v>0</v>
      </c>
      <c r="AE139" s="15" t="n">
        <v>10</v>
      </c>
      <c r="AF139" s="15" t="n">
        <v>0</v>
      </c>
      <c r="AG139" s="15" t="n">
        <v>6</v>
      </c>
      <c r="AH139" s="15" t="n">
        <v>0</v>
      </c>
      <c r="AI139" s="15" t="n">
        <v>2</v>
      </c>
      <c r="AJ139" s="15" t="n">
        <v>0</v>
      </c>
      <c r="AK139" s="15" t="n">
        <v>3</v>
      </c>
      <c r="AL139" s="15" t="n">
        <v>0</v>
      </c>
      <c r="AM139" s="15" t="n">
        <v>1</v>
      </c>
      <c r="AN139" s="15" t="n">
        <v>0</v>
      </c>
      <c r="AO139" s="15" t="n">
        <v>0</v>
      </c>
      <c r="AP139" s="15" t="s">
        <v>63</v>
      </c>
      <c r="AQ139" s="15" t="s">
        <v>63</v>
      </c>
      <c r="AR139" s="14"/>
      <c r="AS139" s="9" t="s">
        <v>303</v>
      </c>
      <c r="AT139" s="9" t="s">
        <v>304</v>
      </c>
      <c r="AU139" s="15" t="s">
        <v>1028</v>
      </c>
      <c r="AV139" s="15" t="n">
        <v>3724511</v>
      </c>
      <c r="AW139" s="15" t="n">
        <v>9.91004501919702E+017</v>
      </c>
      <c r="AX139" s="15" t="n">
        <v>9.91004501919702E+017</v>
      </c>
      <c r="AY139" s="15" t="n">
        <v>2258229350002650</v>
      </c>
      <c r="AZ139" s="15" t="s">
        <v>77</v>
      </c>
      <c r="BA139" s="14"/>
      <c r="BB139" s="19"/>
      <c r="BC139" s="17" t="n">
        <v>32285000629310</v>
      </c>
      <c r="BD139" s="15" t="n">
        <v>893235578</v>
      </c>
      <c r="BE139" s="6" t="s">
        <v>306</v>
      </c>
    </row>
    <row r="140" customFormat="false" ht="25" hidden="false" customHeight="false" outlineLevel="0" collapsed="false">
      <c r="A140" s="4" t="s">
        <v>57</v>
      </c>
      <c r="B140" s="5" t="s">
        <v>1029</v>
      </c>
      <c r="C140" s="5" t="s">
        <v>1030</v>
      </c>
      <c r="D140" s="5" t="s">
        <v>1031</v>
      </c>
      <c r="E140" s="14"/>
      <c r="F140" s="15" t="s">
        <v>63</v>
      </c>
      <c r="G140" s="15" t="n">
        <v>1</v>
      </c>
      <c r="H140" s="15" t="s">
        <v>63</v>
      </c>
      <c r="I140" s="15" t="s">
        <v>63</v>
      </c>
      <c r="J140" s="15" t="n">
        <v>0</v>
      </c>
      <c r="K140" s="5" t="s">
        <v>1032</v>
      </c>
      <c r="L140" s="5" t="s">
        <v>1033</v>
      </c>
      <c r="M140" s="15" t="n">
        <v>1966</v>
      </c>
      <c r="N140" s="14"/>
      <c r="O140" s="15" t="s">
        <v>67</v>
      </c>
      <c r="P140" s="15" t="s">
        <v>318</v>
      </c>
      <c r="Q140" s="14"/>
      <c r="R140" s="15" t="s">
        <v>302</v>
      </c>
      <c r="S140" s="15" t="n">
        <v>5</v>
      </c>
      <c r="T140" s="15" t="n">
        <v>5</v>
      </c>
      <c r="U140" s="16" t="n">
        <v>37203</v>
      </c>
      <c r="V140" s="16" t="n">
        <v>37203</v>
      </c>
      <c r="W140" s="16" t="n">
        <v>33395</v>
      </c>
      <c r="X140" s="16" t="n">
        <v>33395</v>
      </c>
      <c r="Y140" s="15" t="n">
        <v>185</v>
      </c>
      <c r="Z140" s="15" t="n">
        <v>168</v>
      </c>
      <c r="AA140" s="15" t="n">
        <v>248</v>
      </c>
      <c r="AB140" s="15" t="n">
        <v>3</v>
      </c>
      <c r="AC140" s="15" t="n">
        <v>3</v>
      </c>
      <c r="AD140" s="15" t="n">
        <v>9</v>
      </c>
      <c r="AE140" s="15" t="n">
        <v>13</v>
      </c>
      <c r="AF140" s="15" t="n">
        <v>4</v>
      </c>
      <c r="AG140" s="15" t="n">
        <v>4</v>
      </c>
      <c r="AH140" s="15" t="n">
        <v>0</v>
      </c>
      <c r="AI140" s="15" t="n">
        <v>2</v>
      </c>
      <c r="AJ140" s="15" t="n">
        <v>3</v>
      </c>
      <c r="AK140" s="15" t="n">
        <v>6</v>
      </c>
      <c r="AL140" s="15" t="n">
        <v>2</v>
      </c>
      <c r="AM140" s="15" t="n">
        <v>2</v>
      </c>
      <c r="AN140" s="15" t="n">
        <v>0</v>
      </c>
      <c r="AO140" s="15" t="n">
        <v>0</v>
      </c>
      <c r="AP140" s="15" t="s">
        <v>63</v>
      </c>
      <c r="AQ140" s="15" t="s">
        <v>63</v>
      </c>
      <c r="AR140" s="14"/>
      <c r="AS140" s="9" t="s">
        <v>303</v>
      </c>
      <c r="AT140" s="9" t="s">
        <v>304</v>
      </c>
      <c r="AU140" s="15" t="s">
        <v>1034</v>
      </c>
      <c r="AV140" s="15" t="n">
        <v>635837</v>
      </c>
      <c r="AW140" s="15" t="n">
        <v>9.91004215679702E+017</v>
      </c>
      <c r="AX140" s="15" t="n">
        <v>9.91004215679702E+017</v>
      </c>
      <c r="AY140" s="15" t="n">
        <v>2264817400002650</v>
      </c>
      <c r="AZ140" s="15" t="s">
        <v>77</v>
      </c>
      <c r="BA140" s="14"/>
      <c r="BB140" s="19"/>
      <c r="BC140" s="17" t="n">
        <v>32285000629328</v>
      </c>
      <c r="BD140" s="15" t="n">
        <v>893235208</v>
      </c>
      <c r="BE140" s="6" t="s">
        <v>306</v>
      </c>
    </row>
    <row r="141" customFormat="false" ht="36.5" hidden="false" customHeight="false" outlineLevel="0" collapsed="false">
      <c r="A141" s="4" t="s">
        <v>57</v>
      </c>
      <c r="B141" s="5" t="s">
        <v>1035</v>
      </c>
      <c r="C141" s="5" t="s">
        <v>1036</v>
      </c>
      <c r="D141" s="5" t="s">
        <v>1037</v>
      </c>
      <c r="E141" s="14"/>
      <c r="F141" s="15" t="s">
        <v>63</v>
      </c>
      <c r="G141" s="15" t="n">
        <v>1</v>
      </c>
      <c r="H141" s="15" t="s">
        <v>63</v>
      </c>
      <c r="I141" s="15" t="s">
        <v>63</v>
      </c>
      <c r="J141" s="15" t="n">
        <v>0</v>
      </c>
      <c r="K141" s="5" t="s">
        <v>1038</v>
      </c>
      <c r="L141" s="5" t="s">
        <v>1039</v>
      </c>
      <c r="M141" s="15" t="n">
        <v>1967</v>
      </c>
      <c r="N141" s="14"/>
      <c r="O141" s="15" t="s">
        <v>67</v>
      </c>
      <c r="P141" s="15" t="s">
        <v>367</v>
      </c>
      <c r="Q141" s="5" t="s">
        <v>1040</v>
      </c>
      <c r="R141" s="15" t="s">
        <v>302</v>
      </c>
      <c r="S141" s="15" t="n">
        <v>7</v>
      </c>
      <c r="T141" s="15" t="n">
        <v>7</v>
      </c>
      <c r="U141" s="16" t="n">
        <v>35405</v>
      </c>
      <c r="V141" s="16" t="n">
        <v>35405</v>
      </c>
      <c r="W141" s="16" t="n">
        <v>33395</v>
      </c>
      <c r="X141" s="16" t="n">
        <v>33395</v>
      </c>
      <c r="Y141" s="15" t="n">
        <v>241</v>
      </c>
      <c r="Z141" s="15" t="n">
        <v>173</v>
      </c>
      <c r="AA141" s="15" t="n">
        <v>173</v>
      </c>
      <c r="AB141" s="15" t="n">
        <v>1</v>
      </c>
      <c r="AC141" s="15" t="n">
        <v>1</v>
      </c>
      <c r="AD141" s="15" t="n">
        <v>11</v>
      </c>
      <c r="AE141" s="15" t="n">
        <v>11</v>
      </c>
      <c r="AF141" s="15" t="n">
        <v>3</v>
      </c>
      <c r="AG141" s="15" t="n">
        <v>3</v>
      </c>
      <c r="AH141" s="15" t="n">
        <v>4</v>
      </c>
      <c r="AI141" s="15" t="n">
        <v>4</v>
      </c>
      <c r="AJ141" s="15" t="n">
        <v>8</v>
      </c>
      <c r="AK141" s="15" t="n">
        <v>8</v>
      </c>
      <c r="AL141" s="15" t="n">
        <v>0</v>
      </c>
      <c r="AM141" s="15" t="n">
        <v>0</v>
      </c>
      <c r="AN141" s="15" t="n">
        <v>0</v>
      </c>
      <c r="AO141" s="15" t="n">
        <v>0</v>
      </c>
      <c r="AP141" s="15" t="s">
        <v>63</v>
      </c>
      <c r="AQ141" s="15" t="s">
        <v>63</v>
      </c>
      <c r="AR141" s="14"/>
      <c r="AS141" s="9" t="s">
        <v>303</v>
      </c>
      <c r="AT141" s="9" t="s">
        <v>304</v>
      </c>
      <c r="AU141" s="15" t="s">
        <v>1041</v>
      </c>
      <c r="AV141" s="15" t="n">
        <v>350347</v>
      </c>
      <c r="AW141" s="15" t="n">
        <v>9.91002441769702E+017</v>
      </c>
      <c r="AX141" s="15" t="n">
        <v>9.91002441769702E+017</v>
      </c>
      <c r="AY141" s="15" t="n">
        <v>2268749900002650</v>
      </c>
      <c r="AZ141" s="15" t="s">
        <v>77</v>
      </c>
      <c r="BA141" s="14"/>
      <c r="BB141" s="19"/>
      <c r="BC141" s="17" t="n">
        <v>32285000629336</v>
      </c>
      <c r="BD141" s="15" t="n">
        <v>893867218</v>
      </c>
      <c r="BE141" s="6" t="s">
        <v>306</v>
      </c>
    </row>
    <row r="142" customFormat="false" ht="36.5" hidden="false" customHeight="false" outlineLevel="0" collapsed="false">
      <c r="A142" s="4" t="s">
        <v>57</v>
      </c>
      <c r="B142" s="5" t="s">
        <v>1042</v>
      </c>
      <c r="C142" s="5" t="s">
        <v>1043</v>
      </c>
      <c r="D142" s="5" t="s">
        <v>1044</v>
      </c>
      <c r="E142" s="14"/>
      <c r="F142" s="15" t="s">
        <v>63</v>
      </c>
      <c r="G142" s="15" t="n">
        <v>1</v>
      </c>
      <c r="H142" s="15" t="s">
        <v>63</v>
      </c>
      <c r="I142" s="15" t="s">
        <v>63</v>
      </c>
      <c r="J142" s="15" t="n">
        <v>0</v>
      </c>
      <c r="K142" s="5" t="s">
        <v>1045</v>
      </c>
      <c r="L142" s="5" t="s">
        <v>1046</v>
      </c>
      <c r="M142" s="15" t="n">
        <v>1998</v>
      </c>
      <c r="N142" s="14"/>
      <c r="O142" s="15" t="s">
        <v>67</v>
      </c>
      <c r="P142" s="15" t="s">
        <v>928</v>
      </c>
      <c r="Q142" s="5" t="s">
        <v>1047</v>
      </c>
      <c r="R142" s="15" t="s">
        <v>302</v>
      </c>
      <c r="S142" s="15" t="n">
        <v>7</v>
      </c>
      <c r="T142" s="15" t="n">
        <v>7</v>
      </c>
      <c r="U142" s="16" t="n">
        <v>38296</v>
      </c>
      <c r="V142" s="16" t="n">
        <v>38296</v>
      </c>
      <c r="W142" s="16" t="n">
        <v>36185</v>
      </c>
      <c r="X142" s="16" t="n">
        <v>36185</v>
      </c>
      <c r="Y142" s="15" t="n">
        <v>312</v>
      </c>
      <c r="Z142" s="15" t="n">
        <v>264</v>
      </c>
      <c r="AA142" s="15" t="n">
        <v>288</v>
      </c>
      <c r="AB142" s="15" t="n">
        <v>5</v>
      </c>
      <c r="AC142" s="15" t="n">
        <v>6</v>
      </c>
      <c r="AD142" s="15" t="n">
        <v>17</v>
      </c>
      <c r="AE142" s="15" t="n">
        <v>19</v>
      </c>
      <c r="AF142" s="15" t="n">
        <v>5</v>
      </c>
      <c r="AG142" s="15" t="n">
        <v>5</v>
      </c>
      <c r="AH142" s="15" t="n">
        <v>3</v>
      </c>
      <c r="AI142" s="15" t="n">
        <v>3</v>
      </c>
      <c r="AJ142" s="15" t="n">
        <v>8</v>
      </c>
      <c r="AK142" s="15" t="n">
        <v>8</v>
      </c>
      <c r="AL142" s="15" t="n">
        <v>3</v>
      </c>
      <c r="AM142" s="15" t="n">
        <v>4</v>
      </c>
      <c r="AN142" s="15" t="n">
        <v>0</v>
      </c>
      <c r="AO142" s="15" t="n">
        <v>1</v>
      </c>
      <c r="AP142" s="15" t="s">
        <v>63</v>
      </c>
      <c r="AQ142" s="15" t="s">
        <v>63</v>
      </c>
      <c r="AR142" s="14"/>
      <c r="AS142" s="9" t="s">
        <v>303</v>
      </c>
      <c r="AT142" s="9" t="s">
        <v>304</v>
      </c>
      <c r="AU142" s="15" t="s">
        <v>1048</v>
      </c>
      <c r="AV142" s="15" t="n">
        <v>39849575</v>
      </c>
      <c r="AW142" s="15" t="n">
        <v>9.91002973539702E+017</v>
      </c>
      <c r="AX142" s="15" t="n">
        <v>9.91002973539702E+017</v>
      </c>
      <c r="AY142" s="15" t="n">
        <v>2271440160002650</v>
      </c>
      <c r="AZ142" s="15" t="s">
        <v>77</v>
      </c>
      <c r="BA142" s="14"/>
      <c r="BB142" s="17" t="n">
        <v>9780687058167</v>
      </c>
      <c r="BC142" s="17" t="n">
        <v>32285003515896</v>
      </c>
      <c r="BD142" s="15" t="n">
        <v>893505050</v>
      </c>
      <c r="BE142" s="6" t="s">
        <v>306</v>
      </c>
    </row>
    <row r="143" customFormat="false" ht="48" hidden="false" customHeight="false" outlineLevel="0" collapsed="false">
      <c r="A143" s="4" t="s">
        <v>57</v>
      </c>
      <c r="B143" s="5" t="s">
        <v>1049</v>
      </c>
      <c r="C143" s="5" t="s">
        <v>1050</v>
      </c>
      <c r="D143" s="5" t="s">
        <v>1051</v>
      </c>
      <c r="E143" s="14"/>
      <c r="F143" s="15" t="s">
        <v>63</v>
      </c>
      <c r="G143" s="15" t="n">
        <v>1</v>
      </c>
      <c r="H143" s="15" t="s">
        <v>63</v>
      </c>
      <c r="I143" s="15" t="s">
        <v>63</v>
      </c>
      <c r="J143" s="15" t="n">
        <v>0</v>
      </c>
      <c r="K143" s="5" t="s">
        <v>1052</v>
      </c>
      <c r="L143" s="5" t="s">
        <v>1053</v>
      </c>
      <c r="M143" s="15" t="n">
        <v>1981</v>
      </c>
      <c r="N143" s="14"/>
      <c r="O143" s="15" t="s">
        <v>67</v>
      </c>
      <c r="P143" s="15" t="s">
        <v>401</v>
      </c>
      <c r="Q143" s="14"/>
      <c r="R143" s="15" t="s">
        <v>302</v>
      </c>
      <c r="S143" s="15" t="n">
        <v>6</v>
      </c>
      <c r="T143" s="15" t="n">
        <v>6</v>
      </c>
      <c r="U143" s="16" t="n">
        <v>34624</v>
      </c>
      <c r="V143" s="16" t="n">
        <v>34624</v>
      </c>
      <c r="W143" s="16" t="n">
        <v>33395</v>
      </c>
      <c r="X143" s="16" t="n">
        <v>33395</v>
      </c>
      <c r="Y143" s="15" t="n">
        <v>428</v>
      </c>
      <c r="Z143" s="15" t="n">
        <v>356</v>
      </c>
      <c r="AA143" s="15" t="n">
        <v>369</v>
      </c>
      <c r="AB143" s="15" t="n">
        <v>2</v>
      </c>
      <c r="AC143" s="15" t="n">
        <v>2</v>
      </c>
      <c r="AD143" s="15" t="n">
        <v>29</v>
      </c>
      <c r="AE143" s="15" t="n">
        <v>29</v>
      </c>
      <c r="AF143" s="15" t="n">
        <v>10</v>
      </c>
      <c r="AG143" s="15" t="n">
        <v>10</v>
      </c>
      <c r="AH143" s="15" t="n">
        <v>6</v>
      </c>
      <c r="AI143" s="15" t="n">
        <v>6</v>
      </c>
      <c r="AJ143" s="15" t="n">
        <v>20</v>
      </c>
      <c r="AK143" s="15" t="n">
        <v>20</v>
      </c>
      <c r="AL143" s="15" t="n">
        <v>1</v>
      </c>
      <c r="AM143" s="15" t="n">
        <v>1</v>
      </c>
      <c r="AN143" s="15" t="n">
        <v>0</v>
      </c>
      <c r="AO143" s="15" t="n">
        <v>0</v>
      </c>
      <c r="AP143" s="15" t="s">
        <v>63</v>
      </c>
      <c r="AQ143" s="15" t="s">
        <v>57</v>
      </c>
      <c r="AR143" s="9" t="s">
        <v>312</v>
      </c>
      <c r="AS143" s="9" t="s">
        <v>303</v>
      </c>
      <c r="AT143" s="9" t="s">
        <v>304</v>
      </c>
      <c r="AU143" s="15" t="s">
        <v>1054</v>
      </c>
      <c r="AV143" s="15" t="n">
        <v>7197405</v>
      </c>
      <c r="AW143" s="15" t="n">
        <v>9.91005087539702E+017</v>
      </c>
      <c r="AX143" s="15" t="n">
        <v>9.91005087539702E+017</v>
      </c>
      <c r="AY143" s="15" t="n">
        <v>2256787540002650</v>
      </c>
      <c r="AZ143" s="15" t="s">
        <v>77</v>
      </c>
      <c r="BA143" s="14"/>
      <c r="BB143" s="17" t="n">
        <v>9780800606596</v>
      </c>
      <c r="BC143" s="17" t="n">
        <v>32285000629351</v>
      </c>
      <c r="BD143" s="15" t="n">
        <v>893326134</v>
      </c>
      <c r="BE143" s="6" t="s">
        <v>306</v>
      </c>
    </row>
    <row r="144" customFormat="false" ht="36.5" hidden="false" customHeight="false" outlineLevel="0" collapsed="false">
      <c r="A144" s="4" t="s">
        <v>57</v>
      </c>
      <c r="B144" s="5" t="s">
        <v>1055</v>
      </c>
      <c r="C144" s="5" t="s">
        <v>1056</v>
      </c>
      <c r="D144" s="5" t="s">
        <v>1057</v>
      </c>
      <c r="E144" s="14"/>
      <c r="F144" s="15" t="s">
        <v>63</v>
      </c>
      <c r="G144" s="15" t="n">
        <v>1</v>
      </c>
      <c r="H144" s="15" t="s">
        <v>63</v>
      </c>
      <c r="I144" s="15" t="s">
        <v>63</v>
      </c>
      <c r="J144" s="15" t="n">
        <v>0</v>
      </c>
      <c r="K144" s="5" t="s">
        <v>1052</v>
      </c>
      <c r="L144" s="5" t="s">
        <v>1058</v>
      </c>
      <c r="M144" s="15" t="n">
        <v>1979</v>
      </c>
      <c r="N144" s="14"/>
      <c r="O144" s="15" t="s">
        <v>67</v>
      </c>
      <c r="P144" s="15" t="s">
        <v>1059</v>
      </c>
      <c r="Q144" s="5" t="s">
        <v>1060</v>
      </c>
      <c r="R144" s="15" t="s">
        <v>302</v>
      </c>
      <c r="S144" s="15" t="n">
        <v>2</v>
      </c>
      <c r="T144" s="15" t="n">
        <v>2</v>
      </c>
      <c r="U144" s="16" t="n">
        <v>35829</v>
      </c>
      <c r="V144" s="16" t="n">
        <v>35829</v>
      </c>
      <c r="W144" s="16" t="n">
        <v>33395</v>
      </c>
      <c r="X144" s="16" t="n">
        <v>33395</v>
      </c>
      <c r="Y144" s="15" t="n">
        <v>44</v>
      </c>
      <c r="Z144" s="15" t="n">
        <v>38</v>
      </c>
      <c r="AA144" s="15" t="n">
        <v>38</v>
      </c>
      <c r="AB144" s="15" t="n">
        <v>1</v>
      </c>
      <c r="AC144" s="15" t="n">
        <v>1</v>
      </c>
      <c r="AD144" s="15" t="n">
        <v>4</v>
      </c>
      <c r="AE144" s="15" t="n">
        <v>4</v>
      </c>
      <c r="AF144" s="15" t="n">
        <v>0</v>
      </c>
      <c r="AG144" s="15" t="n">
        <v>0</v>
      </c>
      <c r="AH144" s="15" t="n">
        <v>1</v>
      </c>
      <c r="AI144" s="15" t="n">
        <v>1</v>
      </c>
      <c r="AJ144" s="15" t="n">
        <v>4</v>
      </c>
      <c r="AK144" s="15" t="n">
        <v>4</v>
      </c>
      <c r="AL144" s="15" t="n">
        <v>0</v>
      </c>
      <c r="AM144" s="15" t="n">
        <v>0</v>
      </c>
      <c r="AN144" s="15" t="n">
        <v>0</v>
      </c>
      <c r="AO144" s="15" t="n">
        <v>0</v>
      </c>
      <c r="AP144" s="15" t="s">
        <v>63</v>
      </c>
      <c r="AQ144" s="15" t="s">
        <v>63</v>
      </c>
      <c r="AR144" s="14"/>
      <c r="AS144" s="9" t="s">
        <v>303</v>
      </c>
      <c r="AT144" s="9" t="s">
        <v>304</v>
      </c>
      <c r="AU144" s="15" t="s">
        <v>1061</v>
      </c>
      <c r="AV144" s="15" t="n">
        <v>4195070</v>
      </c>
      <c r="AW144" s="15" t="n">
        <v>9.91004606919702E+017</v>
      </c>
      <c r="AX144" s="15" t="n">
        <v>9.91004606919702E+017</v>
      </c>
      <c r="AY144" s="15" t="n">
        <v>2261117680002650</v>
      </c>
      <c r="AZ144" s="15" t="s">
        <v>77</v>
      </c>
      <c r="BA144" s="14"/>
      <c r="BB144" s="17" t="n">
        <v>9780819907288</v>
      </c>
      <c r="BC144" s="17" t="n">
        <v>32285000629369</v>
      </c>
      <c r="BD144" s="15" t="n">
        <v>893706616</v>
      </c>
      <c r="BE144" s="6" t="s">
        <v>306</v>
      </c>
    </row>
    <row r="145" customFormat="false" ht="48" hidden="false" customHeight="false" outlineLevel="0" collapsed="false">
      <c r="A145" s="4" t="s">
        <v>57</v>
      </c>
      <c r="B145" s="5" t="s">
        <v>1062</v>
      </c>
      <c r="C145" s="5" t="s">
        <v>1063</v>
      </c>
      <c r="D145" s="5" t="s">
        <v>1064</v>
      </c>
      <c r="E145" s="14"/>
      <c r="F145" s="15" t="s">
        <v>63</v>
      </c>
      <c r="G145" s="15" t="n">
        <v>1</v>
      </c>
      <c r="H145" s="15" t="s">
        <v>63</v>
      </c>
      <c r="I145" s="15" t="s">
        <v>63</v>
      </c>
      <c r="J145" s="15" t="n">
        <v>0</v>
      </c>
      <c r="K145" s="5" t="s">
        <v>1065</v>
      </c>
      <c r="L145" s="5" t="s">
        <v>1066</v>
      </c>
      <c r="M145" s="15" t="n">
        <v>1970</v>
      </c>
      <c r="N145" s="5" t="s">
        <v>1067</v>
      </c>
      <c r="O145" s="15" t="s">
        <v>67</v>
      </c>
      <c r="P145" s="15" t="s">
        <v>384</v>
      </c>
      <c r="Q145" s="14"/>
      <c r="R145" s="15" t="s">
        <v>302</v>
      </c>
      <c r="S145" s="15" t="n">
        <v>3</v>
      </c>
      <c r="T145" s="15" t="n">
        <v>3</v>
      </c>
      <c r="U145" s="16" t="n">
        <v>34659</v>
      </c>
      <c r="V145" s="16" t="n">
        <v>34659</v>
      </c>
      <c r="W145" s="16" t="n">
        <v>33395</v>
      </c>
      <c r="X145" s="16" t="n">
        <v>33395</v>
      </c>
      <c r="Y145" s="15" t="n">
        <v>225</v>
      </c>
      <c r="Z145" s="15" t="n">
        <v>169</v>
      </c>
      <c r="AA145" s="15" t="n">
        <v>270</v>
      </c>
      <c r="AB145" s="15" t="n">
        <v>2</v>
      </c>
      <c r="AC145" s="15" t="n">
        <v>3</v>
      </c>
      <c r="AD145" s="15" t="n">
        <v>15</v>
      </c>
      <c r="AE145" s="15" t="n">
        <v>22</v>
      </c>
      <c r="AF145" s="15" t="n">
        <v>4</v>
      </c>
      <c r="AG145" s="15" t="n">
        <v>7</v>
      </c>
      <c r="AH145" s="15" t="n">
        <v>2</v>
      </c>
      <c r="AI145" s="15" t="n">
        <v>3</v>
      </c>
      <c r="AJ145" s="15" t="n">
        <v>10</v>
      </c>
      <c r="AK145" s="15" t="n">
        <v>13</v>
      </c>
      <c r="AL145" s="15" t="n">
        <v>1</v>
      </c>
      <c r="AM145" s="15" t="n">
        <v>2</v>
      </c>
      <c r="AN145" s="15" t="n">
        <v>0</v>
      </c>
      <c r="AO145" s="15" t="n">
        <v>0</v>
      </c>
      <c r="AP145" s="15" t="s">
        <v>63</v>
      </c>
      <c r="AQ145" s="15" t="s">
        <v>63</v>
      </c>
      <c r="AR145" s="14"/>
      <c r="AS145" s="9" t="s">
        <v>303</v>
      </c>
      <c r="AT145" s="9" t="s">
        <v>304</v>
      </c>
      <c r="AU145" s="15" t="s">
        <v>1068</v>
      </c>
      <c r="AV145" s="15" t="n">
        <v>94010</v>
      </c>
      <c r="AW145" s="15" t="n">
        <v>9.91000565199702E+017</v>
      </c>
      <c r="AX145" s="15" t="n">
        <v>9.91000565199702E+017</v>
      </c>
      <c r="AY145" s="15" t="n">
        <v>2265890260002650</v>
      </c>
      <c r="AZ145" s="15" t="s">
        <v>77</v>
      </c>
      <c r="BA145" s="14"/>
      <c r="BB145" s="17" t="n">
        <v>9780631120803</v>
      </c>
      <c r="BC145" s="17" t="n">
        <v>32285000629385</v>
      </c>
      <c r="BD145" s="15" t="n">
        <v>893890815</v>
      </c>
      <c r="BE145" s="6" t="s">
        <v>306</v>
      </c>
    </row>
    <row r="146" customFormat="false" ht="48" hidden="false" customHeight="false" outlineLevel="0" collapsed="false">
      <c r="A146" s="4" t="s">
        <v>57</v>
      </c>
      <c r="B146" s="5" t="s">
        <v>1069</v>
      </c>
      <c r="C146" s="5" t="s">
        <v>1070</v>
      </c>
      <c r="D146" s="5" t="s">
        <v>1071</v>
      </c>
      <c r="E146" s="14"/>
      <c r="F146" s="15" t="s">
        <v>63</v>
      </c>
      <c r="G146" s="15" t="n">
        <v>1</v>
      </c>
      <c r="H146" s="15" t="s">
        <v>63</v>
      </c>
      <c r="I146" s="15" t="s">
        <v>63</v>
      </c>
      <c r="J146" s="15" t="n">
        <v>0</v>
      </c>
      <c r="K146" s="5" t="s">
        <v>1072</v>
      </c>
      <c r="L146" s="5" t="s">
        <v>439</v>
      </c>
      <c r="M146" s="15" t="n">
        <v>1968</v>
      </c>
      <c r="N146" s="5" t="s">
        <v>255</v>
      </c>
      <c r="O146" s="15" t="s">
        <v>67</v>
      </c>
      <c r="P146" s="15" t="s">
        <v>318</v>
      </c>
      <c r="Q146" s="5" t="s">
        <v>1073</v>
      </c>
      <c r="R146" s="15" t="s">
        <v>302</v>
      </c>
      <c r="S146" s="15" t="n">
        <v>2</v>
      </c>
      <c r="T146" s="15" t="n">
        <v>2</v>
      </c>
      <c r="U146" s="16" t="n">
        <v>33899</v>
      </c>
      <c r="V146" s="16" t="n">
        <v>33899</v>
      </c>
      <c r="W146" s="16" t="n">
        <v>33395</v>
      </c>
      <c r="X146" s="16" t="n">
        <v>33395</v>
      </c>
      <c r="Y146" s="15" t="n">
        <v>340</v>
      </c>
      <c r="Z146" s="15" t="n">
        <v>302</v>
      </c>
      <c r="AA146" s="15" t="n">
        <v>372</v>
      </c>
      <c r="AB146" s="15" t="n">
        <v>3</v>
      </c>
      <c r="AC146" s="15" t="n">
        <v>3</v>
      </c>
      <c r="AD146" s="15" t="n">
        <v>11</v>
      </c>
      <c r="AE146" s="15" t="n">
        <v>14</v>
      </c>
      <c r="AF146" s="15" t="n">
        <v>4</v>
      </c>
      <c r="AG146" s="15" t="n">
        <v>4</v>
      </c>
      <c r="AH146" s="15" t="n">
        <v>1</v>
      </c>
      <c r="AI146" s="15" t="n">
        <v>1</v>
      </c>
      <c r="AJ146" s="15" t="n">
        <v>5</v>
      </c>
      <c r="AK146" s="15" t="n">
        <v>8</v>
      </c>
      <c r="AL146" s="15" t="n">
        <v>2</v>
      </c>
      <c r="AM146" s="15" t="n">
        <v>2</v>
      </c>
      <c r="AN146" s="15" t="n">
        <v>0</v>
      </c>
      <c r="AO146" s="15" t="n">
        <v>0</v>
      </c>
      <c r="AP146" s="15" t="s">
        <v>63</v>
      </c>
      <c r="AQ146" s="15" t="s">
        <v>57</v>
      </c>
      <c r="AR146" s="9" t="s">
        <v>312</v>
      </c>
      <c r="AS146" s="9" t="s">
        <v>303</v>
      </c>
      <c r="AT146" s="9" t="s">
        <v>304</v>
      </c>
      <c r="AU146" s="15" t="s">
        <v>1074</v>
      </c>
      <c r="AV146" s="15" t="n">
        <v>432449</v>
      </c>
      <c r="AW146" s="15" t="n">
        <v>9.91002764879702E+017</v>
      </c>
      <c r="AX146" s="15" t="n">
        <v>9.91002764879702E+017</v>
      </c>
      <c r="AY146" s="15" t="n">
        <v>2272399390002650</v>
      </c>
      <c r="AZ146" s="15" t="s">
        <v>77</v>
      </c>
      <c r="BA146" s="14"/>
      <c r="BB146" s="19"/>
      <c r="BC146" s="17" t="n">
        <v>32285000629427</v>
      </c>
      <c r="BD146" s="15" t="n">
        <v>893691972</v>
      </c>
      <c r="BE146" s="6" t="s">
        <v>306</v>
      </c>
    </row>
    <row r="147" customFormat="false" ht="36.5" hidden="false" customHeight="false" outlineLevel="0" collapsed="false">
      <c r="A147" s="4" t="s">
        <v>57</v>
      </c>
      <c r="B147" s="5" t="s">
        <v>1075</v>
      </c>
      <c r="C147" s="5" t="s">
        <v>1076</v>
      </c>
      <c r="D147" s="5" t="s">
        <v>1077</v>
      </c>
      <c r="E147" s="14"/>
      <c r="F147" s="15" t="s">
        <v>63</v>
      </c>
      <c r="G147" s="15" t="n">
        <v>1</v>
      </c>
      <c r="H147" s="15" t="s">
        <v>63</v>
      </c>
      <c r="I147" s="15" t="s">
        <v>63</v>
      </c>
      <c r="J147" s="15" t="n">
        <v>0</v>
      </c>
      <c r="K147" s="14"/>
      <c r="L147" s="5" t="s">
        <v>1078</v>
      </c>
      <c r="M147" s="15" t="n">
        <v>1986</v>
      </c>
      <c r="N147" s="14"/>
      <c r="O147" s="15" t="s">
        <v>67</v>
      </c>
      <c r="P147" s="15" t="s">
        <v>415</v>
      </c>
      <c r="Q147" s="5" t="s">
        <v>1079</v>
      </c>
      <c r="R147" s="15" t="s">
        <v>302</v>
      </c>
      <c r="S147" s="15" t="n">
        <v>5</v>
      </c>
      <c r="T147" s="15" t="n">
        <v>5</v>
      </c>
      <c r="U147" s="16" t="n">
        <v>37097</v>
      </c>
      <c r="V147" s="16" t="n">
        <v>37097</v>
      </c>
      <c r="W147" s="16" t="n">
        <v>33395</v>
      </c>
      <c r="X147" s="16" t="n">
        <v>33395</v>
      </c>
      <c r="Y147" s="15" t="n">
        <v>267</v>
      </c>
      <c r="Z147" s="15" t="n">
        <v>208</v>
      </c>
      <c r="AA147" s="15" t="n">
        <v>216</v>
      </c>
      <c r="AB147" s="15" t="n">
        <v>1</v>
      </c>
      <c r="AC147" s="15" t="n">
        <v>1</v>
      </c>
      <c r="AD147" s="15" t="n">
        <v>17</v>
      </c>
      <c r="AE147" s="15" t="n">
        <v>17</v>
      </c>
      <c r="AF147" s="15" t="n">
        <v>7</v>
      </c>
      <c r="AG147" s="15" t="n">
        <v>7</v>
      </c>
      <c r="AH147" s="15" t="n">
        <v>4</v>
      </c>
      <c r="AI147" s="15" t="n">
        <v>4</v>
      </c>
      <c r="AJ147" s="15" t="n">
        <v>12</v>
      </c>
      <c r="AK147" s="15" t="n">
        <v>12</v>
      </c>
      <c r="AL147" s="15" t="n">
        <v>0</v>
      </c>
      <c r="AM147" s="15" t="n">
        <v>0</v>
      </c>
      <c r="AN147" s="15" t="n">
        <v>0</v>
      </c>
      <c r="AO147" s="15" t="n">
        <v>0</v>
      </c>
      <c r="AP147" s="15" t="s">
        <v>63</v>
      </c>
      <c r="AQ147" s="15" t="s">
        <v>57</v>
      </c>
      <c r="AR147" s="9" t="s">
        <v>312</v>
      </c>
      <c r="AS147" s="9" t="s">
        <v>303</v>
      </c>
      <c r="AT147" s="9" t="s">
        <v>304</v>
      </c>
      <c r="AU147" s="15" t="s">
        <v>1080</v>
      </c>
      <c r="AV147" s="15" t="n">
        <v>13498929</v>
      </c>
      <c r="AW147" s="15" t="n">
        <v>9.91000837669702E+017</v>
      </c>
      <c r="AX147" s="15" t="n">
        <v>9.91000837669702E+017</v>
      </c>
      <c r="AY147" s="15" t="n">
        <v>2263925400002650</v>
      </c>
      <c r="AZ147" s="15" t="s">
        <v>77</v>
      </c>
      <c r="BA147" s="14"/>
      <c r="BB147" s="17" t="n">
        <v>9780865541986</v>
      </c>
      <c r="BC147" s="17" t="n">
        <v>32285000629450</v>
      </c>
      <c r="BD147" s="15" t="n">
        <v>893872053</v>
      </c>
      <c r="BE147" s="6" t="s">
        <v>306</v>
      </c>
    </row>
    <row r="148" customFormat="false" ht="48" hidden="false" customHeight="false" outlineLevel="0" collapsed="false">
      <c r="A148" s="4" t="s">
        <v>57</v>
      </c>
      <c r="B148" s="5" t="s">
        <v>1081</v>
      </c>
      <c r="C148" s="5" t="s">
        <v>1082</v>
      </c>
      <c r="D148" s="5" t="s">
        <v>1083</v>
      </c>
      <c r="E148" s="14"/>
      <c r="F148" s="15" t="s">
        <v>63</v>
      </c>
      <c r="G148" s="15" t="n">
        <v>1</v>
      </c>
      <c r="H148" s="15" t="s">
        <v>63</v>
      </c>
      <c r="I148" s="15" t="s">
        <v>63</v>
      </c>
      <c r="J148" s="15" t="n">
        <v>0</v>
      </c>
      <c r="K148" s="5" t="s">
        <v>1084</v>
      </c>
      <c r="L148" s="5" t="s">
        <v>1085</v>
      </c>
      <c r="M148" s="15" t="n">
        <v>1973</v>
      </c>
      <c r="N148" s="14"/>
      <c r="O148" s="15" t="s">
        <v>67</v>
      </c>
      <c r="P148" s="15" t="s">
        <v>1086</v>
      </c>
      <c r="Q148" s="14"/>
      <c r="R148" s="15" t="s">
        <v>302</v>
      </c>
      <c r="S148" s="15" t="n">
        <v>4</v>
      </c>
      <c r="T148" s="15" t="n">
        <v>4</v>
      </c>
      <c r="U148" s="16" t="n">
        <v>35240</v>
      </c>
      <c r="V148" s="16" t="n">
        <v>35240</v>
      </c>
      <c r="W148" s="16" t="n">
        <v>33395</v>
      </c>
      <c r="X148" s="16" t="n">
        <v>33395</v>
      </c>
      <c r="Y148" s="15" t="n">
        <v>141</v>
      </c>
      <c r="Z148" s="15" t="n">
        <v>124</v>
      </c>
      <c r="AA148" s="15" t="n">
        <v>136</v>
      </c>
      <c r="AB148" s="15" t="n">
        <v>1</v>
      </c>
      <c r="AC148" s="15" t="n">
        <v>1</v>
      </c>
      <c r="AD148" s="15" t="n">
        <v>7</v>
      </c>
      <c r="AE148" s="15" t="n">
        <v>12</v>
      </c>
      <c r="AF148" s="15" t="n">
        <v>1</v>
      </c>
      <c r="AG148" s="15" t="n">
        <v>2</v>
      </c>
      <c r="AH148" s="15" t="n">
        <v>3</v>
      </c>
      <c r="AI148" s="15" t="n">
        <v>3</v>
      </c>
      <c r="AJ148" s="15" t="n">
        <v>4</v>
      </c>
      <c r="AK148" s="15" t="n">
        <v>9</v>
      </c>
      <c r="AL148" s="15" t="n">
        <v>0</v>
      </c>
      <c r="AM148" s="15" t="n">
        <v>0</v>
      </c>
      <c r="AN148" s="15" t="n">
        <v>0</v>
      </c>
      <c r="AO148" s="15" t="n">
        <v>0</v>
      </c>
      <c r="AP148" s="15" t="s">
        <v>63</v>
      </c>
      <c r="AQ148" s="15" t="s">
        <v>63</v>
      </c>
      <c r="AR148" s="14"/>
      <c r="AS148" s="9" t="s">
        <v>303</v>
      </c>
      <c r="AT148" s="9" t="s">
        <v>304</v>
      </c>
      <c r="AU148" s="15" t="s">
        <v>1087</v>
      </c>
      <c r="AV148" s="15" t="n">
        <v>1284392</v>
      </c>
      <c r="AW148" s="15" t="n">
        <v>9.91003929259702E+017</v>
      </c>
      <c r="AX148" s="15" t="n">
        <v>9.91003929259702E+017</v>
      </c>
      <c r="AY148" s="15" t="n">
        <v>2260323760002650</v>
      </c>
      <c r="AZ148" s="15" t="s">
        <v>77</v>
      </c>
      <c r="BA148" s="14"/>
      <c r="BB148" s="19"/>
      <c r="BC148" s="17" t="n">
        <v>32285000629492</v>
      </c>
      <c r="BD148" s="15" t="n">
        <v>893410911</v>
      </c>
      <c r="BE148" s="6" t="s">
        <v>306</v>
      </c>
    </row>
    <row r="149" customFormat="false" ht="36.5" hidden="false" customHeight="false" outlineLevel="0" collapsed="false">
      <c r="A149" s="4" t="s">
        <v>57</v>
      </c>
      <c r="B149" s="5" t="s">
        <v>1088</v>
      </c>
      <c r="C149" s="5" t="s">
        <v>1089</v>
      </c>
      <c r="D149" s="5" t="s">
        <v>1090</v>
      </c>
      <c r="E149" s="14"/>
      <c r="F149" s="15" t="s">
        <v>63</v>
      </c>
      <c r="G149" s="15" t="n">
        <v>1</v>
      </c>
      <c r="H149" s="15" t="s">
        <v>63</v>
      </c>
      <c r="I149" s="15" t="s">
        <v>63</v>
      </c>
      <c r="J149" s="15" t="n">
        <v>0</v>
      </c>
      <c r="K149" s="5" t="s">
        <v>1091</v>
      </c>
      <c r="L149" s="5" t="s">
        <v>1092</v>
      </c>
      <c r="M149" s="15" t="n">
        <v>1986</v>
      </c>
      <c r="N149" s="14"/>
      <c r="O149" s="15" t="s">
        <v>67</v>
      </c>
      <c r="P149" s="15" t="s">
        <v>1093</v>
      </c>
      <c r="Q149" s="5" t="s">
        <v>1094</v>
      </c>
      <c r="R149" s="15" t="s">
        <v>302</v>
      </c>
      <c r="S149" s="15" t="n">
        <v>2</v>
      </c>
      <c r="T149" s="15" t="n">
        <v>2</v>
      </c>
      <c r="U149" s="16" t="n">
        <v>36457</v>
      </c>
      <c r="V149" s="16" t="n">
        <v>36457</v>
      </c>
      <c r="W149" s="16" t="n">
        <v>33395</v>
      </c>
      <c r="X149" s="16" t="n">
        <v>33395</v>
      </c>
      <c r="Y149" s="15" t="n">
        <v>338</v>
      </c>
      <c r="Z149" s="15" t="n">
        <v>222</v>
      </c>
      <c r="AA149" s="15" t="n">
        <v>247</v>
      </c>
      <c r="AB149" s="15" t="n">
        <v>1</v>
      </c>
      <c r="AC149" s="15" t="n">
        <v>1</v>
      </c>
      <c r="AD149" s="15" t="n">
        <v>11</v>
      </c>
      <c r="AE149" s="15" t="n">
        <v>12</v>
      </c>
      <c r="AF149" s="15" t="n">
        <v>6</v>
      </c>
      <c r="AG149" s="15" t="n">
        <v>7</v>
      </c>
      <c r="AH149" s="15" t="n">
        <v>2</v>
      </c>
      <c r="AI149" s="15" t="n">
        <v>3</v>
      </c>
      <c r="AJ149" s="15" t="n">
        <v>7</v>
      </c>
      <c r="AK149" s="15" t="n">
        <v>7</v>
      </c>
      <c r="AL149" s="15" t="n">
        <v>0</v>
      </c>
      <c r="AM149" s="15" t="n">
        <v>0</v>
      </c>
      <c r="AN149" s="15" t="n">
        <v>0</v>
      </c>
      <c r="AO149" s="15" t="n">
        <v>0</v>
      </c>
      <c r="AP149" s="15" t="s">
        <v>63</v>
      </c>
      <c r="AQ149" s="15" t="s">
        <v>57</v>
      </c>
      <c r="AR149" s="9" t="s">
        <v>312</v>
      </c>
      <c r="AS149" s="9" t="s">
        <v>303</v>
      </c>
      <c r="AT149" s="9" t="s">
        <v>304</v>
      </c>
      <c r="AU149" s="15" t="s">
        <v>1095</v>
      </c>
      <c r="AV149" s="15" t="n">
        <v>16875008</v>
      </c>
      <c r="AW149" s="15" t="n">
        <v>9.91001159919702E+017</v>
      </c>
      <c r="AX149" s="15" t="n">
        <v>9.91001159919702E+017</v>
      </c>
      <c r="AY149" s="15" t="n">
        <v>2256914470002650</v>
      </c>
      <c r="AZ149" s="15" t="s">
        <v>77</v>
      </c>
      <c r="BA149" s="14"/>
      <c r="BB149" s="17" t="n">
        <v>9780567094438</v>
      </c>
      <c r="BC149" s="17" t="n">
        <v>32285000629526</v>
      </c>
      <c r="BD149" s="15" t="n">
        <v>893791215</v>
      </c>
      <c r="BE149" s="6" t="s">
        <v>306</v>
      </c>
    </row>
    <row r="150" customFormat="false" ht="48" hidden="false" customHeight="false" outlineLevel="0" collapsed="false">
      <c r="A150" s="4" t="s">
        <v>57</v>
      </c>
      <c r="B150" s="5" t="s">
        <v>1096</v>
      </c>
      <c r="C150" s="5" t="s">
        <v>1097</v>
      </c>
      <c r="D150" s="5" t="s">
        <v>1098</v>
      </c>
      <c r="E150" s="14"/>
      <c r="F150" s="15" t="s">
        <v>63</v>
      </c>
      <c r="G150" s="15" t="n">
        <v>1</v>
      </c>
      <c r="H150" s="15" t="s">
        <v>63</v>
      </c>
      <c r="I150" s="15" t="s">
        <v>63</v>
      </c>
      <c r="J150" s="15" t="n">
        <v>0</v>
      </c>
      <c r="K150" s="5" t="s">
        <v>1099</v>
      </c>
      <c r="L150" s="5" t="s">
        <v>1100</v>
      </c>
      <c r="M150" s="15" t="n">
        <v>1990</v>
      </c>
      <c r="N150" s="14"/>
      <c r="O150" s="15" t="s">
        <v>67</v>
      </c>
      <c r="P150" s="15" t="s">
        <v>68</v>
      </c>
      <c r="Q150" s="5" t="s">
        <v>1101</v>
      </c>
      <c r="R150" s="15" t="s">
        <v>302</v>
      </c>
      <c r="S150" s="15" t="n">
        <v>2</v>
      </c>
      <c r="T150" s="15" t="n">
        <v>2</v>
      </c>
      <c r="U150" s="16" t="n">
        <v>37967</v>
      </c>
      <c r="V150" s="16" t="n">
        <v>37967</v>
      </c>
      <c r="W150" s="16" t="n">
        <v>33308</v>
      </c>
      <c r="X150" s="16" t="n">
        <v>33308</v>
      </c>
      <c r="Y150" s="15" t="n">
        <v>303</v>
      </c>
      <c r="Z150" s="15" t="n">
        <v>238</v>
      </c>
      <c r="AA150" s="15" t="n">
        <v>247</v>
      </c>
      <c r="AB150" s="15" t="n">
        <v>2</v>
      </c>
      <c r="AC150" s="15" t="n">
        <v>2</v>
      </c>
      <c r="AD150" s="15" t="n">
        <v>21</v>
      </c>
      <c r="AE150" s="15" t="n">
        <v>21</v>
      </c>
      <c r="AF150" s="15" t="n">
        <v>7</v>
      </c>
      <c r="AG150" s="15" t="n">
        <v>7</v>
      </c>
      <c r="AH150" s="15" t="n">
        <v>5</v>
      </c>
      <c r="AI150" s="15" t="n">
        <v>5</v>
      </c>
      <c r="AJ150" s="15" t="n">
        <v>14</v>
      </c>
      <c r="AK150" s="15" t="n">
        <v>14</v>
      </c>
      <c r="AL150" s="15" t="n">
        <v>0</v>
      </c>
      <c r="AM150" s="15" t="n">
        <v>0</v>
      </c>
      <c r="AN150" s="15" t="n">
        <v>0</v>
      </c>
      <c r="AO150" s="15" t="n">
        <v>0</v>
      </c>
      <c r="AP150" s="15" t="s">
        <v>63</v>
      </c>
      <c r="AQ150" s="15" t="s">
        <v>57</v>
      </c>
      <c r="AR150" s="9" t="s">
        <v>312</v>
      </c>
      <c r="AS150" s="9" t="s">
        <v>303</v>
      </c>
      <c r="AT150" s="9" t="s">
        <v>304</v>
      </c>
      <c r="AU150" s="15" t="s">
        <v>1102</v>
      </c>
      <c r="AV150" s="15" t="n">
        <v>20723444</v>
      </c>
      <c r="AW150" s="15" t="n">
        <v>9.91001610109702E+017</v>
      </c>
      <c r="AX150" s="15" t="n">
        <v>9.91001610109702E+017</v>
      </c>
      <c r="AY150" s="15" t="n">
        <v>2270918100002650</v>
      </c>
      <c r="AZ150" s="15" t="s">
        <v>77</v>
      </c>
      <c r="BA150" s="14"/>
      <c r="BB150" s="17" t="n">
        <v>9780809130610</v>
      </c>
      <c r="BC150" s="17" t="n">
        <v>32285000494095</v>
      </c>
      <c r="BD150" s="15" t="n">
        <v>893516316</v>
      </c>
      <c r="BE150" s="6" t="s">
        <v>306</v>
      </c>
    </row>
    <row r="151" customFormat="false" ht="36.5" hidden="false" customHeight="false" outlineLevel="0" collapsed="false">
      <c r="A151" s="4" t="s">
        <v>57</v>
      </c>
      <c r="B151" s="5" t="s">
        <v>1103</v>
      </c>
      <c r="C151" s="5" t="s">
        <v>1104</v>
      </c>
      <c r="D151" s="5" t="s">
        <v>1105</v>
      </c>
      <c r="E151" s="14"/>
      <c r="F151" s="15" t="s">
        <v>63</v>
      </c>
      <c r="G151" s="15" t="n">
        <v>1</v>
      </c>
      <c r="H151" s="15" t="s">
        <v>63</v>
      </c>
      <c r="I151" s="15" t="s">
        <v>63</v>
      </c>
      <c r="J151" s="15" t="n">
        <v>0</v>
      </c>
      <c r="K151" s="5" t="s">
        <v>1106</v>
      </c>
      <c r="L151" s="5" t="s">
        <v>1107</v>
      </c>
      <c r="M151" s="15" t="n">
        <v>1971</v>
      </c>
      <c r="N151" s="14"/>
      <c r="O151" s="15" t="s">
        <v>67</v>
      </c>
      <c r="P151" s="15" t="s">
        <v>1108</v>
      </c>
      <c r="Q151" s="14"/>
      <c r="R151" s="15" t="s">
        <v>302</v>
      </c>
      <c r="S151" s="15" t="n">
        <v>2</v>
      </c>
      <c r="T151" s="15" t="n">
        <v>2</v>
      </c>
      <c r="U151" s="16" t="n">
        <v>36457</v>
      </c>
      <c r="V151" s="16" t="n">
        <v>36457</v>
      </c>
      <c r="W151" s="16" t="n">
        <v>33395</v>
      </c>
      <c r="X151" s="16" t="n">
        <v>33395</v>
      </c>
      <c r="Y151" s="15" t="n">
        <v>138</v>
      </c>
      <c r="Z151" s="15" t="n">
        <v>127</v>
      </c>
      <c r="AA151" s="15" t="n">
        <v>188</v>
      </c>
      <c r="AB151" s="15" t="n">
        <v>2</v>
      </c>
      <c r="AC151" s="15" t="n">
        <v>3</v>
      </c>
      <c r="AD151" s="15" t="n">
        <v>7</v>
      </c>
      <c r="AE151" s="15" t="n">
        <v>10</v>
      </c>
      <c r="AF151" s="15" t="n">
        <v>2</v>
      </c>
      <c r="AG151" s="15" t="n">
        <v>3</v>
      </c>
      <c r="AH151" s="15" t="n">
        <v>1</v>
      </c>
      <c r="AI151" s="15" t="n">
        <v>1</v>
      </c>
      <c r="AJ151" s="15" t="n">
        <v>3</v>
      </c>
      <c r="AK151" s="15" t="n">
        <v>5</v>
      </c>
      <c r="AL151" s="15" t="n">
        <v>1</v>
      </c>
      <c r="AM151" s="15" t="n">
        <v>2</v>
      </c>
      <c r="AN151" s="15" t="n">
        <v>0</v>
      </c>
      <c r="AO151" s="15" t="n">
        <v>0</v>
      </c>
      <c r="AP151" s="15" t="s">
        <v>63</v>
      </c>
      <c r="AQ151" s="15" t="s">
        <v>63</v>
      </c>
      <c r="AR151" s="14"/>
      <c r="AS151" s="9" t="s">
        <v>303</v>
      </c>
      <c r="AT151" s="9" t="s">
        <v>304</v>
      </c>
      <c r="AU151" s="15" t="s">
        <v>1109</v>
      </c>
      <c r="AV151" s="15" t="n">
        <v>158290</v>
      </c>
      <c r="AW151" s="15" t="n">
        <v>9.91000907779702E+017</v>
      </c>
      <c r="AX151" s="15" t="n">
        <v>9.91000907779702E+017</v>
      </c>
      <c r="AY151" s="15" t="n">
        <v>2258505760002650</v>
      </c>
      <c r="AZ151" s="15" t="s">
        <v>77</v>
      </c>
      <c r="BA151" s="14"/>
      <c r="BB151" s="17" t="n">
        <v>9780800704476</v>
      </c>
      <c r="BC151" s="17" t="n">
        <v>32285000629542</v>
      </c>
      <c r="BD151" s="15" t="n">
        <v>893626500</v>
      </c>
      <c r="BE151" s="6" t="s">
        <v>306</v>
      </c>
    </row>
    <row r="152" customFormat="false" ht="36.5" hidden="false" customHeight="false" outlineLevel="0" collapsed="false">
      <c r="A152" s="4" t="s">
        <v>57</v>
      </c>
      <c r="B152" s="5" t="s">
        <v>1110</v>
      </c>
      <c r="C152" s="5" t="s">
        <v>1111</v>
      </c>
      <c r="D152" s="5" t="s">
        <v>1112</v>
      </c>
      <c r="E152" s="14"/>
      <c r="F152" s="15" t="s">
        <v>63</v>
      </c>
      <c r="G152" s="15" t="n">
        <v>1</v>
      </c>
      <c r="H152" s="15" t="s">
        <v>63</v>
      </c>
      <c r="I152" s="15" t="s">
        <v>63</v>
      </c>
      <c r="J152" s="15" t="n">
        <v>0</v>
      </c>
      <c r="K152" s="5" t="s">
        <v>1113</v>
      </c>
      <c r="L152" s="5" t="s">
        <v>1114</v>
      </c>
      <c r="M152" s="15" t="n">
        <v>1984</v>
      </c>
      <c r="N152" s="14"/>
      <c r="O152" s="15" t="s">
        <v>67</v>
      </c>
      <c r="P152" s="15" t="s">
        <v>318</v>
      </c>
      <c r="Q152" s="5" t="s">
        <v>1115</v>
      </c>
      <c r="R152" s="15" t="s">
        <v>302</v>
      </c>
      <c r="S152" s="15" t="n">
        <v>4</v>
      </c>
      <c r="T152" s="15" t="n">
        <v>4</v>
      </c>
      <c r="U152" s="16" t="n">
        <v>38301</v>
      </c>
      <c r="V152" s="16" t="n">
        <v>38301</v>
      </c>
      <c r="W152" s="16" t="n">
        <v>33395</v>
      </c>
      <c r="X152" s="16" t="n">
        <v>33395</v>
      </c>
      <c r="Y152" s="15" t="n">
        <v>422</v>
      </c>
      <c r="Z152" s="15" t="n">
        <v>317</v>
      </c>
      <c r="AA152" s="15" t="n">
        <v>323</v>
      </c>
      <c r="AB152" s="15" t="n">
        <v>5</v>
      </c>
      <c r="AC152" s="15" t="n">
        <v>5</v>
      </c>
      <c r="AD152" s="15" t="n">
        <v>21</v>
      </c>
      <c r="AE152" s="15" t="n">
        <v>21</v>
      </c>
      <c r="AF152" s="15" t="n">
        <v>9</v>
      </c>
      <c r="AG152" s="15" t="n">
        <v>9</v>
      </c>
      <c r="AH152" s="15" t="n">
        <v>4</v>
      </c>
      <c r="AI152" s="15" t="n">
        <v>4</v>
      </c>
      <c r="AJ152" s="15" t="n">
        <v>10</v>
      </c>
      <c r="AK152" s="15" t="n">
        <v>10</v>
      </c>
      <c r="AL152" s="15" t="n">
        <v>2</v>
      </c>
      <c r="AM152" s="15" t="n">
        <v>2</v>
      </c>
      <c r="AN152" s="15" t="n">
        <v>0</v>
      </c>
      <c r="AO152" s="15" t="n">
        <v>0</v>
      </c>
      <c r="AP152" s="15" t="s">
        <v>63</v>
      </c>
      <c r="AQ152" s="15" t="s">
        <v>63</v>
      </c>
      <c r="AR152" s="14"/>
      <c r="AS152" s="9" t="s">
        <v>303</v>
      </c>
      <c r="AT152" s="9" t="s">
        <v>304</v>
      </c>
      <c r="AU152" s="15" t="s">
        <v>1116</v>
      </c>
      <c r="AV152" s="15" t="n">
        <v>9826083</v>
      </c>
      <c r="AW152" s="15" t="n">
        <v>9.91000261679702E+017</v>
      </c>
      <c r="AX152" s="15" t="n">
        <v>9.91000261679702E+017</v>
      </c>
      <c r="AY152" s="15" t="n">
        <v>2270449630002650</v>
      </c>
      <c r="AZ152" s="15" t="s">
        <v>77</v>
      </c>
      <c r="BA152" s="14"/>
      <c r="BB152" s="17" t="n">
        <v>9780802819819</v>
      </c>
      <c r="BC152" s="17" t="n">
        <v>32285000629567</v>
      </c>
      <c r="BD152" s="15" t="n">
        <v>893802638</v>
      </c>
      <c r="BE152" s="6" t="s">
        <v>306</v>
      </c>
    </row>
    <row r="153" customFormat="false" ht="36.5" hidden="false" customHeight="false" outlineLevel="0" collapsed="false">
      <c r="A153" s="4" t="s">
        <v>57</v>
      </c>
      <c r="B153" s="5" t="s">
        <v>1117</v>
      </c>
      <c r="C153" s="5" t="s">
        <v>1118</v>
      </c>
      <c r="D153" s="5" t="s">
        <v>1119</v>
      </c>
      <c r="E153" s="14"/>
      <c r="F153" s="15" t="s">
        <v>63</v>
      </c>
      <c r="G153" s="15" t="n">
        <v>1</v>
      </c>
      <c r="H153" s="15" t="s">
        <v>63</v>
      </c>
      <c r="I153" s="15" t="s">
        <v>63</v>
      </c>
      <c r="J153" s="15" t="n">
        <v>0</v>
      </c>
      <c r="K153" s="5" t="s">
        <v>1120</v>
      </c>
      <c r="L153" s="5" t="s">
        <v>1121</v>
      </c>
      <c r="M153" s="15" t="n">
        <v>1979</v>
      </c>
      <c r="N153" s="14"/>
      <c r="O153" s="15" t="s">
        <v>67</v>
      </c>
      <c r="P153" s="15" t="s">
        <v>533</v>
      </c>
      <c r="Q153" s="5" t="s">
        <v>1122</v>
      </c>
      <c r="R153" s="15" t="s">
        <v>302</v>
      </c>
      <c r="S153" s="15" t="n">
        <v>4</v>
      </c>
      <c r="T153" s="15" t="n">
        <v>4</v>
      </c>
      <c r="U153" s="16" t="n">
        <v>38302</v>
      </c>
      <c r="V153" s="16" t="n">
        <v>38302</v>
      </c>
      <c r="W153" s="16" t="n">
        <v>33395</v>
      </c>
      <c r="X153" s="16" t="n">
        <v>33395</v>
      </c>
      <c r="Y153" s="15" t="n">
        <v>322</v>
      </c>
      <c r="Z153" s="15" t="n">
        <v>275</v>
      </c>
      <c r="AA153" s="15" t="n">
        <v>321</v>
      </c>
      <c r="AB153" s="15" t="n">
        <v>2</v>
      </c>
      <c r="AC153" s="15" t="n">
        <v>2</v>
      </c>
      <c r="AD153" s="15" t="n">
        <v>27</v>
      </c>
      <c r="AE153" s="15" t="n">
        <v>29</v>
      </c>
      <c r="AF153" s="15" t="n">
        <v>9</v>
      </c>
      <c r="AG153" s="15" t="n">
        <v>11</v>
      </c>
      <c r="AH153" s="15" t="n">
        <v>6</v>
      </c>
      <c r="AI153" s="15" t="n">
        <v>6</v>
      </c>
      <c r="AJ153" s="15" t="n">
        <v>22</v>
      </c>
      <c r="AK153" s="15" t="n">
        <v>22</v>
      </c>
      <c r="AL153" s="15" t="n">
        <v>0</v>
      </c>
      <c r="AM153" s="15" t="n">
        <v>0</v>
      </c>
      <c r="AN153" s="15" t="n">
        <v>0</v>
      </c>
      <c r="AO153" s="15" t="n">
        <v>0</v>
      </c>
      <c r="AP153" s="15" t="s">
        <v>63</v>
      </c>
      <c r="AQ153" s="15" t="s">
        <v>63</v>
      </c>
      <c r="AR153" s="14"/>
      <c r="AS153" s="9" t="s">
        <v>303</v>
      </c>
      <c r="AT153" s="9" t="s">
        <v>304</v>
      </c>
      <c r="AU153" s="15" t="s">
        <v>1123</v>
      </c>
      <c r="AV153" s="15" t="n">
        <v>6021490</v>
      </c>
      <c r="AW153" s="15" t="n">
        <v>9.91004917209702E+017</v>
      </c>
      <c r="AX153" s="15" t="n">
        <v>9.91004917209702E+017</v>
      </c>
      <c r="AY153" s="15" t="n">
        <v>2255056730002650</v>
      </c>
      <c r="AZ153" s="15" t="s">
        <v>77</v>
      </c>
      <c r="BA153" s="14"/>
      <c r="BB153" s="17" t="n">
        <v>9780894531446</v>
      </c>
      <c r="BC153" s="17" t="n">
        <v>32285000629609</v>
      </c>
      <c r="BD153" s="15" t="n">
        <v>893876700</v>
      </c>
      <c r="BE153" s="6" t="s">
        <v>306</v>
      </c>
    </row>
    <row r="154" customFormat="false" ht="36.5" hidden="false" customHeight="false" outlineLevel="0" collapsed="false">
      <c r="A154" s="4" t="s">
        <v>57</v>
      </c>
      <c r="B154" s="5" t="s">
        <v>1124</v>
      </c>
      <c r="C154" s="5" t="s">
        <v>1125</v>
      </c>
      <c r="D154" s="5" t="s">
        <v>1126</v>
      </c>
      <c r="E154" s="14"/>
      <c r="F154" s="15" t="s">
        <v>63</v>
      </c>
      <c r="G154" s="15" t="n">
        <v>1</v>
      </c>
      <c r="H154" s="15" t="s">
        <v>63</v>
      </c>
      <c r="I154" s="15" t="s">
        <v>63</v>
      </c>
      <c r="J154" s="15" t="n">
        <v>0</v>
      </c>
      <c r="K154" s="5" t="s">
        <v>1127</v>
      </c>
      <c r="L154" s="5" t="s">
        <v>858</v>
      </c>
      <c r="M154" s="15" t="n">
        <v>1991</v>
      </c>
      <c r="N154" s="14"/>
      <c r="O154" s="15" t="s">
        <v>67</v>
      </c>
      <c r="P154" s="15" t="s">
        <v>300</v>
      </c>
      <c r="Q154" s="14"/>
      <c r="R154" s="15" t="s">
        <v>302</v>
      </c>
      <c r="S154" s="15" t="n">
        <v>8</v>
      </c>
      <c r="T154" s="15" t="n">
        <v>8</v>
      </c>
      <c r="U154" s="16" t="n">
        <v>36786</v>
      </c>
      <c r="V154" s="16" t="n">
        <v>36786</v>
      </c>
      <c r="W154" s="16" t="n">
        <v>33624</v>
      </c>
      <c r="X154" s="16" t="n">
        <v>33624</v>
      </c>
      <c r="Y154" s="15" t="n">
        <v>438</v>
      </c>
      <c r="Z154" s="15" t="n">
        <v>349</v>
      </c>
      <c r="AA154" s="15" t="n">
        <v>354</v>
      </c>
      <c r="AB154" s="15" t="n">
        <v>3</v>
      </c>
      <c r="AC154" s="15" t="n">
        <v>3</v>
      </c>
      <c r="AD154" s="15" t="n">
        <v>25</v>
      </c>
      <c r="AE154" s="15" t="n">
        <v>25</v>
      </c>
      <c r="AF154" s="15" t="n">
        <v>10</v>
      </c>
      <c r="AG154" s="15" t="n">
        <v>10</v>
      </c>
      <c r="AH154" s="15" t="n">
        <v>5</v>
      </c>
      <c r="AI154" s="15" t="n">
        <v>5</v>
      </c>
      <c r="AJ154" s="15" t="n">
        <v>12</v>
      </c>
      <c r="AK154" s="15" t="n">
        <v>12</v>
      </c>
      <c r="AL154" s="15" t="n">
        <v>2</v>
      </c>
      <c r="AM154" s="15" t="n">
        <v>2</v>
      </c>
      <c r="AN154" s="15" t="n">
        <v>0</v>
      </c>
      <c r="AO154" s="15" t="n">
        <v>0</v>
      </c>
      <c r="AP154" s="15" t="s">
        <v>63</v>
      </c>
      <c r="AQ154" s="15" t="s">
        <v>63</v>
      </c>
      <c r="AR154" s="14"/>
      <c r="AS154" s="9" t="s">
        <v>303</v>
      </c>
      <c r="AT154" s="9" t="s">
        <v>304</v>
      </c>
      <c r="AU154" s="15" t="s">
        <v>1128</v>
      </c>
      <c r="AV154" s="15" t="n">
        <v>22509780</v>
      </c>
      <c r="AW154" s="15" t="n">
        <v>9.91001787639702E+017</v>
      </c>
      <c r="AX154" s="15" t="n">
        <v>9.91001787639702E+017</v>
      </c>
      <c r="AY154" s="15" t="n">
        <v>2270708980002650</v>
      </c>
      <c r="AZ154" s="15" t="s">
        <v>77</v>
      </c>
      <c r="BA154" s="14"/>
      <c r="BB154" s="17" t="n">
        <v>9780800624781</v>
      </c>
      <c r="BC154" s="17" t="n">
        <v>32285000865419</v>
      </c>
      <c r="BD154" s="15" t="n">
        <v>893346779</v>
      </c>
      <c r="BE154" s="6" t="s">
        <v>306</v>
      </c>
    </row>
    <row r="155" customFormat="false" ht="48" hidden="false" customHeight="false" outlineLevel="0" collapsed="false">
      <c r="A155" s="4" t="s">
        <v>57</v>
      </c>
      <c r="B155" s="5" t="s">
        <v>1129</v>
      </c>
      <c r="C155" s="5" t="s">
        <v>1130</v>
      </c>
      <c r="D155" s="5" t="s">
        <v>1131</v>
      </c>
      <c r="E155" s="14"/>
      <c r="F155" s="15" t="s">
        <v>63</v>
      </c>
      <c r="G155" s="15" t="n">
        <v>1</v>
      </c>
      <c r="H155" s="15" t="s">
        <v>63</v>
      </c>
      <c r="I155" s="15" t="s">
        <v>63</v>
      </c>
      <c r="J155" s="15" t="n">
        <v>0</v>
      </c>
      <c r="K155" s="5" t="s">
        <v>754</v>
      </c>
      <c r="L155" s="5" t="s">
        <v>1132</v>
      </c>
      <c r="M155" s="15" t="n">
        <v>2003</v>
      </c>
      <c r="N155" s="14"/>
      <c r="O155" s="15" t="s">
        <v>67</v>
      </c>
      <c r="P155" s="15" t="s">
        <v>401</v>
      </c>
      <c r="Q155" s="14"/>
      <c r="R155" s="15" t="s">
        <v>302</v>
      </c>
      <c r="S155" s="15" t="n">
        <v>3</v>
      </c>
      <c r="T155" s="15" t="n">
        <v>3</v>
      </c>
      <c r="U155" s="16" t="n">
        <v>39034</v>
      </c>
      <c r="V155" s="16" t="n">
        <v>39034</v>
      </c>
      <c r="W155" s="16" t="n">
        <v>38358</v>
      </c>
      <c r="X155" s="16" t="n">
        <v>38358</v>
      </c>
      <c r="Y155" s="15" t="n">
        <v>249</v>
      </c>
      <c r="Z155" s="15" t="n">
        <v>184</v>
      </c>
      <c r="AA155" s="15" t="n">
        <v>189</v>
      </c>
      <c r="AB155" s="15" t="n">
        <v>2</v>
      </c>
      <c r="AC155" s="15" t="n">
        <v>2</v>
      </c>
      <c r="AD155" s="15" t="n">
        <v>15</v>
      </c>
      <c r="AE155" s="15" t="n">
        <v>15</v>
      </c>
      <c r="AF155" s="15" t="n">
        <v>5</v>
      </c>
      <c r="AG155" s="15" t="n">
        <v>5</v>
      </c>
      <c r="AH155" s="15" t="n">
        <v>4</v>
      </c>
      <c r="AI155" s="15" t="n">
        <v>4</v>
      </c>
      <c r="AJ155" s="15" t="n">
        <v>9</v>
      </c>
      <c r="AK155" s="15" t="n">
        <v>9</v>
      </c>
      <c r="AL155" s="15" t="n">
        <v>1</v>
      </c>
      <c r="AM155" s="15" t="n">
        <v>1</v>
      </c>
      <c r="AN155" s="15" t="n">
        <v>0</v>
      </c>
      <c r="AO155" s="15" t="n">
        <v>0</v>
      </c>
      <c r="AP155" s="15" t="s">
        <v>63</v>
      </c>
      <c r="AQ155" s="15" t="s">
        <v>63</v>
      </c>
      <c r="AR155" s="14"/>
      <c r="AS155" s="9" t="s">
        <v>303</v>
      </c>
      <c r="AT155" s="9" t="s">
        <v>304</v>
      </c>
      <c r="AU155" s="15" t="s">
        <v>1133</v>
      </c>
      <c r="AV155" s="15" t="n">
        <v>52091973</v>
      </c>
      <c r="AW155" s="15" t="n">
        <v>9.91004428349702E+017</v>
      </c>
      <c r="AX155" s="15" t="n">
        <v>9.91004428349702E+017</v>
      </c>
      <c r="AY155" s="15" t="n">
        <v>2272690980002650</v>
      </c>
      <c r="AZ155" s="15" t="s">
        <v>77</v>
      </c>
      <c r="BA155" s="14"/>
      <c r="BB155" s="17" t="n">
        <v>9781563384103</v>
      </c>
      <c r="BC155" s="17" t="n">
        <v>32285005019137</v>
      </c>
      <c r="BD155" s="15" t="n">
        <v>893687719</v>
      </c>
      <c r="BE155" s="6" t="s">
        <v>306</v>
      </c>
    </row>
    <row r="156" customFormat="false" ht="48" hidden="false" customHeight="false" outlineLevel="0" collapsed="false">
      <c r="A156" s="4" t="s">
        <v>57</v>
      </c>
      <c r="B156" s="5" t="s">
        <v>1134</v>
      </c>
      <c r="C156" s="5" t="s">
        <v>1135</v>
      </c>
      <c r="D156" s="5" t="s">
        <v>1136</v>
      </c>
      <c r="E156" s="14"/>
      <c r="F156" s="15" t="s">
        <v>63</v>
      </c>
      <c r="G156" s="15" t="n">
        <v>1</v>
      </c>
      <c r="H156" s="15" t="s">
        <v>63</v>
      </c>
      <c r="I156" s="15" t="s">
        <v>63</v>
      </c>
      <c r="J156" s="15" t="n">
        <v>0</v>
      </c>
      <c r="K156" s="5" t="s">
        <v>1137</v>
      </c>
      <c r="L156" s="5" t="s">
        <v>1138</v>
      </c>
      <c r="M156" s="15" t="n">
        <v>1993</v>
      </c>
      <c r="N156" s="5" t="s">
        <v>327</v>
      </c>
      <c r="O156" s="15" t="s">
        <v>67</v>
      </c>
      <c r="P156" s="15" t="s">
        <v>979</v>
      </c>
      <c r="Q156" s="14"/>
      <c r="R156" s="15" t="s">
        <v>302</v>
      </c>
      <c r="S156" s="15" t="n">
        <v>6</v>
      </c>
      <c r="T156" s="15" t="n">
        <v>6</v>
      </c>
      <c r="U156" s="16" t="n">
        <v>38673</v>
      </c>
      <c r="V156" s="16" t="n">
        <v>38673</v>
      </c>
      <c r="W156" s="16" t="n">
        <v>34240</v>
      </c>
      <c r="X156" s="16" t="n">
        <v>34240</v>
      </c>
      <c r="Y156" s="15" t="n">
        <v>489</v>
      </c>
      <c r="Z156" s="15" t="n">
        <v>394</v>
      </c>
      <c r="AA156" s="15" t="n">
        <v>395</v>
      </c>
      <c r="AB156" s="15" t="n">
        <v>4</v>
      </c>
      <c r="AC156" s="15" t="n">
        <v>4</v>
      </c>
      <c r="AD156" s="15" t="n">
        <v>33</v>
      </c>
      <c r="AE156" s="15" t="n">
        <v>33</v>
      </c>
      <c r="AF156" s="15" t="n">
        <v>13</v>
      </c>
      <c r="AG156" s="15" t="n">
        <v>13</v>
      </c>
      <c r="AH156" s="15" t="n">
        <v>4</v>
      </c>
      <c r="AI156" s="15" t="n">
        <v>4</v>
      </c>
      <c r="AJ156" s="15" t="n">
        <v>20</v>
      </c>
      <c r="AK156" s="15" t="n">
        <v>20</v>
      </c>
      <c r="AL156" s="15" t="n">
        <v>3</v>
      </c>
      <c r="AM156" s="15" t="n">
        <v>3</v>
      </c>
      <c r="AN156" s="15" t="n">
        <v>0</v>
      </c>
      <c r="AO156" s="15" t="n">
        <v>0</v>
      </c>
      <c r="AP156" s="15" t="s">
        <v>63</v>
      </c>
      <c r="AQ156" s="15" t="s">
        <v>63</v>
      </c>
      <c r="AR156" s="14"/>
      <c r="AS156" s="9" t="s">
        <v>303</v>
      </c>
      <c r="AT156" s="9" t="s">
        <v>304</v>
      </c>
      <c r="AU156" s="15" t="s">
        <v>1139</v>
      </c>
      <c r="AV156" s="15" t="n">
        <v>26587777</v>
      </c>
      <c r="AW156" s="15" t="n">
        <v>9.91002074439702E+017</v>
      </c>
      <c r="AX156" s="15" t="n">
        <v>9.91002074439702E+017</v>
      </c>
      <c r="AY156" s="15" t="n">
        <v>2262972040002650</v>
      </c>
      <c r="AZ156" s="15" t="s">
        <v>77</v>
      </c>
      <c r="BA156" s="14"/>
      <c r="BB156" s="17" t="n">
        <v>9780664254070</v>
      </c>
      <c r="BC156" s="17" t="n">
        <v>32285001768174</v>
      </c>
      <c r="BD156" s="15" t="n">
        <v>893798144</v>
      </c>
      <c r="BE156" s="6" t="s">
        <v>306</v>
      </c>
    </row>
    <row r="157" customFormat="false" ht="36.5" hidden="false" customHeight="false" outlineLevel="0" collapsed="false">
      <c r="A157" s="4" t="s">
        <v>57</v>
      </c>
      <c r="B157" s="5" t="s">
        <v>1140</v>
      </c>
      <c r="C157" s="5" t="s">
        <v>1141</v>
      </c>
      <c r="D157" s="5" t="s">
        <v>1142</v>
      </c>
      <c r="E157" s="14"/>
      <c r="F157" s="15" t="s">
        <v>63</v>
      </c>
      <c r="G157" s="15" t="n">
        <v>1</v>
      </c>
      <c r="H157" s="15" t="s">
        <v>63</v>
      </c>
      <c r="I157" s="15" t="s">
        <v>63</v>
      </c>
      <c r="J157" s="15" t="n">
        <v>0</v>
      </c>
      <c r="K157" s="5" t="s">
        <v>1143</v>
      </c>
      <c r="L157" s="5" t="s">
        <v>1144</v>
      </c>
      <c r="M157" s="15" t="n">
        <v>1999</v>
      </c>
      <c r="N157" s="14"/>
      <c r="O157" s="15" t="s">
        <v>67</v>
      </c>
      <c r="P157" s="15" t="s">
        <v>222</v>
      </c>
      <c r="Q157" s="14"/>
      <c r="R157" s="15" t="s">
        <v>302</v>
      </c>
      <c r="S157" s="15" t="n">
        <v>2</v>
      </c>
      <c r="T157" s="15" t="n">
        <v>2</v>
      </c>
      <c r="U157" s="16" t="n">
        <v>37579</v>
      </c>
      <c r="V157" s="16" t="n">
        <v>37579</v>
      </c>
      <c r="W157" s="16" t="n">
        <v>37104</v>
      </c>
      <c r="X157" s="16" t="n">
        <v>37104</v>
      </c>
      <c r="Y157" s="15" t="n">
        <v>302</v>
      </c>
      <c r="Z157" s="15" t="n">
        <v>248</v>
      </c>
      <c r="AA157" s="15" t="n">
        <v>257</v>
      </c>
      <c r="AB157" s="15" t="n">
        <v>2</v>
      </c>
      <c r="AC157" s="15" t="n">
        <v>2</v>
      </c>
      <c r="AD157" s="15" t="n">
        <v>14</v>
      </c>
      <c r="AE157" s="15" t="n">
        <v>16</v>
      </c>
      <c r="AF157" s="15" t="n">
        <v>6</v>
      </c>
      <c r="AG157" s="15" t="n">
        <v>7</v>
      </c>
      <c r="AH157" s="15" t="n">
        <v>2</v>
      </c>
      <c r="AI157" s="15" t="n">
        <v>3</v>
      </c>
      <c r="AJ157" s="15" t="n">
        <v>6</v>
      </c>
      <c r="AK157" s="15" t="n">
        <v>6</v>
      </c>
      <c r="AL157" s="15" t="n">
        <v>1</v>
      </c>
      <c r="AM157" s="15" t="n">
        <v>1</v>
      </c>
      <c r="AN157" s="15" t="n">
        <v>0</v>
      </c>
      <c r="AO157" s="15" t="n">
        <v>0</v>
      </c>
      <c r="AP157" s="15" t="s">
        <v>63</v>
      </c>
      <c r="AQ157" s="15" t="s">
        <v>63</v>
      </c>
      <c r="AR157" s="14"/>
      <c r="AS157" s="9" t="s">
        <v>303</v>
      </c>
      <c r="AT157" s="9" t="s">
        <v>304</v>
      </c>
      <c r="AU157" s="15" t="s">
        <v>1145</v>
      </c>
      <c r="AV157" s="15" t="n">
        <v>40516790</v>
      </c>
      <c r="AW157" s="15" t="n">
        <v>9.91003572709702E+017</v>
      </c>
      <c r="AX157" s="15" t="n">
        <v>9.91003572709702E+017</v>
      </c>
      <c r="AY157" s="15" t="n">
        <v>2255904560002650</v>
      </c>
      <c r="AZ157" s="15" t="s">
        <v>77</v>
      </c>
      <c r="BA157" s="14"/>
      <c r="BB157" s="17" t="n">
        <v>9781565633636</v>
      </c>
      <c r="BC157" s="17" t="n">
        <v>32285004375498</v>
      </c>
      <c r="BD157" s="15" t="n">
        <v>893904424</v>
      </c>
      <c r="BE157" s="6" t="s">
        <v>306</v>
      </c>
    </row>
    <row r="158" customFormat="false" ht="48" hidden="false" customHeight="false" outlineLevel="0" collapsed="false">
      <c r="A158" s="4" t="s">
        <v>57</v>
      </c>
      <c r="B158" s="5" t="s">
        <v>1146</v>
      </c>
      <c r="C158" s="5" t="s">
        <v>1147</v>
      </c>
      <c r="D158" s="5" t="s">
        <v>1148</v>
      </c>
      <c r="E158" s="14"/>
      <c r="F158" s="15" t="s">
        <v>63</v>
      </c>
      <c r="G158" s="15" t="n">
        <v>1</v>
      </c>
      <c r="H158" s="15" t="s">
        <v>63</v>
      </c>
      <c r="I158" s="15" t="s">
        <v>63</v>
      </c>
      <c r="J158" s="15" t="n">
        <v>0</v>
      </c>
      <c r="K158" s="5" t="s">
        <v>1149</v>
      </c>
      <c r="L158" s="5" t="s">
        <v>1053</v>
      </c>
      <c r="M158" s="15" t="n">
        <v>1981</v>
      </c>
      <c r="N158" s="14"/>
      <c r="O158" s="15" t="s">
        <v>67</v>
      </c>
      <c r="P158" s="15" t="s">
        <v>401</v>
      </c>
      <c r="Q158" s="14"/>
      <c r="R158" s="15" t="s">
        <v>302</v>
      </c>
      <c r="S158" s="15" t="n">
        <v>2</v>
      </c>
      <c r="T158" s="15" t="n">
        <v>2</v>
      </c>
      <c r="U158" s="16" t="n">
        <v>34095</v>
      </c>
      <c r="V158" s="16" t="n">
        <v>34095</v>
      </c>
      <c r="W158" s="16" t="n">
        <v>33329</v>
      </c>
      <c r="X158" s="16" t="n">
        <v>33329</v>
      </c>
      <c r="Y158" s="15" t="n">
        <v>275</v>
      </c>
      <c r="Z158" s="15" t="n">
        <v>236</v>
      </c>
      <c r="AA158" s="15" t="n">
        <v>356</v>
      </c>
      <c r="AB158" s="15" t="n">
        <v>1</v>
      </c>
      <c r="AC158" s="15" t="n">
        <v>4</v>
      </c>
      <c r="AD158" s="15" t="n">
        <v>17</v>
      </c>
      <c r="AE158" s="15" t="n">
        <v>27</v>
      </c>
      <c r="AF158" s="15" t="n">
        <v>8</v>
      </c>
      <c r="AG158" s="15" t="n">
        <v>11</v>
      </c>
      <c r="AH158" s="15" t="n">
        <v>3</v>
      </c>
      <c r="AI158" s="15" t="n">
        <v>6</v>
      </c>
      <c r="AJ158" s="15" t="n">
        <v>10</v>
      </c>
      <c r="AK158" s="15" t="n">
        <v>13</v>
      </c>
      <c r="AL158" s="15" t="n">
        <v>0</v>
      </c>
      <c r="AM158" s="15" t="n">
        <v>3</v>
      </c>
      <c r="AN158" s="15" t="n">
        <v>0</v>
      </c>
      <c r="AO158" s="15" t="n">
        <v>0</v>
      </c>
      <c r="AP158" s="15" t="s">
        <v>63</v>
      </c>
      <c r="AQ158" s="15" t="s">
        <v>63</v>
      </c>
      <c r="AR158" s="14"/>
      <c r="AS158" s="9" t="s">
        <v>303</v>
      </c>
      <c r="AT158" s="9" t="s">
        <v>304</v>
      </c>
      <c r="AU158" s="15" t="s">
        <v>1150</v>
      </c>
      <c r="AV158" s="15" t="n">
        <v>8195499</v>
      </c>
      <c r="AW158" s="15" t="n">
        <v>9.91005217219702E+017</v>
      </c>
      <c r="AX158" s="15" t="n">
        <v>9.91005217219702E+017</v>
      </c>
      <c r="AY158" s="15" t="n">
        <v>2268239680002650</v>
      </c>
      <c r="AZ158" s="15" t="s">
        <v>77</v>
      </c>
      <c r="BA158" s="14"/>
      <c r="BB158" s="17" t="n">
        <v>9780800616304</v>
      </c>
      <c r="BC158" s="17" t="n">
        <v>32285000552066</v>
      </c>
      <c r="BD158" s="15" t="n">
        <v>893527119</v>
      </c>
      <c r="BE158" s="6" t="s">
        <v>306</v>
      </c>
    </row>
    <row r="159" customFormat="false" ht="36.5" hidden="false" customHeight="false" outlineLevel="0" collapsed="false">
      <c r="A159" s="4" t="s">
        <v>57</v>
      </c>
      <c r="B159" s="5" t="s">
        <v>1151</v>
      </c>
      <c r="C159" s="5" t="s">
        <v>1152</v>
      </c>
      <c r="D159" s="5" t="s">
        <v>1153</v>
      </c>
      <c r="E159" s="14"/>
      <c r="F159" s="15" t="s">
        <v>63</v>
      </c>
      <c r="G159" s="15" t="n">
        <v>1</v>
      </c>
      <c r="H159" s="15" t="s">
        <v>63</v>
      </c>
      <c r="I159" s="15" t="s">
        <v>63</v>
      </c>
      <c r="J159" s="15" t="n">
        <v>0</v>
      </c>
      <c r="K159" s="5" t="s">
        <v>1154</v>
      </c>
      <c r="L159" s="5" t="s">
        <v>1155</v>
      </c>
      <c r="M159" s="15" t="n">
        <v>1992</v>
      </c>
      <c r="N159" s="14"/>
      <c r="O159" s="15" t="s">
        <v>67</v>
      </c>
      <c r="P159" s="15" t="s">
        <v>68</v>
      </c>
      <c r="Q159" s="14"/>
      <c r="R159" s="15" t="s">
        <v>302</v>
      </c>
      <c r="S159" s="15" t="n">
        <v>2</v>
      </c>
      <c r="T159" s="15" t="n">
        <v>2</v>
      </c>
      <c r="U159" s="16" t="n">
        <v>40521</v>
      </c>
      <c r="V159" s="16" t="n">
        <v>40521</v>
      </c>
      <c r="W159" s="16" t="n">
        <v>40521</v>
      </c>
      <c r="X159" s="16" t="n">
        <v>40521</v>
      </c>
      <c r="Y159" s="18" t="n">
        <v>1146</v>
      </c>
      <c r="Z159" s="18" t="n">
        <v>1024</v>
      </c>
      <c r="AA159" s="18" t="n">
        <v>1048</v>
      </c>
      <c r="AB159" s="15" t="n">
        <v>11</v>
      </c>
      <c r="AC159" s="15" t="n">
        <v>11</v>
      </c>
      <c r="AD159" s="15" t="n">
        <v>47</v>
      </c>
      <c r="AE159" s="15" t="n">
        <v>47</v>
      </c>
      <c r="AF159" s="15" t="n">
        <v>20</v>
      </c>
      <c r="AG159" s="15" t="n">
        <v>20</v>
      </c>
      <c r="AH159" s="15" t="n">
        <v>9</v>
      </c>
      <c r="AI159" s="15" t="n">
        <v>9</v>
      </c>
      <c r="AJ159" s="15" t="n">
        <v>24</v>
      </c>
      <c r="AK159" s="15" t="n">
        <v>24</v>
      </c>
      <c r="AL159" s="15" t="n">
        <v>6</v>
      </c>
      <c r="AM159" s="15" t="n">
        <v>6</v>
      </c>
      <c r="AN159" s="15" t="n">
        <v>0</v>
      </c>
      <c r="AO159" s="15" t="n">
        <v>0</v>
      </c>
      <c r="AP159" s="15" t="s">
        <v>63</v>
      </c>
      <c r="AQ159" s="15" t="s">
        <v>57</v>
      </c>
      <c r="AR159" s="9" t="s">
        <v>312</v>
      </c>
      <c r="AS159" s="9" t="s">
        <v>303</v>
      </c>
      <c r="AT159" s="9" t="s">
        <v>304</v>
      </c>
      <c r="AU159" s="15" t="s">
        <v>1156</v>
      </c>
      <c r="AV159" s="15" t="n">
        <v>24319849</v>
      </c>
      <c r="AW159" s="15" t="n">
        <v>9.91000394889702E+017</v>
      </c>
      <c r="AX159" s="15" t="n">
        <v>9.91000394889702E+017</v>
      </c>
      <c r="AY159" s="15" t="n">
        <v>2272054250002650</v>
      </c>
      <c r="AZ159" s="15" t="s">
        <v>77</v>
      </c>
      <c r="BA159" s="14"/>
      <c r="BB159" s="17" t="n">
        <v>9780465092550</v>
      </c>
      <c r="BC159" s="17" t="n">
        <v>32285005609986</v>
      </c>
      <c r="BD159" s="15" t="n">
        <v>893243209</v>
      </c>
      <c r="BE159" s="6" t="s">
        <v>306</v>
      </c>
    </row>
    <row r="160" customFormat="false" ht="36.5" hidden="false" customHeight="false" outlineLevel="0" collapsed="false">
      <c r="A160" s="4" t="s">
        <v>57</v>
      </c>
      <c r="B160" s="5" t="s">
        <v>1157</v>
      </c>
      <c r="C160" s="5" t="s">
        <v>1158</v>
      </c>
      <c r="D160" s="5" t="s">
        <v>1159</v>
      </c>
      <c r="E160" s="14"/>
      <c r="F160" s="15" t="s">
        <v>63</v>
      </c>
      <c r="G160" s="15" t="n">
        <v>1</v>
      </c>
      <c r="H160" s="15" t="s">
        <v>63</v>
      </c>
      <c r="I160" s="15" t="s">
        <v>63</v>
      </c>
      <c r="J160" s="15" t="n">
        <v>0</v>
      </c>
      <c r="K160" s="5" t="s">
        <v>1160</v>
      </c>
      <c r="L160" s="5" t="s">
        <v>1161</v>
      </c>
      <c r="M160" s="15" t="n">
        <v>1983</v>
      </c>
      <c r="N160" s="14"/>
      <c r="O160" s="15" t="s">
        <v>67</v>
      </c>
      <c r="P160" s="15" t="s">
        <v>318</v>
      </c>
      <c r="Q160" s="14"/>
      <c r="R160" s="15" t="s">
        <v>302</v>
      </c>
      <c r="S160" s="15" t="n">
        <v>7</v>
      </c>
      <c r="T160" s="15" t="n">
        <v>7</v>
      </c>
      <c r="U160" s="16" t="n">
        <v>35893</v>
      </c>
      <c r="V160" s="16" t="n">
        <v>35893</v>
      </c>
      <c r="W160" s="16" t="n">
        <v>33336</v>
      </c>
      <c r="X160" s="16" t="n">
        <v>33336</v>
      </c>
      <c r="Y160" s="15" t="n">
        <v>363</v>
      </c>
      <c r="Z160" s="15" t="n">
        <v>291</v>
      </c>
      <c r="AA160" s="15" t="n">
        <v>397</v>
      </c>
      <c r="AB160" s="15" t="n">
        <v>3</v>
      </c>
      <c r="AC160" s="15" t="n">
        <v>4</v>
      </c>
      <c r="AD160" s="15" t="n">
        <v>14</v>
      </c>
      <c r="AE160" s="15" t="n">
        <v>15</v>
      </c>
      <c r="AF160" s="15" t="n">
        <v>4</v>
      </c>
      <c r="AG160" s="15" t="n">
        <v>4</v>
      </c>
      <c r="AH160" s="15" t="n">
        <v>2</v>
      </c>
      <c r="AI160" s="15" t="n">
        <v>2</v>
      </c>
      <c r="AJ160" s="15" t="n">
        <v>8</v>
      </c>
      <c r="AK160" s="15" t="n">
        <v>8</v>
      </c>
      <c r="AL160" s="15" t="n">
        <v>2</v>
      </c>
      <c r="AM160" s="15" t="n">
        <v>3</v>
      </c>
      <c r="AN160" s="15" t="n">
        <v>0</v>
      </c>
      <c r="AO160" s="15" t="n">
        <v>0</v>
      </c>
      <c r="AP160" s="15" t="s">
        <v>63</v>
      </c>
      <c r="AQ160" s="15" t="s">
        <v>57</v>
      </c>
      <c r="AR160" s="9" t="s">
        <v>312</v>
      </c>
      <c r="AS160" s="9" t="s">
        <v>303</v>
      </c>
      <c r="AT160" s="9" t="s">
        <v>304</v>
      </c>
      <c r="AU160" s="15" t="s">
        <v>1162</v>
      </c>
      <c r="AV160" s="15" t="n">
        <v>8786142</v>
      </c>
      <c r="AW160" s="15" t="n">
        <v>9.91000072729702E+017</v>
      </c>
      <c r="AX160" s="15" t="n">
        <v>9.91000072729702E+017</v>
      </c>
      <c r="AY160" s="15" t="n">
        <v>2266533560002650</v>
      </c>
      <c r="AZ160" s="15" t="s">
        <v>77</v>
      </c>
      <c r="BA160" s="14"/>
      <c r="BB160" s="17" t="n">
        <v>9780310456711</v>
      </c>
      <c r="BC160" s="17" t="n">
        <v>32285000554484</v>
      </c>
      <c r="BD160" s="15" t="n">
        <v>893527773</v>
      </c>
      <c r="BE160" s="6" t="s">
        <v>306</v>
      </c>
    </row>
    <row r="161" customFormat="false" ht="48" hidden="false" customHeight="false" outlineLevel="0" collapsed="false">
      <c r="A161" s="4" t="s">
        <v>57</v>
      </c>
      <c r="B161" s="5" t="s">
        <v>1163</v>
      </c>
      <c r="C161" s="5" t="s">
        <v>1164</v>
      </c>
      <c r="D161" s="5" t="s">
        <v>1165</v>
      </c>
      <c r="E161" s="14"/>
      <c r="F161" s="15" t="s">
        <v>63</v>
      </c>
      <c r="G161" s="15" t="n">
        <v>1</v>
      </c>
      <c r="H161" s="15" t="s">
        <v>63</v>
      </c>
      <c r="I161" s="15" t="s">
        <v>63</v>
      </c>
      <c r="J161" s="15" t="n">
        <v>0</v>
      </c>
      <c r="K161" s="5" t="s">
        <v>1166</v>
      </c>
      <c r="L161" s="5" t="s">
        <v>1167</v>
      </c>
      <c r="M161" s="15" t="n">
        <v>1989</v>
      </c>
      <c r="N161" s="14"/>
      <c r="O161" s="15" t="s">
        <v>67</v>
      </c>
      <c r="P161" s="15" t="s">
        <v>68</v>
      </c>
      <c r="Q161" s="14"/>
      <c r="R161" s="15" t="s">
        <v>302</v>
      </c>
      <c r="S161" s="15" t="n">
        <v>8</v>
      </c>
      <c r="T161" s="15" t="n">
        <v>8</v>
      </c>
      <c r="U161" s="16" t="n">
        <v>35612</v>
      </c>
      <c r="V161" s="16" t="n">
        <v>35612</v>
      </c>
      <c r="W161" s="16" t="n">
        <v>32930</v>
      </c>
      <c r="X161" s="16" t="n">
        <v>32930</v>
      </c>
      <c r="Y161" s="15" t="n">
        <v>138</v>
      </c>
      <c r="Z161" s="15" t="n">
        <v>121</v>
      </c>
      <c r="AA161" s="15" t="n">
        <v>127</v>
      </c>
      <c r="AB161" s="15" t="n">
        <v>2</v>
      </c>
      <c r="AC161" s="15" t="n">
        <v>2</v>
      </c>
      <c r="AD161" s="15" t="n">
        <v>11</v>
      </c>
      <c r="AE161" s="15" t="n">
        <v>12</v>
      </c>
      <c r="AF161" s="15" t="n">
        <v>1</v>
      </c>
      <c r="AG161" s="15" t="n">
        <v>2</v>
      </c>
      <c r="AH161" s="15" t="n">
        <v>4</v>
      </c>
      <c r="AI161" s="15" t="n">
        <v>4</v>
      </c>
      <c r="AJ161" s="15" t="n">
        <v>8</v>
      </c>
      <c r="AK161" s="15" t="n">
        <v>9</v>
      </c>
      <c r="AL161" s="15" t="n">
        <v>0</v>
      </c>
      <c r="AM161" s="15" t="n">
        <v>0</v>
      </c>
      <c r="AN161" s="15" t="n">
        <v>0</v>
      </c>
      <c r="AO161" s="15" t="n">
        <v>0</v>
      </c>
      <c r="AP161" s="15" t="s">
        <v>63</v>
      </c>
      <c r="AQ161" s="15" t="s">
        <v>63</v>
      </c>
      <c r="AR161" s="14"/>
      <c r="AS161" s="9" t="s">
        <v>303</v>
      </c>
      <c r="AT161" s="9" t="s">
        <v>304</v>
      </c>
      <c r="AU161" s="15" t="s">
        <v>1168</v>
      </c>
      <c r="AV161" s="15" t="n">
        <v>18588190</v>
      </c>
      <c r="AW161" s="15" t="n">
        <v>9.91001372219702E+017</v>
      </c>
      <c r="AX161" s="15" t="n">
        <v>9.91001372219702E+017</v>
      </c>
      <c r="AY161" s="15" t="n">
        <v>2265928160002650</v>
      </c>
      <c r="AZ161" s="15" t="s">
        <v>77</v>
      </c>
      <c r="BA161" s="14"/>
      <c r="BB161" s="17" t="n">
        <v>9780809130450</v>
      </c>
      <c r="BC161" s="17" t="n">
        <v>32285000041094</v>
      </c>
      <c r="BD161" s="15" t="n">
        <v>893250197</v>
      </c>
      <c r="BE161" s="6" t="s">
        <v>306</v>
      </c>
    </row>
    <row r="162" customFormat="false" ht="36.5" hidden="false" customHeight="false" outlineLevel="0" collapsed="false">
      <c r="A162" s="4" t="s">
        <v>57</v>
      </c>
      <c r="B162" s="5" t="s">
        <v>1169</v>
      </c>
      <c r="C162" s="5" t="s">
        <v>1170</v>
      </c>
      <c r="D162" s="5" t="s">
        <v>1171</v>
      </c>
      <c r="E162" s="15" t="s">
        <v>1172</v>
      </c>
      <c r="F162" s="15" t="s">
        <v>63</v>
      </c>
      <c r="G162" s="15" t="n">
        <v>1</v>
      </c>
      <c r="H162" s="15" t="s">
        <v>63</v>
      </c>
      <c r="I162" s="15" t="s">
        <v>63</v>
      </c>
      <c r="J162" s="15" t="n">
        <v>0</v>
      </c>
      <c r="K162" s="5" t="s">
        <v>1173</v>
      </c>
      <c r="L162" s="5" t="s">
        <v>1174</v>
      </c>
      <c r="M162" s="15" t="n">
        <v>1970</v>
      </c>
      <c r="N162" s="14"/>
      <c r="O162" s="15" t="s">
        <v>67</v>
      </c>
      <c r="P162" s="15" t="s">
        <v>1059</v>
      </c>
      <c r="Q162" s="5" t="s">
        <v>1175</v>
      </c>
      <c r="R162" s="15" t="s">
        <v>302</v>
      </c>
      <c r="S162" s="15" t="n">
        <v>2</v>
      </c>
      <c r="T162" s="15" t="n">
        <v>2</v>
      </c>
      <c r="U162" s="16" t="n">
        <v>35905</v>
      </c>
      <c r="V162" s="16" t="n">
        <v>35905</v>
      </c>
      <c r="W162" s="16" t="n">
        <v>33338</v>
      </c>
      <c r="X162" s="16" t="n">
        <v>33338</v>
      </c>
      <c r="Y162" s="15" t="n">
        <v>337</v>
      </c>
      <c r="Z162" s="15" t="n">
        <v>318</v>
      </c>
      <c r="AA162" s="15" t="n">
        <v>501</v>
      </c>
      <c r="AB162" s="15" t="n">
        <v>3</v>
      </c>
      <c r="AC162" s="15" t="n">
        <v>5</v>
      </c>
      <c r="AD162" s="15" t="n">
        <v>23</v>
      </c>
      <c r="AE162" s="15" t="n">
        <v>30</v>
      </c>
      <c r="AF162" s="15" t="n">
        <v>8</v>
      </c>
      <c r="AG162" s="15" t="n">
        <v>12</v>
      </c>
      <c r="AH162" s="15" t="n">
        <v>6</v>
      </c>
      <c r="AI162" s="15" t="n">
        <v>7</v>
      </c>
      <c r="AJ162" s="15" t="n">
        <v>16</v>
      </c>
      <c r="AK162" s="15" t="n">
        <v>17</v>
      </c>
      <c r="AL162" s="15" t="n">
        <v>2</v>
      </c>
      <c r="AM162" s="15" t="n">
        <v>3</v>
      </c>
      <c r="AN162" s="15" t="n">
        <v>0</v>
      </c>
      <c r="AO162" s="15" t="n">
        <v>0</v>
      </c>
      <c r="AP162" s="15" t="s">
        <v>63</v>
      </c>
      <c r="AQ162" s="15" t="s">
        <v>57</v>
      </c>
      <c r="AR162" s="9" t="s">
        <v>312</v>
      </c>
      <c r="AS162" s="9" t="s">
        <v>303</v>
      </c>
      <c r="AT162" s="9" t="s">
        <v>304</v>
      </c>
      <c r="AU162" s="15" t="s">
        <v>1176</v>
      </c>
      <c r="AV162" s="15" t="n">
        <v>129748</v>
      </c>
      <c r="AW162" s="15" t="n">
        <v>9.91000743909702E+017</v>
      </c>
      <c r="AX162" s="15" t="n">
        <v>9.91000743909702E+017</v>
      </c>
      <c r="AY162" s="15" t="n">
        <v>2266724630002650</v>
      </c>
      <c r="AZ162" s="15" t="s">
        <v>77</v>
      </c>
      <c r="BA162" s="14"/>
      <c r="BB162" s="17" t="n">
        <v>9780840130679</v>
      </c>
      <c r="BC162" s="17" t="n">
        <v>32285000581297</v>
      </c>
      <c r="BD162" s="15" t="n">
        <v>893339848</v>
      </c>
      <c r="BE162" s="6" t="s">
        <v>306</v>
      </c>
    </row>
    <row r="163" customFormat="false" ht="36.5" hidden="false" customHeight="false" outlineLevel="0" collapsed="false">
      <c r="A163" s="4" t="s">
        <v>57</v>
      </c>
      <c r="B163" s="5" t="s">
        <v>1177</v>
      </c>
      <c r="C163" s="5" t="s">
        <v>1178</v>
      </c>
      <c r="D163" s="5" t="s">
        <v>1179</v>
      </c>
      <c r="E163" s="15" t="s">
        <v>1180</v>
      </c>
      <c r="F163" s="15" t="s">
        <v>63</v>
      </c>
      <c r="G163" s="15" t="n">
        <v>1</v>
      </c>
      <c r="H163" s="15" t="s">
        <v>63</v>
      </c>
      <c r="I163" s="15" t="s">
        <v>63</v>
      </c>
      <c r="J163" s="15" t="n">
        <v>0</v>
      </c>
      <c r="K163" s="5" t="s">
        <v>1181</v>
      </c>
      <c r="L163" s="5" t="s">
        <v>1182</v>
      </c>
      <c r="M163" s="15" t="n">
        <v>1971</v>
      </c>
      <c r="N163" s="14"/>
      <c r="O163" s="15" t="s">
        <v>67</v>
      </c>
      <c r="P163" s="15" t="s">
        <v>1059</v>
      </c>
      <c r="Q163" s="5" t="s">
        <v>1183</v>
      </c>
      <c r="R163" s="15" t="s">
        <v>302</v>
      </c>
      <c r="S163" s="15" t="n">
        <v>2</v>
      </c>
      <c r="T163" s="15" t="n">
        <v>2</v>
      </c>
      <c r="U163" s="16" t="n">
        <v>40148</v>
      </c>
      <c r="V163" s="16" t="n">
        <v>40148</v>
      </c>
      <c r="W163" s="16" t="n">
        <v>33338</v>
      </c>
      <c r="X163" s="16" t="n">
        <v>33338</v>
      </c>
      <c r="Y163" s="15" t="n">
        <v>284</v>
      </c>
      <c r="Z163" s="15" t="n">
        <v>271</v>
      </c>
      <c r="AA163" s="15" t="n">
        <v>358</v>
      </c>
      <c r="AB163" s="15" t="n">
        <v>4</v>
      </c>
      <c r="AC163" s="15" t="n">
        <v>4</v>
      </c>
      <c r="AD163" s="15" t="n">
        <v>25</v>
      </c>
      <c r="AE163" s="15" t="n">
        <v>27</v>
      </c>
      <c r="AF163" s="15" t="n">
        <v>4</v>
      </c>
      <c r="AG163" s="15" t="n">
        <v>5</v>
      </c>
      <c r="AH163" s="15" t="n">
        <v>7</v>
      </c>
      <c r="AI163" s="15" t="n">
        <v>8</v>
      </c>
      <c r="AJ163" s="15" t="n">
        <v>17</v>
      </c>
      <c r="AK163" s="15" t="n">
        <v>18</v>
      </c>
      <c r="AL163" s="15" t="n">
        <v>3</v>
      </c>
      <c r="AM163" s="15" t="n">
        <v>3</v>
      </c>
      <c r="AN163" s="15" t="n">
        <v>0</v>
      </c>
      <c r="AO163" s="15" t="n">
        <v>0</v>
      </c>
      <c r="AP163" s="15" t="s">
        <v>63</v>
      </c>
      <c r="AQ163" s="15" t="s">
        <v>57</v>
      </c>
      <c r="AR163" s="9" t="s">
        <v>312</v>
      </c>
      <c r="AS163" s="9" t="s">
        <v>303</v>
      </c>
      <c r="AT163" s="9" t="s">
        <v>304</v>
      </c>
      <c r="AU163" s="15" t="s">
        <v>1184</v>
      </c>
      <c r="AV163" s="15" t="n">
        <v>163480</v>
      </c>
      <c r="AW163" s="15" t="n">
        <v>9.91000926439702E+017</v>
      </c>
      <c r="AX163" s="15" t="n">
        <v>9.91000926439702E+017</v>
      </c>
      <c r="AY163" s="15" t="n">
        <v>2272179420002650</v>
      </c>
      <c r="AZ163" s="15" t="s">
        <v>77</v>
      </c>
      <c r="BA163" s="14"/>
      <c r="BB163" s="17" t="n">
        <v>9780840130686</v>
      </c>
      <c r="BC163" s="17" t="n">
        <v>32285000581305</v>
      </c>
      <c r="BD163" s="15" t="n">
        <v>893772115</v>
      </c>
      <c r="BE163" s="6" t="s">
        <v>306</v>
      </c>
    </row>
    <row r="164" customFormat="false" ht="36.5" hidden="false" customHeight="false" outlineLevel="0" collapsed="false">
      <c r="A164" s="4" t="s">
        <v>57</v>
      </c>
      <c r="B164" s="5" t="s">
        <v>1185</v>
      </c>
      <c r="C164" s="5" t="s">
        <v>1186</v>
      </c>
      <c r="D164" s="5" t="s">
        <v>1187</v>
      </c>
      <c r="E164" s="15" t="s">
        <v>1188</v>
      </c>
      <c r="F164" s="15" t="s">
        <v>63</v>
      </c>
      <c r="G164" s="15" t="n">
        <v>1</v>
      </c>
      <c r="H164" s="15" t="s">
        <v>63</v>
      </c>
      <c r="I164" s="15" t="s">
        <v>63</v>
      </c>
      <c r="J164" s="15" t="n">
        <v>0</v>
      </c>
      <c r="K164" s="5" t="s">
        <v>1189</v>
      </c>
      <c r="L164" s="5" t="s">
        <v>1190</v>
      </c>
      <c r="M164" s="15" t="n">
        <v>1971</v>
      </c>
      <c r="N164" s="14"/>
      <c r="O164" s="15" t="s">
        <v>67</v>
      </c>
      <c r="P164" s="15" t="s">
        <v>1059</v>
      </c>
      <c r="Q164" s="5" t="s">
        <v>1191</v>
      </c>
      <c r="R164" s="15" t="s">
        <v>302</v>
      </c>
      <c r="S164" s="15" t="n">
        <v>3</v>
      </c>
      <c r="T164" s="15" t="n">
        <v>3</v>
      </c>
      <c r="U164" s="16" t="n">
        <v>36130</v>
      </c>
      <c r="V164" s="16" t="n">
        <v>36130</v>
      </c>
      <c r="W164" s="16" t="n">
        <v>33338</v>
      </c>
      <c r="X164" s="16" t="n">
        <v>33338</v>
      </c>
      <c r="Y164" s="15" t="n">
        <v>234</v>
      </c>
      <c r="Z164" s="15" t="n">
        <v>229</v>
      </c>
      <c r="AA164" s="15" t="n">
        <v>355</v>
      </c>
      <c r="AB164" s="15" t="n">
        <v>3</v>
      </c>
      <c r="AC164" s="15" t="n">
        <v>4</v>
      </c>
      <c r="AD164" s="15" t="n">
        <v>20</v>
      </c>
      <c r="AE164" s="15" t="n">
        <v>30</v>
      </c>
      <c r="AF164" s="15" t="n">
        <v>7</v>
      </c>
      <c r="AG164" s="15" t="n">
        <v>11</v>
      </c>
      <c r="AH164" s="15" t="n">
        <v>4</v>
      </c>
      <c r="AI164" s="15" t="n">
        <v>7</v>
      </c>
      <c r="AJ164" s="15" t="n">
        <v>11</v>
      </c>
      <c r="AK164" s="15" t="n">
        <v>16</v>
      </c>
      <c r="AL164" s="15" t="n">
        <v>2</v>
      </c>
      <c r="AM164" s="15" t="n">
        <v>3</v>
      </c>
      <c r="AN164" s="15" t="n">
        <v>0</v>
      </c>
      <c r="AO164" s="15" t="n">
        <v>0</v>
      </c>
      <c r="AP164" s="15" t="s">
        <v>63</v>
      </c>
      <c r="AQ164" s="15" t="s">
        <v>57</v>
      </c>
      <c r="AR164" s="9" t="s">
        <v>312</v>
      </c>
      <c r="AS164" s="9" t="s">
        <v>303</v>
      </c>
      <c r="AT164" s="9" t="s">
        <v>304</v>
      </c>
      <c r="AU164" s="15" t="s">
        <v>1192</v>
      </c>
      <c r="AV164" s="15" t="n">
        <v>202620</v>
      </c>
      <c r="AW164" s="15" t="n">
        <v>9.91001229849702E+017</v>
      </c>
      <c r="AX164" s="15" t="n">
        <v>9.91001229849702E+017</v>
      </c>
      <c r="AY164" s="15" t="n">
        <v>2258750700002650</v>
      </c>
      <c r="AZ164" s="15" t="s">
        <v>77</v>
      </c>
      <c r="BA164" s="14"/>
      <c r="BB164" s="17" t="n">
        <v>9780840130693</v>
      </c>
      <c r="BC164" s="17" t="n">
        <v>32285000581313</v>
      </c>
      <c r="BD164" s="15" t="n">
        <v>893696592</v>
      </c>
      <c r="BE164" s="6" t="s">
        <v>306</v>
      </c>
    </row>
    <row r="165" customFormat="false" ht="36.5" hidden="false" customHeight="false" outlineLevel="0" collapsed="false">
      <c r="A165" s="4" t="s">
        <v>57</v>
      </c>
      <c r="B165" s="5" t="s">
        <v>1193</v>
      </c>
      <c r="C165" s="5" t="s">
        <v>1194</v>
      </c>
      <c r="D165" s="5" t="s">
        <v>1195</v>
      </c>
      <c r="E165" s="14"/>
      <c r="F165" s="15" t="s">
        <v>63</v>
      </c>
      <c r="G165" s="15" t="n">
        <v>1</v>
      </c>
      <c r="H165" s="15" t="s">
        <v>63</v>
      </c>
      <c r="I165" s="15" t="s">
        <v>63</v>
      </c>
      <c r="J165" s="15" t="n">
        <v>0</v>
      </c>
      <c r="K165" s="5" t="s">
        <v>1196</v>
      </c>
      <c r="L165" s="5" t="s">
        <v>1197</v>
      </c>
      <c r="M165" s="15" t="n">
        <v>1991</v>
      </c>
      <c r="N165" s="14"/>
      <c r="O165" s="15" t="s">
        <v>67</v>
      </c>
      <c r="P165" s="15" t="s">
        <v>68</v>
      </c>
      <c r="Q165" s="14"/>
      <c r="R165" s="15" t="s">
        <v>302</v>
      </c>
      <c r="S165" s="15" t="n">
        <v>4</v>
      </c>
      <c r="T165" s="15" t="n">
        <v>4</v>
      </c>
      <c r="U165" s="16" t="n">
        <v>39049</v>
      </c>
      <c r="V165" s="16" t="n">
        <v>39049</v>
      </c>
      <c r="W165" s="16" t="n">
        <v>33983</v>
      </c>
      <c r="X165" s="16" t="n">
        <v>33983</v>
      </c>
      <c r="Y165" s="15" t="n">
        <v>935</v>
      </c>
      <c r="Z165" s="15" t="n">
        <v>878</v>
      </c>
      <c r="AA165" s="15" t="n">
        <v>969</v>
      </c>
      <c r="AB165" s="15" t="n">
        <v>4</v>
      </c>
      <c r="AC165" s="15" t="n">
        <v>4</v>
      </c>
      <c r="AD165" s="15" t="n">
        <v>31</v>
      </c>
      <c r="AE165" s="15" t="n">
        <v>33</v>
      </c>
      <c r="AF165" s="15" t="n">
        <v>14</v>
      </c>
      <c r="AG165" s="15" t="n">
        <v>15</v>
      </c>
      <c r="AH165" s="15" t="n">
        <v>7</v>
      </c>
      <c r="AI165" s="15" t="n">
        <v>8</v>
      </c>
      <c r="AJ165" s="15" t="n">
        <v>17</v>
      </c>
      <c r="AK165" s="15" t="n">
        <v>18</v>
      </c>
      <c r="AL165" s="15" t="n">
        <v>3</v>
      </c>
      <c r="AM165" s="15" t="n">
        <v>3</v>
      </c>
      <c r="AN165" s="15" t="n">
        <v>0</v>
      </c>
      <c r="AO165" s="15" t="n">
        <v>0</v>
      </c>
      <c r="AP165" s="15" t="s">
        <v>63</v>
      </c>
      <c r="AQ165" s="15" t="s">
        <v>57</v>
      </c>
      <c r="AR165" s="9" t="s">
        <v>312</v>
      </c>
      <c r="AS165" s="9" t="s">
        <v>303</v>
      </c>
      <c r="AT165" s="9" t="s">
        <v>304</v>
      </c>
      <c r="AU165" s="15" t="s">
        <v>1198</v>
      </c>
      <c r="AV165" s="15" t="n">
        <v>24106789</v>
      </c>
      <c r="AW165" s="15" t="n">
        <v>9.91001908469702E+017</v>
      </c>
      <c r="AX165" s="15" t="n">
        <v>9.91001908469702E+017</v>
      </c>
      <c r="AY165" s="15" t="n">
        <v>2256093100002650</v>
      </c>
      <c r="AZ165" s="15" t="s">
        <v>77</v>
      </c>
      <c r="BA165" s="14"/>
      <c r="BB165" s="17" t="n">
        <v>9780671746797</v>
      </c>
      <c r="BC165" s="17" t="n">
        <v>32285001469989</v>
      </c>
      <c r="BD165" s="15" t="n">
        <v>893250599</v>
      </c>
      <c r="BE165" s="6" t="s">
        <v>306</v>
      </c>
    </row>
    <row r="166" customFormat="false" ht="59.5" hidden="false" customHeight="false" outlineLevel="0" collapsed="false">
      <c r="A166" s="4" t="s">
        <v>57</v>
      </c>
      <c r="B166" s="5" t="s">
        <v>1199</v>
      </c>
      <c r="C166" s="5" t="s">
        <v>1200</v>
      </c>
      <c r="D166" s="5" t="s">
        <v>1201</v>
      </c>
      <c r="E166" s="14"/>
      <c r="F166" s="15" t="s">
        <v>63</v>
      </c>
      <c r="G166" s="15" t="n">
        <v>1</v>
      </c>
      <c r="H166" s="15" t="s">
        <v>63</v>
      </c>
      <c r="I166" s="15" t="s">
        <v>63</v>
      </c>
      <c r="J166" s="15" t="n">
        <v>0</v>
      </c>
      <c r="K166" s="5" t="s">
        <v>1202</v>
      </c>
      <c r="L166" s="5" t="s">
        <v>1203</v>
      </c>
      <c r="M166" s="15" t="n">
        <v>1952</v>
      </c>
      <c r="N166" s="14"/>
      <c r="O166" s="15" t="s">
        <v>67</v>
      </c>
      <c r="P166" s="15" t="s">
        <v>123</v>
      </c>
      <c r="Q166" s="14"/>
      <c r="R166" s="15" t="s">
        <v>302</v>
      </c>
      <c r="S166" s="15" t="n">
        <v>14</v>
      </c>
      <c r="T166" s="15" t="n">
        <v>14</v>
      </c>
      <c r="U166" s="16" t="n">
        <v>39741</v>
      </c>
      <c r="V166" s="16" t="n">
        <v>39741</v>
      </c>
      <c r="W166" s="16" t="n">
        <v>33449</v>
      </c>
      <c r="X166" s="16" t="n">
        <v>33449</v>
      </c>
      <c r="Y166" s="15" t="n">
        <v>188</v>
      </c>
      <c r="Z166" s="15" t="n">
        <v>168</v>
      </c>
      <c r="AA166" s="15" t="n">
        <v>182</v>
      </c>
      <c r="AB166" s="15" t="n">
        <v>3</v>
      </c>
      <c r="AC166" s="15" t="n">
        <v>3</v>
      </c>
      <c r="AD166" s="15" t="n">
        <v>26</v>
      </c>
      <c r="AE166" s="15" t="n">
        <v>26</v>
      </c>
      <c r="AF166" s="15" t="n">
        <v>9</v>
      </c>
      <c r="AG166" s="15" t="n">
        <v>9</v>
      </c>
      <c r="AH166" s="15" t="n">
        <v>6</v>
      </c>
      <c r="AI166" s="15" t="n">
        <v>6</v>
      </c>
      <c r="AJ166" s="15" t="n">
        <v>20</v>
      </c>
      <c r="AK166" s="15" t="n">
        <v>20</v>
      </c>
      <c r="AL166" s="15" t="n">
        <v>0</v>
      </c>
      <c r="AM166" s="15" t="n">
        <v>0</v>
      </c>
      <c r="AN166" s="15" t="n">
        <v>0</v>
      </c>
      <c r="AO166" s="15" t="n">
        <v>0</v>
      </c>
      <c r="AP166" s="15" t="s">
        <v>63</v>
      </c>
      <c r="AQ166" s="15" t="s">
        <v>63</v>
      </c>
      <c r="AR166" s="14"/>
      <c r="AS166" s="9" t="s">
        <v>303</v>
      </c>
      <c r="AT166" s="9" t="s">
        <v>304</v>
      </c>
      <c r="AU166" s="15" t="s">
        <v>1204</v>
      </c>
      <c r="AV166" s="15" t="n">
        <v>2482797</v>
      </c>
      <c r="AW166" s="15" t="n">
        <v>9.91004134939702E+017</v>
      </c>
      <c r="AX166" s="15" t="n">
        <v>9.91004134939702E+017</v>
      </c>
      <c r="AY166" s="15" t="n">
        <v>2260882900002650</v>
      </c>
      <c r="AZ166" s="15" t="s">
        <v>77</v>
      </c>
      <c r="BA166" s="14"/>
      <c r="BB166" s="19"/>
      <c r="BC166" s="17" t="n">
        <v>32285000692854</v>
      </c>
      <c r="BD166" s="15" t="n">
        <v>893875729</v>
      </c>
      <c r="BE166" s="6" t="s">
        <v>306</v>
      </c>
    </row>
    <row r="167" customFormat="false" ht="48" hidden="false" customHeight="false" outlineLevel="0" collapsed="false">
      <c r="A167" s="4" t="s">
        <v>57</v>
      </c>
      <c r="B167" s="5" t="s">
        <v>1205</v>
      </c>
      <c r="C167" s="5" t="s">
        <v>1206</v>
      </c>
      <c r="D167" s="5" t="s">
        <v>1207</v>
      </c>
      <c r="E167" s="14"/>
      <c r="F167" s="15" t="s">
        <v>63</v>
      </c>
      <c r="G167" s="15" t="n">
        <v>1</v>
      </c>
      <c r="H167" s="15" t="s">
        <v>63</v>
      </c>
      <c r="I167" s="15" t="s">
        <v>63</v>
      </c>
      <c r="J167" s="15" t="n">
        <v>0</v>
      </c>
      <c r="K167" s="5" t="s">
        <v>740</v>
      </c>
      <c r="L167" s="5" t="s">
        <v>1208</v>
      </c>
      <c r="M167" s="15" t="n">
        <v>1979</v>
      </c>
      <c r="N167" s="14"/>
      <c r="O167" s="15" t="s">
        <v>67</v>
      </c>
      <c r="P167" s="15" t="s">
        <v>1093</v>
      </c>
      <c r="Q167" s="14"/>
      <c r="R167" s="15" t="s">
        <v>302</v>
      </c>
      <c r="S167" s="15" t="n">
        <v>7</v>
      </c>
      <c r="T167" s="15" t="n">
        <v>7</v>
      </c>
      <c r="U167" s="16" t="n">
        <v>35400</v>
      </c>
      <c r="V167" s="16" t="n">
        <v>35400</v>
      </c>
      <c r="W167" s="16" t="n">
        <v>33344</v>
      </c>
      <c r="X167" s="16" t="n">
        <v>33344</v>
      </c>
      <c r="Y167" s="15" t="n">
        <v>529</v>
      </c>
      <c r="Z167" s="15" t="n">
        <v>401</v>
      </c>
      <c r="AA167" s="15" t="n">
        <v>401</v>
      </c>
      <c r="AB167" s="15" t="n">
        <v>3</v>
      </c>
      <c r="AC167" s="15" t="n">
        <v>3</v>
      </c>
      <c r="AD167" s="15" t="n">
        <v>27</v>
      </c>
      <c r="AE167" s="15" t="n">
        <v>27</v>
      </c>
      <c r="AF167" s="15" t="n">
        <v>8</v>
      </c>
      <c r="AG167" s="15" t="n">
        <v>8</v>
      </c>
      <c r="AH167" s="15" t="n">
        <v>4</v>
      </c>
      <c r="AI167" s="15" t="n">
        <v>4</v>
      </c>
      <c r="AJ167" s="15" t="n">
        <v>10</v>
      </c>
      <c r="AK167" s="15" t="n">
        <v>10</v>
      </c>
      <c r="AL167" s="15" t="n">
        <v>2</v>
      </c>
      <c r="AM167" s="15" t="n">
        <v>2</v>
      </c>
      <c r="AN167" s="15" t="n">
        <v>8</v>
      </c>
      <c r="AO167" s="15" t="n">
        <v>8</v>
      </c>
      <c r="AP167" s="15" t="s">
        <v>63</v>
      </c>
      <c r="AQ167" s="15" t="s">
        <v>63</v>
      </c>
      <c r="AR167" s="14"/>
      <c r="AS167" s="9" t="s">
        <v>303</v>
      </c>
      <c r="AT167" s="9" t="s">
        <v>304</v>
      </c>
      <c r="AU167" s="15" t="s">
        <v>1209</v>
      </c>
      <c r="AV167" s="15" t="n">
        <v>6278184</v>
      </c>
      <c r="AW167" s="15" t="n">
        <v>9.91004955639702E+017</v>
      </c>
      <c r="AX167" s="15" t="n">
        <v>9.91004955639702E+017</v>
      </c>
      <c r="AY167" s="15" t="n">
        <v>2266734110002650</v>
      </c>
      <c r="AZ167" s="15" t="s">
        <v>77</v>
      </c>
      <c r="BA167" s="14"/>
      <c r="BB167" s="17" t="n">
        <v>9780852243640</v>
      </c>
      <c r="BC167" s="17" t="n">
        <v>32285000581842</v>
      </c>
      <c r="BD167" s="15" t="n">
        <v>893782843</v>
      </c>
      <c r="BE167" s="6" t="s">
        <v>306</v>
      </c>
    </row>
    <row r="168" customFormat="false" ht="36.5" hidden="false" customHeight="false" outlineLevel="0" collapsed="false">
      <c r="A168" s="4" t="s">
        <v>57</v>
      </c>
      <c r="B168" s="5" t="s">
        <v>1210</v>
      </c>
      <c r="C168" s="5" t="s">
        <v>1211</v>
      </c>
      <c r="D168" s="5" t="s">
        <v>1212</v>
      </c>
      <c r="E168" s="14"/>
      <c r="F168" s="15" t="s">
        <v>63</v>
      </c>
      <c r="G168" s="15" t="n">
        <v>1</v>
      </c>
      <c r="H168" s="15" t="s">
        <v>63</v>
      </c>
      <c r="I168" s="15" t="s">
        <v>63</v>
      </c>
      <c r="J168" s="15" t="n">
        <v>0</v>
      </c>
      <c r="K168" s="5" t="s">
        <v>457</v>
      </c>
      <c r="L168" s="5" t="s">
        <v>1100</v>
      </c>
      <c r="M168" s="15" t="n">
        <v>1990</v>
      </c>
      <c r="N168" s="14"/>
      <c r="O168" s="15" t="s">
        <v>67</v>
      </c>
      <c r="P168" s="15" t="s">
        <v>68</v>
      </c>
      <c r="Q168" s="14"/>
      <c r="R168" s="15" t="s">
        <v>302</v>
      </c>
      <c r="S168" s="15" t="n">
        <v>9</v>
      </c>
      <c r="T168" s="15" t="n">
        <v>9</v>
      </c>
      <c r="U168" s="16" t="n">
        <v>38773</v>
      </c>
      <c r="V168" s="16" t="n">
        <v>38773</v>
      </c>
      <c r="W168" s="16" t="n">
        <v>33211</v>
      </c>
      <c r="X168" s="16" t="n">
        <v>33211</v>
      </c>
      <c r="Y168" s="15" t="n">
        <v>597</v>
      </c>
      <c r="Z168" s="15" t="n">
        <v>537</v>
      </c>
      <c r="AA168" s="15" t="n">
        <v>546</v>
      </c>
      <c r="AB168" s="15" t="n">
        <v>4</v>
      </c>
      <c r="AC168" s="15" t="n">
        <v>4</v>
      </c>
      <c r="AD168" s="15" t="n">
        <v>33</v>
      </c>
      <c r="AE168" s="15" t="n">
        <v>33</v>
      </c>
      <c r="AF168" s="15" t="n">
        <v>14</v>
      </c>
      <c r="AG168" s="15" t="n">
        <v>14</v>
      </c>
      <c r="AH168" s="15" t="n">
        <v>6</v>
      </c>
      <c r="AI168" s="15" t="n">
        <v>6</v>
      </c>
      <c r="AJ168" s="15" t="n">
        <v>22</v>
      </c>
      <c r="AK168" s="15" t="n">
        <v>22</v>
      </c>
      <c r="AL168" s="15" t="n">
        <v>1</v>
      </c>
      <c r="AM168" s="15" t="n">
        <v>1</v>
      </c>
      <c r="AN168" s="15" t="n">
        <v>0</v>
      </c>
      <c r="AO168" s="15" t="n">
        <v>0</v>
      </c>
      <c r="AP168" s="15" t="s">
        <v>63</v>
      </c>
      <c r="AQ168" s="15" t="s">
        <v>63</v>
      </c>
      <c r="AR168" s="14"/>
      <c r="AS168" s="9" t="s">
        <v>303</v>
      </c>
      <c r="AT168" s="9" t="s">
        <v>304</v>
      </c>
      <c r="AU168" s="15" t="s">
        <v>1213</v>
      </c>
      <c r="AV168" s="15" t="n">
        <v>21483229</v>
      </c>
      <c r="AW168" s="15" t="n">
        <v>9.91001695629702E+017</v>
      </c>
      <c r="AX168" s="15" t="n">
        <v>9.91001695629702E+017</v>
      </c>
      <c r="AY168" s="15" t="n">
        <v>2261724160002650</v>
      </c>
      <c r="AZ168" s="15" t="s">
        <v>77</v>
      </c>
      <c r="BA168" s="14"/>
      <c r="BB168" s="17" t="n">
        <v>9780809131884</v>
      </c>
      <c r="BC168" s="17" t="n">
        <v>32285000357896</v>
      </c>
      <c r="BD168" s="15" t="n">
        <v>893703251</v>
      </c>
      <c r="BE168" s="6" t="s">
        <v>306</v>
      </c>
    </row>
    <row r="169" customFormat="false" ht="36.5" hidden="false" customHeight="false" outlineLevel="0" collapsed="false">
      <c r="A169" s="4" t="s">
        <v>57</v>
      </c>
      <c r="B169" s="5" t="s">
        <v>1214</v>
      </c>
      <c r="C169" s="5" t="s">
        <v>1215</v>
      </c>
      <c r="D169" s="5" t="s">
        <v>1216</v>
      </c>
      <c r="E169" s="14"/>
      <c r="F169" s="15" t="s">
        <v>63</v>
      </c>
      <c r="G169" s="15" t="n">
        <v>1</v>
      </c>
      <c r="H169" s="15" t="s">
        <v>63</v>
      </c>
      <c r="I169" s="15" t="s">
        <v>63</v>
      </c>
      <c r="J169" s="15" t="n">
        <v>0</v>
      </c>
      <c r="K169" s="5" t="s">
        <v>457</v>
      </c>
      <c r="L169" s="5" t="s">
        <v>1217</v>
      </c>
      <c r="M169" s="15" t="n">
        <v>1983</v>
      </c>
      <c r="N169" s="14"/>
      <c r="O169" s="15" t="s">
        <v>67</v>
      </c>
      <c r="P169" s="15" t="s">
        <v>533</v>
      </c>
      <c r="Q169" s="5" t="s">
        <v>1218</v>
      </c>
      <c r="R169" s="15" t="s">
        <v>302</v>
      </c>
      <c r="S169" s="15" t="n">
        <v>6</v>
      </c>
      <c r="T169" s="15" t="n">
        <v>6</v>
      </c>
      <c r="U169" s="16" t="n">
        <v>37777</v>
      </c>
      <c r="V169" s="16" t="n">
        <v>37777</v>
      </c>
      <c r="W169" s="16" t="n">
        <v>33345</v>
      </c>
      <c r="X169" s="16" t="n">
        <v>33345</v>
      </c>
      <c r="Y169" s="15" t="n">
        <v>424</v>
      </c>
      <c r="Z169" s="15" t="n">
        <v>350</v>
      </c>
      <c r="AA169" s="15" t="n">
        <v>386</v>
      </c>
      <c r="AB169" s="15" t="n">
        <v>5</v>
      </c>
      <c r="AC169" s="15" t="n">
        <v>5</v>
      </c>
      <c r="AD169" s="15" t="n">
        <v>36</v>
      </c>
      <c r="AE169" s="15" t="n">
        <v>37</v>
      </c>
      <c r="AF169" s="15" t="n">
        <v>15</v>
      </c>
      <c r="AG169" s="15" t="n">
        <v>16</v>
      </c>
      <c r="AH169" s="15" t="n">
        <v>7</v>
      </c>
      <c r="AI169" s="15" t="n">
        <v>7</v>
      </c>
      <c r="AJ169" s="15" t="n">
        <v>21</v>
      </c>
      <c r="AK169" s="15" t="n">
        <v>21</v>
      </c>
      <c r="AL169" s="15" t="n">
        <v>2</v>
      </c>
      <c r="AM169" s="15" t="n">
        <v>2</v>
      </c>
      <c r="AN169" s="15" t="n">
        <v>0</v>
      </c>
      <c r="AO169" s="15" t="n">
        <v>0</v>
      </c>
      <c r="AP169" s="15" t="s">
        <v>63</v>
      </c>
      <c r="AQ169" s="15" t="s">
        <v>63</v>
      </c>
      <c r="AR169" s="14"/>
      <c r="AS169" s="9" t="s">
        <v>303</v>
      </c>
      <c r="AT169" s="9" t="s">
        <v>304</v>
      </c>
      <c r="AU169" s="15" t="s">
        <v>1219</v>
      </c>
      <c r="AV169" s="15" t="n">
        <v>10535867</v>
      </c>
      <c r="AW169" s="15" t="n">
        <v>9.91000389709702E+017</v>
      </c>
      <c r="AX169" s="15" t="n">
        <v>9.91000389709702E+017</v>
      </c>
      <c r="AY169" s="15" t="n">
        <v>2258685180002650</v>
      </c>
      <c r="AZ169" s="15" t="s">
        <v>77</v>
      </c>
      <c r="BA169" s="14"/>
      <c r="BB169" s="19"/>
      <c r="BC169" s="17" t="n">
        <v>32285000582634</v>
      </c>
      <c r="BD169" s="15" t="n">
        <v>893339502</v>
      </c>
      <c r="BE169" s="6" t="s">
        <v>306</v>
      </c>
    </row>
    <row r="170" customFormat="false" ht="48" hidden="false" customHeight="false" outlineLevel="0" collapsed="false">
      <c r="A170" s="4" t="s">
        <v>57</v>
      </c>
      <c r="B170" s="5" t="s">
        <v>1220</v>
      </c>
      <c r="C170" s="5" t="s">
        <v>1221</v>
      </c>
      <c r="D170" s="5" t="s">
        <v>1222</v>
      </c>
      <c r="E170" s="14"/>
      <c r="F170" s="15" t="s">
        <v>63</v>
      </c>
      <c r="G170" s="15" t="n">
        <v>1</v>
      </c>
      <c r="H170" s="15" t="s">
        <v>63</v>
      </c>
      <c r="I170" s="15" t="s">
        <v>63</v>
      </c>
      <c r="J170" s="15" t="n">
        <v>0</v>
      </c>
      <c r="K170" s="5" t="s">
        <v>531</v>
      </c>
      <c r="L170" s="5" t="s">
        <v>1223</v>
      </c>
      <c r="M170" s="15" t="n">
        <v>1986</v>
      </c>
      <c r="N170" s="14"/>
      <c r="O170" s="15" t="s">
        <v>67</v>
      </c>
      <c r="P170" s="15" t="s">
        <v>1224</v>
      </c>
      <c r="Q170" s="5" t="s">
        <v>1225</v>
      </c>
      <c r="R170" s="15" t="s">
        <v>302</v>
      </c>
      <c r="S170" s="15" t="n">
        <v>1</v>
      </c>
      <c r="T170" s="15" t="n">
        <v>1</v>
      </c>
      <c r="U170" s="16" t="n">
        <v>35854</v>
      </c>
      <c r="V170" s="16" t="n">
        <v>35854</v>
      </c>
      <c r="W170" s="16" t="n">
        <v>33346</v>
      </c>
      <c r="X170" s="16" t="n">
        <v>33346</v>
      </c>
      <c r="Y170" s="15" t="n">
        <v>246</v>
      </c>
      <c r="Z170" s="15" t="n">
        <v>184</v>
      </c>
      <c r="AA170" s="15" t="n">
        <v>186</v>
      </c>
      <c r="AB170" s="15" t="n">
        <v>2</v>
      </c>
      <c r="AC170" s="15" t="n">
        <v>2</v>
      </c>
      <c r="AD170" s="15" t="n">
        <v>13</v>
      </c>
      <c r="AE170" s="15" t="n">
        <v>13</v>
      </c>
      <c r="AF170" s="15" t="n">
        <v>4</v>
      </c>
      <c r="AG170" s="15" t="n">
        <v>4</v>
      </c>
      <c r="AH170" s="15" t="n">
        <v>3</v>
      </c>
      <c r="AI170" s="15" t="n">
        <v>3</v>
      </c>
      <c r="AJ170" s="15" t="n">
        <v>9</v>
      </c>
      <c r="AK170" s="15" t="n">
        <v>9</v>
      </c>
      <c r="AL170" s="15" t="n">
        <v>1</v>
      </c>
      <c r="AM170" s="15" t="n">
        <v>1</v>
      </c>
      <c r="AN170" s="15" t="n">
        <v>0</v>
      </c>
      <c r="AO170" s="15" t="n">
        <v>0</v>
      </c>
      <c r="AP170" s="15" t="s">
        <v>63</v>
      </c>
      <c r="AQ170" s="15" t="s">
        <v>57</v>
      </c>
      <c r="AR170" s="9" t="s">
        <v>312</v>
      </c>
      <c r="AS170" s="9" t="s">
        <v>303</v>
      </c>
      <c r="AT170" s="9" t="s">
        <v>304</v>
      </c>
      <c r="AU170" s="15" t="s">
        <v>1226</v>
      </c>
      <c r="AV170" s="15" t="n">
        <v>14272266</v>
      </c>
      <c r="AW170" s="15" t="n">
        <v>9.91000931279702E+017</v>
      </c>
      <c r="AX170" s="15" t="n">
        <v>9.91000931279702E+017</v>
      </c>
      <c r="AY170" s="15" t="n">
        <v>2261356400002650</v>
      </c>
      <c r="AZ170" s="15" t="s">
        <v>77</v>
      </c>
      <c r="BA170" s="14"/>
      <c r="BB170" s="17" t="n">
        <v>9780819157324</v>
      </c>
      <c r="BC170" s="17" t="n">
        <v>32285000584820</v>
      </c>
      <c r="BD170" s="15" t="n">
        <v>893243728</v>
      </c>
      <c r="BE170" s="6" t="s">
        <v>306</v>
      </c>
    </row>
    <row r="171" customFormat="false" ht="59.5" hidden="false" customHeight="false" outlineLevel="0" collapsed="false">
      <c r="A171" s="4" t="s">
        <v>57</v>
      </c>
      <c r="B171" s="5" t="s">
        <v>1227</v>
      </c>
      <c r="C171" s="5" t="s">
        <v>1228</v>
      </c>
      <c r="D171" s="5" t="s">
        <v>1229</v>
      </c>
      <c r="E171" s="14"/>
      <c r="F171" s="15" t="s">
        <v>63</v>
      </c>
      <c r="G171" s="15" t="n">
        <v>1</v>
      </c>
      <c r="H171" s="15" t="s">
        <v>63</v>
      </c>
      <c r="I171" s="15" t="s">
        <v>63</v>
      </c>
      <c r="J171" s="15" t="n">
        <v>0</v>
      </c>
      <c r="K171" s="5" t="s">
        <v>1230</v>
      </c>
      <c r="L171" s="5" t="s">
        <v>1231</v>
      </c>
      <c r="M171" s="15" t="n">
        <v>1968</v>
      </c>
      <c r="N171" s="14"/>
      <c r="O171" s="15" t="s">
        <v>67</v>
      </c>
      <c r="P171" s="15" t="s">
        <v>367</v>
      </c>
      <c r="Q171" s="5" t="s">
        <v>1232</v>
      </c>
      <c r="R171" s="15" t="s">
        <v>302</v>
      </c>
      <c r="S171" s="15" t="n">
        <v>3</v>
      </c>
      <c r="T171" s="15" t="n">
        <v>3</v>
      </c>
      <c r="U171" s="16" t="n">
        <v>38887</v>
      </c>
      <c r="V171" s="16" t="n">
        <v>38887</v>
      </c>
      <c r="W171" s="16" t="n">
        <v>33346</v>
      </c>
      <c r="X171" s="16" t="n">
        <v>33346</v>
      </c>
      <c r="Y171" s="15" t="n">
        <v>193</v>
      </c>
      <c r="Z171" s="15" t="n">
        <v>184</v>
      </c>
      <c r="AA171" s="15" t="n">
        <v>227</v>
      </c>
      <c r="AB171" s="15" t="n">
        <v>1</v>
      </c>
      <c r="AC171" s="15" t="n">
        <v>1</v>
      </c>
      <c r="AD171" s="15" t="n">
        <v>9</v>
      </c>
      <c r="AE171" s="15" t="n">
        <v>11</v>
      </c>
      <c r="AF171" s="15" t="n">
        <v>3</v>
      </c>
      <c r="AG171" s="15" t="n">
        <v>4</v>
      </c>
      <c r="AH171" s="15" t="n">
        <v>3</v>
      </c>
      <c r="AI171" s="15" t="n">
        <v>3</v>
      </c>
      <c r="AJ171" s="15" t="n">
        <v>5</v>
      </c>
      <c r="AK171" s="15" t="n">
        <v>6</v>
      </c>
      <c r="AL171" s="15" t="n">
        <v>0</v>
      </c>
      <c r="AM171" s="15" t="n">
        <v>0</v>
      </c>
      <c r="AN171" s="15" t="n">
        <v>0</v>
      </c>
      <c r="AO171" s="15" t="n">
        <v>0</v>
      </c>
      <c r="AP171" s="15" t="s">
        <v>63</v>
      </c>
      <c r="AQ171" s="15" t="s">
        <v>57</v>
      </c>
      <c r="AR171" s="9" t="s">
        <v>312</v>
      </c>
      <c r="AS171" s="9" t="s">
        <v>303</v>
      </c>
      <c r="AT171" s="9" t="s">
        <v>304</v>
      </c>
      <c r="AU171" s="15" t="s">
        <v>1233</v>
      </c>
      <c r="AV171" s="15" t="n">
        <v>916631</v>
      </c>
      <c r="AW171" s="15" t="n">
        <v>9.91002639409702E+017</v>
      </c>
      <c r="AX171" s="15" t="n">
        <v>9.91002639409702E+017</v>
      </c>
      <c r="AY171" s="15" t="n">
        <v>2260602880002650</v>
      </c>
      <c r="AZ171" s="15" t="s">
        <v>77</v>
      </c>
      <c r="BA171" s="14"/>
      <c r="BB171" s="19"/>
      <c r="BC171" s="17" t="n">
        <v>32285000584911</v>
      </c>
      <c r="BD171" s="15" t="n">
        <v>893710503</v>
      </c>
      <c r="BE171" s="6" t="s">
        <v>306</v>
      </c>
    </row>
    <row r="172" customFormat="false" ht="25" hidden="false" customHeight="false" outlineLevel="0" collapsed="false">
      <c r="A172" s="4" t="s">
        <v>57</v>
      </c>
      <c r="B172" s="1" t="s">
        <v>1234</v>
      </c>
      <c r="C172" s="1"/>
      <c r="D172" s="1" t="s">
        <v>1235</v>
      </c>
      <c r="E172" s="1"/>
      <c r="F172" s="1"/>
      <c r="BE172" s="6" t="s">
        <v>1236</v>
      </c>
    </row>
    <row r="173" customFormat="false" ht="36.5" hidden="false" customHeight="false" outlineLevel="0" collapsed="false">
      <c r="A173" s="4" t="s">
        <v>57</v>
      </c>
      <c r="B173" s="1" t="s">
        <v>1237</v>
      </c>
      <c r="C173" s="1"/>
      <c r="D173" s="1" t="s">
        <v>1238</v>
      </c>
      <c r="E173" s="1"/>
      <c r="F173" s="1"/>
      <c r="BE173" s="6" t="s">
        <v>1236</v>
      </c>
    </row>
    <row r="174" customFormat="false" ht="25" hidden="false" customHeight="false" outlineLevel="0" collapsed="false">
      <c r="A174" s="4" t="s">
        <v>57</v>
      </c>
      <c r="B174" s="1" t="s">
        <v>1239</v>
      </c>
      <c r="C174" s="1"/>
      <c r="D174" s="1" t="s">
        <v>1240</v>
      </c>
      <c r="E174" s="1"/>
      <c r="F174" s="1"/>
      <c r="BE174" s="6" t="s">
        <v>1236</v>
      </c>
    </row>
    <row r="175" customFormat="false" ht="48" hidden="false" customHeight="false" outlineLevel="0" collapsed="false">
      <c r="A175" s="4" t="s">
        <v>57</v>
      </c>
      <c r="B175" s="1" t="s">
        <v>1241</v>
      </c>
      <c r="C175" s="1"/>
      <c r="D175" s="1" t="s">
        <v>1242</v>
      </c>
      <c r="E175" s="1"/>
      <c r="F175" s="1"/>
      <c r="BE175" s="6" t="s">
        <v>1236</v>
      </c>
    </row>
    <row r="176" customFormat="false" ht="25" hidden="false" customHeight="false" outlineLevel="0" collapsed="false">
      <c r="A176" s="4" t="s">
        <v>57</v>
      </c>
      <c r="B176" s="1" t="s">
        <v>1243</v>
      </c>
      <c r="C176" s="1"/>
      <c r="D176" s="1" t="s">
        <v>1244</v>
      </c>
      <c r="E176" s="1"/>
      <c r="F176" s="1"/>
      <c r="BE176" s="6" t="s">
        <v>1236</v>
      </c>
    </row>
    <row r="177" customFormat="false" ht="25" hidden="false" customHeight="false" outlineLevel="0" collapsed="false">
      <c r="A177" s="4" t="s">
        <v>57</v>
      </c>
      <c r="B177" s="1" t="s">
        <v>1245</v>
      </c>
      <c r="C177" s="1"/>
      <c r="D177" s="1" t="s">
        <v>1246</v>
      </c>
      <c r="E177" s="1"/>
      <c r="F177" s="1"/>
      <c r="BE177" s="6" t="s">
        <v>1236</v>
      </c>
    </row>
    <row r="178" customFormat="false" ht="25" hidden="false" customHeight="false" outlineLevel="0" collapsed="false">
      <c r="A178" s="4" t="s">
        <v>57</v>
      </c>
      <c r="B178" s="1" t="s">
        <v>1247</v>
      </c>
      <c r="C178" s="1"/>
      <c r="D178" s="1" t="s">
        <v>1248</v>
      </c>
      <c r="E178" s="1"/>
      <c r="F178" s="1"/>
      <c r="BE178" s="6" t="s">
        <v>1236</v>
      </c>
    </row>
    <row r="179" customFormat="false" ht="36.5" hidden="false" customHeight="false" outlineLevel="0" collapsed="false">
      <c r="A179" s="4" t="s">
        <v>57</v>
      </c>
      <c r="B179" s="1" t="s">
        <v>1249</v>
      </c>
      <c r="C179" s="1"/>
      <c r="D179" s="1" t="s">
        <v>1250</v>
      </c>
      <c r="E179" s="1"/>
      <c r="F179" s="1"/>
      <c r="BE179" s="6" t="s">
        <v>1236</v>
      </c>
    </row>
    <row r="180" customFormat="false" ht="48" hidden="false" customHeight="false" outlineLevel="0" collapsed="false">
      <c r="A180" s="4" t="s">
        <v>57</v>
      </c>
      <c r="B180" s="1" t="s">
        <v>1251</v>
      </c>
      <c r="C180" s="1"/>
      <c r="D180" s="1" t="s">
        <v>1252</v>
      </c>
      <c r="E180" s="1"/>
      <c r="F180" s="1"/>
      <c r="BE180" s="6" t="s">
        <v>1236</v>
      </c>
    </row>
    <row r="181" customFormat="false" ht="13.8" hidden="false" customHeight="false" outlineLevel="0" collapsed="false">
      <c r="A181" s="4" t="s">
        <v>57</v>
      </c>
      <c r="B181" s="1" t="s">
        <v>1253</v>
      </c>
      <c r="C181" s="1"/>
      <c r="D181" s="1" t="s">
        <v>1254</v>
      </c>
      <c r="E181" s="1"/>
      <c r="F181" s="1"/>
      <c r="BE181" s="6" t="s">
        <v>1236</v>
      </c>
    </row>
    <row r="182" customFormat="false" ht="36.5" hidden="false" customHeight="false" outlineLevel="0" collapsed="false">
      <c r="A182" s="4" t="s">
        <v>57</v>
      </c>
      <c r="B182" s="1" t="s">
        <v>1255</v>
      </c>
      <c r="C182" s="1"/>
      <c r="D182" s="1" t="s">
        <v>1256</v>
      </c>
      <c r="E182" s="1"/>
      <c r="F182" s="1"/>
      <c r="BE182" s="6" t="s">
        <v>1236</v>
      </c>
    </row>
    <row r="183" customFormat="false" ht="48" hidden="false" customHeight="false" outlineLevel="0" collapsed="false">
      <c r="A183" s="4" t="s">
        <v>57</v>
      </c>
      <c r="B183" s="1" t="s">
        <v>1257</v>
      </c>
      <c r="C183" s="1"/>
      <c r="D183" s="1" t="s">
        <v>1258</v>
      </c>
      <c r="E183" s="1"/>
      <c r="F183" s="1"/>
      <c r="BE183" s="6" t="s">
        <v>1236</v>
      </c>
    </row>
    <row r="184" customFormat="false" ht="36.5" hidden="false" customHeight="false" outlineLevel="0" collapsed="false">
      <c r="A184" s="4" t="s">
        <v>57</v>
      </c>
      <c r="B184" s="1" t="s">
        <v>1259</v>
      </c>
      <c r="C184" s="1"/>
      <c r="D184" s="1" t="s">
        <v>1260</v>
      </c>
      <c r="E184" s="1"/>
      <c r="F184" s="1"/>
      <c r="BE184" s="6" t="s">
        <v>1236</v>
      </c>
    </row>
    <row r="185" customFormat="false" ht="25.5" hidden="false" customHeight="true" outlineLevel="0" collapsed="false">
      <c r="A185" s="4" t="s">
        <v>57</v>
      </c>
      <c r="B185" s="1" t="s">
        <v>1261</v>
      </c>
      <c r="C185" s="1"/>
      <c r="D185" s="1" t="s">
        <v>1262</v>
      </c>
      <c r="E185" s="1"/>
      <c r="F185" s="1"/>
      <c r="BE185" s="6" t="s">
        <v>1236</v>
      </c>
    </row>
    <row r="186" customFormat="false" ht="59.5" hidden="false" customHeight="false" outlineLevel="0" collapsed="false">
      <c r="A186" s="4" t="s">
        <v>57</v>
      </c>
      <c r="B186" s="1" t="s">
        <v>1263</v>
      </c>
      <c r="C186" s="1"/>
      <c r="D186" s="1" t="s">
        <v>1264</v>
      </c>
      <c r="E186" s="1"/>
      <c r="F186" s="1"/>
      <c r="BE186" s="6" t="s">
        <v>1236</v>
      </c>
    </row>
    <row r="187" customFormat="false" ht="13.8" hidden="false" customHeight="false" outlineLevel="0" collapsed="false">
      <c r="A187" s="4" t="s">
        <v>57</v>
      </c>
      <c r="B187" s="1" t="s">
        <v>1265</v>
      </c>
      <c r="C187" s="1"/>
      <c r="D187" s="1" t="s">
        <v>1266</v>
      </c>
      <c r="E187" s="1"/>
      <c r="F187" s="1"/>
      <c r="BE187" s="6" t="s">
        <v>1236</v>
      </c>
    </row>
    <row r="188" customFormat="false" ht="36.5" hidden="false" customHeight="false" outlineLevel="0" collapsed="false">
      <c r="A188" s="4" t="s">
        <v>57</v>
      </c>
      <c r="B188" s="1" t="s">
        <v>1267</v>
      </c>
      <c r="C188" s="1"/>
      <c r="D188" s="1" t="s">
        <v>1268</v>
      </c>
      <c r="E188" s="1"/>
      <c r="F188" s="1"/>
      <c r="BE188" s="6" t="s">
        <v>1236</v>
      </c>
    </row>
    <row r="189" customFormat="false" ht="25" hidden="false" customHeight="false" outlineLevel="0" collapsed="false">
      <c r="A189" s="4" t="s">
        <v>57</v>
      </c>
      <c r="B189" s="1" t="s">
        <v>1269</v>
      </c>
      <c r="C189" s="1"/>
      <c r="D189" s="1" t="s">
        <v>1270</v>
      </c>
      <c r="E189" s="1"/>
      <c r="F189" s="1"/>
      <c r="BE189" s="6" t="s">
        <v>1236</v>
      </c>
    </row>
    <row r="190" customFormat="false" ht="48" hidden="false" customHeight="false" outlineLevel="0" collapsed="false">
      <c r="A190" s="4" t="s">
        <v>57</v>
      </c>
      <c r="B190" s="1" t="s">
        <v>1271</v>
      </c>
      <c r="C190" s="1"/>
      <c r="D190" s="1" t="s">
        <v>1272</v>
      </c>
      <c r="E190" s="1"/>
      <c r="F190" s="1"/>
      <c r="BE190" s="6" t="s">
        <v>1236</v>
      </c>
    </row>
    <row r="191" customFormat="false" ht="48" hidden="false" customHeight="false" outlineLevel="0" collapsed="false">
      <c r="A191" s="4" t="s">
        <v>57</v>
      </c>
      <c r="B191" s="1" t="s">
        <v>1273</v>
      </c>
      <c r="C191" s="1"/>
      <c r="D191" s="1" t="s">
        <v>1274</v>
      </c>
      <c r="E191" s="1"/>
      <c r="F191" s="1"/>
      <c r="BE191" s="6" t="s">
        <v>1236</v>
      </c>
    </row>
    <row r="192" customFormat="false" ht="36.5" hidden="false" customHeight="false" outlineLevel="0" collapsed="false">
      <c r="A192" s="4" t="s">
        <v>57</v>
      </c>
      <c r="B192" s="1" t="s">
        <v>1275</v>
      </c>
      <c r="C192" s="1"/>
      <c r="D192" s="1" t="s">
        <v>1276</v>
      </c>
      <c r="E192" s="1"/>
      <c r="F192" s="1"/>
      <c r="BE192" s="6" t="s">
        <v>1236</v>
      </c>
    </row>
    <row r="193" customFormat="false" ht="36.5" hidden="false" customHeight="false" outlineLevel="0" collapsed="false">
      <c r="A193" s="4" t="s">
        <v>57</v>
      </c>
      <c r="B193" s="1" t="s">
        <v>1277</v>
      </c>
      <c r="C193" s="1"/>
      <c r="D193" s="1" t="s">
        <v>1278</v>
      </c>
      <c r="E193" s="1"/>
      <c r="F193" s="1"/>
      <c r="BE193" s="6" t="s">
        <v>1236</v>
      </c>
    </row>
    <row r="194" customFormat="false" ht="36.5" hidden="false" customHeight="false" outlineLevel="0" collapsed="false">
      <c r="A194" s="4" t="s">
        <v>57</v>
      </c>
      <c r="B194" s="1" t="s">
        <v>1279</v>
      </c>
      <c r="C194" s="1"/>
      <c r="D194" s="1" t="s">
        <v>1280</v>
      </c>
      <c r="E194" s="1"/>
      <c r="F194" s="1"/>
      <c r="BE194" s="6" t="s">
        <v>1236</v>
      </c>
    </row>
    <row r="195" customFormat="false" ht="59.5" hidden="false" customHeight="false" outlineLevel="0" collapsed="false">
      <c r="A195" s="4" t="s">
        <v>57</v>
      </c>
      <c r="B195" s="1" t="s">
        <v>1281</v>
      </c>
      <c r="C195" s="1"/>
      <c r="D195" s="1" t="s">
        <v>1282</v>
      </c>
      <c r="E195" s="1"/>
      <c r="F195" s="1"/>
      <c r="BE195" s="6" t="s">
        <v>1236</v>
      </c>
    </row>
    <row r="196" customFormat="false" ht="48" hidden="false" customHeight="false" outlineLevel="0" collapsed="false">
      <c r="A196" s="4" t="s">
        <v>57</v>
      </c>
      <c r="B196" s="1" t="s">
        <v>1283</v>
      </c>
      <c r="C196" s="1"/>
      <c r="D196" s="1" t="s">
        <v>1284</v>
      </c>
      <c r="E196" s="1"/>
      <c r="F196" s="1"/>
      <c r="BE196" s="6" t="s">
        <v>1236</v>
      </c>
    </row>
    <row r="197" customFormat="false" ht="13.8" hidden="false" customHeight="false" outlineLevel="0" collapsed="false">
      <c r="A197" s="4" t="s">
        <v>57</v>
      </c>
      <c r="B197" s="1" t="s">
        <v>1285</v>
      </c>
      <c r="C197" s="1"/>
      <c r="D197" s="1" t="s">
        <v>1286</v>
      </c>
      <c r="E197" s="1"/>
      <c r="F197" s="1"/>
      <c r="BE197" s="6" t="s">
        <v>1236</v>
      </c>
    </row>
    <row r="198" customFormat="false" ht="36.5" hidden="false" customHeight="false" outlineLevel="0" collapsed="false">
      <c r="A198" s="4" t="s">
        <v>57</v>
      </c>
      <c r="B198" s="1" t="s">
        <v>1287</v>
      </c>
      <c r="C198" s="1"/>
      <c r="D198" s="1" t="s">
        <v>1288</v>
      </c>
      <c r="E198" s="1"/>
      <c r="F198" s="1"/>
      <c r="BE198" s="6" t="s">
        <v>1236</v>
      </c>
    </row>
    <row r="199" customFormat="false" ht="48" hidden="false" customHeight="false" outlineLevel="0" collapsed="false">
      <c r="A199" s="4" t="s">
        <v>57</v>
      </c>
      <c r="B199" s="1" t="s">
        <v>1289</v>
      </c>
      <c r="C199" s="1"/>
      <c r="D199" s="1" t="s">
        <v>1290</v>
      </c>
      <c r="E199" s="1"/>
      <c r="F199" s="1"/>
      <c r="BE199" s="6" t="s">
        <v>1236</v>
      </c>
    </row>
    <row r="200" customFormat="false" ht="25" hidden="false" customHeight="false" outlineLevel="0" collapsed="false">
      <c r="A200" s="4" t="s">
        <v>57</v>
      </c>
      <c r="B200" s="1" t="s">
        <v>1291</v>
      </c>
      <c r="C200" s="1"/>
      <c r="D200" s="1" t="s">
        <v>1292</v>
      </c>
      <c r="E200" s="1"/>
      <c r="F200" s="1"/>
      <c r="BE200" s="6" t="s">
        <v>1236</v>
      </c>
    </row>
    <row r="201" customFormat="false" ht="25" hidden="false" customHeight="false" outlineLevel="0" collapsed="false">
      <c r="A201" s="4" t="s">
        <v>57</v>
      </c>
      <c r="B201" s="1" t="s">
        <v>1293</v>
      </c>
      <c r="C201" s="1"/>
      <c r="D201" s="1" t="s">
        <v>1294</v>
      </c>
      <c r="E201" s="1"/>
      <c r="F201" s="1"/>
      <c r="BE201" s="6" t="s">
        <v>1236</v>
      </c>
    </row>
    <row r="202" customFormat="false" ht="59.5" hidden="false" customHeight="false" outlineLevel="0" collapsed="false">
      <c r="A202" s="4" t="s">
        <v>57</v>
      </c>
      <c r="B202" s="1" t="s">
        <v>1295</v>
      </c>
      <c r="C202" s="1"/>
      <c r="D202" s="1" t="s">
        <v>1296</v>
      </c>
      <c r="E202" s="1"/>
      <c r="F202" s="1"/>
      <c r="BE202" s="6" t="s">
        <v>1236</v>
      </c>
    </row>
    <row r="203" customFormat="false" ht="48" hidden="false" customHeight="false" outlineLevel="0" collapsed="false">
      <c r="A203" s="4" t="s">
        <v>57</v>
      </c>
      <c r="B203" s="1" t="s">
        <v>1297</v>
      </c>
      <c r="C203" s="1"/>
      <c r="D203" s="1" t="s">
        <v>1298</v>
      </c>
      <c r="E203" s="1"/>
      <c r="F203" s="1"/>
      <c r="BE203" s="6" t="s">
        <v>1236</v>
      </c>
    </row>
    <row r="204" customFormat="false" ht="36.5" hidden="false" customHeight="false" outlineLevel="0" collapsed="false">
      <c r="A204" s="4" t="s">
        <v>57</v>
      </c>
      <c r="B204" s="1" t="s">
        <v>1299</v>
      </c>
      <c r="C204" s="1"/>
      <c r="D204" s="1" t="s">
        <v>1300</v>
      </c>
      <c r="E204" s="1"/>
      <c r="F204" s="1"/>
      <c r="BE204" s="6" t="s">
        <v>1236</v>
      </c>
    </row>
    <row r="205" customFormat="false" ht="25" hidden="false" customHeight="false" outlineLevel="0" collapsed="false">
      <c r="A205" s="4" t="s">
        <v>57</v>
      </c>
      <c r="B205" s="1" t="s">
        <v>1301</v>
      </c>
      <c r="C205" s="1"/>
      <c r="D205" s="1" t="s">
        <v>1302</v>
      </c>
      <c r="E205" s="1"/>
      <c r="F205" s="1"/>
      <c r="BE205" s="6" t="s">
        <v>1236</v>
      </c>
    </row>
    <row r="206" customFormat="false" ht="36.5" hidden="false" customHeight="false" outlineLevel="0" collapsed="false">
      <c r="A206" s="4" t="s">
        <v>57</v>
      </c>
      <c r="B206" s="1" t="s">
        <v>1303</v>
      </c>
      <c r="C206" s="1"/>
      <c r="D206" s="1" t="s">
        <v>1304</v>
      </c>
      <c r="E206" s="1"/>
      <c r="F206" s="1"/>
      <c r="BE206" s="6" t="s">
        <v>1236</v>
      </c>
    </row>
    <row r="207" customFormat="false" ht="48" hidden="false" customHeight="false" outlineLevel="0" collapsed="false">
      <c r="A207" s="4" t="s">
        <v>57</v>
      </c>
      <c r="B207" s="1" t="s">
        <v>1305</v>
      </c>
      <c r="C207" s="1"/>
      <c r="D207" s="1" t="s">
        <v>1306</v>
      </c>
      <c r="E207" s="1"/>
      <c r="F207" s="1"/>
      <c r="BE207" s="6" t="s">
        <v>1236</v>
      </c>
    </row>
    <row r="208" customFormat="false" ht="48" hidden="false" customHeight="false" outlineLevel="0" collapsed="false">
      <c r="A208" s="4" t="s">
        <v>57</v>
      </c>
      <c r="B208" s="1" t="s">
        <v>1307</v>
      </c>
      <c r="C208" s="1"/>
      <c r="D208" s="1" t="s">
        <v>1308</v>
      </c>
      <c r="E208" s="1"/>
      <c r="F208" s="1"/>
      <c r="BE208" s="6" t="s">
        <v>1236</v>
      </c>
    </row>
    <row r="209" customFormat="false" ht="36.5" hidden="false" customHeight="false" outlineLevel="0" collapsed="false">
      <c r="A209" s="4" t="s">
        <v>57</v>
      </c>
      <c r="B209" s="1" t="s">
        <v>1309</v>
      </c>
      <c r="C209" s="1"/>
      <c r="D209" s="1" t="s">
        <v>1310</v>
      </c>
      <c r="E209" s="1"/>
      <c r="F209" s="1"/>
      <c r="BE209" s="6" t="s">
        <v>1236</v>
      </c>
    </row>
    <row r="210" customFormat="false" ht="48" hidden="false" customHeight="false" outlineLevel="0" collapsed="false">
      <c r="A210" s="4" t="s">
        <v>57</v>
      </c>
      <c r="B210" s="1" t="s">
        <v>1311</v>
      </c>
      <c r="C210" s="1"/>
      <c r="D210" s="1" t="s">
        <v>1312</v>
      </c>
      <c r="E210" s="1"/>
      <c r="F210" s="1"/>
      <c r="BE210" s="6" t="s">
        <v>1236</v>
      </c>
    </row>
    <row r="211" customFormat="false" ht="48" hidden="false" customHeight="false" outlineLevel="0" collapsed="false">
      <c r="A211" s="4" t="s">
        <v>57</v>
      </c>
      <c r="B211" s="1" t="s">
        <v>1313</v>
      </c>
      <c r="C211" s="1"/>
      <c r="D211" s="1" t="s">
        <v>1314</v>
      </c>
      <c r="E211" s="1"/>
      <c r="F211" s="1"/>
      <c r="BE211" s="6" t="s">
        <v>1236</v>
      </c>
    </row>
    <row r="212" customFormat="false" ht="25" hidden="false" customHeight="false" outlineLevel="0" collapsed="false">
      <c r="A212" s="4" t="s">
        <v>57</v>
      </c>
      <c r="B212" s="1" t="s">
        <v>1315</v>
      </c>
      <c r="C212" s="1"/>
      <c r="D212" s="1" t="s">
        <v>1316</v>
      </c>
      <c r="E212" s="1"/>
      <c r="F212" s="1"/>
      <c r="BE212" s="6" t="s">
        <v>1236</v>
      </c>
    </row>
    <row r="213" customFormat="false" ht="36.5" hidden="false" customHeight="false" outlineLevel="0" collapsed="false">
      <c r="A213" s="4" t="s">
        <v>57</v>
      </c>
      <c r="B213" s="1" t="s">
        <v>1317</v>
      </c>
      <c r="C213" s="1"/>
      <c r="D213" s="1" t="s">
        <v>1318</v>
      </c>
      <c r="E213" s="1"/>
      <c r="F213" s="1"/>
      <c r="BE213" s="6" t="s">
        <v>1236</v>
      </c>
    </row>
    <row r="214" customFormat="false" ht="36.5" hidden="false" customHeight="false" outlineLevel="0" collapsed="false">
      <c r="A214" s="4" t="s">
        <v>57</v>
      </c>
      <c r="B214" s="1" t="s">
        <v>1319</v>
      </c>
      <c r="C214" s="1"/>
      <c r="D214" s="1" t="s">
        <v>1320</v>
      </c>
      <c r="E214" s="1"/>
      <c r="F214" s="1"/>
      <c r="BE214" s="6" t="s">
        <v>1236</v>
      </c>
    </row>
    <row r="215" customFormat="false" ht="25" hidden="false" customHeight="false" outlineLevel="0" collapsed="false">
      <c r="A215" s="4" t="s">
        <v>57</v>
      </c>
      <c r="B215" s="1" t="s">
        <v>1321</v>
      </c>
      <c r="C215" s="1"/>
      <c r="D215" s="1" t="s">
        <v>1322</v>
      </c>
      <c r="E215" s="1"/>
      <c r="F215" s="1"/>
      <c r="BE215" s="6" t="s">
        <v>1236</v>
      </c>
    </row>
    <row r="216" customFormat="false" ht="82.5" hidden="false" customHeight="false" outlineLevel="0" collapsed="false">
      <c r="A216" s="4" t="s">
        <v>57</v>
      </c>
      <c r="B216" s="1" t="s">
        <v>1323</v>
      </c>
      <c r="C216" s="1"/>
      <c r="D216" s="1" t="s">
        <v>1324</v>
      </c>
      <c r="E216" s="1"/>
      <c r="F216" s="1"/>
      <c r="BE216" s="6" t="s">
        <v>1236</v>
      </c>
    </row>
    <row r="217" customFormat="false" ht="25" hidden="false" customHeight="false" outlineLevel="0" collapsed="false">
      <c r="A217" s="4" t="s">
        <v>57</v>
      </c>
      <c r="B217" s="1" t="s">
        <v>1325</v>
      </c>
      <c r="C217" s="1"/>
      <c r="D217" s="1" t="s">
        <v>1326</v>
      </c>
      <c r="E217" s="1"/>
      <c r="F217" s="1"/>
      <c r="BE217" s="6" t="s">
        <v>1236</v>
      </c>
    </row>
    <row r="218" customFormat="false" ht="25" hidden="false" customHeight="false" outlineLevel="0" collapsed="false">
      <c r="A218" s="4" t="s">
        <v>57</v>
      </c>
      <c r="B218" s="1" t="s">
        <v>1327</v>
      </c>
      <c r="C218" s="1"/>
      <c r="D218" s="1" t="s">
        <v>1328</v>
      </c>
      <c r="E218" s="1"/>
      <c r="F218" s="1"/>
      <c r="BE218" s="6" t="s">
        <v>1236</v>
      </c>
    </row>
    <row r="219" customFormat="false" ht="62" hidden="false" customHeight="false" outlineLevel="0" collapsed="false">
      <c r="A219" s="4" t="s">
        <v>57</v>
      </c>
      <c r="B219" s="20" t="s">
        <v>1329</v>
      </c>
      <c r="C219" s="1"/>
      <c r="D219" s="20" t="s">
        <v>1330</v>
      </c>
      <c r="BE219" s="6" t="s">
        <v>1331</v>
      </c>
    </row>
    <row r="220" customFormat="false" ht="50" hidden="false" customHeight="false" outlineLevel="0" collapsed="false">
      <c r="A220" s="4" t="s">
        <v>57</v>
      </c>
      <c r="B220" s="20" t="s">
        <v>1332</v>
      </c>
      <c r="C220" s="1"/>
      <c r="D220" s="20" t="s">
        <v>1333</v>
      </c>
      <c r="BE220" s="6" t="s">
        <v>1331</v>
      </c>
    </row>
    <row r="221" customFormat="false" ht="62" hidden="false" customHeight="false" outlineLevel="0" collapsed="false">
      <c r="A221" s="4" t="s">
        <v>57</v>
      </c>
      <c r="B221" s="20" t="s">
        <v>1334</v>
      </c>
      <c r="C221" s="1"/>
      <c r="D221" s="20" t="s">
        <v>1335</v>
      </c>
      <c r="BE221" s="6" t="s">
        <v>1331</v>
      </c>
    </row>
    <row r="222" customFormat="false" ht="38" hidden="false" customHeight="false" outlineLevel="0" collapsed="false">
      <c r="A222" s="4" t="s">
        <v>57</v>
      </c>
      <c r="B222" s="20" t="s">
        <v>1336</v>
      </c>
      <c r="C222" s="1"/>
      <c r="D222" s="20" t="s">
        <v>1337</v>
      </c>
      <c r="BE222" s="6" t="s">
        <v>1331</v>
      </c>
    </row>
    <row r="223" customFormat="false" ht="26" hidden="false" customHeight="false" outlineLevel="0" collapsed="false">
      <c r="A223" s="4" t="s">
        <v>57</v>
      </c>
      <c r="B223" s="20" t="s">
        <v>1338</v>
      </c>
      <c r="C223" s="1"/>
      <c r="D223" s="20" t="s">
        <v>1339</v>
      </c>
      <c r="BE223" s="6" t="s">
        <v>1331</v>
      </c>
    </row>
    <row r="224" customFormat="false" ht="86" hidden="false" customHeight="false" outlineLevel="0" collapsed="false">
      <c r="A224" s="4" t="s">
        <v>57</v>
      </c>
      <c r="B224" s="20" t="s">
        <v>1340</v>
      </c>
      <c r="C224" s="1"/>
      <c r="D224" s="20" t="s">
        <v>1341</v>
      </c>
      <c r="BE224" s="6" t="s">
        <v>1331</v>
      </c>
    </row>
    <row r="225" customFormat="false" ht="50" hidden="false" customHeight="false" outlineLevel="0" collapsed="false">
      <c r="A225" s="4" t="s">
        <v>57</v>
      </c>
      <c r="B225" s="20" t="s">
        <v>1342</v>
      </c>
      <c r="C225" s="1"/>
      <c r="D225" s="20" t="s">
        <v>1343</v>
      </c>
      <c r="BE225" s="6" t="s">
        <v>1331</v>
      </c>
    </row>
    <row r="226" customFormat="false" ht="15" hidden="false" customHeight="false" outlineLevel="0" collapsed="false">
      <c r="A226" s="4" t="s">
        <v>57</v>
      </c>
      <c r="B226" s="20" t="s">
        <v>1344</v>
      </c>
      <c r="C226" s="1"/>
      <c r="D226" s="20" t="s">
        <v>1345</v>
      </c>
      <c r="BE226" s="6" t="s">
        <v>1331</v>
      </c>
    </row>
    <row r="227" customFormat="false" ht="86" hidden="false" customHeight="false" outlineLevel="0" collapsed="false">
      <c r="A227" s="4" t="s">
        <v>57</v>
      </c>
      <c r="B227" s="20" t="s">
        <v>1346</v>
      </c>
      <c r="C227" s="1"/>
      <c r="D227" s="20" t="s">
        <v>1347</v>
      </c>
      <c r="BE227" s="6" t="s">
        <v>1331</v>
      </c>
    </row>
    <row r="228" customFormat="false" ht="62" hidden="false" customHeight="false" outlineLevel="0" collapsed="false">
      <c r="A228" s="4" t="s">
        <v>57</v>
      </c>
      <c r="B228" s="20" t="s">
        <v>1348</v>
      </c>
      <c r="C228" s="1"/>
      <c r="D228" s="20" t="s">
        <v>1349</v>
      </c>
      <c r="BE228" s="6" t="s">
        <v>1331</v>
      </c>
    </row>
    <row r="229" customFormat="false" ht="50" hidden="false" customHeight="false" outlineLevel="0" collapsed="false">
      <c r="A229" s="4" t="s">
        <v>57</v>
      </c>
      <c r="B229" s="20" t="s">
        <v>1350</v>
      </c>
      <c r="C229" s="1"/>
      <c r="D229" s="20" t="s">
        <v>1351</v>
      </c>
      <c r="BE229" s="6" t="s">
        <v>1331</v>
      </c>
    </row>
    <row r="230" customFormat="false" ht="50" hidden="false" customHeight="false" outlineLevel="0" collapsed="false">
      <c r="A230" s="4" t="s">
        <v>57</v>
      </c>
      <c r="B230" s="20" t="s">
        <v>1352</v>
      </c>
      <c r="C230" s="1"/>
      <c r="D230" s="20" t="s">
        <v>1353</v>
      </c>
      <c r="BE230" s="6" t="s">
        <v>1331</v>
      </c>
    </row>
    <row r="231" customFormat="false" ht="38" hidden="false" customHeight="false" outlineLevel="0" collapsed="false">
      <c r="A231" s="4" t="s">
        <v>57</v>
      </c>
      <c r="B231" s="20" t="s">
        <v>1354</v>
      </c>
      <c r="C231" s="1"/>
      <c r="D231" s="20" t="s">
        <v>1355</v>
      </c>
      <c r="BE231" s="6" t="s">
        <v>1331</v>
      </c>
    </row>
    <row r="232" customFormat="false" ht="50" hidden="false" customHeight="false" outlineLevel="0" collapsed="false">
      <c r="A232" s="4" t="s">
        <v>57</v>
      </c>
      <c r="B232" s="20" t="s">
        <v>1356</v>
      </c>
      <c r="C232" s="1"/>
      <c r="D232" s="20" t="s">
        <v>1357</v>
      </c>
      <c r="BE232" s="6" t="s">
        <v>1331</v>
      </c>
    </row>
    <row r="233" customFormat="false" ht="26" hidden="false" customHeight="false" outlineLevel="0" collapsed="false">
      <c r="A233" s="4" t="s">
        <v>57</v>
      </c>
      <c r="B233" s="20" t="s">
        <v>1358</v>
      </c>
      <c r="C233" s="1"/>
      <c r="D233" s="20" t="s">
        <v>1359</v>
      </c>
      <c r="BE233" s="6" t="s">
        <v>1331</v>
      </c>
    </row>
    <row r="234" customFormat="false" ht="74" hidden="false" customHeight="false" outlineLevel="0" collapsed="false">
      <c r="A234" s="4" t="s">
        <v>57</v>
      </c>
      <c r="B234" s="20" t="s">
        <v>1360</v>
      </c>
      <c r="C234" s="1"/>
      <c r="D234" s="20" t="s">
        <v>1361</v>
      </c>
      <c r="BE234" s="6" t="s">
        <v>1331</v>
      </c>
    </row>
    <row r="235" customFormat="false" ht="26" hidden="false" customHeight="false" outlineLevel="0" collapsed="false">
      <c r="A235" s="4" t="s">
        <v>57</v>
      </c>
      <c r="B235" s="20" t="s">
        <v>1362</v>
      </c>
      <c r="C235" s="1"/>
      <c r="D235" s="20" t="s">
        <v>1363</v>
      </c>
      <c r="BE235" s="6" t="s">
        <v>1331</v>
      </c>
    </row>
    <row r="236" customFormat="false" ht="50" hidden="false" customHeight="false" outlineLevel="0" collapsed="false">
      <c r="A236" s="4" t="s">
        <v>57</v>
      </c>
      <c r="B236" s="20" t="s">
        <v>1364</v>
      </c>
      <c r="C236" s="1"/>
      <c r="D236" s="20" t="s">
        <v>1365</v>
      </c>
      <c r="BE236" s="6" t="s">
        <v>1331</v>
      </c>
    </row>
    <row r="237" customFormat="false" ht="38" hidden="false" customHeight="false" outlineLevel="0" collapsed="false">
      <c r="A237" s="4" t="s">
        <v>57</v>
      </c>
      <c r="B237" s="20" t="s">
        <v>1366</v>
      </c>
      <c r="C237" s="1"/>
      <c r="D237" s="20" t="s">
        <v>1367</v>
      </c>
      <c r="BE237" s="6" t="s">
        <v>1331</v>
      </c>
    </row>
    <row r="238" customFormat="false" ht="26" hidden="false" customHeight="false" outlineLevel="0" collapsed="false">
      <c r="A238" s="4" t="s">
        <v>57</v>
      </c>
      <c r="B238" s="20" t="s">
        <v>1368</v>
      </c>
      <c r="C238" s="1"/>
      <c r="D238" s="20" t="s">
        <v>1369</v>
      </c>
      <c r="BE238" s="6" t="s">
        <v>1331</v>
      </c>
    </row>
    <row r="239" customFormat="false" ht="26" hidden="false" customHeight="false" outlineLevel="0" collapsed="false">
      <c r="A239" s="4" t="s">
        <v>57</v>
      </c>
      <c r="B239" s="20" t="s">
        <v>1370</v>
      </c>
      <c r="C239" s="1"/>
      <c r="D239" s="20" t="s">
        <v>1371</v>
      </c>
      <c r="BE239" s="6" t="s">
        <v>1331</v>
      </c>
    </row>
    <row r="240" customFormat="false" ht="26" hidden="false" customHeight="false" outlineLevel="0" collapsed="false">
      <c r="A240" s="4" t="s">
        <v>57</v>
      </c>
      <c r="B240" s="20" t="s">
        <v>1372</v>
      </c>
      <c r="C240" s="1"/>
      <c r="D240" s="20" t="s">
        <v>1373</v>
      </c>
      <c r="BE240" s="6" t="s">
        <v>1331</v>
      </c>
    </row>
    <row r="241" customFormat="false" ht="26" hidden="false" customHeight="false" outlineLevel="0" collapsed="false">
      <c r="A241" s="4" t="s">
        <v>57</v>
      </c>
      <c r="B241" s="20" t="s">
        <v>1374</v>
      </c>
      <c r="C241" s="1"/>
      <c r="D241" s="20" t="s">
        <v>1375</v>
      </c>
      <c r="BE241" s="6" t="s">
        <v>1331</v>
      </c>
    </row>
    <row r="242" customFormat="false" ht="15" hidden="false" customHeight="false" outlineLevel="0" collapsed="false">
      <c r="A242" s="4" t="s">
        <v>57</v>
      </c>
      <c r="B242" s="20" t="s">
        <v>1376</v>
      </c>
      <c r="C242" s="1"/>
      <c r="D242" s="20" t="s">
        <v>1377</v>
      </c>
      <c r="BE242" s="6" t="s">
        <v>1331</v>
      </c>
    </row>
    <row r="243" customFormat="false" ht="38" hidden="false" customHeight="false" outlineLevel="0" collapsed="false">
      <c r="A243" s="4" t="s">
        <v>57</v>
      </c>
      <c r="B243" s="20" t="s">
        <v>1378</v>
      </c>
      <c r="C243" s="1"/>
      <c r="D243" s="20" t="s">
        <v>1379</v>
      </c>
      <c r="BE243" s="6" t="s">
        <v>1331</v>
      </c>
    </row>
    <row r="244" customFormat="false" ht="38" hidden="false" customHeight="false" outlineLevel="0" collapsed="false">
      <c r="A244" s="4" t="s">
        <v>57</v>
      </c>
      <c r="B244" s="20" t="s">
        <v>1380</v>
      </c>
      <c r="C244" s="1"/>
      <c r="D244" s="20" t="s">
        <v>1381</v>
      </c>
      <c r="BE244" s="6" t="s">
        <v>1331</v>
      </c>
    </row>
    <row r="245" customFormat="false" ht="26" hidden="false" customHeight="false" outlineLevel="0" collapsed="false">
      <c r="A245" s="4" t="s">
        <v>57</v>
      </c>
      <c r="B245" s="20" t="s">
        <v>1382</v>
      </c>
      <c r="C245" s="1"/>
      <c r="D245" s="20" t="s">
        <v>1383</v>
      </c>
      <c r="BE245" s="6" t="s">
        <v>1331</v>
      </c>
    </row>
    <row r="246" customFormat="false" ht="38" hidden="false" customHeight="false" outlineLevel="0" collapsed="false">
      <c r="A246" s="4" t="s">
        <v>57</v>
      </c>
      <c r="B246" s="20" t="s">
        <v>1384</v>
      </c>
      <c r="C246" s="1"/>
      <c r="D246" s="20" t="s">
        <v>1385</v>
      </c>
      <c r="BE246" s="6" t="s">
        <v>1331</v>
      </c>
    </row>
    <row r="247" customFormat="false" ht="38" hidden="false" customHeight="false" outlineLevel="0" collapsed="false">
      <c r="A247" s="4" t="s">
        <v>57</v>
      </c>
      <c r="B247" s="20" t="s">
        <v>1386</v>
      </c>
      <c r="C247" s="1"/>
      <c r="D247" s="20" t="s">
        <v>1387</v>
      </c>
      <c r="BE247" s="6" t="s">
        <v>1331</v>
      </c>
    </row>
    <row r="248" customFormat="false" ht="62" hidden="false" customHeight="false" outlineLevel="0" collapsed="false">
      <c r="A248" s="4" t="s">
        <v>57</v>
      </c>
      <c r="B248" s="20" t="s">
        <v>1388</v>
      </c>
      <c r="C248" s="1"/>
      <c r="D248" s="20" t="s">
        <v>1389</v>
      </c>
      <c r="BE248" s="6" t="s">
        <v>1331</v>
      </c>
    </row>
    <row r="249" customFormat="false" ht="26" hidden="false" customHeight="false" outlineLevel="0" collapsed="false">
      <c r="A249" s="4" t="s">
        <v>57</v>
      </c>
      <c r="B249" s="20" t="s">
        <v>1390</v>
      </c>
      <c r="C249" s="1"/>
      <c r="D249" s="20" t="s">
        <v>1391</v>
      </c>
      <c r="BE249" s="6" t="s">
        <v>1331</v>
      </c>
    </row>
    <row r="250" customFormat="false" ht="62" hidden="false" customHeight="false" outlineLevel="0" collapsed="false">
      <c r="A250" s="4" t="s">
        <v>57</v>
      </c>
      <c r="B250" s="20" t="s">
        <v>1392</v>
      </c>
      <c r="C250" s="1"/>
      <c r="D250" s="20" t="s">
        <v>1393</v>
      </c>
      <c r="BE250" s="6" t="s">
        <v>1331</v>
      </c>
    </row>
    <row r="251" customFormat="false" ht="25" hidden="false" customHeight="false" outlineLevel="0" collapsed="false">
      <c r="A251" s="4" t="s">
        <v>57</v>
      </c>
      <c r="B251" s="5" t="s">
        <v>1394</v>
      </c>
      <c r="C251" s="1"/>
      <c r="D251" s="5" t="s">
        <v>1395</v>
      </c>
      <c r="E251" s="21"/>
      <c r="BE251" s="6" t="s">
        <v>1396</v>
      </c>
    </row>
    <row r="252" customFormat="false" ht="25" hidden="false" customHeight="false" outlineLevel="0" collapsed="false">
      <c r="A252" s="4" t="s">
        <v>57</v>
      </c>
      <c r="B252" s="5" t="s">
        <v>1397</v>
      </c>
      <c r="C252" s="1"/>
      <c r="D252" s="5" t="s">
        <v>1398</v>
      </c>
      <c r="E252" s="21"/>
      <c r="BE252" s="6" t="s">
        <v>1396</v>
      </c>
    </row>
    <row r="253" customFormat="false" ht="25" hidden="false" customHeight="false" outlineLevel="0" collapsed="false">
      <c r="A253" s="4" t="s">
        <v>57</v>
      </c>
      <c r="B253" s="5" t="s">
        <v>1399</v>
      </c>
      <c r="C253" s="1"/>
      <c r="D253" s="5" t="s">
        <v>1400</v>
      </c>
      <c r="E253" s="21"/>
      <c r="BE253" s="6" t="s">
        <v>1396</v>
      </c>
    </row>
    <row r="254" customFormat="false" ht="25" hidden="false" customHeight="false" outlineLevel="0" collapsed="false">
      <c r="A254" s="4" t="s">
        <v>57</v>
      </c>
      <c r="B254" s="5" t="s">
        <v>1401</v>
      </c>
      <c r="C254" s="1"/>
      <c r="D254" s="5" t="s">
        <v>1402</v>
      </c>
      <c r="E254" s="21"/>
      <c r="BE254" s="6" t="s">
        <v>1396</v>
      </c>
    </row>
    <row r="255" customFormat="false" ht="36.5" hidden="false" customHeight="false" outlineLevel="0" collapsed="false">
      <c r="A255" s="4" t="s">
        <v>57</v>
      </c>
      <c r="B255" s="5" t="s">
        <v>1403</v>
      </c>
      <c r="C255" s="1"/>
      <c r="D255" s="5" t="s">
        <v>1404</v>
      </c>
      <c r="E255" s="21"/>
      <c r="BE255" s="6" t="s">
        <v>1396</v>
      </c>
    </row>
    <row r="256" customFormat="false" ht="59.5" hidden="false" customHeight="false" outlineLevel="0" collapsed="false">
      <c r="A256" s="4" t="s">
        <v>57</v>
      </c>
      <c r="B256" s="5" t="s">
        <v>1405</v>
      </c>
      <c r="C256" s="1"/>
      <c r="D256" s="5" t="s">
        <v>1406</v>
      </c>
      <c r="E256" s="21"/>
      <c r="BE256" s="6" t="s">
        <v>1396</v>
      </c>
    </row>
    <row r="257" customFormat="false" ht="25" hidden="false" customHeight="false" outlineLevel="0" collapsed="false">
      <c r="A257" s="4" t="s">
        <v>57</v>
      </c>
      <c r="B257" s="5" t="s">
        <v>1407</v>
      </c>
      <c r="C257" s="1"/>
      <c r="D257" s="5" t="s">
        <v>1408</v>
      </c>
      <c r="E257" s="21"/>
      <c r="BE257" s="6" t="s">
        <v>1396</v>
      </c>
    </row>
    <row r="258" customFormat="false" ht="48" hidden="false" customHeight="false" outlineLevel="0" collapsed="false">
      <c r="A258" s="4" t="s">
        <v>57</v>
      </c>
      <c r="B258" s="5" t="s">
        <v>1409</v>
      </c>
      <c r="C258" s="1"/>
      <c r="D258" s="5" t="s">
        <v>1410</v>
      </c>
      <c r="E258" s="21"/>
      <c r="BE258" s="6" t="s">
        <v>1396</v>
      </c>
    </row>
    <row r="259" customFormat="false" ht="25" hidden="false" customHeight="false" outlineLevel="0" collapsed="false">
      <c r="A259" s="4" t="s">
        <v>57</v>
      </c>
      <c r="B259" s="5" t="s">
        <v>1411</v>
      </c>
      <c r="C259" s="1"/>
      <c r="D259" s="5" t="s">
        <v>1412</v>
      </c>
      <c r="E259" s="21"/>
      <c r="BE259" s="6" t="s">
        <v>1396</v>
      </c>
    </row>
    <row r="260" customFormat="false" ht="48" hidden="false" customHeight="false" outlineLevel="0" collapsed="false">
      <c r="A260" s="4" t="s">
        <v>57</v>
      </c>
      <c r="B260" s="5" t="s">
        <v>1413</v>
      </c>
      <c r="C260" s="1"/>
      <c r="D260" s="5" t="s">
        <v>1414</v>
      </c>
      <c r="E260" s="21"/>
      <c r="BE260" s="6" t="s">
        <v>1396</v>
      </c>
    </row>
    <row r="261" customFormat="false" ht="36.5" hidden="false" customHeight="false" outlineLevel="0" collapsed="false">
      <c r="A261" s="4" t="s">
        <v>57</v>
      </c>
      <c r="B261" s="5" t="s">
        <v>1415</v>
      </c>
      <c r="C261" s="1"/>
      <c r="D261" s="5" t="s">
        <v>1416</v>
      </c>
      <c r="E261" s="21"/>
      <c r="BE261" s="6" t="s">
        <v>1396</v>
      </c>
    </row>
    <row r="262" customFormat="false" ht="13.8" hidden="false" customHeight="false" outlineLevel="0" collapsed="false">
      <c r="A262" s="4" t="s">
        <v>57</v>
      </c>
      <c r="B262" s="5" t="s">
        <v>1417</v>
      </c>
      <c r="C262" s="1"/>
      <c r="D262" s="5" t="s">
        <v>1418</v>
      </c>
      <c r="E262" s="21"/>
      <c r="BE262" s="6" t="s">
        <v>1396</v>
      </c>
    </row>
    <row r="263" customFormat="false" ht="36.5" hidden="false" customHeight="false" outlineLevel="0" collapsed="false">
      <c r="A263" s="4" t="s">
        <v>57</v>
      </c>
      <c r="B263" s="5" t="s">
        <v>1419</v>
      </c>
      <c r="C263" s="1"/>
      <c r="D263" s="5" t="s">
        <v>1420</v>
      </c>
      <c r="E263" s="21"/>
      <c r="BE263" s="6" t="s">
        <v>1396</v>
      </c>
    </row>
    <row r="264" customFormat="false" ht="36.5" hidden="false" customHeight="false" outlineLevel="0" collapsed="false">
      <c r="A264" s="4" t="s">
        <v>57</v>
      </c>
      <c r="B264" s="5" t="s">
        <v>1421</v>
      </c>
      <c r="C264" s="1"/>
      <c r="D264" s="5" t="s">
        <v>1422</v>
      </c>
      <c r="E264" s="21"/>
      <c r="BE264" s="6" t="s">
        <v>1396</v>
      </c>
    </row>
    <row r="265" customFormat="false" ht="59.5" hidden="false" customHeight="false" outlineLevel="0" collapsed="false">
      <c r="A265" s="4" t="s">
        <v>57</v>
      </c>
      <c r="B265" s="5" t="s">
        <v>1423</v>
      </c>
      <c r="C265" s="1"/>
      <c r="D265" s="5" t="s">
        <v>1424</v>
      </c>
      <c r="E265" s="21"/>
      <c r="BE265" s="6" t="s">
        <v>1396</v>
      </c>
    </row>
    <row r="266" customFormat="false" ht="25" hidden="false" customHeight="false" outlineLevel="0" collapsed="false">
      <c r="A266" s="4" t="s">
        <v>57</v>
      </c>
      <c r="B266" s="5" t="s">
        <v>1425</v>
      </c>
      <c r="C266" s="1"/>
      <c r="D266" s="5" t="s">
        <v>1426</v>
      </c>
      <c r="E266" s="21"/>
      <c r="BE266" s="6" t="s">
        <v>1396</v>
      </c>
    </row>
    <row r="267" customFormat="false" ht="36.5" hidden="false" customHeight="false" outlineLevel="0" collapsed="false">
      <c r="A267" s="4" t="s">
        <v>57</v>
      </c>
      <c r="B267" s="5" t="s">
        <v>1427</v>
      </c>
      <c r="C267" s="1"/>
      <c r="D267" s="5" t="s">
        <v>1428</v>
      </c>
      <c r="E267" s="21"/>
      <c r="BE267" s="6" t="s">
        <v>1396</v>
      </c>
    </row>
    <row r="268" customFormat="false" ht="36.5" hidden="false" customHeight="false" outlineLevel="0" collapsed="false">
      <c r="A268" s="4" t="s">
        <v>57</v>
      </c>
      <c r="B268" s="5" t="s">
        <v>1429</v>
      </c>
      <c r="C268" s="1"/>
      <c r="D268" s="5" t="s">
        <v>1430</v>
      </c>
      <c r="E268" s="21"/>
      <c r="BE268" s="6" t="s">
        <v>1396</v>
      </c>
    </row>
    <row r="269" customFormat="false" ht="59.5" hidden="false" customHeight="false" outlineLevel="0" collapsed="false">
      <c r="A269" s="4" t="s">
        <v>57</v>
      </c>
      <c r="B269" s="5" t="s">
        <v>1431</v>
      </c>
      <c r="C269" s="1"/>
      <c r="D269" s="5" t="s">
        <v>1432</v>
      </c>
      <c r="E269" s="21"/>
      <c r="BE269" s="6" t="s">
        <v>1396</v>
      </c>
    </row>
    <row r="270" customFormat="false" ht="13.8" hidden="false" customHeight="false" outlineLevel="0" collapsed="false">
      <c r="A270" s="4" t="s">
        <v>57</v>
      </c>
      <c r="B270" s="5" t="s">
        <v>1433</v>
      </c>
      <c r="C270" s="1"/>
      <c r="D270" s="5" t="s">
        <v>1434</v>
      </c>
      <c r="E270" s="21"/>
      <c r="BE270" s="6" t="s">
        <v>1396</v>
      </c>
    </row>
    <row r="271" customFormat="false" ht="48" hidden="false" customHeight="false" outlineLevel="0" collapsed="false">
      <c r="A271" s="4" t="s">
        <v>57</v>
      </c>
      <c r="B271" s="5" t="s">
        <v>1435</v>
      </c>
      <c r="C271" s="1"/>
      <c r="D271" s="5" t="s">
        <v>1436</v>
      </c>
      <c r="E271" s="21"/>
      <c r="BE271" s="6" t="s">
        <v>1396</v>
      </c>
    </row>
    <row r="272" customFormat="false" ht="59.5" hidden="false" customHeight="false" outlineLevel="0" collapsed="false">
      <c r="A272" s="4" t="s">
        <v>57</v>
      </c>
      <c r="B272" s="5" t="s">
        <v>1437</v>
      </c>
      <c r="C272" s="1"/>
      <c r="D272" s="5" t="s">
        <v>1438</v>
      </c>
      <c r="E272" s="21"/>
      <c r="BE272" s="6" t="s">
        <v>1396</v>
      </c>
    </row>
    <row r="273" customFormat="false" ht="36.5" hidden="false" customHeight="false" outlineLevel="0" collapsed="false">
      <c r="A273" s="4" t="s">
        <v>57</v>
      </c>
      <c r="B273" s="5" t="s">
        <v>1439</v>
      </c>
      <c r="C273" s="1"/>
      <c r="D273" s="5" t="s">
        <v>1440</v>
      </c>
      <c r="E273" s="21"/>
      <c r="BE273" s="6" t="s">
        <v>1396</v>
      </c>
    </row>
    <row r="274" customFormat="false" ht="25" hidden="false" customHeight="false" outlineLevel="0" collapsed="false">
      <c r="A274" s="4" t="s">
        <v>57</v>
      </c>
      <c r="B274" s="5" t="s">
        <v>1441</v>
      </c>
      <c r="C274" s="1"/>
      <c r="D274" s="5" t="s">
        <v>1442</v>
      </c>
      <c r="E274" s="21"/>
      <c r="BE274" s="6" t="s">
        <v>1396</v>
      </c>
    </row>
    <row r="275" customFormat="false" ht="36.5" hidden="false" customHeight="false" outlineLevel="0" collapsed="false">
      <c r="A275" s="4" t="s">
        <v>57</v>
      </c>
      <c r="B275" s="5" t="s">
        <v>1443</v>
      </c>
      <c r="C275" s="1"/>
      <c r="D275" s="5" t="s">
        <v>1444</v>
      </c>
      <c r="E275" s="21"/>
      <c r="BE275" s="6" t="s">
        <v>1396</v>
      </c>
    </row>
    <row r="276" customFormat="false" ht="71" hidden="false" customHeight="false" outlineLevel="0" collapsed="false">
      <c r="A276" s="4" t="s">
        <v>57</v>
      </c>
      <c r="B276" s="5" t="s">
        <v>1445</v>
      </c>
      <c r="C276" s="1"/>
      <c r="D276" s="5" t="s">
        <v>1446</v>
      </c>
      <c r="E276" s="21"/>
      <c r="BE276" s="6" t="s">
        <v>1396</v>
      </c>
    </row>
    <row r="277" customFormat="false" ht="36.5" hidden="false" customHeight="false" outlineLevel="0" collapsed="false">
      <c r="A277" s="4" t="s">
        <v>57</v>
      </c>
      <c r="B277" s="5" t="s">
        <v>1447</v>
      </c>
      <c r="C277" s="1"/>
      <c r="D277" s="5" t="s">
        <v>1448</v>
      </c>
      <c r="E277" s="21"/>
      <c r="BE277" s="6" t="s">
        <v>1396</v>
      </c>
    </row>
    <row r="278" customFormat="false" ht="36.5" hidden="false" customHeight="false" outlineLevel="0" collapsed="false">
      <c r="A278" s="4" t="s">
        <v>57</v>
      </c>
      <c r="B278" s="5" t="s">
        <v>1449</v>
      </c>
      <c r="C278" s="1"/>
      <c r="D278" s="5" t="s">
        <v>1450</v>
      </c>
      <c r="E278" s="21"/>
      <c r="BE278" s="6" t="s">
        <v>1396</v>
      </c>
    </row>
    <row r="279" customFormat="false" ht="36.5" hidden="false" customHeight="false" outlineLevel="0" collapsed="false">
      <c r="A279" s="4" t="s">
        <v>57</v>
      </c>
      <c r="B279" s="5" t="s">
        <v>1451</v>
      </c>
      <c r="C279" s="1"/>
      <c r="D279" s="5" t="s">
        <v>1452</v>
      </c>
      <c r="E279" s="21"/>
      <c r="BE279" s="6" t="s">
        <v>1396</v>
      </c>
    </row>
    <row r="280" customFormat="false" ht="36.5" hidden="false" customHeight="false" outlineLevel="0" collapsed="false">
      <c r="A280" s="4" t="s">
        <v>57</v>
      </c>
      <c r="B280" s="5" t="s">
        <v>1453</v>
      </c>
      <c r="C280" s="1"/>
      <c r="D280" s="5" t="s">
        <v>1454</v>
      </c>
      <c r="E280" s="21"/>
      <c r="BE280" s="6" t="s">
        <v>1396</v>
      </c>
    </row>
    <row r="281" customFormat="false" ht="48" hidden="false" customHeight="false" outlineLevel="0" collapsed="false">
      <c r="A281" s="4" t="s">
        <v>57</v>
      </c>
      <c r="B281" s="5" t="s">
        <v>1455</v>
      </c>
      <c r="C281" s="1"/>
      <c r="D281" s="5" t="s">
        <v>1456</v>
      </c>
      <c r="E281" s="21"/>
      <c r="BE281" s="6" t="s">
        <v>1396</v>
      </c>
    </row>
    <row r="282" customFormat="false" ht="36.5" hidden="false" customHeight="false" outlineLevel="0" collapsed="false">
      <c r="A282" s="4" t="s">
        <v>57</v>
      </c>
      <c r="B282" s="5" t="s">
        <v>1457</v>
      </c>
      <c r="C282" s="1"/>
      <c r="D282" s="5" t="s">
        <v>1458</v>
      </c>
      <c r="E282" s="21"/>
      <c r="BE282" s="6" t="s">
        <v>1396</v>
      </c>
    </row>
    <row r="283" customFormat="false" ht="105.5" hidden="false" customHeight="false" outlineLevel="0" collapsed="false">
      <c r="A283" s="4" t="s">
        <v>57</v>
      </c>
      <c r="B283" s="5" t="s">
        <v>1459</v>
      </c>
      <c r="C283" s="1"/>
      <c r="D283" s="5" t="s">
        <v>1460</v>
      </c>
      <c r="E283" s="21"/>
      <c r="BE283" s="6" t="s">
        <v>1396</v>
      </c>
    </row>
    <row r="284" customFormat="false" ht="105.5" hidden="false" customHeight="false" outlineLevel="0" collapsed="false">
      <c r="A284" s="4" t="s">
        <v>57</v>
      </c>
      <c r="B284" s="5" t="s">
        <v>1459</v>
      </c>
      <c r="C284" s="1"/>
      <c r="D284" s="5" t="s">
        <v>1460</v>
      </c>
      <c r="E284" s="21"/>
      <c r="BE284" s="6" t="s">
        <v>1396</v>
      </c>
    </row>
    <row r="285" customFormat="false" ht="36.5" hidden="false" customHeight="false" outlineLevel="0" collapsed="false">
      <c r="A285" s="4" t="s">
        <v>57</v>
      </c>
      <c r="B285" s="5" t="s">
        <v>1461</v>
      </c>
      <c r="C285" s="1"/>
      <c r="D285" s="5" t="s">
        <v>1462</v>
      </c>
      <c r="E285" s="21"/>
      <c r="BE285" s="6" t="s">
        <v>1396</v>
      </c>
    </row>
    <row r="286" customFormat="false" ht="71" hidden="false" customHeight="false" outlineLevel="0" collapsed="false">
      <c r="A286" s="4" t="s">
        <v>57</v>
      </c>
      <c r="B286" s="5" t="s">
        <v>1463</v>
      </c>
      <c r="C286" s="1"/>
      <c r="D286" s="5" t="s">
        <v>1464</v>
      </c>
      <c r="E286" s="21"/>
      <c r="BE286" s="6" t="s">
        <v>1396</v>
      </c>
    </row>
    <row r="287" customFormat="false" ht="82.5" hidden="false" customHeight="false" outlineLevel="0" collapsed="false">
      <c r="A287" s="4" t="s">
        <v>57</v>
      </c>
      <c r="B287" s="5" t="s">
        <v>1465</v>
      </c>
      <c r="C287" s="1"/>
      <c r="D287" s="5" t="s">
        <v>1466</v>
      </c>
      <c r="E287" s="21"/>
      <c r="BE287" s="6" t="s">
        <v>1396</v>
      </c>
    </row>
    <row r="288" customFormat="false" ht="13.8" hidden="false" customHeight="false" outlineLevel="0" collapsed="false">
      <c r="A288" s="4" t="s">
        <v>57</v>
      </c>
      <c r="B288" s="5" t="s">
        <v>1467</v>
      </c>
      <c r="C288" s="1"/>
      <c r="D288" s="5" t="s">
        <v>1468</v>
      </c>
      <c r="E288" s="21"/>
      <c r="BE288" s="6" t="s">
        <v>1396</v>
      </c>
    </row>
    <row r="289" customFormat="false" ht="71" hidden="false" customHeight="false" outlineLevel="0" collapsed="false">
      <c r="A289" s="4" t="s">
        <v>57</v>
      </c>
      <c r="B289" s="5" t="s">
        <v>1469</v>
      </c>
      <c r="C289" s="1"/>
      <c r="D289" s="5" t="s">
        <v>1470</v>
      </c>
      <c r="E289" s="21"/>
      <c r="BE289" s="6" t="s">
        <v>1396</v>
      </c>
    </row>
    <row r="290" customFormat="false" ht="59.5" hidden="false" customHeight="false" outlineLevel="0" collapsed="false">
      <c r="A290" s="4" t="s">
        <v>57</v>
      </c>
      <c r="B290" s="5" t="s">
        <v>1471</v>
      </c>
      <c r="C290" s="1"/>
      <c r="D290" s="5" t="s">
        <v>1472</v>
      </c>
      <c r="E290" s="21"/>
      <c r="BE290" s="6" t="s">
        <v>1396</v>
      </c>
    </row>
    <row r="291" customFormat="false" ht="48" hidden="false" customHeight="false" outlineLevel="0" collapsed="false">
      <c r="A291" s="4" t="s">
        <v>57</v>
      </c>
      <c r="B291" s="5" t="s">
        <v>1473</v>
      </c>
      <c r="C291" s="1"/>
      <c r="D291" s="5" t="s">
        <v>1474</v>
      </c>
      <c r="E291" s="21"/>
      <c r="BE291" s="6" t="s">
        <v>1396</v>
      </c>
    </row>
    <row r="292" customFormat="false" ht="25" hidden="false" customHeight="false" outlineLevel="0" collapsed="false">
      <c r="A292" s="4" t="s">
        <v>57</v>
      </c>
      <c r="B292" s="5" t="s">
        <v>1475</v>
      </c>
      <c r="C292" s="1"/>
      <c r="D292" s="5" t="s">
        <v>1476</v>
      </c>
      <c r="E292" s="21"/>
      <c r="BE292" s="6" t="s">
        <v>1396</v>
      </c>
    </row>
    <row r="293" customFormat="false" ht="25" hidden="false" customHeight="false" outlineLevel="0" collapsed="false">
      <c r="A293" s="4" t="s">
        <v>57</v>
      </c>
      <c r="B293" s="5" t="s">
        <v>1475</v>
      </c>
      <c r="C293" s="1"/>
      <c r="D293" s="5" t="s">
        <v>1477</v>
      </c>
      <c r="E293" s="21"/>
      <c r="BE293" s="6" t="s">
        <v>1396</v>
      </c>
    </row>
    <row r="294" customFormat="false" ht="36.5" hidden="false" customHeight="false" outlineLevel="0" collapsed="false">
      <c r="A294" s="4" t="s">
        <v>57</v>
      </c>
      <c r="B294" s="5" t="s">
        <v>1478</v>
      </c>
      <c r="C294" s="1"/>
      <c r="D294" s="5" t="s">
        <v>1479</v>
      </c>
      <c r="E294" s="21"/>
      <c r="BE294" s="6" t="s">
        <v>1396</v>
      </c>
    </row>
    <row r="295" customFormat="false" ht="36.5" hidden="false" customHeight="false" outlineLevel="0" collapsed="false">
      <c r="A295" s="4" t="s">
        <v>57</v>
      </c>
      <c r="B295" s="5" t="s">
        <v>1480</v>
      </c>
      <c r="C295" s="1"/>
      <c r="D295" s="5" t="s">
        <v>1481</v>
      </c>
      <c r="E295" s="21"/>
      <c r="BE295" s="6" t="s">
        <v>1396</v>
      </c>
    </row>
    <row r="296" customFormat="false" ht="36.5" hidden="false" customHeight="false" outlineLevel="0" collapsed="false">
      <c r="A296" s="4" t="s">
        <v>57</v>
      </c>
      <c r="B296" s="5" t="s">
        <v>1482</v>
      </c>
      <c r="C296" s="1"/>
      <c r="D296" s="5" t="s">
        <v>1483</v>
      </c>
      <c r="E296" s="21"/>
      <c r="BE296" s="6" t="s">
        <v>1396</v>
      </c>
    </row>
    <row r="297" customFormat="false" ht="36.5" hidden="false" customHeight="false" outlineLevel="0" collapsed="false">
      <c r="A297" s="4" t="s">
        <v>57</v>
      </c>
      <c r="B297" s="5" t="s">
        <v>1484</v>
      </c>
      <c r="C297" s="1"/>
      <c r="D297" s="5" t="s">
        <v>1485</v>
      </c>
      <c r="E297" s="21"/>
      <c r="BE297" s="6" t="s">
        <v>1396</v>
      </c>
    </row>
    <row r="298" customFormat="false" ht="25" hidden="false" customHeight="false" outlineLevel="0" collapsed="false">
      <c r="A298" s="4" t="s">
        <v>57</v>
      </c>
      <c r="B298" s="5" t="s">
        <v>1486</v>
      </c>
      <c r="C298" s="1"/>
      <c r="D298" s="5" t="s">
        <v>1487</v>
      </c>
      <c r="E298" s="21"/>
      <c r="BE298" s="6" t="s">
        <v>1396</v>
      </c>
    </row>
    <row r="299" customFormat="false" ht="48" hidden="false" customHeight="false" outlineLevel="0" collapsed="false">
      <c r="A299" s="4" t="s">
        <v>57</v>
      </c>
      <c r="B299" s="5" t="s">
        <v>1488</v>
      </c>
      <c r="C299" s="1"/>
      <c r="D299" s="5" t="s">
        <v>1489</v>
      </c>
      <c r="E299" s="21"/>
      <c r="BE299" s="6" t="s">
        <v>1396</v>
      </c>
    </row>
    <row r="300" customFormat="false" ht="48" hidden="false" customHeight="false" outlineLevel="0" collapsed="false">
      <c r="A300" s="4" t="s">
        <v>57</v>
      </c>
      <c r="B300" s="5" t="s">
        <v>1490</v>
      </c>
      <c r="C300" s="1"/>
      <c r="D300" s="5" t="s">
        <v>1491</v>
      </c>
      <c r="E300" s="21"/>
      <c r="BE300" s="6" t="s">
        <v>1396</v>
      </c>
    </row>
    <row r="301" customFormat="false" ht="48" hidden="false" customHeight="false" outlineLevel="0" collapsed="false">
      <c r="A301" s="4" t="s">
        <v>57</v>
      </c>
      <c r="B301" s="5" t="s">
        <v>1492</v>
      </c>
      <c r="C301" s="1"/>
      <c r="D301" s="5" t="s">
        <v>1493</v>
      </c>
      <c r="E301" s="21"/>
      <c r="BE301" s="6" t="s">
        <v>1396</v>
      </c>
    </row>
    <row r="302" customFormat="false" ht="48" hidden="false" customHeight="false" outlineLevel="0" collapsed="false">
      <c r="A302" s="4" t="s">
        <v>57</v>
      </c>
      <c r="B302" s="5" t="s">
        <v>1494</v>
      </c>
      <c r="C302" s="1"/>
      <c r="D302" s="5" t="s">
        <v>1495</v>
      </c>
      <c r="E302" s="21"/>
      <c r="BE302" s="6" t="s">
        <v>1396</v>
      </c>
    </row>
    <row r="303" customFormat="false" ht="48" hidden="false" customHeight="false" outlineLevel="0" collapsed="false">
      <c r="A303" s="4" t="s">
        <v>57</v>
      </c>
      <c r="B303" s="5" t="s">
        <v>1496</v>
      </c>
      <c r="C303" s="1"/>
      <c r="D303" s="5" t="s">
        <v>1497</v>
      </c>
      <c r="E303" s="21"/>
      <c r="BE303" s="6" t="s">
        <v>1396</v>
      </c>
    </row>
    <row r="304" customFormat="false" ht="36.5" hidden="false" customHeight="false" outlineLevel="0" collapsed="false">
      <c r="A304" s="4" t="s">
        <v>57</v>
      </c>
      <c r="B304" s="5" t="s">
        <v>1498</v>
      </c>
      <c r="C304" s="1"/>
      <c r="D304" s="5" t="s">
        <v>1499</v>
      </c>
      <c r="E304" s="21"/>
      <c r="BE304" s="6" t="s">
        <v>1396</v>
      </c>
    </row>
    <row r="305" customFormat="false" ht="59.5" hidden="false" customHeight="false" outlineLevel="0" collapsed="false">
      <c r="A305" s="4" t="s">
        <v>57</v>
      </c>
      <c r="B305" s="5" t="s">
        <v>1500</v>
      </c>
      <c r="C305" s="1"/>
      <c r="D305" s="5" t="s">
        <v>1501</v>
      </c>
      <c r="E305" s="21"/>
      <c r="BE305" s="6" t="s">
        <v>1396</v>
      </c>
    </row>
    <row r="306" customFormat="false" ht="59.5" hidden="false" customHeight="false" outlineLevel="0" collapsed="false">
      <c r="A306" s="4" t="s">
        <v>57</v>
      </c>
      <c r="B306" s="5" t="s">
        <v>1502</v>
      </c>
      <c r="C306" s="1"/>
      <c r="D306" s="5" t="s">
        <v>1503</v>
      </c>
      <c r="E306" s="21"/>
      <c r="BE306" s="6" t="s">
        <v>1396</v>
      </c>
    </row>
    <row r="307" customFormat="false" ht="48" hidden="false" customHeight="false" outlineLevel="0" collapsed="false">
      <c r="A307" s="4" t="s">
        <v>57</v>
      </c>
      <c r="B307" s="5" t="s">
        <v>1504</v>
      </c>
      <c r="C307" s="1"/>
      <c r="D307" s="5" t="s">
        <v>1505</v>
      </c>
      <c r="E307" s="21"/>
      <c r="BE307" s="6" t="s">
        <v>1396</v>
      </c>
    </row>
    <row r="308" customFormat="false" ht="48" hidden="false" customHeight="false" outlineLevel="0" collapsed="false">
      <c r="A308" s="4" t="s">
        <v>57</v>
      </c>
      <c r="B308" s="5" t="s">
        <v>1506</v>
      </c>
      <c r="C308" s="1"/>
      <c r="D308" s="5" t="s">
        <v>1507</v>
      </c>
      <c r="E308" s="21"/>
      <c r="BE308" s="6" t="s">
        <v>1396</v>
      </c>
    </row>
    <row r="309" customFormat="false" ht="48" hidden="false" customHeight="false" outlineLevel="0" collapsed="false">
      <c r="A309" s="4" t="s">
        <v>57</v>
      </c>
      <c r="B309" s="5" t="s">
        <v>1506</v>
      </c>
      <c r="C309" s="1"/>
      <c r="D309" s="5" t="s">
        <v>1507</v>
      </c>
      <c r="E309" s="21"/>
      <c r="BE309" s="6" t="s">
        <v>1396</v>
      </c>
    </row>
    <row r="310" customFormat="false" ht="48" hidden="false" customHeight="false" outlineLevel="0" collapsed="false">
      <c r="A310" s="4" t="s">
        <v>57</v>
      </c>
      <c r="B310" s="5" t="s">
        <v>1506</v>
      </c>
      <c r="C310" s="1"/>
      <c r="D310" s="5" t="s">
        <v>1507</v>
      </c>
      <c r="E310" s="21"/>
      <c r="BE310" s="6" t="s">
        <v>1396</v>
      </c>
    </row>
    <row r="311" customFormat="false" ht="48" hidden="false" customHeight="false" outlineLevel="0" collapsed="false">
      <c r="A311" s="4" t="s">
        <v>57</v>
      </c>
      <c r="B311" s="5" t="s">
        <v>1506</v>
      </c>
      <c r="C311" s="1"/>
      <c r="D311" s="5" t="s">
        <v>1507</v>
      </c>
      <c r="E311" s="21"/>
      <c r="BE311" s="6" t="s">
        <v>1396</v>
      </c>
    </row>
    <row r="312" customFormat="false" ht="48" hidden="false" customHeight="false" outlineLevel="0" collapsed="false">
      <c r="A312" s="4" t="s">
        <v>57</v>
      </c>
      <c r="B312" s="5" t="s">
        <v>1506</v>
      </c>
      <c r="C312" s="1"/>
      <c r="D312" s="5" t="s">
        <v>1507</v>
      </c>
      <c r="E312" s="21"/>
      <c r="BE312" s="6" t="s">
        <v>1396</v>
      </c>
    </row>
    <row r="313" customFormat="false" ht="48" hidden="false" customHeight="false" outlineLevel="0" collapsed="false">
      <c r="A313" s="4" t="s">
        <v>57</v>
      </c>
      <c r="B313" s="5" t="s">
        <v>1506</v>
      </c>
      <c r="C313" s="1"/>
      <c r="D313" s="5" t="s">
        <v>1507</v>
      </c>
      <c r="E313" s="21"/>
      <c r="BE313" s="6" t="s">
        <v>1396</v>
      </c>
    </row>
    <row r="314" customFormat="false" ht="25" hidden="false" customHeight="false" outlineLevel="0" collapsed="false">
      <c r="A314" s="4" t="s">
        <v>57</v>
      </c>
      <c r="B314" s="5" t="s">
        <v>1508</v>
      </c>
      <c r="C314" s="1"/>
      <c r="D314" s="5" t="s">
        <v>1509</v>
      </c>
      <c r="E314" s="15" t="s">
        <v>1510</v>
      </c>
      <c r="BE314" s="6" t="s">
        <v>1396</v>
      </c>
    </row>
    <row r="315" customFormat="false" ht="25" hidden="false" customHeight="false" outlineLevel="0" collapsed="false">
      <c r="A315" s="4" t="s">
        <v>57</v>
      </c>
      <c r="B315" s="5" t="s">
        <v>1508</v>
      </c>
      <c r="C315" s="1"/>
      <c r="D315" s="5" t="s">
        <v>1509</v>
      </c>
      <c r="E315" s="15" t="s">
        <v>1511</v>
      </c>
      <c r="BE315" s="6" t="s">
        <v>1396</v>
      </c>
    </row>
    <row r="316" customFormat="false" ht="25" hidden="false" customHeight="false" outlineLevel="0" collapsed="false">
      <c r="A316" s="4" t="s">
        <v>57</v>
      </c>
      <c r="B316" s="5" t="s">
        <v>1508</v>
      </c>
      <c r="C316" s="1"/>
      <c r="D316" s="5" t="s">
        <v>1509</v>
      </c>
      <c r="E316" s="15" t="s">
        <v>502</v>
      </c>
      <c r="BE316" s="6" t="s">
        <v>1396</v>
      </c>
    </row>
    <row r="317" customFormat="false" ht="25" hidden="false" customHeight="false" outlineLevel="0" collapsed="false">
      <c r="A317" s="4" t="s">
        <v>57</v>
      </c>
      <c r="B317" s="5" t="s">
        <v>1508</v>
      </c>
      <c r="C317" s="1"/>
      <c r="D317" s="5" t="s">
        <v>1509</v>
      </c>
      <c r="E317" s="15" t="s">
        <v>498</v>
      </c>
      <c r="BE317" s="6" t="s">
        <v>1396</v>
      </c>
    </row>
    <row r="318" customFormat="false" ht="25" hidden="false" customHeight="false" outlineLevel="0" collapsed="false">
      <c r="A318" s="4" t="s">
        <v>57</v>
      </c>
      <c r="B318" s="5" t="s">
        <v>1508</v>
      </c>
      <c r="C318" s="1"/>
      <c r="D318" s="5" t="s">
        <v>1509</v>
      </c>
      <c r="E318" s="15" t="s">
        <v>1512</v>
      </c>
      <c r="BE318" s="6" t="s">
        <v>1396</v>
      </c>
    </row>
    <row r="319" customFormat="false" ht="25" hidden="false" customHeight="false" outlineLevel="0" collapsed="false">
      <c r="A319" s="4" t="s">
        <v>57</v>
      </c>
      <c r="B319" s="5" t="s">
        <v>1508</v>
      </c>
      <c r="C319" s="1"/>
      <c r="D319" s="5" t="s">
        <v>1509</v>
      </c>
      <c r="E319" s="15" t="s">
        <v>1513</v>
      </c>
      <c r="BE319" s="6" t="s">
        <v>1396</v>
      </c>
    </row>
    <row r="320" customFormat="false" ht="25" hidden="false" customHeight="false" outlineLevel="0" collapsed="false">
      <c r="A320" s="4" t="s">
        <v>57</v>
      </c>
      <c r="B320" s="5" t="s">
        <v>1508</v>
      </c>
      <c r="C320" s="1"/>
      <c r="D320" s="5" t="s">
        <v>1509</v>
      </c>
      <c r="E320" s="15" t="s">
        <v>1514</v>
      </c>
      <c r="BE320" s="6" t="s">
        <v>1396</v>
      </c>
    </row>
    <row r="321" customFormat="false" ht="25" hidden="false" customHeight="false" outlineLevel="0" collapsed="false">
      <c r="A321" s="4" t="s">
        <v>57</v>
      </c>
      <c r="B321" s="5" t="s">
        <v>1508</v>
      </c>
      <c r="C321" s="1"/>
      <c r="D321" s="5" t="s">
        <v>1509</v>
      </c>
      <c r="E321" s="15" t="s">
        <v>1515</v>
      </c>
      <c r="BE321" s="6" t="s">
        <v>1396</v>
      </c>
    </row>
    <row r="322" customFormat="false" ht="71" hidden="false" customHeight="false" outlineLevel="0" collapsed="false">
      <c r="A322" s="4" t="s">
        <v>57</v>
      </c>
      <c r="B322" s="5" t="s">
        <v>1516</v>
      </c>
      <c r="C322" s="1"/>
      <c r="D322" s="5" t="s">
        <v>1517</v>
      </c>
      <c r="E322" s="21"/>
      <c r="BE322" s="6" t="s">
        <v>1396</v>
      </c>
    </row>
    <row r="323" customFormat="false" ht="36.5" hidden="false" customHeight="false" outlineLevel="0" collapsed="false">
      <c r="A323" s="4" t="s">
        <v>57</v>
      </c>
      <c r="B323" s="5" t="s">
        <v>1518</v>
      </c>
      <c r="C323" s="1"/>
      <c r="D323" s="5" t="s">
        <v>1519</v>
      </c>
      <c r="E323" s="15" t="s">
        <v>498</v>
      </c>
      <c r="BE323" s="6" t="s">
        <v>1396</v>
      </c>
    </row>
    <row r="324" customFormat="false" ht="36.5" hidden="false" customHeight="false" outlineLevel="0" collapsed="false">
      <c r="A324" s="4" t="s">
        <v>57</v>
      </c>
      <c r="B324" s="5" t="s">
        <v>1520</v>
      </c>
      <c r="C324" s="1"/>
      <c r="D324" s="5" t="s">
        <v>1521</v>
      </c>
      <c r="E324" s="14"/>
      <c r="BE324" s="6" t="s">
        <v>1396</v>
      </c>
    </row>
    <row r="325" customFormat="false" ht="36.5" hidden="false" customHeight="false" outlineLevel="0" collapsed="false">
      <c r="A325" s="4" t="s">
        <v>57</v>
      </c>
      <c r="B325" s="5" t="s">
        <v>1522</v>
      </c>
      <c r="C325" s="1"/>
      <c r="D325" s="5" t="s">
        <v>1523</v>
      </c>
      <c r="E325" s="15" t="s">
        <v>498</v>
      </c>
      <c r="BE325" s="6" t="s">
        <v>1396</v>
      </c>
    </row>
    <row r="326" customFormat="false" ht="36.5" hidden="false" customHeight="false" outlineLevel="0" collapsed="false">
      <c r="A326" s="4" t="s">
        <v>57</v>
      </c>
      <c r="B326" s="5" t="s">
        <v>1522</v>
      </c>
      <c r="C326" s="1"/>
      <c r="D326" s="5" t="s">
        <v>1523</v>
      </c>
      <c r="E326" s="15" t="s">
        <v>502</v>
      </c>
      <c r="BE326" s="6" t="s">
        <v>1396</v>
      </c>
    </row>
    <row r="327" customFormat="false" ht="36.5" hidden="false" customHeight="false" outlineLevel="0" collapsed="false">
      <c r="A327" s="4" t="s">
        <v>57</v>
      </c>
      <c r="B327" s="5" t="s">
        <v>1524</v>
      </c>
      <c r="C327" s="1"/>
      <c r="D327" s="5" t="s">
        <v>1525</v>
      </c>
      <c r="E327" s="15" t="s">
        <v>502</v>
      </c>
      <c r="BE327" s="6" t="s">
        <v>1396</v>
      </c>
    </row>
    <row r="328" customFormat="false" ht="36.5" hidden="false" customHeight="false" outlineLevel="0" collapsed="false">
      <c r="A328" s="4" t="s">
        <v>57</v>
      </c>
      <c r="B328" s="5" t="s">
        <v>1524</v>
      </c>
      <c r="C328" s="1"/>
      <c r="D328" s="5" t="s">
        <v>1525</v>
      </c>
      <c r="E328" s="15" t="s">
        <v>1513</v>
      </c>
      <c r="BE328" s="6" t="s">
        <v>1396</v>
      </c>
    </row>
    <row r="329" customFormat="false" ht="36.5" hidden="false" customHeight="false" outlineLevel="0" collapsed="false">
      <c r="A329" s="4" t="s">
        <v>57</v>
      </c>
      <c r="B329" s="5" t="s">
        <v>1524</v>
      </c>
      <c r="C329" s="1"/>
      <c r="D329" s="5" t="s">
        <v>1525</v>
      </c>
      <c r="E329" s="15" t="s">
        <v>498</v>
      </c>
      <c r="BE329" s="6" t="s">
        <v>1396</v>
      </c>
    </row>
    <row r="330" customFormat="false" ht="71" hidden="false" customHeight="false" outlineLevel="0" collapsed="false">
      <c r="A330" s="4" t="s">
        <v>57</v>
      </c>
      <c r="B330" s="5" t="s">
        <v>1526</v>
      </c>
      <c r="C330" s="1"/>
      <c r="D330" s="5" t="s">
        <v>1527</v>
      </c>
      <c r="E330" s="15" t="s">
        <v>502</v>
      </c>
      <c r="BE330" s="6" t="s">
        <v>1396</v>
      </c>
    </row>
    <row r="331" customFormat="false" ht="71" hidden="false" customHeight="false" outlineLevel="0" collapsed="false">
      <c r="A331" s="4" t="s">
        <v>57</v>
      </c>
      <c r="B331" s="5" t="s">
        <v>1526</v>
      </c>
      <c r="C331" s="1"/>
      <c r="D331" s="5" t="s">
        <v>1527</v>
      </c>
      <c r="E331" s="15" t="s">
        <v>498</v>
      </c>
      <c r="BE331" s="6" t="s">
        <v>1396</v>
      </c>
    </row>
    <row r="332" customFormat="false" ht="71" hidden="false" customHeight="false" outlineLevel="0" collapsed="false">
      <c r="A332" s="4" t="s">
        <v>57</v>
      </c>
      <c r="B332" s="5" t="s">
        <v>1526</v>
      </c>
      <c r="C332" s="1"/>
      <c r="D332" s="5" t="s">
        <v>1527</v>
      </c>
      <c r="E332" s="15" t="s">
        <v>1513</v>
      </c>
      <c r="BE332" s="6" t="s">
        <v>1396</v>
      </c>
    </row>
    <row r="333" customFormat="false" ht="25" hidden="false" customHeight="false" outlineLevel="0" collapsed="false">
      <c r="A333" s="4" t="s">
        <v>57</v>
      </c>
      <c r="B333" s="5" t="s">
        <v>1528</v>
      </c>
      <c r="C333" s="1"/>
      <c r="D333" s="5" t="s">
        <v>1529</v>
      </c>
      <c r="E333" s="15" t="s">
        <v>1512</v>
      </c>
      <c r="BE333" s="6" t="s">
        <v>1396</v>
      </c>
    </row>
    <row r="334" customFormat="false" ht="25" hidden="false" customHeight="false" outlineLevel="0" collapsed="false">
      <c r="A334" s="4" t="s">
        <v>57</v>
      </c>
      <c r="B334" s="5" t="s">
        <v>1528</v>
      </c>
      <c r="C334" s="1"/>
      <c r="D334" s="5" t="s">
        <v>1529</v>
      </c>
      <c r="E334" s="15" t="s">
        <v>502</v>
      </c>
      <c r="BE334" s="6" t="s">
        <v>1396</v>
      </c>
    </row>
    <row r="335" customFormat="false" ht="25" hidden="false" customHeight="false" outlineLevel="0" collapsed="false">
      <c r="A335" s="4" t="s">
        <v>57</v>
      </c>
      <c r="B335" s="5" t="s">
        <v>1528</v>
      </c>
      <c r="C335" s="1"/>
      <c r="D335" s="5" t="s">
        <v>1529</v>
      </c>
      <c r="E335" s="15" t="s">
        <v>498</v>
      </c>
      <c r="BE335" s="6" t="s">
        <v>1396</v>
      </c>
    </row>
    <row r="336" customFormat="false" ht="25" hidden="false" customHeight="false" outlineLevel="0" collapsed="false">
      <c r="A336" s="4" t="s">
        <v>57</v>
      </c>
      <c r="B336" s="5" t="s">
        <v>1528</v>
      </c>
      <c r="C336" s="1"/>
      <c r="D336" s="5" t="s">
        <v>1529</v>
      </c>
      <c r="E336" s="15" t="s">
        <v>1513</v>
      </c>
      <c r="BE336" s="6" t="s">
        <v>1396</v>
      </c>
    </row>
    <row r="337" customFormat="false" ht="36.5" hidden="false" customHeight="false" outlineLevel="0" collapsed="false">
      <c r="A337" s="4" t="s">
        <v>57</v>
      </c>
      <c r="B337" s="5" t="s">
        <v>1530</v>
      </c>
      <c r="C337" s="1"/>
      <c r="D337" s="5" t="s">
        <v>1531</v>
      </c>
      <c r="E337" s="15" t="s">
        <v>502</v>
      </c>
      <c r="BE337" s="6" t="s">
        <v>1396</v>
      </c>
    </row>
    <row r="338" customFormat="false" ht="36.5" hidden="false" customHeight="false" outlineLevel="0" collapsed="false">
      <c r="A338" s="4" t="s">
        <v>57</v>
      </c>
      <c r="B338" s="5" t="s">
        <v>1530</v>
      </c>
      <c r="C338" s="1"/>
      <c r="D338" s="5" t="s">
        <v>1531</v>
      </c>
      <c r="E338" s="15" t="s">
        <v>498</v>
      </c>
      <c r="BE338" s="6" t="s">
        <v>1396</v>
      </c>
    </row>
    <row r="339" customFormat="false" ht="71" hidden="false" customHeight="false" outlineLevel="0" collapsed="false">
      <c r="A339" s="4" t="s">
        <v>57</v>
      </c>
      <c r="B339" s="5" t="s">
        <v>1532</v>
      </c>
      <c r="C339" s="1"/>
      <c r="D339" s="5" t="s">
        <v>1533</v>
      </c>
      <c r="E339" s="14"/>
      <c r="BE339" s="6" t="s">
        <v>1396</v>
      </c>
    </row>
    <row r="340" customFormat="false" ht="48" hidden="false" customHeight="false" outlineLevel="0" collapsed="false">
      <c r="A340" s="4" t="s">
        <v>57</v>
      </c>
      <c r="B340" s="5" t="s">
        <v>1534</v>
      </c>
      <c r="C340" s="1"/>
      <c r="D340" s="5" t="s">
        <v>1535</v>
      </c>
      <c r="E340" s="14"/>
      <c r="BE340" s="6" t="s">
        <v>1396</v>
      </c>
    </row>
    <row r="341" customFormat="false" ht="59.5" hidden="false" customHeight="false" outlineLevel="0" collapsed="false">
      <c r="A341" s="4" t="s">
        <v>57</v>
      </c>
      <c r="B341" s="5" t="s">
        <v>1536</v>
      </c>
      <c r="C341" s="1"/>
      <c r="D341" s="5" t="s">
        <v>1537</v>
      </c>
      <c r="E341" s="15" t="s">
        <v>1512</v>
      </c>
      <c r="BE341" s="6" t="s">
        <v>1396</v>
      </c>
    </row>
    <row r="342" customFormat="false" ht="59.5" hidden="false" customHeight="false" outlineLevel="0" collapsed="false">
      <c r="A342" s="4" t="s">
        <v>57</v>
      </c>
      <c r="B342" s="5" t="s">
        <v>1536</v>
      </c>
      <c r="C342" s="1"/>
      <c r="D342" s="5" t="s">
        <v>1537</v>
      </c>
      <c r="E342" s="15" t="s">
        <v>1514</v>
      </c>
      <c r="BE342" s="6" t="s">
        <v>1396</v>
      </c>
    </row>
    <row r="343" customFormat="false" ht="59.5" hidden="false" customHeight="false" outlineLevel="0" collapsed="false">
      <c r="A343" s="4" t="s">
        <v>57</v>
      </c>
      <c r="B343" s="5" t="s">
        <v>1536</v>
      </c>
      <c r="C343" s="1"/>
      <c r="D343" s="5" t="s">
        <v>1537</v>
      </c>
      <c r="E343" s="15" t="s">
        <v>1515</v>
      </c>
      <c r="BE343" s="6" t="s">
        <v>1396</v>
      </c>
    </row>
    <row r="344" customFormat="false" ht="59.5" hidden="false" customHeight="false" outlineLevel="0" collapsed="false">
      <c r="A344" s="4" t="s">
        <v>57</v>
      </c>
      <c r="B344" s="5" t="s">
        <v>1536</v>
      </c>
      <c r="C344" s="1"/>
      <c r="D344" s="5" t="s">
        <v>1537</v>
      </c>
      <c r="E344" s="15" t="s">
        <v>502</v>
      </c>
      <c r="BE344" s="6" t="s">
        <v>1396</v>
      </c>
    </row>
    <row r="345" customFormat="false" ht="59.5" hidden="false" customHeight="false" outlineLevel="0" collapsed="false">
      <c r="A345" s="4" t="s">
        <v>57</v>
      </c>
      <c r="B345" s="5" t="s">
        <v>1536</v>
      </c>
      <c r="C345" s="1"/>
      <c r="D345" s="5" t="s">
        <v>1537</v>
      </c>
      <c r="E345" s="15" t="s">
        <v>1513</v>
      </c>
      <c r="BE345" s="6" t="s">
        <v>1396</v>
      </c>
    </row>
    <row r="346" customFormat="false" ht="59.5" hidden="false" customHeight="false" outlineLevel="0" collapsed="false">
      <c r="A346" s="4" t="s">
        <v>57</v>
      </c>
      <c r="B346" s="5" t="s">
        <v>1536</v>
      </c>
      <c r="C346" s="1"/>
      <c r="D346" s="5" t="s">
        <v>1537</v>
      </c>
      <c r="E346" s="15" t="s">
        <v>498</v>
      </c>
      <c r="BE346" s="6" t="s">
        <v>1396</v>
      </c>
    </row>
    <row r="347" customFormat="false" ht="59.5" hidden="false" customHeight="false" outlineLevel="0" collapsed="false">
      <c r="A347" s="4" t="s">
        <v>57</v>
      </c>
      <c r="B347" s="5" t="s">
        <v>1536</v>
      </c>
      <c r="C347" s="1"/>
      <c r="D347" s="5" t="s">
        <v>1537</v>
      </c>
      <c r="E347" s="15" t="s">
        <v>1510</v>
      </c>
      <c r="BE347" s="6" t="s">
        <v>1396</v>
      </c>
    </row>
    <row r="348" customFormat="false" ht="25" hidden="false" customHeight="false" outlineLevel="0" collapsed="false">
      <c r="A348" s="4" t="s">
        <v>57</v>
      </c>
      <c r="B348" s="5" t="s">
        <v>1538</v>
      </c>
      <c r="C348" s="1"/>
      <c r="D348" s="5" t="s">
        <v>1539</v>
      </c>
      <c r="E348" s="21"/>
      <c r="BE348" s="6" t="s">
        <v>1396</v>
      </c>
    </row>
    <row r="349" customFormat="false" ht="25" hidden="false" customHeight="false" outlineLevel="0" collapsed="false">
      <c r="A349" s="4" t="s">
        <v>57</v>
      </c>
      <c r="B349" s="5" t="s">
        <v>1538</v>
      </c>
      <c r="C349" s="1"/>
      <c r="D349" s="5" t="s">
        <v>1539</v>
      </c>
      <c r="E349" s="21"/>
      <c r="BE349" s="6" t="s">
        <v>1396</v>
      </c>
    </row>
    <row r="350" customFormat="false" ht="25" hidden="false" customHeight="false" outlineLevel="0" collapsed="false">
      <c r="A350" s="4" t="s">
        <v>57</v>
      </c>
      <c r="B350" s="5" t="s">
        <v>1540</v>
      </c>
      <c r="C350" s="1"/>
      <c r="D350" s="5" t="s">
        <v>1541</v>
      </c>
      <c r="E350" s="15" t="s">
        <v>498</v>
      </c>
      <c r="BE350" s="6" t="s">
        <v>1396</v>
      </c>
    </row>
    <row r="351" customFormat="false" ht="25" hidden="false" customHeight="false" outlineLevel="0" collapsed="false">
      <c r="A351" s="4" t="s">
        <v>57</v>
      </c>
      <c r="B351" s="5" t="s">
        <v>1542</v>
      </c>
      <c r="C351" s="1"/>
      <c r="D351" s="5" t="s">
        <v>1543</v>
      </c>
      <c r="E351" s="14"/>
      <c r="BE351" s="6" t="s">
        <v>1396</v>
      </c>
    </row>
    <row r="352" customFormat="false" ht="25" hidden="false" customHeight="false" outlineLevel="0" collapsed="false">
      <c r="A352" s="4" t="s">
        <v>57</v>
      </c>
      <c r="B352" s="5" t="s">
        <v>1544</v>
      </c>
      <c r="C352" s="1"/>
      <c r="D352" s="5" t="s">
        <v>1545</v>
      </c>
      <c r="E352" s="14"/>
      <c r="BE352" s="6" t="s">
        <v>1396</v>
      </c>
    </row>
    <row r="353" customFormat="false" ht="25" hidden="false" customHeight="false" outlineLevel="0" collapsed="false">
      <c r="A353" s="4" t="s">
        <v>57</v>
      </c>
      <c r="B353" s="5" t="s">
        <v>1546</v>
      </c>
      <c r="C353" s="1"/>
      <c r="D353" s="5" t="s">
        <v>1547</v>
      </c>
      <c r="E353" s="14"/>
      <c r="BE353" s="6" t="s">
        <v>1396</v>
      </c>
    </row>
    <row r="354" customFormat="false" ht="13.8" hidden="false" customHeight="false" outlineLevel="0" collapsed="false">
      <c r="A354" s="4" t="s">
        <v>57</v>
      </c>
      <c r="B354" s="5" t="s">
        <v>1548</v>
      </c>
      <c r="C354" s="1"/>
      <c r="D354" s="5" t="s">
        <v>1549</v>
      </c>
      <c r="E354" s="15" t="s">
        <v>498</v>
      </c>
      <c r="BE354" s="6" t="s">
        <v>1396</v>
      </c>
    </row>
    <row r="355" customFormat="false" ht="71" hidden="false" customHeight="false" outlineLevel="0" collapsed="false">
      <c r="A355" s="4" t="s">
        <v>57</v>
      </c>
      <c r="B355" s="5" t="s">
        <v>1550</v>
      </c>
      <c r="C355" s="1"/>
      <c r="D355" s="5" t="s">
        <v>1551</v>
      </c>
      <c r="E355" s="14"/>
      <c r="BE355" s="6" t="s">
        <v>1396</v>
      </c>
    </row>
    <row r="356" customFormat="false" ht="25" hidden="false" customHeight="false" outlineLevel="0" collapsed="false">
      <c r="A356" s="4" t="s">
        <v>57</v>
      </c>
      <c r="B356" s="5" t="s">
        <v>1552</v>
      </c>
      <c r="C356" s="1"/>
      <c r="D356" s="5" t="s">
        <v>1553</v>
      </c>
      <c r="E356" s="15" t="s">
        <v>498</v>
      </c>
      <c r="BE356" s="6" t="s">
        <v>1396</v>
      </c>
    </row>
    <row r="357" customFormat="false" ht="25" hidden="false" customHeight="false" outlineLevel="0" collapsed="false">
      <c r="A357" s="4" t="s">
        <v>57</v>
      </c>
      <c r="B357" s="5" t="s">
        <v>1552</v>
      </c>
      <c r="C357" s="1"/>
      <c r="D357" s="5" t="s">
        <v>1553</v>
      </c>
      <c r="E357" s="15" t="s">
        <v>502</v>
      </c>
      <c r="BE357" s="6" t="s">
        <v>1396</v>
      </c>
    </row>
    <row r="358" customFormat="false" ht="59.5" hidden="false" customHeight="false" outlineLevel="0" collapsed="false">
      <c r="A358" s="4" t="s">
        <v>57</v>
      </c>
      <c r="B358" s="5" t="s">
        <v>1554</v>
      </c>
      <c r="C358" s="1"/>
      <c r="D358" s="5" t="s">
        <v>1555</v>
      </c>
      <c r="E358" s="14"/>
      <c r="BE358" s="6" t="s">
        <v>1396</v>
      </c>
    </row>
    <row r="359" customFormat="false" ht="25" hidden="false" customHeight="false" outlineLevel="0" collapsed="false">
      <c r="A359" s="4" t="s">
        <v>57</v>
      </c>
      <c r="B359" s="5" t="s">
        <v>1556</v>
      </c>
      <c r="C359" s="1"/>
      <c r="D359" s="5" t="s">
        <v>1557</v>
      </c>
      <c r="E359" s="21"/>
      <c r="BE359" s="6" t="s">
        <v>1396</v>
      </c>
    </row>
    <row r="360" customFormat="false" ht="25" hidden="false" customHeight="false" outlineLevel="0" collapsed="false">
      <c r="A360" s="4" t="s">
        <v>57</v>
      </c>
      <c r="B360" s="5" t="s">
        <v>1558</v>
      </c>
      <c r="C360" s="1"/>
      <c r="D360" s="5" t="s">
        <v>1559</v>
      </c>
      <c r="E360" s="14"/>
      <c r="BE360" s="6" t="s">
        <v>1396</v>
      </c>
    </row>
    <row r="361" customFormat="false" ht="36.5" hidden="false" customHeight="false" outlineLevel="0" collapsed="false">
      <c r="A361" s="4" t="s">
        <v>57</v>
      </c>
      <c r="B361" s="5" t="s">
        <v>1560</v>
      </c>
      <c r="C361" s="1"/>
      <c r="D361" s="5" t="s">
        <v>1561</v>
      </c>
      <c r="E361" s="14"/>
      <c r="BE361" s="6" t="s">
        <v>1396</v>
      </c>
    </row>
    <row r="362" customFormat="false" ht="25" hidden="false" customHeight="false" outlineLevel="0" collapsed="false">
      <c r="A362" s="4" t="s">
        <v>57</v>
      </c>
      <c r="B362" s="5" t="s">
        <v>1562</v>
      </c>
      <c r="C362" s="1"/>
      <c r="D362" s="5" t="s">
        <v>1563</v>
      </c>
      <c r="E362" s="14"/>
      <c r="BE362" s="6" t="s">
        <v>1396</v>
      </c>
    </row>
    <row r="363" customFormat="false" ht="71" hidden="false" customHeight="false" outlineLevel="0" collapsed="false">
      <c r="A363" s="4" t="s">
        <v>57</v>
      </c>
      <c r="B363" s="5" t="s">
        <v>1564</v>
      </c>
      <c r="C363" s="1"/>
      <c r="D363" s="5" t="s">
        <v>1565</v>
      </c>
      <c r="E363" s="14"/>
      <c r="BE363" s="6" t="s">
        <v>1396</v>
      </c>
    </row>
    <row r="364" customFormat="false" ht="36.5" hidden="false" customHeight="false" outlineLevel="0" collapsed="false">
      <c r="A364" s="4" t="s">
        <v>57</v>
      </c>
      <c r="B364" s="5" t="s">
        <v>1566</v>
      </c>
      <c r="C364" s="1"/>
      <c r="D364" s="5" t="s">
        <v>1567</v>
      </c>
      <c r="E364" s="14"/>
      <c r="BE364" s="6" t="s">
        <v>1396</v>
      </c>
    </row>
    <row r="365" customFormat="false" ht="48" hidden="false" customHeight="false" outlineLevel="0" collapsed="false">
      <c r="A365" s="4" t="s">
        <v>57</v>
      </c>
      <c r="B365" s="5" t="s">
        <v>1568</v>
      </c>
      <c r="C365" s="1"/>
      <c r="D365" s="5" t="s">
        <v>1569</v>
      </c>
      <c r="E365" s="14"/>
      <c r="BE365" s="6" t="s">
        <v>1396</v>
      </c>
    </row>
    <row r="366" customFormat="false" ht="48" hidden="false" customHeight="false" outlineLevel="0" collapsed="false">
      <c r="A366" s="4" t="s">
        <v>57</v>
      </c>
      <c r="B366" s="5" t="s">
        <v>1570</v>
      </c>
      <c r="C366" s="1"/>
      <c r="D366" s="5" t="s">
        <v>1571</v>
      </c>
      <c r="E366" s="14"/>
      <c r="BE366" s="6" t="s">
        <v>1396</v>
      </c>
    </row>
    <row r="367" customFormat="false" ht="25" hidden="false" customHeight="false" outlineLevel="0" collapsed="false">
      <c r="A367" s="4" t="s">
        <v>57</v>
      </c>
      <c r="B367" s="5" t="s">
        <v>1572</v>
      </c>
      <c r="C367" s="1"/>
      <c r="D367" s="5" t="s">
        <v>1573</v>
      </c>
      <c r="E367" s="14"/>
      <c r="BE367" s="6" t="s">
        <v>1396</v>
      </c>
    </row>
    <row r="368" customFormat="false" ht="36.5" hidden="false" customHeight="false" outlineLevel="0" collapsed="false">
      <c r="A368" s="4" t="s">
        <v>57</v>
      </c>
      <c r="B368" s="5" t="s">
        <v>1574</v>
      </c>
      <c r="C368" s="1"/>
      <c r="D368" s="5" t="s">
        <v>1575</v>
      </c>
      <c r="E368" s="14"/>
      <c r="BE368" s="6" t="s">
        <v>1396</v>
      </c>
    </row>
    <row r="369" customFormat="false" ht="25" hidden="false" customHeight="false" outlineLevel="0" collapsed="false">
      <c r="A369" s="4" t="s">
        <v>57</v>
      </c>
      <c r="B369" s="5" t="s">
        <v>1576</v>
      </c>
      <c r="C369" s="1"/>
      <c r="D369" s="5" t="s">
        <v>1577</v>
      </c>
      <c r="E369" s="14"/>
      <c r="BE369" s="6" t="s">
        <v>1396</v>
      </c>
    </row>
    <row r="370" customFormat="false" ht="25" hidden="false" customHeight="false" outlineLevel="0" collapsed="false">
      <c r="A370" s="4" t="s">
        <v>57</v>
      </c>
      <c r="B370" s="5" t="s">
        <v>1578</v>
      </c>
      <c r="C370" s="1"/>
      <c r="D370" s="5" t="s">
        <v>1579</v>
      </c>
      <c r="E370" s="14"/>
      <c r="BE370" s="6" t="s">
        <v>1396</v>
      </c>
    </row>
    <row r="371" customFormat="false" ht="59.5" hidden="false" customHeight="false" outlineLevel="0" collapsed="false">
      <c r="A371" s="4" t="s">
        <v>57</v>
      </c>
      <c r="B371" s="5" t="s">
        <v>1580</v>
      </c>
      <c r="C371" s="1"/>
      <c r="D371" s="5" t="s">
        <v>1581</v>
      </c>
      <c r="E371" s="21"/>
      <c r="BE371" s="6" t="s">
        <v>1396</v>
      </c>
    </row>
    <row r="372" customFormat="false" ht="25" hidden="false" customHeight="false" outlineLevel="0" collapsed="false">
      <c r="A372" s="4" t="s">
        <v>57</v>
      </c>
      <c r="B372" s="5" t="s">
        <v>1582</v>
      </c>
      <c r="C372" s="1"/>
      <c r="D372" s="5" t="s">
        <v>1583</v>
      </c>
      <c r="E372" s="14"/>
      <c r="BE372" s="6" t="s">
        <v>1396</v>
      </c>
    </row>
    <row r="373" customFormat="false" ht="25" hidden="false" customHeight="false" outlineLevel="0" collapsed="false">
      <c r="A373" s="4" t="s">
        <v>57</v>
      </c>
      <c r="B373" s="5" t="s">
        <v>1584</v>
      </c>
      <c r="C373" s="1"/>
      <c r="D373" s="5" t="s">
        <v>1585</v>
      </c>
      <c r="E373" s="15" t="s">
        <v>517</v>
      </c>
      <c r="BE373" s="6" t="s">
        <v>1396</v>
      </c>
    </row>
    <row r="374" customFormat="false" ht="25" hidden="false" customHeight="false" outlineLevel="0" collapsed="false">
      <c r="A374" s="4" t="s">
        <v>57</v>
      </c>
      <c r="B374" s="5" t="s">
        <v>1584</v>
      </c>
      <c r="C374" s="1"/>
      <c r="D374" s="5" t="s">
        <v>1585</v>
      </c>
      <c r="E374" s="15" t="s">
        <v>1586</v>
      </c>
      <c r="BE374" s="6" t="s">
        <v>1396</v>
      </c>
    </row>
    <row r="375" customFormat="false" ht="25" hidden="false" customHeight="false" outlineLevel="0" collapsed="false">
      <c r="A375" s="4" t="s">
        <v>57</v>
      </c>
      <c r="B375" s="5" t="s">
        <v>1587</v>
      </c>
      <c r="C375" s="1"/>
      <c r="D375" s="5" t="s">
        <v>1588</v>
      </c>
      <c r="E375" s="15" t="s">
        <v>517</v>
      </c>
      <c r="BE375" s="6" t="s">
        <v>1396</v>
      </c>
    </row>
    <row r="376" customFormat="false" ht="25" hidden="false" customHeight="false" outlineLevel="0" collapsed="false">
      <c r="A376" s="4" t="s">
        <v>57</v>
      </c>
      <c r="B376" s="5" t="s">
        <v>1587</v>
      </c>
      <c r="C376" s="1"/>
      <c r="D376" s="5" t="s">
        <v>1588</v>
      </c>
      <c r="E376" s="15" t="s">
        <v>1586</v>
      </c>
      <c r="BE376" s="6" t="s">
        <v>1396</v>
      </c>
    </row>
    <row r="377" customFormat="false" ht="25" hidden="false" customHeight="false" outlineLevel="0" collapsed="false">
      <c r="A377" s="4" t="s">
        <v>57</v>
      </c>
      <c r="B377" s="5" t="s">
        <v>1589</v>
      </c>
      <c r="C377" s="1"/>
      <c r="D377" s="5" t="s">
        <v>1590</v>
      </c>
      <c r="E377" s="15" t="s">
        <v>502</v>
      </c>
      <c r="BE377" s="6" t="s">
        <v>1396</v>
      </c>
    </row>
    <row r="378" customFormat="false" ht="25" hidden="false" customHeight="false" outlineLevel="0" collapsed="false">
      <c r="A378" s="4" t="s">
        <v>57</v>
      </c>
      <c r="B378" s="5" t="s">
        <v>1589</v>
      </c>
      <c r="C378" s="1"/>
      <c r="D378" s="5" t="s">
        <v>1590</v>
      </c>
      <c r="E378" s="15" t="s">
        <v>498</v>
      </c>
      <c r="BE378" s="6" t="s">
        <v>1396</v>
      </c>
    </row>
    <row r="379" customFormat="false" ht="25" hidden="false" customHeight="false" outlineLevel="0" collapsed="false">
      <c r="A379" s="4" t="s">
        <v>57</v>
      </c>
      <c r="B379" s="5" t="s">
        <v>1589</v>
      </c>
      <c r="C379" s="1"/>
      <c r="D379" s="5" t="s">
        <v>1590</v>
      </c>
      <c r="E379" s="15" t="s">
        <v>1513</v>
      </c>
      <c r="BE379" s="6" t="s">
        <v>1396</v>
      </c>
    </row>
    <row r="380" customFormat="false" ht="36.5" hidden="false" customHeight="false" outlineLevel="0" collapsed="false">
      <c r="A380" s="4" t="s">
        <v>57</v>
      </c>
      <c r="B380" s="5" t="s">
        <v>1591</v>
      </c>
      <c r="C380" s="1"/>
      <c r="D380" s="5" t="s">
        <v>1592</v>
      </c>
      <c r="E380" s="14"/>
      <c r="BE380" s="6" t="s">
        <v>1396</v>
      </c>
    </row>
    <row r="381" customFormat="false" ht="25" hidden="false" customHeight="false" outlineLevel="0" collapsed="false">
      <c r="A381" s="4" t="s">
        <v>57</v>
      </c>
      <c r="B381" s="5" t="s">
        <v>1593</v>
      </c>
      <c r="C381" s="1"/>
      <c r="D381" s="5" t="s">
        <v>1594</v>
      </c>
      <c r="E381" s="14"/>
      <c r="BE381" s="6" t="s">
        <v>1396</v>
      </c>
    </row>
    <row r="382" customFormat="false" ht="48" hidden="false" customHeight="false" outlineLevel="0" collapsed="false">
      <c r="A382" s="4" t="s">
        <v>57</v>
      </c>
      <c r="B382" s="5" t="s">
        <v>1595</v>
      </c>
      <c r="C382" s="1"/>
      <c r="D382" s="5" t="s">
        <v>1596</v>
      </c>
      <c r="E382" s="14"/>
      <c r="BE382" s="6" t="s">
        <v>1396</v>
      </c>
    </row>
    <row r="383" customFormat="false" ht="25" hidden="false" customHeight="false" outlineLevel="0" collapsed="false">
      <c r="A383" s="4" t="s">
        <v>57</v>
      </c>
      <c r="B383" s="5" t="s">
        <v>1597</v>
      </c>
      <c r="C383" s="1"/>
      <c r="D383" s="5" t="s">
        <v>1598</v>
      </c>
      <c r="E383" s="14"/>
      <c r="BE383" s="6" t="s">
        <v>1396</v>
      </c>
    </row>
    <row r="384" customFormat="false" ht="25" hidden="false" customHeight="false" outlineLevel="0" collapsed="false">
      <c r="A384" s="4" t="s">
        <v>57</v>
      </c>
      <c r="B384" s="5" t="s">
        <v>1599</v>
      </c>
      <c r="C384" s="1"/>
      <c r="D384" s="5" t="s">
        <v>1600</v>
      </c>
      <c r="E384" s="14"/>
      <c r="BE384" s="6" t="s">
        <v>1396</v>
      </c>
    </row>
    <row r="385" customFormat="false" ht="36.5" hidden="false" customHeight="false" outlineLevel="0" collapsed="false">
      <c r="A385" s="4" t="s">
        <v>57</v>
      </c>
      <c r="B385" s="5" t="s">
        <v>1601</v>
      </c>
      <c r="C385" s="1"/>
      <c r="D385" s="5" t="s">
        <v>1602</v>
      </c>
      <c r="E385" s="14"/>
      <c r="BE385" s="6" t="s">
        <v>1396</v>
      </c>
    </row>
    <row r="386" customFormat="false" ht="25" hidden="false" customHeight="false" outlineLevel="0" collapsed="false">
      <c r="A386" s="4" t="s">
        <v>57</v>
      </c>
      <c r="B386" s="5" t="s">
        <v>1603</v>
      </c>
      <c r="C386" s="1"/>
      <c r="D386" s="5" t="s">
        <v>1604</v>
      </c>
      <c r="E386" s="15" t="s">
        <v>502</v>
      </c>
      <c r="BE386" s="6" t="s">
        <v>1396</v>
      </c>
    </row>
    <row r="387" customFormat="false" ht="25" hidden="false" customHeight="false" outlineLevel="0" collapsed="false">
      <c r="A387" s="4" t="s">
        <v>57</v>
      </c>
      <c r="B387" s="5" t="s">
        <v>1603</v>
      </c>
      <c r="C387" s="1"/>
      <c r="D387" s="5" t="s">
        <v>1604</v>
      </c>
      <c r="E387" s="15" t="s">
        <v>498</v>
      </c>
      <c r="BE387" s="6" t="s">
        <v>1396</v>
      </c>
    </row>
    <row r="388" customFormat="false" ht="25" hidden="false" customHeight="false" outlineLevel="0" collapsed="false">
      <c r="A388" s="4" t="s">
        <v>57</v>
      </c>
      <c r="B388" s="5" t="s">
        <v>1605</v>
      </c>
      <c r="C388" s="1"/>
      <c r="D388" s="5" t="s">
        <v>1606</v>
      </c>
      <c r="E388" s="15" t="s">
        <v>517</v>
      </c>
      <c r="BE388" s="6" t="s">
        <v>1396</v>
      </c>
    </row>
    <row r="389" customFormat="false" ht="25" hidden="false" customHeight="false" outlineLevel="0" collapsed="false">
      <c r="A389" s="4" t="s">
        <v>57</v>
      </c>
      <c r="B389" s="5" t="s">
        <v>1605</v>
      </c>
      <c r="C389" s="1"/>
      <c r="D389" s="5" t="s">
        <v>1606</v>
      </c>
      <c r="E389" s="15" t="s">
        <v>1586</v>
      </c>
      <c r="BE389" s="6" t="s">
        <v>1396</v>
      </c>
    </row>
    <row r="390" customFormat="false" ht="59.5" hidden="false" customHeight="false" outlineLevel="0" collapsed="false">
      <c r="A390" s="4" t="s">
        <v>57</v>
      </c>
      <c r="B390" s="5" t="s">
        <v>1607</v>
      </c>
      <c r="C390" s="1"/>
      <c r="D390" s="5" t="s">
        <v>1608</v>
      </c>
      <c r="E390" s="15" t="s">
        <v>1609</v>
      </c>
      <c r="BE390" s="6" t="s">
        <v>1396</v>
      </c>
    </row>
    <row r="391" customFormat="false" ht="59.5" hidden="false" customHeight="false" outlineLevel="0" collapsed="false">
      <c r="A391" s="4" t="s">
        <v>57</v>
      </c>
      <c r="B391" s="5" t="s">
        <v>1607</v>
      </c>
      <c r="C391" s="1"/>
      <c r="D391" s="5" t="s">
        <v>1608</v>
      </c>
      <c r="E391" s="15" t="s">
        <v>502</v>
      </c>
      <c r="BE391" s="6" t="s">
        <v>1396</v>
      </c>
    </row>
    <row r="392" customFormat="false" ht="59.5" hidden="false" customHeight="false" outlineLevel="0" collapsed="false">
      <c r="A392" s="4" t="s">
        <v>57</v>
      </c>
      <c r="B392" s="5" t="s">
        <v>1607</v>
      </c>
      <c r="C392" s="1"/>
      <c r="D392" s="5" t="s">
        <v>1608</v>
      </c>
      <c r="E392" s="15" t="s">
        <v>1610</v>
      </c>
      <c r="BE392" s="6" t="s">
        <v>1396</v>
      </c>
    </row>
    <row r="393" customFormat="false" ht="13.8" hidden="false" customHeight="false" outlineLevel="0" collapsed="false">
      <c r="A393" s="4" t="s">
        <v>57</v>
      </c>
      <c r="B393" s="5" t="s">
        <v>1611</v>
      </c>
      <c r="C393" s="1"/>
      <c r="D393" s="5" t="s">
        <v>1612</v>
      </c>
      <c r="E393" s="15" t="s">
        <v>502</v>
      </c>
      <c r="BE393" s="6" t="s">
        <v>1396</v>
      </c>
    </row>
    <row r="394" customFormat="false" ht="13.8" hidden="false" customHeight="false" outlineLevel="0" collapsed="false">
      <c r="A394" s="4" t="s">
        <v>57</v>
      </c>
      <c r="B394" s="5" t="s">
        <v>1613</v>
      </c>
      <c r="C394" s="1"/>
      <c r="D394" s="5" t="s">
        <v>1614</v>
      </c>
      <c r="E394" s="14"/>
      <c r="BE394" s="6" t="s">
        <v>1396</v>
      </c>
    </row>
    <row r="395" customFormat="false" ht="36.5" hidden="false" customHeight="false" outlineLevel="0" collapsed="false">
      <c r="A395" s="4" t="s">
        <v>57</v>
      </c>
      <c r="B395" s="5" t="s">
        <v>1615</v>
      </c>
      <c r="C395" s="1"/>
      <c r="D395" s="5" t="s">
        <v>1616</v>
      </c>
      <c r="E395" s="15" t="s">
        <v>502</v>
      </c>
      <c r="BE395" s="6" t="s">
        <v>1396</v>
      </c>
    </row>
    <row r="396" customFormat="false" ht="25" hidden="false" customHeight="false" outlineLevel="0" collapsed="false">
      <c r="A396" s="4" t="s">
        <v>57</v>
      </c>
      <c r="B396" s="5" t="s">
        <v>1617</v>
      </c>
      <c r="C396" s="1"/>
      <c r="D396" s="5" t="s">
        <v>1618</v>
      </c>
      <c r="E396" s="15" t="s">
        <v>1513</v>
      </c>
      <c r="BE396" s="6" t="s">
        <v>1396</v>
      </c>
    </row>
    <row r="397" customFormat="false" ht="25" hidden="false" customHeight="false" outlineLevel="0" collapsed="false">
      <c r="A397" s="4" t="s">
        <v>57</v>
      </c>
      <c r="B397" s="5" t="s">
        <v>1617</v>
      </c>
      <c r="C397" s="1"/>
      <c r="D397" s="5" t="s">
        <v>1618</v>
      </c>
      <c r="E397" s="15" t="s">
        <v>498</v>
      </c>
      <c r="BE397" s="6" t="s">
        <v>1396</v>
      </c>
    </row>
    <row r="398" customFormat="false" ht="25" hidden="false" customHeight="false" outlineLevel="0" collapsed="false">
      <c r="A398" s="4" t="s">
        <v>57</v>
      </c>
      <c r="B398" s="5" t="s">
        <v>1617</v>
      </c>
      <c r="C398" s="1"/>
      <c r="D398" s="5" t="s">
        <v>1618</v>
      </c>
      <c r="E398" s="15" t="s">
        <v>502</v>
      </c>
      <c r="BE398" s="6" t="s">
        <v>1396</v>
      </c>
    </row>
    <row r="399" customFormat="false" ht="36.5" hidden="false" customHeight="false" outlineLevel="0" collapsed="false">
      <c r="A399" s="4" t="s">
        <v>57</v>
      </c>
      <c r="B399" s="5" t="s">
        <v>1619</v>
      </c>
      <c r="C399" s="1"/>
      <c r="D399" s="5" t="s">
        <v>1620</v>
      </c>
      <c r="E399" s="14"/>
      <c r="BE399" s="6" t="s">
        <v>1396</v>
      </c>
    </row>
    <row r="400" customFormat="false" ht="59.5" hidden="false" customHeight="false" outlineLevel="0" collapsed="false">
      <c r="A400" s="4" t="s">
        <v>57</v>
      </c>
      <c r="B400" s="5" t="s">
        <v>1621</v>
      </c>
      <c r="C400" s="1"/>
      <c r="D400" s="5" t="s">
        <v>1622</v>
      </c>
      <c r="E400" s="14"/>
      <c r="BE400" s="6" t="s">
        <v>1396</v>
      </c>
    </row>
    <row r="401" customFormat="false" ht="25" hidden="false" customHeight="false" outlineLevel="0" collapsed="false">
      <c r="A401" s="4" t="s">
        <v>57</v>
      </c>
      <c r="B401" s="5" t="s">
        <v>1623</v>
      </c>
      <c r="C401" s="1"/>
      <c r="D401" s="5" t="s">
        <v>1624</v>
      </c>
      <c r="E401" s="14"/>
      <c r="BE401" s="6" t="s">
        <v>1396</v>
      </c>
    </row>
    <row r="402" customFormat="false" ht="25" hidden="false" customHeight="false" outlineLevel="0" collapsed="false">
      <c r="A402" s="4" t="s">
        <v>57</v>
      </c>
      <c r="B402" s="5" t="s">
        <v>1625</v>
      </c>
      <c r="C402" s="1"/>
      <c r="D402" s="5" t="s">
        <v>1626</v>
      </c>
      <c r="E402" s="14"/>
      <c r="BE402" s="6" t="s">
        <v>1396</v>
      </c>
    </row>
    <row r="403" customFormat="false" ht="71" hidden="false" customHeight="false" outlineLevel="0" collapsed="false">
      <c r="A403" s="4" t="s">
        <v>57</v>
      </c>
      <c r="B403" s="5" t="s">
        <v>1627</v>
      </c>
      <c r="C403" s="1"/>
      <c r="D403" s="5" t="s">
        <v>1628</v>
      </c>
      <c r="E403" s="15" t="s">
        <v>498</v>
      </c>
      <c r="BE403" s="6" t="s">
        <v>1396</v>
      </c>
    </row>
    <row r="404" customFormat="false" ht="71" hidden="false" customHeight="false" outlineLevel="0" collapsed="false">
      <c r="A404" s="4" t="s">
        <v>57</v>
      </c>
      <c r="B404" s="5" t="s">
        <v>1627</v>
      </c>
      <c r="C404" s="1"/>
      <c r="D404" s="5" t="s">
        <v>1628</v>
      </c>
      <c r="E404" s="15" t="s">
        <v>502</v>
      </c>
      <c r="BE404" s="6" t="s">
        <v>1396</v>
      </c>
    </row>
    <row r="405" customFormat="false" ht="36.5" hidden="false" customHeight="false" outlineLevel="0" collapsed="false">
      <c r="A405" s="4" t="s">
        <v>57</v>
      </c>
      <c r="B405" s="5" t="s">
        <v>1629</v>
      </c>
      <c r="C405" s="1"/>
      <c r="D405" s="5" t="s">
        <v>1630</v>
      </c>
      <c r="E405" s="21"/>
      <c r="BE405" s="6" t="s">
        <v>1396</v>
      </c>
    </row>
    <row r="406" customFormat="false" ht="71" hidden="false" customHeight="false" outlineLevel="0" collapsed="false">
      <c r="A406" s="4" t="s">
        <v>57</v>
      </c>
      <c r="B406" s="5" t="s">
        <v>1631</v>
      </c>
      <c r="C406" s="1"/>
      <c r="D406" s="5" t="s">
        <v>1632</v>
      </c>
      <c r="E406" s="21"/>
      <c r="BE406" s="6" t="s">
        <v>1396</v>
      </c>
    </row>
    <row r="407" customFormat="false" ht="13.8" hidden="false" customHeight="false" outlineLevel="0" collapsed="false">
      <c r="A407" s="4" t="s">
        <v>57</v>
      </c>
      <c r="B407" s="5" t="s">
        <v>1633</v>
      </c>
      <c r="C407" s="1"/>
      <c r="D407" s="5" t="s">
        <v>1634</v>
      </c>
      <c r="E407" s="15" t="s">
        <v>517</v>
      </c>
      <c r="BE407" s="6" t="s">
        <v>1396</v>
      </c>
    </row>
    <row r="408" customFormat="false" ht="13.8" hidden="false" customHeight="false" outlineLevel="0" collapsed="false">
      <c r="A408" s="4" t="s">
        <v>57</v>
      </c>
      <c r="B408" s="5" t="s">
        <v>1633</v>
      </c>
      <c r="C408" s="1"/>
      <c r="D408" s="5" t="s">
        <v>1634</v>
      </c>
      <c r="E408" s="15" t="s">
        <v>390</v>
      </c>
      <c r="BE408" s="6" t="s">
        <v>1396</v>
      </c>
    </row>
    <row r="409" customFormat="false" ht="13.8" hidden="false" customHeight="false" outlineLevel="0" collapsed="false">
      <c r="A409" s="4" t="s">
        <v>57</v>
      </c>
      <c r="B409" s="5" t="s">
        <v>1633</v>
      </c>
      <c r="C409" s="1"/>
      <c r="D409" s="5" t="s">
        <v>1634</v>
      </c>
      <c r="E409" s="15" t="s">
        <v>1586</v>
      </c>
      <c r="BE409" s="6" t="s">
        <v>1396</v>
      </c>
    </row>
    <row r="410" customFormat="false" ht="36.5" hidden="false" customHeight="false" outlineLevel="0" collapsed="false">
      <c r="A410" s="4" t="s">
        <v>57</v>
      </c>
      <c r="B410" s="5" t="s">
        <v>1635</v>
      </c>
      <c r="C410" s="1"/>
      <c r="D410" s="5" t="s">
        <v>1636</v>
      </c>
      <c r="E410" s="21"/>
      <c r="BE410" s="6" t="s">
        <v>1396</v>
      </c>
    </row>
    <row r="411" customFormat="false" ht="36.5" hidden="false" customHeight="false" outlineLevel="0" collapsed="false">
      <c r="A411" s="4" t="s">
        <v>57</v>
      </c>
      <c r="B411" s="5" t="s">
        <v>1637</v>
      </c>
      <c r="C411" s="1"/>
      <c r="D411" s="5" t="s">
        <v>1638</v>
      </c>
      <c r="E411" s="21"/>
      <c r="BE411" s="6" t="s">
        <v>1396</v>
      </c>
    </row>
    <row r="412" customFormat="false" ht="25" hidden="false" customHeight="false" outlineLevel="0" collapsed="false">
      <c r="A412" s="4" t="s">
        <v>57</v>
      </c>
      <c r="B412" s="5" t="s">
        <v>1639</v>
      </c>
      <c r="C412" s="1"/>
      <c r="D412" s="5" t="s">
        <v>1640</v>
      </c>
      <c r="E412" s="21"/>
      <c r="BE412" s="6" t="s">
        <v>1396</v>
      </c>
    </row>
    <row r="413" customFormat="false" ht="25" hidden="false" customHeight="false" outlineLevel="0" collapsed="false">
      <c r="A413" s="4" t="s">
        <v>57</v>
      </c>
      <c r="B413" s="5" t="s">
        <v>1641</v>
      </c>
      <c r="C413" s="1"/>
      <c r="D413" s="5" t="s">
        <v>1642</v>
      </c>
      <c r="E413" s="14"/>
      <c r="BE413" s="6" t="s">
        <v>1396</v>
      </c>
    </row>
    <row r="414" customFormat="false" ht="25" hidden="false" customHeight="false" outlineLevel="0" collapsed="false">
      <c r="A414" s="4" t="s">
        <v>57</v>
      </c>
      <c r="B414" s="5" t="s">
        <v>1641</v>
      </c>
      <c r="C414" s="1"/>
      <c r="D414" s="5" t="s">
        <v>1642</v>
      </c>
      <c r="E414" s="14"/>
      <c r="BE414" s="6" t="s">
        <v>1396</v>
      </c>
    </row>
    <row r="415" customFormat="false" ht="36.5" hidden="false" customHeight="false" outlineLevel="0" collapsed="false">
      <c r="A415" s="4" t="s">
        <v>57</v>
      </c>
      <c r="B415" s="5" t="s">
        <v>1643</v>
      </c>
      <c r="C415" s="1"/>
      <c r="D415" s="5" t="s">
        <v>1644</v>
      </c>
      <c r="E415" s="15" t="s">
        <v>1586</v>
      </c>
      <c r="BE415" s="6" t="s">
        <v>1396</v>
      </c>
    </row>
    <row r="416" customFormat="false" ht="36.5" hidden="false" customHeight="false" outlineLevel="0" collapsed="false">
      <c r="A416" s="4" t="s">
        <v>57</v>
      </c>
      <c r="B416" s="5" t="s">
        <v>1643</v>
      </c>
      <c r="C416" s="1"/>
      <c r="D416" s="5" t="s">
        <v>1644</v>
      </c>
      <c r="E416" s="15" t="s">
        <v>517</v>
      </c>
      <c r="BE416" s="6" t="s">
        <v>1396</v>
      </c>
    </row>
    <row r="417" customFormat="false" ht="36.5" hidden="false" customHeight="false" outlineLevel="0" collapsed="false">
      <c r="A417" s="4" t="s">
        <v>57</v>
      </c>
      <c r="B417" s="5" t="s">
        <v>1645</v>
      </c>
      <c r="C417" s="1"/>
      <c r="D417" s="5" t="s">
        <v>1646</v>
      </c>
      <c r="E417" s="15" t="s">
        <v>381</v>
      </c>
      <c r="BE417" s="6" t="s">
        <v>1396</v>
      </c>
    </row>
    <row r="418" customFormat="false" ht="25" hidden="false" customHeight="false" outlineLevel="0" collapsed="false">
      <c r="A418" s="4" t="s">
        <v>57</v>
      </c>
      <c r="B418" s="5" t="s">
        <v>1647</v>
      </c>
      <c r="C418" s="1"/>
      <c r="D418" s="5" t="s">
        <v>1648</v>
      </c>
      <c r="E418" s="15" t="s">
        <v>517</v>
      </c>
      <c r="BE418" s="6" t="s">
        <v>1396</v>
      </c>
    </row>
    <row r="419" customFormat="false" ht="25" hidden="false" customHeight="false" outlineLevel="0" collapsed="false">
      <c r="A419" s="4" t="s">
        <v>57</v>
      </c>
      <c r="B419" s="5" t="s">
        <v>1647</v>
      </c>
      <c r="C419" s="1"/>
      <c r="D419" s="5" t="s">
        <v>1648</v>
      </c>
      <c r="E419" s="15" t="s">
        <v>1649</v>
      </c>
      <c r="BE419" s="6" t="s">
        <v>1396</v>
      </c>
    </row>
    <row r="420" customFormat="false" ht="25" hidden="false" customHeight="false" outlineLevel="0" collapsed="false">
      <c r="A420" s="4" t="s">
        <v>57</v>
      </c>
      <c r="B420" s="5" t="s">
        <v>1647</v>
      </c>
      <c r="C420" s="1"/>
      <c r="D420" s="5" t="s">
        <v>1648</v>
      </c>
      <c r="E420" s="15" t="s">
        <v>1586</v>
      </c>
      <c r="BE420" s="6" t="s">
        <v>1396</v>
      </c>
    </row>
    <row r="421" customFormat="false" ht="25" hidden="false" customHeight="false" outlineLevel="0" collapsed="false">
      <c r="A421" s="4" t="s">
        <v>57</v>
      </c>
      <c r="B421" s="5" t="s">
        <v>1647</v>
      </c>
      <c r="C421" s="1"/>
      <c r="D421" s="5" t="s">
        <v>1648</v>
      </c>
      <c r="E421" s="15" t="s">
        <v>395</v>
      </c>
      <c r="BE421" s="6" t="s">
        <v>1396</v>
      </c>
    </row>
    <row r="422" customFormat="false" ht="25" hidden="false" customHeight="false" outlineLevel="0" collapsed="false">
      <c r="A422" s="4" t="s">
        <v>57</v>
      </c>
      <c r="B422" s="5" t="s">
        <v>1650</v>
      </c>
      <c r="C422" s="1"/>
      <c r="D422" s="5" t="s">
        <v>1651</v>
      </c>
      <c r="E422" s="14"/>
      <c r="BE422" s="6" t="s">
        <v>1396</v>
      </c>
    </row>
    <row r="423" customFormat="false" ht="36.5" hidden="false" customHeight="false" outlineLevel="0" collapsed="false">
      <c r="A423" s="4" t="s">
        <v>57</v>
      </c>
      <c r="B423" s="5" t="s">
        <v>1652</v>
      </c>
      <c r="C423" s="1"/>
      <c r="D423" s="5" t="s">
        <v>1653</v>
      </c>
      <c r="E423" s="15" t="s">
        <v>517</v>
      </c>
      <c r="BE423" s="6" t="s">
        <v>1396</v>
      </c>
    </row>
    <row r="424" customFormat="false" ht="36.5" hidden="false" customHeight="false" outlineLevel="0" collapsed="false">
      <c r="A424" s="4" t="s">
        <v>57</v>
      </c>
      <c r="B424" s="5" t="s">
        <v>1652</v>
      </c>
      <c r="C424" s="1"/>
      <c r="D424" s="5" t="s">
        <v>1653</v>
      </c>
      <c r="E424" s="15" t="s">
        <v>1586</v>
      </c>
      <c r="BE424" s="6" t="s">
        <v>1396</v>
      </c>
    </row>
    <row r="425" customFormat="false" ht="36.5" hidden="false" customHeight="false" outlineLevel="0" collapsed="false">
      <c r="A425" s="4" t="s">
        <v>57</v>
      </c>
      <c r="B425" s="5" t="s">
        <v>1652</v>
      </c>
      <c r="C425" s="1"/>
      <c r="D425" s="5" t="s">
        <v>1653</v>
      </c>
      <c r="E425" s="15" t="s">
        <v>517</v>
      </c>
      <c r="BE425" s="6" t="s">
        <v>1396</v>
      </c>
    </row>
    <row r="426" customFormat="false" ht="36.5" hidden="false" customHeight="false" outlineLevel="0" collapsed="false">
      <c r="A426" s="4" t="s">
        <v>57</v>
      </c>
      <c r="B426" s="5" t="s">
        <v>1654</v>
      </c>
      <c r="C426" s="1"/>
      <c r="D426" s="5" t="s">
        <v>1655</v>
      </c>
      <c r="E426" s="15" t="s">
        <v>517</v>
      </c>
      <c r="BE426" s="6" t="s">
        <v>1396</v>
      </c>
    </row>
    <row r="427" customFormat="false" ht="36.5" hidden="false" customHeight="false" outlineLevel="0" collapsed="false">
      <c r="A427" s="4" t="s">
        <v>57</v>
      </c>
      <c r="B427" s="5" t="s">
        <v>1654</v>
      </c>
      <c r="C427" s="1"/>
      <c r="D427" s="5" t="s">
        <v>1655</v>
      </c>
      <c r="E427" s="15" t="s">
        <v>1586</v>
      </c>
      <c r="BE427" s="6" t="s">
        <v>1396</v>
      </c>
    </row>
    <row r="428" customFormat="false" ht="36.5" hidden="false" customHeight="false" outlineLevel="0" collapsed="false">
      <c r="A428" s="4" t="s">
        <v>57</v>
      </c>
      <c r="B428" s="5" t="s">
        <v>1656</v>
      </c>
      <c r="C428" s="1"/>
      <c r="D428" s="5" t="s">
        <v>1657</v>
      </c>
      <c r="E428" s="15" t="s">
        <v>1586</v>
      </c>
      <c r="BE428" s="6" t="s">
        <v>1396</v>
      </c>
    </row>
    <row r="429" customFormat="false" ht="36.5" hidden="false" customHeight="false" outlineLevel="0" collapsed="false">
      <c r="A429" s="4" t="s">
        <v>57</v>
      </c>
      <c r="B429" s="5" t="s">
        <v>1656</v>
      </c>
      <c r="C429" s="1"/>
      <c r="D429" s="5" t="s">
        <v>1657</v>
      </c>
      <c r="E429" s="15" t="s">
        <v>517</v>
      </c>
      <c r="BE429" s="6" t="s">
        <v>1396</v>
      </c>
    </row>
    <row r="430" customFormat="false" ht="25" hidden="false" customHeight="false" outlineLevel="0" collapsed="false">
      <c r="A430" s="4" t="s">
        <v>57</v>
      </c>
      <c r="B430" s="5" t="s">
        <v>1658</v>
      </c>
      <c r="C430" s="1"/>
      <c r="D430" s="5" t="s">
        <v>1659</v>
      </c>
      <c r="E430" s="14"/>
      <c r="BE430" s="6" t="s">
        <v>1396</v>
      </c>
    </row>
    <row r="431" customFormat="false" ht="25" hidden="false" customHeight="false" outlineLevel="0" collapsed="false">
      <c r="A431" s="4" t="s">
        <v>57</v>
      </c>
      <c r="B431" s="5" t="s">
        <v>1660</v>
      </c>
      <c r="C431" s="1"/>
      <c r="D431" s="5" t="s">
        <v>1661</v>
      </c>
      <c r="E431" s="14"/>
      <c r="BE431" s="6" t="s">
        <v>1396</v>
      </c>
    </row>
    <row r="432" customFormat="false" ht="48" hidden="false" customHeight="false" outlineLevel="0" collapsed="false">
      <c r="A432" s="4" t="s">
        <v>57</v>
      </c>
      <c r="B432" s="5" t="s">
        <v>1662</v>
      </c>
      <c r="C432" s="1"/>
      <c r="D432" s="5" t="s">
        <v>1663</v>
      </c>
      <c r="E432" s="14"/>
      <c r="BE432" s="6" t="s">
        <v>1396</v>
      </c>
    </row>
    <row r="433" customFormat="false" ht="36.5" hidden="false" customHeight="false" outlineLevel="0" collapsed="false">
      <c r="A433" s="4" t="s">
        <v>57</v>
      </c>
      <c r="B433" s="5" t="s">
        <v>1664</v>
      </c>
      <c r="C433" s="1"/>
      <c r="D433" s="5" t="s">
        <v>1665</v>
      </c>
      <c r="E433" s="14"/>
      <c r="BE433" s="6" t="s">
        <v>1396</v>
      </c>
    </row>
    <row r="434" customFormat="false" ht="48" hidden="false" customHeight="false" outlineLevel="0" collapsed="false">
      <c r="A434" s="4" t="s">
        <v>57</v>
      </c>
      <c r="B434" s="5" t="s">
        <v>1666</v>
      </c>
      <c r="C434" s="1"/>
      <c r="D434" s="5" t="s">
        <v>1667</v>
      </c>
      <c r="E434" s="21"/>
      <c r="BE434" s="6" t="s">
        <v>1396</v>
      </c>
    </row>
    <row r="435" customFormat="false" ht="36.5" hidden="false" customHeight="false" outlineLevel="0" collapsed="false">
      <c r="A435" s="4" t="s">
        <v>57</v>
      </c>
      <c r="B435" s="5" t="s">
        <v>1668</v>
      </c>
      <c r="C435" s="1"/>
      <c r="D435" s="5" t="s">
        <v>1669</v>
      </c>
      <c r="E435" s="21"/>
      <c r="BE435" s="6" t="s">
        <v>1396</v>
      </c>
    </row>
    <row r="436" customFormat="false" ht="82.5" hidden="false" customHeight="false" outlineLevel="0" collapsed="false">
      <c r="A436" s="4" t="s">
        <v>57</v>
      </c>
      <c r="B436" s="5" t="s">
        <v>1670</v>
      </c>
      <c r="C436" s="1"/>
      <c r="D436" s="5" t="s">
        <v>1671</v>
      </c>
      <c r="E436" s="21"/>
      <c r="BE436" s="6" t="s">
        <v>1396</v>
      </c>
    </row>
    <row r="437" customFormat="false" ht="36.5" hidden="false" customHeight="false" outlineLevel="0" collapsed="false">
      <c r="A437" s="4" t="s">
        <v>57</v>
      </c>
      <c r="B437" s="5" t="s">
        <v>1672</v>
      </c>
      <c r="C437" s="1"/>
      <c r="D437" s="5" t="s">
        <v>1673</v>
      </c>
      <c r="E437" s="21"/>
      <c r="BE437" s="6" t="s">
        <v>1396</v>
      </c>
    </row>
    <row r="438" customFormat="false" ht="36.5" hidden="false" customHeight="false" outlineLevel="0" collapsed="false">
      <c r="A438" s="4" t="s">
        <v>57</v>
      </c>
      <c r="B438" s="5" t="s">
        <v>1672</v>
      </c>
      <c r="C438" s="1"/>
      <c r="D438" s="5" t="s">
        <v>1673</v>
      </c>
      <c r="E438" s="21"/>
      <c r="BE438" s="6" t="s">
        <v>1396</v>
      </c>
    </row>
    <row r="439" customFormat="false" ht="36.5" hidden="false" customHeight="false" outlineLevel="0" collapsed="false">
      <c r="A439" s="4" t="s">
        <v>57</v>
      </c>
      <c r="B439" s="5" t="s">
        <v>1672</v>
      </c>
      <c r="C439" s="1"/>
      <c r="D439" s="5" t="s">
        <v>1673</v>
      </c>
      <c r="E439" s="21"/>
      <c r="BE439" s="6" t="s">
        <v>1396</v>
      </c>
    </row>
    <row r="440" customFormat="false" ht="36.5" hidden="false" customHeight="false" outlineLevel="0" collapsed="false">
      <c r="A440" s="4" t="s">
        <v>57</v>
      </c>
      <c r="B440" s="5" t="s">
        <v>1674</v>
      </c>
      <c r="C440" s="1"/>
      <c r="D440" s="5" t="s">
        <v>1675</v>
      </c>
      <c r="E440" s="21"/>
      <c r="BE440" s="6" t="s">
        <v>1396</v>
      </c>
    </row>
    <row r="441" customFormat="false" ht="36.5" hidden="false" customHeight="false" outlineLevel="0" collapsed="false">
      <c r="A441" s="4" t="s">
        <v>57</v>
      </c>
      <c r="B441" s="5" t="s">
        <v>1674</v>
      </c>
      <c r="C441" s="1"/>
      <c r="D441" s="5" t="s">
        <v>1675</v>
      </c>
      <c r="E441" s="21"/>
      <c r="BE441" s="6" t="s">
        <v>1396</v>
      </c>
    </row>
    <row r="442" customFormat="false" ht="59.5" hidden="false" customHeight="false" outlineLevel="0" collapsed="false">
      <c r="A442" s="4" t="s">
        <v>57</v>
      </c>
      <c r="B442" s="5" t="s">
        <v>1676</v>
      </c>
      <c r="C442" s="1"/>
      <c r="D442" s="5" t="s">
        <v>1677</v>
      </c>
      <c r="E442" s="21"/>
      <c r="BE442" s="6" t="s">
        <v>1396</v>
      </c>
    </row>
    <row r="443" customFormat="false" ht="59.5" hidden="false" customHeight="false" outlineLevel="0" collapsed="false">
      <c r="A443" s="4" t="s">
        <v>57</v>
      </c>
      <c r="B443" s="5" t="s">
        <v>1678</v>
      </c>
      <c r="C443" s="1"/>
      <c r="D443" s="5" t="s">
        <v>1679</v>
      </c>
      <c r="E443" s="21"/>
      <c r="BE443" s="6" t="s">
        <v>1396</v>
      </c>
    </row>
    <row r="444" customFormat="false" ht="25" hidden="false" customHeight="false" outlineLevel="0" collapsed="false">
      <c r="A444" s="4" t="s">
        <v>57</v>
      </c>
      <c r="B444" s="5" t="s">
        <v>1680</v>
      </c>
      <c r="C444" s="1"/>
      <c r="D444" s="5" t="s">
        <v>1681</v>
      </c>
      <c r="E444" s="21"/>
      <c r="BE444" s="6" t="s">
        <v>1396</v>
      </c>
    </row>
    <row r="445" customFormat="false" ht="25" hidden="false" customHeight="false" outlineLevel="0" collapsed="false">
      <c r="A445" s="4" t="s">
        <v>57</v>
      </c>
      <c r="B445" s="5" t="s">
        <v>1682</v>
      </c>
      <c r="C445" s="1"/>
      <c r="D445" s="5" t="s">
        <v>1681</v>
      </c>
      <c r="E445" s="21"/>
      <c r="BE445" s="6" t="s">
        <v>1396</v>
      </c>
    </row>
    <row r="446" customFormat="false" ht="48" hidden="false" customHeight="false" outlineLevel="0" collapsed="false">
      <c r="A446" s="4" t="s">
        <v>57</v>
      </c>
      <c r="B446" s="5" t="s">
        <v>1683</v>
      </c>
      <c r="C446" s="1"/>
      <c r="D446" s="5" t="s">
        <v>1684</v>
      </c>
      <c r="E446" s="21"/>
      <c r="BE446" s="6" t="s">
        <v>1396</v>
      </c>
    </row>
    <row r="447" customFormat="false" ht="59.5" hidden="false" customHeight="false" outlineLevel="0" collapsed="false">
      <c r="A447" s="4" t="s">
        <v>57</v>
      </c>
      <c r="B447" s="5" t="s">
        <v>1685</v>
      </c>
      <c r="C447" s="1"/>
      <c r="D447" s="5" t="s">
        <v>1686</v>
      </c>
      <c r="E447" s="15" t="s">
        <v>498</v>
      </c>
      <c r="BE447" s="6" t="s">
        <v>1396</v>
      </c>
    </row>
    <row r="448" customFormat="false" ht="59.5" hidden="false" customHeight="false" outlineLevel="0" collapsed="false">
      <c r="A448" s="4" t="s">
        <v>57</v>
      </c>
      <c r="B448" s="5" t="s">
        <v>1685</v>
      </c>
      <c r="C448" s="1"/>
      <c r="D448" s="5" t="s">
        <v>1686</v>
      </c>
      <c r="E448" s="15" t="s">
        <v>502</v>
      </c>
      <c r="BE448" s="6" t="s">
        <v>1396</v>
      </c>
    </row>
    <row r="449" customFormat="false" ht="25" hidden="false" customHeight="false" outlineLevel="0" collapsed="false">
      <c r="A449" s="4" t="s">
        <v>57</v>
      </c>
      <c r="B449" s="5" t="s">
        <v>1687</v>
      </c>
      <c r="C449" s="1"/>
      <c r="D449" s="5" t="s">
        <v>1688</v>
      </c>
      <c r="E449" s="15" t="s">
        <v>517</v>
      </c>
      <c r="BE449" s="6" t="s">
        <v>1396</v>
      </c>
    </row>
    <row r="450" customFormat="false" ht="25" hidden="false" customHeight="false" outlineLevel="0" collapsed="false">
      <c r="A450" s="4" t="s">
        <v>57</v>
      </c>
      <c r="B450" s="5" t="s">
        <v>1687</v>
      </c>
      <c r="C450" s="1"/>
      <c r="D450" s="5" t="s">
        <v>1688</v>
      </c>
      <c r="E450" s="15" t="s">
        <v>1586</v>
      </c>
      <c r="BE450" s="6" t="s">
        <v>1396</v>
      </c>
    </row>
    <row r="451" customFormat="false" ht="36.5" hidden="false" customHeight="false" outlineLevel="0" collapsed="false">
      <c r="A451" s="4" t="s">
        <v>57</v>
      </c>
      <c r="B451" s="5" t="s">
        <v>1689</v>
      </c>
      <c r="C451" s="1"/>
      <c r="D451" s="5" t="s">
        <v>1690</v>
      </c>
      <c r="E451" s="21"/>
      <c r="BE451" s="6" t="s">
        <v>1396</v>
      </c>
    </row>
    <row r="452" customFormat="false" ht="36.5" hidden="false" customHeight="false" outlineLevel="0" collapsed="false">
      <c r="A452" s="4" t="s">
        <v>57</v>
      </c>
      <c r="B452" s="5" t="s">
        <v>1691</v>
      </c>
      <c r="C452" s="1"/>
      <c r="D452" s="5" t="s">
        <v>1690</v>
      </c>
      <c r="E452" s="21"/>
      <c r="BE452" s="6" t="s">
        <v>1396</v>
      </c>
    </row>
    <row r="453" customFormat="false" ht="48" hidden="false" customHeight="false" outlineLevel="0" collapsed="false">
      <c r="A453" s="4" t="s">
        <v>57</v>
      </c>
      <c r="B453" s="5" t="s">
        <v>1692</v>
      </c>
      <c r="C453" s="1"/>
      <c r="D453" s="5" t="s">
        <v>1693</v>
      </c>
      <c r="E453" s="21"/>
      <c r="BE453" s="6" t="s">
        <v>1396</v>
      </c>
    </row>
    <row r="454" customFormat="false" ht="48" hidden="false" customHeight="false" outlineLevel="0" collapsed="false">
      <c r="A454" s="4" t="s">
        <v>57</v>
      </c>
      <c r="B454" s="5" t="s">
        <v>1692</v>
      </c>
      <c r="C454" s="1"/>
      <c r="D454" s="5" t="s">
        <v>1693</v>
      </c>
      <c r="E454" s="21"/>
      <c r="BE454" s="6" t="s">
        <v>1396</v>
      </c>
    </row>
    <row r="455" customFormat="false" ht="48" hidden="false" customHeight="false" outlineLevel="0" collapsed="false">
      <c r="A455" s="4" t="s">
        <v>57</v>
      </c>
      <c r="B455" s="5" t="s">
        <v>1694</v>
      </c>
      <c r="C455" s="1"/>
      <c r="D455" s="5" t="s">
        <v>1695</v>
      </c>
      <c r="E455" s="21"/>
      <c r="BE455" s="6" t="s">
        <v>1396</v>
      </c>
    </row>
    <row r="456" customFormat="false" ht="25" hidden="false" customHeight="false" outlineLevel="0" collapsed="false">
      <c r="A456" s="4" t="s">
        <v>57</v>
      </c>
      <c r="B456" s="5" t="s">
        <v>1696</v>
      </c>
      <c r="C456" s="1"/>
      <c r="D456" s="5" t="s">
        <v>1697</v>
      </c>
      <c r="E456" s="21"/>
      <c r="BE456" s="6" t="s">
        <v>1396</v>
      </c>
    </row>
    <row r="457" customFormat="false" ht="36.5" hidden="false" customHeight="false" outlineLevel="0" collapsed="false">
      <c r="A457" s="4" t="s">
        <v>57</v>
      </c>
      <c r="B457" s="5" t="s">
        <v>1698</v>
      </c>
      <c r="C457" s="1"/>
      <c r="D457" s="5" t="s">
        <v>1699</v>
      </c>
      <c r="E457" s="21"/>
      <c r="BE457" s="6" t="s">
        <v>1396</v>
      </c>
    </row>
    <row r="458" customFormat="false" ht="36.5" hidden="false" customHeight="false" outlineLevel="0" collapsed="false">
      <c r="A458" s="4" t="s">
        <v>57</v>
      </c>
      <c r="B458" s="5" t="s">
        <v>1700</v>
      </c>
      <c r="C458" s="1"/>
      <c r="D458" s="5" t="s">
        <v>1701</v>
      </c>
      <c r="E458" s="21"/>
      <c r="BE458" s="6" t="s">
        <v>1396</v>
      </c>
    </row>
    <row r="459" customFormat="false" ht="36.5" hidden="false" customHeight="false" outlineLevel="0" collapsed="false">
      <c r="A459" s="4" t="s">
        <v>57</v>
      </c>
      <c r="B459" s="5" t="s">
        <v>1702</v>
      </c>
      <c r="C459" s="1"/>
      <c r="D459" s="5" t="s">
        <v>1703</v>
      </c>
      <c r="E459" s="21"/>
      <c r="BE459" s="6" t="s">
        <v>1396</v>
      </c>
    </row>
    <row r="460" customFormat="false" ht="36.5" hidden="false" customHeight="false" outlineLevel="0" collapsed="false">
      <c r="A460" s="4" t="s">
        <v>57</v>
      </c>
      <c r="B460" s="5" t="s">
        <v>1704</v>
      </c>
      <c r="C460" s="1"/>
      <c r="D460" s="5" t="s">
        <v>1705</v>
      </c>
      <c r="E460" s="21"/>
      <c r="BE460" s="6" t="s">
        <v>1396</v>
      </c>
    </row>
    <row r="461" customFormat="false" ht="50" hidden="false" customHeight="false" outlineLevel="0" collapsed="false">
      <c r="A461" s="4" t="s">
        <v>57</v>
      </c>
      <c r="B461" s="20" t="s">
        <v>1706</v>
      </c>
      <c r="C461" s="1"/>
      <c r="D461" s="20" t="s">
        <v>1707</v>
      </c>
      <c r="E461" s="21"/>
      <c r="BE461" s="6" t="s">
        <v>1708</v>
      </c>
    </row>
    <row r="462" customFormat="false" ht="59.5" hidden="false" customHeight="false" outlineLevel="0" collapsed="false">
      <c r="A462" s="4" t="s">
        <v>57</v>
      </c>
      <c r="B462" s="22" t="s">
        <v>1709</v>
      </c>
      <c r="C462" s="1"/>
      <c r="D462" s="22" t="s">
        <v>1710</v>
      </c>
      <c r="BE462" s="6" t="s">
        <v>1708</v>
      </c>
    </row>
    <row r="463" customFormat="false" ht="26" hidden="false" customHeight="false" outlineLevel="0" collapsed="false">
      <c r="A463" s="4" t="s">
        <v>57</v>
      </c>
      <c r="B463" s="20" t="s">
        <v>1711</v>
      </c>
      <c r="C463" s="1"/>
      <c r="D463" s="20" t="s">
        <v>1712</v>
      </c>
      <c r="BE463" s="6" t="s">
        <v>1708</v>
      </c>
    </row>
    <row r="464" customFormat="false" ht="38" hidden="false" customHeight="false" outlineLevel="0" collapsed="false">
      <c r="A464" s="4" t="s">
        <v>57</v>
      </c>
      <c r="B464" s="20" t="s">
        <v>1713</v>
      </c>
      <c r="C464" s="1"/>
      <c r="D464" s="20" t="s">
        <v>1714</v>
      </c>
      <c r="BE464" s="6" t="s">
        <v>1708</v>
      </c>
    </row>
    <row r="465" customFormat="false" ht="50" hidden="false" customHeight="false" outlineLevel="0" collapsed="false">
      <c r="A465" s="4" t="s">
        <v>57</v>
      </c>
      <c r="B465" s="20" t="s">
        <v>1715</v>
      </c>
      <c r="C465" s="1"/>
      <c r="D465" s="20" t="s">
        <v>1716</v>
      </c>
      <c r="BE465" s="6" t="s">
        <v>1708</v>
      </c>
    </row>
    <row r="466" customFormat="false" ht="38" hidden="false" customHeight="false" outlineLevel="0" collapsed="false">
      <c r="A466" s="4" t="s">
        <v>57</v>
      </c>
      <c r="B466" s="20" t="s">
        <v>1717</v>
      </c>
      <c r="C466" s="1"/>
      <c r="D466" s="20" t="s">
        <v>1718</v>
      </c>
      <c r="BE466" s="6" t="s">
        <v>1708</v>
      </c>
    </row>
    <row r="467" customFormat="false" ht="38" hidden="false" customHeight="false" outlineLevel="0" collapsed="false">
      <c r="A467" s="4" t="s">
        <v>57</v>
      </c>
      <c r="B467" s="20" t="s">
        <v>1719</v>
      </c>
      <c r="C467" s="1"/>
      <c r="D467" s="20" t="s">
        <v>1720</v>
      </c>
      <c r="BE467" s="6" t="s">
        <v>1708</v>
      </c>
    </row>
    <row r="468" customFormat="false" ht="50" hidden="false" customHeight="false" outlineLevel="0" collapsed="false">
      <c r="A468" s="4" t="s">
        <v>57</v>
      </c>
      <c r="B468" s="20" t="s">
        <v>1721</v>
      </c>
      <c r="C468" s="1"/>
      <c r="D468" s="20" t="s">
        <v>1722</v>
      </c>
      <c r="BE468" s="6" t="s">
        <v>1708</v>
      </c>
    </row>
    <row r="469" customFormat="false" ht="50" hidden="false" customHeight="false" outlineLevel="0" collapsed="false">
      <c r="A469" s="4" t="s">
        <v>57</v>
      </c>
      <c r="B469" s="20" t="s">
        <v>1721</v>
      </c>
      <c r="C469" s="1"/>
      <c r="D469" s="20" t="s">
        <v>1722</v>
      </c>
      <c r="BE469" s="6" t="s">
        <v>1708</v>
      </c>
    </row>
    <row r="470" customFormat="false" ht="15" hidden="false" customHeight="false" outlineLevel="0" collapsed="false">
      <c r="A470" s="4" t="s">
        <v>57</v>
      </c>
      <c r="B470" s="20" t="s">
        <v>1723</v>
      </c>
      <c r="C470" s="1"/>
      <c r="D470" s="20" t="s">
        <v>1724</v>
      </c>
      <c r="BE470" s="6" t="s">
        <v>1708</v>
      </c>
    </row>
    <row r="471" customFormat="false" ht="50" hidden="false" customHeight="false" outlineLevel="0" collapsed="false">
      <c r="A471" s="4" t="s">
        <v>57</v>
      </c>
      <c r="B471" s="20" t="s">
        <v>1725</v>
      </c>
      <c r="C471" s="1"/>
      <c r="D471" s="20" t="s">
        <v>1726</v>
      </c>
      <c r="BE471" s="6" t="s">
        <v>1708</v>
      </c>
    </row>
    <row r="472" customFormat="false" ht="50" hidden="false" customHeight="false" outlineLevel="0" collapsed="false">
      <c r="A472" s="4" t="s">
        <v>57</v>
      </c>
      <c r="B472" s="20" t="s">
        <v>1727</v>
      </c>
      <c r="C472" s="1"/>
      <c r="D472" s="20" t="s">
        <v>1728</v>
      </c>
      <c r="BE472" s="6" t="s">
        <v>1708</v>
      </c>
    </row>
    <row r="473" customFormat="false" ht="50" hidden="false" customHeight="false" outlineLevel="0" collapsed="false">
      <c r="A473" s="4" t="s">
        <v>57</v>
      </c>
      <c r="B473" s="20" t="s">
        <v>1729</v>
      </c>
      <c r="C473" s="1"/>
      <c r="D473" s="20" t="s">
        <v>1730</v>
      </c>
      <c r="BE473" s="6" t="s">
        <v>1708</v>
      </c>
    </row>
    <row r="474" customFormat="false" ht="50" hidden="false" customHeight="false" outlineLevel="0" collapsed="false">
      <c r="A474" s="4" t="s">
        <v>57</v>
      </c>
      <c r="B474" s="20" t="s">
        <v>1731</v>
      </c>
      <c r="C474" s="1"/>
      <c r="D474" s="20" t="s">
        <v>1732</v>
      </c>
      <c r="BE474" s="6" t="s">
        <v>1708</v>
      </c>
    </row>
    <row r="475" customFormat="false" ht="26" hidden="false" customHeight="false" outlineLevel="0" collapsed="false">
      <c r="A475" s="4" t="s">
        <v>57</v>
      </c>
      <c r="B475" s="20" t="s">
        <v>1733</v>
      </c>
      <c r="C475" s="1"/>
      <c r="D475" s="20" t="s">
        <v>1734</v>
      </c>
      <c r="BE475" s="6" t="s">
        <v>1708</v>
      </c>
    </row>
    <row r="476" customFormat="false" ht="26" hidden="false" customHeight="false" outlineLevel="0" collapsed="false">
      <c r="A476" s="4" t="s">
        <v>57</v>
      </c>
      <c r="B476" s="20" t="s">
        <v>1735</v>
      </c>
      <c r="C476" s="1"/>
      <c r="D476" s="20" t="s">
        <v>1736</v>
      </c>
      <c r="BE476" s="6" t="s">
        <v>1708</v>
      </c>
    </row>
    <row r="477" customFormat="false" ht="62" hidden="false" customHeight="false" outlineLevel="0" collapsed="false">
      <c r="A477" s="4" t="s">
        <v>57</v>
      </c>
      <c r="B477" s="20" t="s">
        <v>1737</v>
      </c>
      <c r="C477" s="1"/>
      <c r="D477" s="20" t="s">
        <v>1738</v>
      </c>
      <c r="BE477" s="6" t="s">
        <v>1708</v>
      </c>
    </row>
    <row r="478" customFormat="false" ht="38" hidden="false" customHeight="false" outlineLevel="0" collapsed="false">
      <c r="A478" s="4" t="s">
        <v>57</v>
      </c>
      <c r="B478" s="20" t="s">
        <v>1739</v>
      </c>
      <c r="C478" s="1"/>
      <c r="D478" s="20" t="s">
        <v>1740</v>
      </c>
      <c r="BE478" s="6" t="s">
        <v>1708</v>
      </c>
    </row>
    <row r="479" customFormat="false" ht="26" hidden="false" customHeight="false" outlineLevel="0" collapsed="false">
      <c r="A479" s="4" t="s">
        <v>57</v>
      </c>
      <c r="B479" s="20" t="s">
        <v>1741</v>
      </c>
      <c r="C479" s="1"/>
      <c r="D479" s="20" t="s">
        <v>1742</v>
      </c>
      <c r="BE479" s="6" t="s">
        <v>1708</v>
      </c>
    </row>
    <row r="480" customFormat="false" ht="74" hidden="false" customHeight="false" outlineLevel="0" collapsed="false">
      <c r="A480" s="4" t="s">
        <v>57</v>
      </c>
      <c r="B480" s="20" t="s">
        <v>1743</v>
      </c>
      <c r="C480" s="1"/>
      <c r="D480" s="20" t="s">
        <v>1744</v>
      </c>
      <c r="BE480" s="6" t="s">
        <v>1708</v>
      </c>
    </row>
    <row r="481" customFormat="false" ht="15" hidden="false" customHeight="false" outlineLevel="0" collapsed="false">
      <c r="A481" s="4" t="s">
        <v>57</v>
      </c>
      <c r="B481" s="20" t="s">
        <v>1745</v>
      </c>
      <c r="C481" s="1"/>
      <c r="D481" s="20" t="s">
        <v>1746</v>
      </c>
      <c r="BE481" s="6" t="s">
        <v>1708</v>
      </c>
    </row>
    <row r="482" customFormat="false" ht="26" hidden="false" customHeight="false" outlineLevel="0" collapsed="false">
      <c r="A482" s="4" t="s">
        <v>57</v>
      </c>
      <c r="B482" s="20" t="s">
        <v>1747</v>
      </c>
      <c r="C482" s="1"/>
      <c r="D482" s="20" t="s">
        <v>1748</v>
      </c>
      <c r="BE482" s="6" t="s">
        <v>1708</v>
      </c>
    </row>
    <row r="483" customFormat="false" ht="26" hidden="false" customHeight="false" outlineLevel="0" collapsed="false">
      <c r="A483" s="4" t="s">
        <v>57</v>
      </c>
      <c r="B483" s="20" t="s">
        <v>1749</v>
      </c>
      <c r="C483" s="1"/>
      <c r="D483" s="20" t="s">
        <v>1750</v>
      </c>
      <c r="BE483" s="6" t="s">
        <v>1708</v>
      </c>
    </row>
    <row r="484" customFormat="false" ht="38" hidden="false" customHeight="false" outlineLevel="0" collapsed="false">
      <c r="A484" s="4" t="s">
        <v>57</v>
      </c>
      <c r="B484" s="20" t="s">
        <v>1751</v>
      </c>
      <c r="C484" s="1"/>
      <c r="D484" s="20" t="s">
        <v>1752</v>
      </c>
      <c r="BE484" s="6" t="s">
        <v>1708</v>
      </c>
    </row>
    <row r="485" customFormat="false" ht="50" hidden="false" customHeight="false" outlineLevel="0" collapsed="false">
      <c r="A485" s="4" t="s">
        <v>57</v>
      </c>
      <c r="B485" s="20" t="s">
        <v>1753</v>
      </c>
      <c r="C485" s="1"/>
      <c r="D485" s="20" t="s">
        <v>1754</v>
      </c>
      <c r="BE485" s="6" t="s">
        <v>1708</v>
      </c>
    </row>
    <row r="486" customFormat="false" ht="38" hidden="false" customHeight="false" outlineLevel="0" collapsed="false">
      <c r="A486" s="4" t="s">
        <v>57</v>
      </c>
      <c r="B486" s="20" t="s">
        <v>1755</v>
      </c>
      <c r="C486" s="1"/>
      <c r="D486" s="20" t="s">
        <v>1756</v>
      </c>
      <c r="BE486" s="6" t="s">
        <v>1708</v>
      </c>
    </row>
    <row r="487" customFormat="false" ht="26" hidden="false" customHeight="false" outlineLevel="0" collapsed="false">
      <c r="A487" s="4" t="s">
        <v>57</v>
      </c>
      <c r="B487" s="20" t="s">
        <v>1757</v>
      </c>
      <c r="C487" s="1"/>
      <c r="D487" s="20" t="s">
        <v>1758</v>
      </c>
      <c r="BE487" s="6" t="s">
        <v>1708</v>
      </c>
    </row>
    <row r="488" customFormat="false" ht="26" hidden="false" customHeight="false" outlineLevel="0" collapsed="false">
      <c r="A488" s="4" t="s">
        <v>57</v>
      </c>
      <c r="B488" s="20" t="s">
        <v>1759</v>
      </c>
      <c r="C488" s="1"/>
      <c r="D488" s="20" t="s">
        <v>1760</v>
      </c>
      <c r="BE488" s="6" t="s">
        <v>1708</v>
      </c>
    </row>
    <row r="489" customFormat="false" ht="38" hidden="false" customHeight="false" outlineLevel="0" collapsed="false">
      <c r="A489" s="4" t="s">
        <v>57</v>
      </c>
      <c r="B489" s="20" t="s">
        <v>1761</v>
      </c>
      <c r="C489" s="1"/>
      <c r="D489" s="20" t="s">
        <v>1762</v>
      </c>
      <c r="BE489" s="6" t="s">
        <v>1708</v>
      </c>
    </row>
    <row r="490" customFormat="false" ht="38" hidden="false" customHeight="false" outlineLevel="0" collapsed="false">
      <c r="A490" s="4" t="s">
        <v>57</v>
      </c>
      <c r="B490" s="20" t="s">
        <v>1763</v>
      </c>
      <c r="C490" s="1"/>
      <c r="D490" s="20" t="s">
        <v>1764</v>
      </c>
      <c r="BE490" s="6" t="s">
        <v>1708</v>
      </c>
    </row>
    <row r="491" customFormat="false" ht="62" hidden="false" customHeight="false" outlineLevel="0" collapsed="false">
      <c r="A491" s="4" t="s">
        <v>57</v>
      </c>
      <c r="B491" s="20" t="s">
        <v>1765</v>
      </c>
      <c r="C491" s="1"/>
      <c r="D491" s="20" t="s">
        <v>1766</v>
      </c>
      <c r="BE491" s="6" t="s">
        <v>1708</v>
      </c>
    </row>
    <row r="492" customFormat="false" ht="26" hidden="false" customHeight="false" outlineLevel="0" collapsed="false">
      <c r="A492" s="4" t="s">
        <v>57</v>
      </c>
      <c r="B492" s="20" t="s">
        <v>1767</v>
      </c>
      <c r="C492" s="1"/>
      <c r="D492" s="20" t="s">
        <v>1768</v>
      </c>
      <c r="BE492" s="6" t="s">
        <v>1708</v>
      </c>
    </row>
    <row r="493" customFormat="false" ht="26" hidden="false" customHeight="false" outlineLevel="0" collapsed="false">
      <c r="A493" s="4" t="s">
        <v>57</v>
      </c>
      <c r="B493" s="20" t="s">
        <v>1767</v>
      </c>
      <c r="C493" s="1"/>
      <c r="D493" s="20" t="s">
        <v>1768</v>
      </c>
      <c r="BE493" s="6" t="s">
        <v>1708</v>
      </c>
    </row>
    <row r="494" customFormat="false" ht="62" hidden="false" customHeight="false" outlineLevel="0" collapsed="false">
      <c r="A494" s="4" t="s">
        <v>57</v>
      </c>
      <c r="B494" s="20" t="s">
        <v>1769</v>
      </c>
      <c r="C494" s="1"/>
      <c r="D494" s="20" t="s">
        <v>1770</v>
      </c>
      <c r="BE494" s="6" t="s">
        <v>1708</v>
      </c>
    </row>
    <row r="495" customFormat="false" ht="98" hidden="false" customHeight="false" outlineLevel="0" collapsed="false">
      <c r="A495" s="4" t="s">
        <v>57</v>
      </c>
      <c r="B495" s="20" t="s">
        <v>1771</v>
      </c>
      <c r="C495" s="1"/>
      <c r="D495" s="20" t="s">
        <v>1772</v>
      </c>
      <c r="BE495" s="6" t="s">
        <v>1708</v>
      </c>
    </row>
    <row r="496" customFormat="false" ht="98" hidden="false" customHeight="false" outlineLevel="0" collapsed="false">
      <c r="A496" s="4" t="s">
        <v>57</v>
      </c>
      <c r="B496" s="20" t="s">
        <v>1773</v>
      </c>
      <c r="C496" s="1"/>
      <c r="D496" s="20" t="s">
        <v>1774</v>
      </c>
      <c r="BE496" s="6" t="s">
        <v>1708</v>
      </c>
    </row>
    <row r="497" customFormat="false" ht="50" hidden="false" customHeight="false" outlineLevel="0" collapsed="false">
      <c r="A497" s="4" t="s">
        <v>57</v>
      </c>
      <c r="B497" s="20" t="s">
        <v>1775</v>
      </c>
      <c r="C497" s="1"/>
      <c r="D497" s="20" t="s">
        <v>1776</v>
      </c>
      <c r="BE497" s="6" t="s">
        <v>1708</v>
      </c>
    </row>
    <row r="498" customFormat="false" ht="38" hidden="false" customHeight="false" outlineLevel="0" collapsed="false">
      <c r="A498" s="4" t="s">
        <v>57</v>
      </c>
      <c r="B498" s="20" t="s">
        <v>1777</v>
      </c>
      <c r="C498" s="1"/>
      <c r="D498" s="20" t="s">
        <v>1778</v>
      </c>
      <c r="BE498" s="6" t="s">
        <v>1708</v>
      </c>
    </row>
    <row r="499" customFormat="false" ht="50" hidden="false" customHeight="false" outlineLevel="0" collapsed="false">
      <c r="A499" s="4" t="s">
        <v>57</v>
      </c>
      <c r="B499" s="20" t="s">
        <v>1779</v>
      </c>
      <c r="C499" s="1"/>
      <c r="D499" s="20" t="s">
        <v>1780</v>
      </c>
      <c r="BE499" s="6" t="s">
        <v>1708</v>
      </c>
    </row>
    <row r="500" customFormat="false" ht="74" hidden="false" customHeight="false" outlineLevel="0" collapsed="false">
      <c r="A500" s="4" t="s">
        <v>57</v>
      </c>
      <c r="B500" s="20" t="s">
        <v>1781</v>
      </c>
      <c r="C500" s="1"/>
      <c r="D500" s="20" t="s">
        <v>1782</v>
      </c>
      <c r="BE500" s="6" t="s">
        <v>1708</v>
      </c>
    </row>
    <row r="501" customFormat="false" ht="38" hidden="false" customHeight="false" outlineLevel="0" collapsed="false">
      <c r="A501" s="4" t="s">
        <v>57</v>
      </c>
      <c r="B501" s="20" t="s">
        <v>1783</v>
      </c>
      <c r="C501" s="1"/>
      <c r="D501" s="20" t="s">
        <v>1784</v>
      </c>
      <c r="BE501" s="6" t="s">
        <v>1708</v>
      </c>
    </row>
    <row r="502" customFormat="false" ht="26" hidden="false" customHeight="false" outlineLevel="0" collapsed="false">
      <c r="A502" s="4" t="s">
        <v>57</v>
      </c>
      <c r="B502" s="20" t="s">
        <v>1785</v>
      </c>
      <c r="C502" s="1"/>
      <c r="D502" s="20" t="s">
        <v>1786</v>
      </c>
      <c r="BE502" s="6" t="s">
        <v>1708</v>
      </c>
    </row>
    <row r="503" customFormat="false" ht="26" hidden="false" customHeight="false" outlineLevel="0" collapsed="false">
      <c r="A503" s="4" t="s">
        <v>57</v>
      </c>
      <c r="B503" s="20" t="s">
        <v>1787</v>
      </c>
      <c r="C503" s="1"/>
      <c r="D503" s="20" t="s">
        <v>1788</v>
      </c>
      <c r="BE503" s="6" t="s">
        <v>1708</v>
      </c>
    </row>
    <row r="504" customFormat="false" ht="50" hidden="false" customHeight="false" outlineLevel="0" collapsed="false">
      <c r="A504" s="4" t="s">
        <v>57</v>
      </c>
      <c r="B504" s="20" t="s">
        <v>1789</v>
      </c>
      <c r="C504" s="1"/>
      <c r="D504" s="20" t="s">
        <v>1790</v>
      </c>
      <c r="BE504" s="6" t="s">
        <v>1708</v>
      </c>
    </row>
    <row r="505" customFormat="false" ht="86" hidden="false" customHeight="false" outlineLevel="0" collapsed="false">
      <c r="A505" s="4" t="s">
        <v>57</v>
      </c>
      <c r="B505" s="20" t="s">
        <v>1791</v>
      </c>
      <c r="C505" s="1"/>
      <c r="D505" s="20" t="s">
        <v>1792</v>
      </c>
      <c r="BE505" s="6" t="s">
        <v>1793</v>
      </c>
    </row>
    <row r="506" customFormat="false" ht="38" hidden="false" customHeight="false" outlineLevel="0" collapsed="false">
      <c r="A506" s="4" t="s">
        <v>57</v>
      </c>
      <c r="B506" s="20" t="s">
        <v>1794</v>
      </c>
      <c r="C506" s="1"/>
      <c r="D506" s="20" t="s">
        <v>1795</v>
      </c>
      <c r="BE506" s="6" t="s">
        <v>1793</v>
      </c>
    </row>
    <row r="507" customFormat="false" ht="38" hidden="false" customHeight="false" outlineLevel="0" collapsed="false">
      <c r="A507" s="4" t="s">
        <v>57</v>
      </c>
      <c r="B507" s="20" t="s">
        <v>1794</v>
      </c>
      <c r="C507" s="1"/>
      <c r="D507" s="20" t="s">
        <v>1795</v>
      </c>
      <c r="BE507" s="6" t="s">
        <v>1793</v>
      </c>
    </row>
    <row r="508" customFormat="false" ht="38" hidden="false" customHeight="false" outlineLevel="0" collapsed="false">
      <c r="A508" s="4" t="s">
        <v>57</v>
      </c>
      <c r="B508" s="20" t="s">
        <v>1794</v>
      </c>
      <c r="C508" s="1"/>
      <c r="D508" s="20" t="s">
        <v>1795</v>
      </c>
      <c r="BE508" s="6" t="s">
        <v>1793</v>
      </c>
    </row>
    <row r="509" customFormat="false" ht="36.5" hidden="false" customHeight="false" outlineLevel="0" collapsed="false">
      <c r="B509" s="22" t="s">
        <v>1796</v>
      </c>
      <c r="C509" s="1"/>
      <c r="D509" s="22" t="s">
        <v>1797</v>
      </c>
      <c r="BE509" s="6" t="s">
        <v>1798</v>
      </c>
    </row>
    <row r="510" customFormat="false" ht="48" hidden="false" customHeight="false" outlineLevel="0" collapsed="false">
      <c r="B510" s="22" t="s">
        <v>1799</v>
      </c>
      <c r="C510" s="1"/>
      <c r="D510" s="22" t="s">
        <v>1800</v>
      </c>
      <c r="BE510" s="6" t="s">
        <v>1798</v>
      </c>
    </row>
    <row r="511" customFormat="false" ht="71" hidden="false" customHeight="false" outlineLevel="0" collapsed="false">
      <c r="B511" s="22" t="s">
        <v>1801</v>
      </c>
      <c r="C511" s="1"/>
      <c r="D511" s="22" t="s">
        <v>1802</v>
      </c>
      <c r="BE511" s="6" t="s">
        <v>1798</v>
      </c>
    </row>
    <row r="512" customFormat="false" ht="59.5" hidden="false" customHeight="false" outlineLevel="0" collapsed="false">
      <c r="B512" s="22" t="s">
        <v>1803</v>
      </c>
      <c r="C512" s="1"/>
      <c r="D512" s="22" t="s">
        <v>1804</v>
      </c>
      <c r="BE512" s="6" t="s">
        <v>1798</v>
      </c>
    </row>
    <row r="513" customFormat="false" ht="36.5" hidden="false" customHeight="false" outlineLevel="0" collapsed="false">
      <c r="B513" s="22" t="s">
        <v>1805</v>
      </c>
      <c r="C513" s="1"/>
      <c r="D513" s="22" t="s">
        <v>1806</v>
      </c>
      <c r="BE513" s="6" t="s">
        <v>1798</v>
      </c>
    </row>
    <row r="514" customFormat="false" ht="48" hidden="false" customHeight="false" outlineLevel="0" collapsed="false">
      <c r="B514" s="22" t="s">
        <v>1807</v>
      </c>
      <c r="C514" s="1"/>
      <c r="D514" s="22" t="s">
        <v>1808</v>
      </c>
      <c r="BE514" s="6" t="s">
        <v>1798</v>
      </c>
    </row>
    <row r="515" customFormat="false" ht="71" hidden="false" customHeight="false" outlineLevel="0" collapsed="false">
      <c r="B515" s="22" t="s">
        <v>1809</v>
      </c>
      <c r="C515" s="1"/>
      <c r="D515" s="22" t="s">
        <v>1810</v>
      </c>
      <c r="BE515" s="6" t="s">
        <v>1798</v>
      </c>
    </row>
    <row r="516" customFormat="false" ht="36.5" hidden="false" customHeight="false" outlineLevel="0" collapsed="false">
      <c r="B516" s="22" t="s">
        <v>1811</v>
      </c>
      <c r="C516" s="1"/>
      <c r="D516" s="22" t="s">
        <v>1812</v>
      </c>
      <c r="BE516" s="6" t="s">
        <v>1798</v>
      </c>
    </row>
    <row r="517" customFormat="false" ht="48" hidden="false" customHeight="false" outlineLevel="0" collapsed="false">
      <c r="B517" s="22" t="s">
        <v>1813</v>
      </c>
      <c r="C517" s="1"/>
      <c r="D517" s="22" t="s">
        <v>1814</v>
      </c>
      <c r="BE517" s="6" t="s">
        <v>1798</v>
      </c>
    </row>
    <row r="518" customFormat="false" ht="25" hidden="false" customHeight="false" outlineLevel="0" collapsed="false">
      <c r="B518" s="22" t="s">
        <v>1815</v>
      </c>
      <c r="C518" s="1"/>
      <c r="D518" s="22" t="s">
        <v>1816</v>
      </c>
      <c r="BE518" s="6" t="s">
        <v>1798</v>
      </c>
    </row>
    <row r="519" customFormat="false" ht="36.5" hidden="false" customHeight="false" outlineLevel="0" collapsed="false">
      <c r="B519" s="22" t="s">
        <v>1817</v>
      </c>
      <c r="C519" s="1"/>
      <c r="D519" s="22" t="s">
        <v>1818</v>
      </c>
      <c r="BE519" s="6" t="s">
        <v>1798</v>
      </c>
    </row>
    <row r="520" customFormat="false" ht="25" hidden="false" customHeight="false" outlineLevel="0" collapsed="false">
      <c r="B520" s="22" t="s">
        <v>1819</v>
      </c>
      <c r="C520" s="1"/>
      <c r="D520" s="22" t="s">
        <v>1820</v>
      </c>
      <c r="BE520" s="6" t="s">
        <v>1798</v>
      </c>
    </row>
    <row r="521" customFormat="false" ht="25" hidden="false" customHeight="false" outlineLevel="0" collapsed="false">
      <c r="B521" s="22" t="s">
        <v>1821</v>
      </c>
      <c r="C521" s="1"/>
      <c r="D521" s="22" t="s">
        <v>1822</v>
      </c>
      <c r="BE521" s="6" t="s">
        <v>1798</v>
      </c>
    </row>
    <row r="522" customFormat="false" ht="36.5" hidden="false" customHeight="false" outlineLevel="0" collapsed="false">
      <c r="B522" s="22" t="s">
        <v>1823</v>
      </c>
      <c r="C522" s="1"/>
      <c r="D522" s="22" t="s">
        <v>1824</v>
      </c>
      <c r="BE522" s="6" t="s">
        <v>1798</v>
      </c>
    </row>
    <row r="523" customFormat="false" ht="36.5" hidden="false" customHeight="false" outlineLevel="0" collapsed="false">
      <c r="B523" s="22" t="s">
        <v>1825</v>
      </c>
      <c r="C523" s="1"/>
      <c r="D523" s="22" t="s">
        <v>1826</v>
      </c>
      <c r="BE523" s="6" t="s">
        <v>1798</v>
      </c>
    </row>
    <row r="524" customFormat="false" ht="48" hidden="false" customHeight="false" outlineLevel="0" collapsed="false">
      <c r="B524" s="22" t="s">
        <v>1827</v>
      </c>
      <c r="C524" s="1"/>
      <c r="D524" s="22" t="s">
        <v>1828</v>
      </c>
      <c r="BE524" s="6" t="s">
        <v>1798</v>
      </c>
    </row>
    <row r="525" customFormat="false" ht="59.5" hidden="false" customHeight="false" outlineLevel="0" collapsed="false">
      <c r="B525" s="22" t="s">
        <v>1829</v>
      </c>
      <c r="C525" s="1"/>
      <c r="D525" s="22" t="s">
        <v>1830</v>
      </c>
      <c r="BE525" s="6" t="s">
        <v>1798</v>
      </c>
    </row>
    <row r="526" customFormat="false" ht="25" hidden="false" customHeight="false" outlineLevel="0" collapsed="false">
      <c r="B526" s="22" t="s">
        <v>1831</v>
      </c>
      <c r="C526" s="1"/>
      <c r="D526" s="22" t="s">
        <v>1832</v>
      </c>
      <c r="BE526" s="6" t="s">
        <v>1798</v>
      </c>
    </row>
    <row r="527" customFormat="false" ht="36.5" hidden="false" customHeight="false" outlineLevel="0" collapsed="false">
      <c r="B527" s="22" t="s">
        <v>1833</v>
      </c>
      <c r="C527" s="1"/>
      <c r="D527" s="22" t="s">
        <v>1834</v>
      </c>
      <c r="BE527" s="6" t="s">
        <v>1798</v>
      </c>
    </row>
    <row r="528" customFormat="false" ht="25" hidden="false" customHeight="false" outlineLevel="0" collapsed="false">
      <c r="B528" s="22" t="s">
        <v>1835</v>
      </c>
      <c r="C528" s="1"/>
      <c r="D528" s="22" t="s">
        <v>1836</v>
      </c>
      <c r="BE528" s="6" t="s">
        <v>1798</v>
      </c>
    </row>
    <row r="529" customFormat="false" ht="36.5" hidden="false" customHeight="false" outlineLevel="0" collapsed="false">
      <c r="B529" s="22" t="s">
        <v>1837</v>
      </c>
      <c r="C529" s="1"/>
      <c r="D529" s="22" t="s">
        <v>1838</v>
      </c>
      <c r="BE529" s="6" t="s">
        <v>1798</v>
      </c>
    </row>
    <row r="530" customFormat="false" ht="36.5" hidden="false" customHeight="false" outlineLevel="0" collapsed="false">
      <c r="B530" s="22" t="s">
        <v>1839</v>
      </c>
      <c r="C530" s="1"/>
      <c r="D530" s="22" t="s">
        <v>1840</v>
      </c>
      <c r="BE530" s="6" t="s">
        <v>1798</v>
      </c>
    </row>
    <row r="531" customFormat="false" ht="25" hidden="false" customHeight="false" outlineLevel="0" collapsed="false">
      <c r="B531" s="22" t="s">
        <v>1841</v>
      </c>
      <c r="C531" s="1"/>
      <c r="D531" s="22" t="s">
        <v>1842</v>
      </c>
      <c r="BE531" s="6" t="s">
        <v>1798</v>
      </c>
    </row>
    <row r="532" customFormat="false" ht="36.5" hidden="false" customHeight="false" outlineLevel="0" collapsed="false">
      <c r="B532" s="22" t="s">
        <v>1843</v>
      </c>
      <c r="C532" s="1"/>
      <c r="D532" s="22" t="s">
        <v>1844</v>
      </c>
      <c r="BE532" s="6" t="s">
        <v>1798</v>
      </c>
    </row>
    <row r="533" customFormat="false" ht="36.5" hidden="false" customHeight="false" outlineLevel="0" collapsed="false">
      <c r="B533" s="22" t="s">
        <v>1845</v>
      </c>
      <c r="C533" s="1"/>
      <c r="D533" s="22" t="s">
        <v>1846</v>
      </c>
      <c r="BE533" s="6" t="s">
        <v>1798</v>
      </c>
    </row>
    <row r="534" customFormat="false" ht="48" hidden="false" customHeight="false" outlineLevel="0" collapsed="false">
      <c r="B534" s="22" t="s">
        <v>1847</v>
      </c>
      <c r="C534" s="1"/>
      <c r="D534" s="22" t="s">
        <v>1848</v>
      </c>
      <c r="BE534" s="6" t="s">
        <v>1798</v>
      </c>
    </row>
    <row r="535" customFormat="false" ht="36.5" hidden="false" customHeight="false" outlineLevel="0" collapsed="false">
      <c r="B535" s="22" t="s">
        <v>1849</v>
      </c>
      <c r="C535" s="1"/>
      <c r="D535" s="22" t="s">
        <v>1850</v>
      </c>
      <c r="BE535" s="6" t="s">
        <v>1798</v>
      </c>
    </row>
    <row r="536" customFormat="false" ht="59.5" hidden="false" customHeight="false" outlineLevel="0" collapsed="false">
      <c r="B536" s="22" t="s">
        <v>1851</v>
      </c>
      <c r="C536" s="1"/>
      <c r="D536" s="22" t="s">
        <v>1852</v>
      </c>
      <c r="BE536" s="6" t="s">
        <v>1798</v>
      </c>
    </row>
    <row r="537" customFormat="false" ht="48" hidden="false" customHeight="false" outlineLevel="0" collapsed="false">
      <c r="B537" s="22" t="s">
        <v>1853</v>
      </c>
      <c r="C537" s="1"/>
      <c r="D537" s="22" t="s">
        <v>1854</v>
      </c>
      <c r="BE537" s="6" t="s">
        <v>1798</v>
      </c>
    </row>
    <row r="538" customFormat="false" ht="59.5" hidden="false" customHeight="false" outlineLevel="0" collapsed="false">
      <c r="B538" s="22" t="s">
        <v>1855</v>
      </c>
      <c r="C538" s="1"/>
      <c r="D538" s="22" t="s">
        <v>1856</v>
      </c>
      <c r="BE538" s="6" t="s">
        <v>1798</v>
      </c>
    </row>
    <row r="539" customFormat="false" ht="48" hidden="false" customHeight="false" outlineLevel="0" collapsed="false">
      <c r="B539" s="22" t="s">
        <v>1857</v>
      </c>
      <c r="C539" s="1"/>
      <c r="D539" s="22" t="s">
        <v>1858</v>
      </c>
      <c r="BE539" s="6" t="s">
        <v>1798</v>
      </c>
    </row>
    <row r="540" customFormat="false" ht="48" hidden="false" customHeight="false" outlineLevel="0" collapsed="false">
      <c r="B540" s="22" t="s">
        <v>1857</v>
      </c>
      <c r="C540" s="1"/>
      <c r="D540" s="22" t="s">
        <v>1858</v>
      </c>
      <c r="BE540" s="6" t="s">
        <v>1798</v>
      </c>
    </row>
    <row r="541" customFormat="false" ht="59.5" hidden="false" customHeight="false" outlineLevel="0" collapsed="false">
      <c r="B541" s="22" t="s">
        <v>1859</v>
      </c>
      <c r="C541" s="1"/>
      <c r="D541" s="22" t="s">
        <v>1860</v>
      </c>
      <c r="BE541" s="6" t="s">
        <v>1798</v>
      </c>
    </row>
    <row r="542" customFormat="false" ht="71" hidden="false" customHeight="false" outlineLevel="0" collapsed="false">
      <c r="B542" s="22" t="s">
        <v>1861</v>
      </c>
      <c r="C542" s="1"/>
      <c r="D542" s="22" t="s">
        <v>1862</v>
      </c>
      <c r="BE542" s="6" t="s">
        <v>1798</v>
      </c>
    </row>
    <row r="543" customFormat="false" ht="59.5" hidden="false" customHeight="false" outlineLevel="0" collapsed="false">
      <c r="B543" s="22" t="s">
        <v>1863</v>
      </c>
      <c r="C543" s="1"/>
      <c r="D543" s="22" t="s">
        <v>1864</v>
      </c>
      <c r="BE543" s="6" t="s">
        <v>1798</v>
      </c>
    </row>
    <row r="544" customFormat="false" ht="48" hidden="false" customHeight="false" outlineLevel="0" collapsed="false">
      <c r="B544" s="22" t="s">
        <v>1865</v>
      </c>
      <c r="C544" s="1"/>
      <c r="D544" s="22" t="s">
        <v>1866</v>
      </c>
      <c r="BE544" s="6" t="s">
        <v>1798</v>
      </c>
    </row>
    <row r="545" customFormat="false" ht="48" hidden="false" customHeight="false" outlineLevel="0" collapsed="false">
      <c r="B545" s="22" t="s">
        <v>1867</v>
      </c>
      <c r="C545" s="1"/>
      <c r="D545" s="22" t="s">
        <v>1868</v>
      </c>
      <c r="BE545" s="6" t="s">
        <v>1798</v>
      </c>
    </row>
    <row r="546" customFormat="false" ht="36.5" hidden="false" customHeight="false" outlineLevel="0" collapsed="false">
      <c r="B546" s="22" t="s">
        <v>1869</v>
      </c>
      <c r="C546" s="1"/>
      <c r="D546" s="22" t="s">
        <v>1870</v>
      </c>
      <c r="BE546" s="6" t="s">
        <v>1798</v>
      </c>
    </row>
    <row r="547" customFormat="false" ht="36.5" hidden="false" customHeight="false" outlineLevel="0" collapsed="false">
      <c r="B547" s="22" t="s">
        <v>1871</v>
      </c>
      <c r="C547" s="1"/>
      <c r="D547" s="22" t="s">
        <v>1872</v>
      </c>
      <c r="BE547" s="6" t="s">
        <v>1798</v>
      </c>
    </row>
    <row r="548" customFormat="false" ht="48" hidden="false" customHeight="false" outlineLevel="0" collapsed="false">
      <c r="B548" s="22" t="s">
        <v>1873</v>
      </c>
      <c r="C548" s="1"/>
      <c r="D548" s="22" t="s">
        <v>1874</v>
      </c>
      <c r="BE548" s="6" t="s">
        <v>1798</v>
      </c>
    </row>
    <row r="549" customFormat="false" ht="48" hidden="false" customHeight="false" outlineLevel="0" collapsed="false">
      <c r="B549" s="22" t="s">
        <v>1875</v>
      </c>
      <c r="C549" s="1"/>
      <c r="D549" s="22" t="s">
        <v>1876</v>
      </c>
      <c r="BE549" s="6" t="s">
        <v>1798</v>
      </c>
    </row>
    <row r="550" customFormat="false" ht="48" hidden="false" customHeight="false" outlineLevel="0" collapsed="false">
      <c r="B550" s="22" t="s">
        <v>1877</v>
      </c>
      <c r="C550" s="1"/>
      <c r="D550" s="22" t="s">
        <v>1878</v>
      </c>
      <c r="BE550" s="6" t="s">
        <v>1798</v>
      </c>
    </row>
    <row r="551" customFormat="false" ht="71" hidden="false" customHeight="false" outlineLevel="0" collapsed="false">
      <c r="B551" s="22" t="s">
        <v>1879</v>
      </c>
      <c r="C551" s="1"/>
      <c r="D551" s="22" t="s">
        <v>1880</v>
      </c>
      <c r="BE551" s="6" t="s">
        <v>1798</v>
      </c>
    </row>
    <row r="552" customFormat="false" ht="48" hidden="false" customHeight="false" outlineLevel="0" collapsed="false">
      <c r="B552" s="22" t="s">
        <v>1881</v>
      </c>
      <c r="C552" s="1"/>
      <c r="D552" s="22" t="s">
        <v>1882</v>
      </c>
      <c r="BE552" s="6" t="s">
        <v>1798</v>
      </c>
    </row>
    <row r="553" customFormat="false" ht="59.5" hidden="false" customHeight="false" outlineLevel="0" collapsed="false">
      <c r="B553" s="22" t="s">
        <v>1883</v>
      </c>
      <c r="C553" s="1"/>
      <c r="D553" s="22" t="s">
        <v>1884</v>
      </c>
      <c r="BE553" s="6" t="s">
        <v>1798</v>
      </c>
    </row>
    <row r="554" customFormat="false" ht="48" hidden="false" customHeight="false" outlineLevel="0" collapsed="false">
      <c r="B554" s="22" t="s">
        <v>1885</v>
      </c>
      <c r="C554" s="1"/>
      <c r="D554" s="22" t="s">
        <v>1886</v>
      </c>
      <c r="BE554" s="6" t="s">
        <v>1798</v>
      </c>
    </row>
    <row r="555" customFormat="false" ht="59.5" hidden="false" customHeight="false" outlineLevel="0" collapsed="false">
      <c r="B555" s="22" t="s">
        <v>1887</v>
      </c>
      <c r="C555" s="1"/>
      <c r="D555" s="22" t="s">
        <v>1888</v>
      </c>
      <c r="BE555" s="6" t="s">
        <v>1798</v>
      </c>
    </row>
    <row r="556" customFormat="false" ht="48" hidden="false" customHeight="false" outlineLevel="0" collapsed="false">
      <c r="B556" s="22" t="s">
        <v>1889</v>
      </c>
      <c r="C556" s="1"/>
      <c r="D556" s="22" t="s">
        <v>1890</v>
      </c>
      <c r="BE556" s="6" t="s">
        <v>1798</v>
      </c>
    </row>
    <row r="557" customFormat="false" ht="48" hidden="false" customHeight="false" outlineLevel="0" collapsed="false">
      <c r="B557" s="22" t="s">
        <v>1891</v>
      </c>
      <c r="C557" s="1"/>
      <c r="D557" s="22" t="s">
        <v>1892</v>
      </c>
      <c r="BE557" s="6" t="s">
        <v>1798</v>
      </c>
    </row>
    <row r="558" customFormat="false" ht="59.5" hidden="false" customHeight="false" outlineLevel="0" collapsed="false">
      <c r="B558" s="22" t="s">
        <v>1893</v>
      </c>
      <c r="C558" s="1"/>
      <c r="D558" s="22" t="s">
        <v>1894</v>
      </c>
      <c r="BE558" s="6" t="s">
        <v>1798</v>
      </c>
    </row>
    <row r="559" customFormat="false" ht="48" hidden="false" customHeight="false" outlineLevel="0" collapsed="false">
      <c r="B559" s="22" t="s">
        <v>1895</v>
      </c>
      <c r="C559" s="1"/>
      <c r="D559" s="22" t="s">
        <v>1896</v>
      </c>
      <c r="BE559" s="6" t="s">
        <v>1798</v>
      </c>
    </row>
    <row r="560" customFormat="false" ht="48" hidden="false" customHeight="false" outlineLevel="0" collapsed="false">
      <c r="B560" s="22" t="s">
        <v>411</v>
      </c>
      <c r="C560" s="1"/>
      <c r="D560" s="22" t="s">
        <v>413</v>
      </c>
      <c r="BE560" s="6" t="s">
        <v>1798</v>
      </c>
    </row>
    <row r="561" customFormat="false" ht="25" hidden="false" customHeight="false" outlineLevel="0" collapsed="false">
      <c r="B561" s="22" t="s">
        <v>1897</v>
      </c>
      <c r="C561" s="1"/>
      <c r="D561" s="22" t="s">
        <v>1898</v>
      </c>
      <c r="BE561" s="6" t="s">
        <v>1798</v>
      </c>
    </row>
    <row r="562" customFormat="false" ht="25" hidden="false" customHeight="false" outlineLevel="0" collapsed="false">
      <c r="B562" s="22" t="s">
        <v>514</v>
      </c>
      <c r="C562" s="1"/>
      <c r="D562" s="22" t="s">
        <v>516</v>
      </c>
      <c r="BE562" s="6" t="s">
        <v>1798</v>
      </c>
    </row>
    <row r="563" customFormat="false" ht="25" hidden="false" customHeight="false" outlineLevel="0" collapsed="false">
      <c r="B563" s="22" t="s">
        <v>1899</v>
      </c>
      <c r="C563" s="1"/>
      <c r="D563" s="22" t="s">
        <v>1900</v>
      </c>
      <c r="BE563" s="6" t="s">
        <v>1798</v>
      </c>
    </row>
    <row r="564" customFormat="false" ht="48" hidden="false" customHeight="false" outlineLevel="0" collapsed="false">
      <c r="B564" s="22" t="s">
        <v>1901</v>
      </c>
      <c r="C564" s="1"/>
      <c r="D564" s="22" t="s">
        <v>1902</v>
      </c>
      <c r="BE564" s="6" t="s">
        <v>1798</v>
      </c>
    </row>
    <row r="565" customFormat="false" ht="36.5" hidden="false" customHeight="false" outlineLevel="0" collapsed="false">
      <c r="B565" s="22" t="s">
        <v>1903</v>
      </c>
      <c r="C565" s="1"/>
      <c r="D565" s="22" t="s">
        <v>1904</v>
      </c>
      <c r="BE565" s="6" t="s">
        <v>1798</v>
      </c>
    </row>
    <row r="566" customFormat="false" ht="36.5" hidden="false" customHeight="false" outlineLevel="0" collapsed="false">
      <c r="B566" s="22" t="s">
        <v>1905</v>
      </c>
      <c r="C566" s="1"/>
      <c r="D566" s="22" t="s">
        <v>1906</v>
      </c>
      <c r="BE566" s="6" t="s">
        <v>1798</v>
      </c>
    </row>
    <row r="567" customFormat="false" ht="71" hidden="false" customHeight="false" outlineLevel="0" collapsed="false">
      <c r="B567" s="22" t="s">
        <v>1907</v>
      </c>
      <c r="C567" s="1"/>
      <c r="D567" s="22" t="s">
        <v>1908</v>
      </c>
      <c r="BE567" s="6" t="s">
        <v>1798</v>
      </c>
    </row>
    <row r="568" customFormat="false" ht="48" hidden="false" customHeight="false" outlineLevel="0" collapsed="false">
      <c r="B568" s="22" t="s">
        <v>1909</v>
      </c>
      <c r="C568" s="1"/>
      <c r="D568" s="22" t="s">
        <v>1910</v>
      </c>
      <c r="BE568" s="6" t="s">
        <v>1798</v>
      </c>
    </row>
    <row r="569" customFormat="false" ht="36.5" hidden="false" customHeight="false" outlineLevel="0" collapsed="false">
      <c r="B569" s="22" t="s">
        <v>1911</v>
      </c>
      <c r="C569" s="1"/>
      <c r="D569" s="22" t="s">
        <v>1912</v>
      </c>
      <c r="BE569" s="6" t="s">
        <v>1798</v>
      </c>
    </row>
    <row r="570" customFormat="false" ht="36.5" hidden="false" customHeight="false" outlineLevel="0" collapsed="false">
      <c r="B570" s="22" t="s">
        <v>1913</v>
      </c>
      <c r="C570" s="1"/>
      <c r="D570" s="22" t="s">
        <v>1914</v>
      </c>
      <c r="BE570" s="6" t="s">
        <v>1798</v>
      </c>
    </row>
    <row r="571" customFormat="false" ht="36.5" hidden="false" customHeight="false" outlineLevel="0" collapsed="false">
      <c r="B571" s="22" t="s">
        <v>1915</v>
      </c>
      <c r="C571" s="1"/>
      <c r="D571" s="22" t="s">
        <v>1916</v>
      </c>
      <c r="BE571" s="6" t="s">
        <v>1798</v>
      </c>
    </row>
    <row r="572" customFormat="false" ht="25" hidden="false" customHeight="false" outlineLevel="0" collapsed="false">
      <c r="B572" s="22" t="s">
        <v>1917</v>
      </c>
      <c r="C572" s="1"/>
      <c r="D572" s="22" t="s">
        <v>1918</v>
      </c>
      <c r="BE572" s="6" t="s">
        <v>1798</v>
      </c>
    </row>
    <row r="573" customFormat="false" ht="48" hidden="false" customHeight="false" outlineLevel="0" collapsed="false">
      <c r="B573" s="22" t="s">
        <v>1919</v>
      </c>
      <c r="C573" s="1"/>
      <c r="D573" s="22" t="s">
        <v>1920</v>
      </c>
      <c r="BE573" s="6" t="s">
        <v>1798</v>
      </c>
    </row>
    <row r="574" customFormat="false" ht="48" hidden="false" customHeight="false" outlineLevel="0" collapsed="false">
      <c r="B574" s="22" t="s">
        <v>1921</v>
      </c>
      <c r="C574" s="1"/>
      <c r="D574" s="22" t="s">
        <v>1922</v>
      </c>
      <c r="BE574" s="6" t="s">
        <v>1798</v>
      </c>
    </row>
    <row r="575" customFormat="false" ht="36.5" hidden="false" customHeight="false" outlineLevel="0" collapsed="false">
      <c r="B575" s="22" t="s">
        <v>1923</v>
      </c>
      <c r="C575" s="1"/>
      <c r="D575" s="22" t="s">
        <v>1924</v>
      </c>
      <c r="BE575" s="6" t="s">
        <v>1798</v>
      </c>
    </row>
    <row r="576" customFormat="false" ht="36.5" hidden="false" customHeight="false" outlineLevel="0" collapsed="false">
      <c r="B576" s="22" t="s">
        <v>1925</v>
      </c>
      <c r="C576" s="1"/>
      <c r="D576" s="22" t="s">
        <v>1926</v>
      </c>
      <c r="BE576" s="6" t="s">
        <v>1798</v>
      </c>
    </row>
    <row r="577" customFormat="false" ht="48" hidden="false" customHeight="false" outlineLevel="0" collapsed="false">
      <c r="B577" s="22" t="s">
        <v>1927</v>
      </c>
      <c r="C577" s="1"/>
      <c r="D577" s="22" t="s">
        <v>1928</v>
      </c>
      <c r="BE577" s="6" t="s">
        <v>1798</v>
      </c>
    </row>
    <row r="578" customFormat="false" ht="25" hidden="false" customHeight="false" outlineLevel="0" collapsed="false">
      <c r="B578" s="22" t="s">
        <v>1929</v>
      </c>
      <c r="C578" s="1"/>
      <c r="D578" s="22" t="s">
        <v>1930</v>
      </c>
      <c r="BE578" s="6" t="s">
        <v>1798</v>
      </c>
    </row>
    <row r="579" customFormat="false" ht="25" hidden="false" customHeight="false" outlineLevel="0" collapsed="false">
      <c r="B579" s="22" t="s">
        <v>1931</v>
      </c>
      <c r="C579" s="1"/>
      <c r="D579" s="22" t="s">
        <v>1932</v>
      </c>
      <c r="BE579" s="6" t="s">
        <v>1798</v>
      </c>
    </row>
    <row r="580" customFormat="false" ht="36.5" hidden="false" customHeight="false" outlineLevel="0" collapsed="false">
      <c r="B580" s="22" t="s">
        <v>1933</v>
      </c>
      <c r="C580" s="1"/>
      <c r="D580" s="22" t="s">
        <v>1934</v>
      </c>
      <c r="BE580" s="6" t="s">
        <v>1798</v>
      </c>
    </row>
    <row r="581" customFormat="false" ht="36.5" hidden="false" customHeight="false" outlineLevel="0" collapsed="false">
      <c r="B581" s="22" t="s">
        <v>1935</v>
      </c>
      <c r="C581" s="1"/>
      <c r="D581" s="22" t="s">
        <v>1936</v>
      </c>
      <c r="BE581" s="6" t="s">
        <v>1798</v>
      </c>
    </row>
    <row r="582" customFormat="false" ht="36.5" hidden="false" customHeight="false" outlineLevel="0" collapsed="false">
      <c r="B582" s="22" t="s">
        <v>1937</v>
      </c>
      <c r="C582" s="1"/>
      <c r="D582" s="22" t="s">
        <v>1938</v>
      </c>
      <c r="BE582" s="6" t="s">
        <v>1798</v>
      </c>
    </row>
    <row r="583" customFormat="false" ht="25" hidden="false" customHeight="false" outlineLevel="0" collapsed="false">
      <c r="B583" s="22" t="s">
        <v>1939</v>
      </c>
      <c r="C583" s="1"/>
      <c r="D583" s="22" t="s">
        <v>1940</v>
      </c>
      <c r="BE583" s="6" t="s">
        <v>1798</v>
      </c>
    </row>
    <row r="584" customFormat="false" ht="36.5" hidden="false" customHeight="false" outlineLevel="0" collapsed="false">
      <c r="B584" s="22" t="s">
        <v>1941</v>
      </c>
      <c r="C584" s="1"/>
      <c r="D584" s="22" t="s">
        <v>1942</v>
      </c>
      <c r="BE584" s="6" t="s">
        <v>1798</v>
      </c>
    </row>
    <row r="585" customFormat="false" ht="25" hidden="false" customHeight="false" outlineLevel="0" collapsed="false">
      <c r="B585" s="22" t="s">
        <v>1943</v>
      </c>
      <c r="C585" s="1"/>
      <c r="D585" s="22" t="s">
        <v>1606</v>
      </c>
      <c r="BE585" s="6" t="s">
        <v>1798</v>
      </c>
    </row>
    <row r="586" customFormat="false" ht="25" hidden="false" customHeight="false" outlineLevel="0" collapsed="false">
      <c r="B586" s="22" t="s">
        <v>1944</v>
      </c>
      <c r="C586" s="1"/>
      <c r="D586" s="22" t="s">
        <v>1945</v>
      </c>
      <c r="BE586" s="6" t="s">
        <v>1798</v>
      </c>
    </row>
    <row r="587" customFormat="false" ht="71" hidden="false" customHeight="false" outlineLevel="0" collapsed="false">
      <c r="B587" s="22" t="s">
        <v>1946</v>
      </c>
      <c r="C587" s="1"/>
      <c r="D587" s="22" t="s">
        <v>1947</v>
      </c>
      <c r="BE587" s="6" t="s">
        <v>1798</v>
      </c>
    </row>
    <row r="588" customFormat="false" ht="36.5" hidden="false" customHeight="false" outlineLevel="0" collapsed="false">
      <c r="B588" s="22" t="s">
        <v>1948</v>
      </c>
      <c r="C588" s="1"/>
      <c r="D588" s="22" t="s">
        <v>1949</v>
      </c>
      <c r="BE588" s="6" t="s">
        <v>1798</v>
      </c>
    </row>
    <row r="589" customFormat="false" ht="48" hidden="false" customHeight="false" outlineLevel="0" collapsed="false">
      <c r="B589" s="22" t="s">
        <v>1950</v>
      </c>
      <c r="C589" s="1"/>
      <c r="D589" s="22" t="s">
        <v>1951</v>
      </c>
      <c r="BE589" s="6" t="s">
        <v>1798</v>
      </c>
    </row>
    <row r="590" customFormat="false" ht="48" hidden="false" customHeight="false" outlineLevel="0" collapsed="false">
      <c r="B590" s="22" t="s">
        <v>1952</v>
      </c>
      <c r="C590" s="1"/>
      <c r="D590" s="22" t="s">
        <v>1953</v>
      </c>
      <c r="BE590" s="6" t="s">
        <v>1798</v>
      </c>
    </row>
    <row r="591" customFormat="false" ht="36.5" hidden="false" customHeight="false" outlineLevel="0" collapsed="false">
      <c r="B591" s="22" t="s">
        <v>1954</v>
      </c>
      <c r="C591" s="1"/>
      <c r="D591" s="22" t="s">
        <v>1955</v>
      </c>
      <c r="BE591" s="6" t="s">
        <v>1798</v>
      </c>
    </row>
    <row r="592" customFormat="false" ht="48" hidden="false" customHeight="false" outlineLevel="0" collapsed="false">
      <c r="B592" s="22" t="s">
        <v>1956</v>
      </c>
      <c r="C592" s="1"/>
      <c r="D592" s="22" t="s">
        <v>1957</v>
      </c>
      <c r="BE592" s="6" t="s">
        <v>1798</v>
      </c>
    </row>
    <row r="593" customFormat="false" ht="48" hidden="false" customHeight="false" outlineLevel="0" collapsed="false">
      <c r="B593" s="22" t="s">
        <v>1958</v>
      </c>
      <c r="C593" s="1"/>
      <c r="D593" s="22" t="s">
        <v>1959</v>
      </c>
      <c r="BE593" s="6" t="s">
        <v>1798</v>
      </c>
    </row>
    <row r="594" customFormat="false" ht="48" hidden="false" customHeight="false" outlineLevel="0" collapsed="false">
      <c r="B594" s="22" t="s">
        <v>1960</v>
      </c>
      <c r="C594" s="1"/>
      <c r="D594" s="22" t="s">
        <v>1961</v>
      </c>
      <c r="BE594" s="6" t="s">
        <v>1798</v>
      </c>
    </row>
    <row r="595" customFormat="false" ht="71" hidden="false" customHeight="false" outlineLevel="0" collapsed="false">
      <c r="B595" s="22" t="s">
        <v>1962</v>
      </c>
      <c r="C595" s="1"/>
      <c r="D595" s="22" t="s">
        <v>1963</v>
      </c>
      <c r="BE595" s="6" t="s">
        <v>1798</v>
      </c>
    </row>
    <row r="596" customFormat="false" ht="36.5" hidden="false" customHeight="false" outlineLevel="0" collapsed="false">
      <c r="B596" s="22" t="s">
        <v>1964</v>
      </c>
      <c r="C596" s="1"/>
      <c r="D596" s="22" t="s">
        <v>1965</v>
      </c>
      <c r="BE596" s="6" t="s">
        <v>1798</v>
      </c>
    </row>
    <row r="597" customFormat="false" ht="59.5" hidden="false" customHeight="false" outlineLevel="0" collapsed="false">
      <c r="B597" s="22" t="s">
        <v>1966</v>
      </c>
      <c r="C597" s="1"/>
      <c r="D597" s="22" t="s">
        <v>1967</v>
      </c>
      <c r="BE597" s="6" t="s">
        <v>1798</v>
      </c>
    </row>
    <row r="598" customFormat="false" ht="36.5" hidden="false" customHeight="false" outlineLevel="0" collapsed="false">
      <c r="B598" s="22" t="s">
        <v>1968</v>
      </c>
      <c r="C598" s="1"/>
      <c r="D598" s="22" t="s">
        <v>1969</v>
      </c>
      <c r="BE598" s="6" t="s">
        <v>1798</v>
      </c>
    </row>
    <row r="599" customFormat="false" ht="36.5" hidden="false" customHeight="false" outlineLevel="0" collapsed="false">
      <c r="B599" s="22" t="s">
        <v>1970</v>
      </c>
      <c r="C599" s="1"/>
      <c r="D599" s="22" t="s">
        <v>1971</v>
      </c>
      <c r="BE599" s="6" t="s">
        <v>1798</v>
      </c>
    </row>
    <row r="600" customFormat="false" ht="25" hidden="false" customHeight="false" outlineLevel="0" collapsed="false">
      <c r="B600" s="22" t="s">
        <v>1972</v>
      </c>
      <c r="C600" s="1"/>
      <c r="D600" s="22" t="s">
        <v>1973</v>
      </c>
      <c r="BE600" s="23" t="s">
        <v>1974</v>
      </c>
    </row>
    <row r="601" customFormat="false" ht="25" hidden="false" customHeight="false" outlineLevel="0" collapsed="false">
      <c r="B601" s="22" t="s">
        <v>1975</v>
      </c>
      <c r="C601" s="1"/>
      <c r="D601" s="22" t="s">
        <v>1976</v>
      </c>
      <c r="BE601" s="23" t="s">
        <v>1974</v>
      </c>
    </row>
    <row r="602" customFormat="false" ht="25" hidden="false" customHeight="false" outlineLevel="0" collapsed="false">
      <c r="B602" s="22" t="s">
        <v>1977</v>
      </c>
      <c r="C602" s="1"/>
      <c r="D602" s="22" t="s">
        <v>1978</v>
      </c>
      <c r="BE602" s="23" t="s">
        <v>1974</v>
      </c>
    </row>
    <row r="603" customFormat="false" ht="36.5" hidden="false" customHeight="false" outlineLevel="0" collapsed="false">
      <c r="B603" s="22" t="s">
        <v>1979</v>
      </c>
      <c r="C603" s="1"/>
      <c r="D603" s="22" t="s">
        <v>1980</v>
      </c>
      <c r="BE603" s="23" t="s">
        <v>1974</v>
      </c>
    </row>
    <row r="604" customFormat="false" ht="25" hidden="false" customHeight="false" outlineLevel="0" collapsed="false">
      <c r="B604" s="22" t="s">
        <v>1981</v>
      </c>
      <c r="C604" s="1"/>
      <c r="D604" s="22" t="s">
        <v>1982</v>
      </c>
      <c r="BE604" s="23" t="s">
        <v>1974</v>
      </c>
    </row>
    <row r="605" customFormat="false" ht="25" hidden="false" customHeight="false" outlineLevel="0" collapsed="false">
      <c r="B605" s="22" t="s">
        <v>1983</v>
      </c>
      <c r="C605" s="1"/>
      <c r="D605" s="22" t="s">
        <v>1984</v>
      </c>
      <c r="BE605" s="23" t="s">
        <v>1974</v>
      </c>
    </row>
    <row r="606" customFormat="false" ht="25" hidden="false" customHeight="false" outlineLevel="0" collapsed="false">
      <c r="B606" s="22" t="s">
        <v>1985</v>
      </c>
      <c r="C606" s="1"/>
      <c r="D606" s="22" t="s">
        <v>1986</v>
      </c>
      <c r="BE606" s="23" t="s">
        <v>1974</v>
      </c>
    </row>
    <row r="607" customFormat="false" ht="25" hidden="false" customHeight="false" outlineLevel="0" collapsed="false">
      <c r="B607" s="22" t="s">
        <v>1987</v>
      </c>
      <c r="C607" s="1"/>
      <c r="D607" s="22" t="s">
        <v>1988</v>
      </c>
      <c r="BE607" s="23" t="s">
        <v>1974</v>
      </c>
    </row>
    <row r="608" customFormat="false" ht="25" hidden="false" customHeight="false" outlineLevel="0" collapsed="false">
      <c r="B608" s="22" t="s">
        <v>1989</v>
      </c>
      <c r="C608" s="1"/>
      <c r="D608" s="22" t="s">
        <v>1990</v>
      </c>
      <c r="BE608" s="23" t="s">
        <v>1974</v>
      </c>
    </row>
    <row r="609" customFormat="false" ht="36.5" hidden="false" customHeight="false" outlineLevel="0" collapsed="false">
      <c r="B609" s="22" t="s">
        <v>1991</v>
      </c>
      <c r="C609" s="1"/>
      <c r="D609" s="22" t="s">
        <v>1992</v>
      </c>
      <c r="BE609" s="23" t="s">
        <v>1974</v>
      </c>
    </row>
    <row r="610" customFormat="false" ht="25" hidden="false" customHeight="false" outlineLevel="0" collapsed="false">
      <c r="B610" s="22" t="s">
        <v>1993</v>
      </c>
      <c r="C610" s="1"/>
      <c r="D610" s="22" t="s">
        <v>1994</v>
      </c>
      <c r="BE610" s="23" t="s">
        <v>1974</v>
      </c>
    </row>
    <row r="611" customFormat="false" ht="25" hidden="false" customHeight="false" outlineLevel="0" collapsed="false">
      <c r="B611" s="22" t="s">
        <v>1995</v>
      </c>
      <c r="C611" s="1"/>
      <c r="D611" s="22" t="s">
        <v>1996</v>
      </c>
      <c r="BE611" s="23" t="s">
        <v>1974</v>
      </c>
    </row>
    <row r="612" customFormat="false" ht="25" hidden="false" customHeight="false" outlineLevel="0" collapsed="false">
      <c r="B612" s="22" t="s">
        <v>1997</v>
      </c>
      <c r="C612" s="1"/>
      <c r="D612" s="22" t="s">
        <v>1998</v>
      </c>
      <c r="BE612" s="23" t="s">
        <v>1974</v>
      </c>
    </row>
    <row r="613" customFormat="false" ht="25" hidden="false" customHeight="false" outlineLevel="0" collapsed="false">
      <c r="B613" s="22" t="s">
        <v>1999</v>
      </c>
      <c r="C613" s="1"/>
      <c r="D613" s="22" t="s">
        <v>2000</v>
      </c>
      <c r="BE613" s="23" t="s">
        <v>1974</v>
      </c>
    </row>
    <row r="614" customFormat="false" ht="25" hidden="false" customHeight="false" outlineLevel="0" collapsed="false">
      <c r="B614" s="22" t="s">
        <v>2001</v>
      </c>
      <c r="C614" s="1"/>
      <c r="D614" s="22" t="s">
        <v>2002</v>
      </c>
      <c r="BE614" s="23" t="s">
        <v>1974</v>
      </c>
    </row>
    <row r="615" customFormat="false" ht="25" hidden="false" customHeight="false" outlineLevel="0" collapsed="false">
      <c r="B615" s="22" t="s">
        <v>2003</v>
      </c>
      <c r="C615" s="1"/>
      <c r="D615" s="22" t="s">
        <v>2004</v>
      </c>
      <c r="BE615" s="23" t="s">
        <v>1974</v>
      </c>
    </row>
    <row r="616" customFormat="false" ht="25" hidden="false" customHeight="false" outlineLevel="0" collapsed="false">
      <c r="B616" s="22" t="s">
        <v>2005</v>
      </c>
      <c r="C616" s="1"/>
      <c r="D616" s="22" t="s">
        <v>2006</v>
      </c>
      <c r="BE616" s="23" t="s">
        <v>1974</v>
      </c>
    </row>
    <row r="617" customFormat="false" ht="25" hidden="false" customHeight="false" outlineLevel="0" collapsed="false">
      <c r="B617" s="22" t="s">
        <v>2007</v>
      </c>
      <c r="C617" s="1"/>
      <c r="D617" s="22" t="s">
        <v>2008</v>
      </c>
      <c r="BE617" s="23" t="s">
        <v>1974</v>
      </c>
    </row>
    <row r="618" customFormat="false" ht="25" hidden="false" customHeight="false" outlineLevel="0" collapsed="false">
      <c r="B618" s="22" t="s">
        <v>2009</v>
      </c>
      <c r="C618" s="1"/>
      <c r="D618" s="22" t="s">
        <v>2010</v>
      </c>
      <c r="BE618" s="23" t="s">
        <v>1974</v>
      </c>
    </row>
    <row r="619" customFormat="false" ht="36.5" hidden="false" customHeight="false" outlineLevel="0" collapsed="false">
      <c r="B619" s="22" t="s">
        <v>2011</v>
      </c>
      <c r="C619" s="1"/>
      <c r="D619" s="22" t="s">
        <v>2012</v>
      </c>
      <c r="BE619" s="23" t="s">
        <v>1974</v>
      </c>
    </row>
    <row r="620" customFormat="false" ht="25" hidden="false" customHeight="false" outlineLevel="0" collapsed="false">
      <c r="B620" s="22" t="s">
        <v>2013</v>
      </c>
      <c r="C620" s="1"/>
      <c r="D620" s="22" t="s">
        <v>2014</v>
      </c>
      <c r="BE620" s="23" t="s">
        <v>1974</v>
      </c>
    </row>
    <row r="621" customFormat="false" ht="25" hidden="false" customHeight="false" outlineLevel="0" collapsed="false">
      <c r="B621" s="22" t="s">
        <v>2015</v>
      </c>
      <c r="C621" s="1"/>
      <c r="D621" s="22" t="s">
        <v>2016</v>
      </c>
      <c r="BE621" s="23" t="s">
        <v>1974</v>
      </c>
    </row>
    <row r="622" customFormat="false" ht="25" hidden="false" customHeight="false" outlineLevel="0" collapsed="false">
      <c r="B622" s="22" t="s">
        <v>2017</v>
      </c>
      <c r="C622" s="1"/>
      <c r="D622" s="22" t="s">
        <v>2018</v>
      </c>
      <c r="BE622" s="23" t="s">
        <v>1974</v>
      </c>
    </row>
    <row r="623" customFormat="false" ht="25" hidden="false" customHeight="false" outlineLevel="0" collapsed="false">
      <c r="B623" s="22" t="s">
        <v>2019</v>
      </c>
      <c r="C623" s="1"/>
      <c r="D623" s="22" t="s">
        <v>2020</v>
      </c>
      <c r="BE623" s="23" t="s">
        <v>1974</v>
      </c>
    </row>
    <row r="624" customFormat="false" ht="25" hidden="false" customHeight="false" outlineLevel="0" collapsed="false">
      <c r="B624" s="22" t="s">
        <v>2021</v>
      </c>
      <c r="C624" s="1"/>
      <c r="D624" s="22" t="s">
        <v>2022</v>
      </c>
      <c r="BE624" s="23" t="s">
        <v>1974</v>
      </c>
    </row>
    <row r="625" customFormat="false" ht="25" hidden="false" customHeight="false" outlineLevel="0" collapsed="false">
      <c r="B625" s="22" t="s">
        <v>2023</v>
      </c>
      <c r="C625" s="1"/>
      <c r="D625" s="22" t="s">
        <v>2024</v>
      </c>
      <c r="BE625" s="23" t="s">
        <v>1974</v>
      </c>
    </row>
    <row r="626" customFormat="false" ht="25" hidden="false" customHeight="false" outlineLevel="0" collapsed="false">
      <c r="B626" s="22" t="s">
        <v>2025</v>
      </c>
      <c r="C626" s="1"/>
      <c r="D626" s="22" t="s">
        <v>2026</v>
      </c>
      <c r="BE626" s="23" t="s">
        <v>1974</v>
      </c>
    </row>
    <row r="627" customFormat="false" ht="36.5" hidden="false" customHeight="false" outlineLevel="0" collapsed="false">
      <c r="B627" s="22" t="s">
        <v>2027</v>
      </c>
      <c r="C627" s="1"/>
      <c r="D627" s="22" t="s">
        <v>2028</v>
      </c>
      <c r="BE627" s="23" t="s">
        <v>1974</v>
      </c>
    </row>
    <row r="628" customFormat="false" ht="25" hidden="false" customHeight="false" outlineLevel="0" collapsed="false">
      <c r="B628" s="22" t="s">
        <v>2029</v>
      </c>
      <c r="C628" s="1"/>
      <c r="D628" s="22" t="s">
        <v>2030</v>
      </c>
      <c r="BE628" s="23" t="s">
        <v>1974</v>
      </c>
    </row>
    <row r="629" customFormat="false" ht="25" hidden="false" customHeight="false" outlineLevel="0" collapsed="false">
      <c r="B629" s="22" t="s">
        <v>2031</v>
      </c>
      <c r="C629" s="1"/>
      <c r="D629" s="22" t="s">
        <v>2032</v>
      </c>
      <c r="BE629" s="23" t="s">
        <v>1974</v>
      </c>
    </row>
    <row r="630" customFormat="false" ht="25" hidden="false" customHeight="false" outlineLevel="0" collapsed="false">
      <c r="B630" s="22" t="s">
        <v>2033</v>
      </c>
      <c r="C630" s="1"/>
      <c r="D630" s="22" t="s">
        <v>2034</v>
      </c>
      <c r="BE630" s="23" t="s">
        <v>1974</v>
      </c>
    </row>
    <row r="631" customFormat="false" ht="25" hidden="false" customHeight="false" outlineLevel="0" collapsed="false">
      <c r="B631" s="22" t="s">
        <v>2035</v>
      </c>
      <c r="C631" s="1"/>
      <c r="D631" s="22" t="s">
        <v>2036</v>
      </c>
      <c r="BE631" s="23" t="s">
        <v>1974</v>
      </c>
    </row>
    <row r="632" customFormat="false" ht="25" hidden="false" customHeight="false" outlineLevel="0" collapsed="false">
      <c r="B632" s="22" t="s">
        <v>2037</v>
      </c>
      <c r="C632" s="1"/>
      <c r="D632" s="22" t="s">
        <v>2038</v>
      </c>
      <c r="BE632" s="23" t="s">
        <v>1974</v>
      </c>
    </row>
    <row r="633" customFormat="false" ht="25" hidden="false" customHeight="false" outlineLevel="0" collapsed="false">
      <c r="B633" s="22" t="s">
        <v>2039</v>
      </c>
      <c r="C633" s="1"/>
      <c r="D633" s="22" t="s">
        <v>2040</v>
      </c>
      <c r="BE633" s="23" t="s">
        <v>1974</v>
      </c>
    </row>
    <row r="634" customFormat="false" ht="25" hidden="false" customHeight="false" outlineLevel="0" collapsed="false">
      <c r="B634" s="22" t="s">
        <v>2041</v>
      </c>
      <c r="C634" s="1"/>
      <c r="D634" s="22" t="s">
        <v>2042</v>
      </c>
      <c r="BE634" s="23" t="s">
        <v>1974</v>
      </c>
    </row>
    <row r="635" customFormat="false" ht="25" hidden="false" customHeight="false" outlineLevel="0" collapsed="false">
      <c r="B635" s="22" t="s">
        <v>2043</v>
      </c>
      <c r="C635" s="1"/>
      <c r="D635" s="22" t="s">
        <v>2044</v>
      </c>
      <c r="BE635" s="23" t="s">
        <v>1974</v>
      </c>
    </row>
    <row r="636" customFormat="false" ht="36.5" hidden="false" customHeight="false" outlineLevel="0" collapsed="false">
      <c r="B636" s="22" t="s">
        <v>2045</v>
      </c>
      <c r="C636" s="1"/>
      <c r="D636" s="22" t="s">
        <v>2046</v>
      </c>
      <c r="BE636" s="23" t="s">
        <v>1974</v>
      </c>
    </row>
    <row r="637" customFormat="false" ht="36.5" hidden="false" customHeight="false" outlineLevel="0" collapsed="false">
      <c r="B637" s="22" t="s">
        <v>2047</v>
      </c>
      <c r="C637" s="1"/>
      <c r="D637" s="22" t="s">
        <v>2048</v>
      </c>
      <c r="BE637" s="23" t="s">
        <v>1974</v>
      </c>
    </row>
    <row r="638" customFormat="false" ht="25" hidden="false" customHeight="false" outlineLevel="0" collapsed="false">
      <c r="B638" s="22" t="s">
        <v>2049</v>
      </c>
      <c r="C638" s="1"/>
      <c r="D638" s="22" t="s">
        <v>2050</v>
      </c>
      <c r="BE638" s="23" t="s">
        <v>1974</v>
      </c>
    </row>
    <row r="639" customFormat="false" ht="25" hidden="false" customHeight="false" outlineLevel="0" collapsed="false">
      <c r="B639" s="22" t="s">
        <v>2051</v>
      </c>
      <c r="C639" s="1"/>
      <c r="D639" s="22" t="s">
        <v>2052</v>
      </c>
      <c r="BE639" s="23" t="s">
        <v>1974</v>
      </c>
    </row>
    <row r="640" customFormat="false" ht="25" hidden="false" customHeight="false" outlineLevel="0" collapsed="false">
      <c r="B640" s="22" t="s">
        <v>2053</v>
      </c>
      <c r="C640" s="1"/>
      <c r="D640" s="22" t="s">
        <v>2054</v>
      </c>
      <c r="BE640" s="23" t="s">
        <v>1974</v>
      </c>
    </row>
    <row r="641" customFormat="false" ht="36.5" hidden="false" customHeight="false" outlineLevel="0" collapsed="false">
      <c r="B641" s="22" t="s">
        <v>2055</v>
      </c>
      <c r="C641" s="1"/>
      <c r="D641" s="22" t="s">
        <v>2056</v>
      </c>
      <c r="BE641" s="23" t="s">
        <v>1974</v>
      </c>
    </row>
    <row r="642" customFormat="false" ht="25" hidden="false" customHeight="false" outlineLevel="0" collapsed="false">
      <c r="B642" s="22" t="s">
        <v>2057</v>
      </c>
      <c r="C642" s="1"/>
      <c r="D642" s="22" t="s">
        <v>2058</v>
      </c>
      <c r="BE642" s="23" t="s">
        <v>1974</v>
      </c>
    </row>
    <row r="643" customFormat="false" ht="36.5" hidden="false" customHeight="false" outlineLevel="0" collapsed="false">
      <c r="B643" s="22" t="s">
        <v>2059</v>
      </c>
      <c r="C643" s="1"/>
      <c r="D643" s="22" t="s">
        <v>2060</v>
      </c>
      <c r="BE643" s="23" t="s">
        <v>1974</v>
      </c>
    </row>
    <row r="644" customFormat="false" ht="25" hidden="false" customHeight="false" outlineLevel="0" collapsed="false">
      <c r="B644" s="22" t="s">
        <v>2061</v>
      </c>
      <c r="C644" s="1"/>
      <c r="D644" s="22" t="s">
        <v>2062</v>
      </c>
      <c r="BE644" s="23" t="s">
        <v>1974</v>
      </c>
    </row>
    <row r="645" customFormat="false" ht="25" hidden="false" customHeight="false" outlineLevel="0" collapsed="false">
      <c r="B645" s="22" t="s">
        <v>2063</v>
      </c>
      <c r="C645" s="1"/>
      <c r="D645" s="22" t="s">
        <v>2064</v>
      </c>
      <c r="BE645" s="23" t="s">
        <v>1974</v>
      </c>
    </row>
    <row r="646" customFormat="false" ht="25" hidden="false" customHeight="false" outlineLevel="0" collapsed="false">
      <c r="B646" s="22" t="s">
        <v>2065</v>
      </c>
      <c r="C646" s="1"/>
      <c r="D646" s="22" t="s">
        <v>2066</v>
      </c>
      <c r="BE646" s="23" t="s">
        <v>1974</v>
      </c>
    </row>
    <row r="647" customFormat="false" ht="48" hidden="false" customHeight="false" outlineLevel="0" collapsed="false">
      <c r="B647" s="24" t="s">
        <v>2067</v>
      </c>
      <c r="C647" s="1"/>
      <c r="D647" s="24" t="s">
        <v>2068</v>
      </c>
      <c r="BE647" s="23" t="s">
        <v>2069</v>
      </c>
    </row>
    <row r="648" customFormat="false" ht="25" hidden="false" customHeight="false" outlineLevel="0" collapsed="false">
      <c r="B648" s="24" t="s">
        <v>2070</v>
      </c>
      <c r="C648" s="1"/>
      <c r="D648" s="24" t="s">
        <v>2071</v>
      </c>
      <c r="BE648" s="23" t="s">
        <v>2069</v>
      </c>
    </row>
    <row r="649" customFormat="false" ht="25" hidden="false" customHeight="false" outlineLevel="0" collapsed="false">
      <c r="B649" s="24" t="s">
        <v>2072</v>
      </c>
      <c r="C649" s="1"/>
      <c r="D649" s="24" t="s">
        <v>2073</v>
      </c>
      <c r="BE649" s="23" t="s">
        <v>2069</v>
      </c>
    </row>
    <row r="650" customFormat="false" ht="36.5" hidden="false" customHeight="false" outlineLevel="0" collapsed="false">
      <c r="B650" s="24" t="s">
        <v>2074</v>
      </c>
      <c r="C650" s="1"/>
      <c r="D650" s="24" t="s">
        <v>2075</v>
      </c>
      <c r="BE650" s="23" t="s">
        <v>2069</v>
      </c>
    </row>
    <row r="651" customFormat="false" ht="48" hidden="false" customHeight="false" outlineLevel="0" collapsed="false">
      <c r="B651" s="24" t="s">
        <v>2076</v>
      </c>
      <c r="C651" s="1"/>
      <c r="D651" s="24" t="s">
        <v>2077</v>
      </c>
      <c r="BE651" s="23" t="s">
        <v>2069</v>
      </c>
    </row>
    <row r="652" customFormat="false" ht="59.5" hidden="false" customHeight="false" outlineLevel="0" collapsed="false">
      <c r="B652" s="24" t="s">
        <v>2078</v>
      </c>
      <c r="C652" s="1"/>
      <c r="D652" s="24" t="s">
        <v>2079</v>
      </c>
      <c r="BE652" s="23" t="s">
        <v>2069</v>
      </c>
    </row>
    <row r="653" customFormat="false" ht="59.5" hidden="false" customHeight="false" outlineLevel="0" collapsed="false">
      <c r="B653" s="24" t="s">
        <v>2080</v>
      </c>
      <c r="C653" s="1"/>
      <c r="D653" s="24" t="s">
        <v>2079</v>
      </c>
      <c r="BE653" s="23" t="s">
        <v>2069</v>
      </c>
    </row>
    <row r="654" customFormat="false" ht="25" hidden="false" customHeight="false" outlineLevel="0" collapsed="false">
      <c r="B654" s="24" t="s">
        <v>2081</v>
      </c>
      <c r="C654" s="1"/>
      <c r="D654" s="24" t="s">
        <v>2082</v>
      </c>
      <c r="BE654" s="23" t="s">
        <v>2069</v>
      </c>
    </row>
    <row r="655" customFormat="false" ht="48" hidden="false" customHeight="false" outlineLevel="0" collapsed="false">
      <c r="B655" s="24" t="s">
        <v>2083</v>
      </c>
      <c r="C655" s="1"/>
      <c r="D655" s="24" t="s">
        <v>2084</v>
      </c>
      <c r="BE655" s="23" t="s">
        <v>2069</v>
      </c>
    </row>
    <row r="656" customFormat="false" ht="25" hidden="false" customHeight="false" outlineLevel="0" collapsed="false">
      <c r="B656" s="24" t="s">
        <v>2085</v>
      </c>
      <c r="C656" s="1"/>
      <c r="D656" s="24" t="s">
        <v>2086</v>
      </c>
      <c r="BE656" s="23" t="s">
        <v>2069</v>
      </c>
    </row>
    <row r="657" customFormat="false" ht="94" hidden="false" customHeight="false" outlineLevel="0" collapsed="false">
      <c r="B657" s="24" t="s">
        <v>2087</v>
      </c>
      <c r="C657" s="1"/>
      <c r="D657" s="24" t="s">
        <v>2088</v>
      </c>
      <c r="BE657" s="23" t="s">
        <v>2069</v>
      </c>
    </row>
    <row r="658" customFormat="false" ht="59.5" hidden="false" customHeight="false" outlineLevel="0" collapsed="false">
      <c r="B658" s="24" t="s">
        <v>2089</v>
      </c>
      <c r="C658" s="1"/>
      <c r="D658" s="24" t="s">
        <v>2090</v>
      </c>
      <c r="BE658" s="23" t="s">
        <v>2069</v>
      </c>
    </row>
    <row r="659" customFormat="false" ht="36.5" hidden="false" customHeight="false" outlineLevel="0" collapsed="false">
      <c r="B659" s="24" t="s">
        <v>2091</v>
      </c>
      <c r="C659" s="1"/>
      <c r="D659" s="24" t="s">
        <v>2092</v>
      </c>
      <c r="BE659" s="23" t="s">
        <v>2069</v>
      </c>
    </row>
    <row r="660" customFormat="false" ht="25" hidden="false" customHeight="false" outlineLevel="0" collapsed="false">
      <c r="B660" s="24" t="s">
        <v>2093</v>
      </c>
      <c r="C660" s="1"/>
      <c r="D660" s="24" t="s">
        <v>2094</v>
      </c>
      <c r="BE660" s="23" t="s">
        <v>2069</v>
      </c>
    </row>
    <row r="661" customFormat="false" ht="25" hidden="false" customHeight="false" outlineLevel="0" collapsed="false">
      <c r="B661" s="24" t="s">
        <v>2095</v>
      </c>
      <c r="C661" s="1"/>
      <c r="D661" s="24" t="s">
        <v>2096</v>
      </c>
      <c r="BE661" s="23" t="s">
        <v>2069</v>
      </c>
    </row>
    <row r="662" customFormat="false" ht="36.5" hidden="false" customHeight="false" outlineLevel="0" collapsed="false">
      <c r="B662" s="24" t="s">
        <v>2097</v>
      </c>
      <c r="C662" s="1"/>
      <c r="D662" s="24" t="s">
        <v>2098</v>
      </c>
      <c r="BE662" s="23" t="s">
        <v>2069</v>
      </c>
    </row>
    <row r="663" customFormat="false" ht="36.5" hidden="false" customHeight="false" outlineLevel="0" collapsed="false">
      <c r="B663" s="24" t="s">
        <v>2099</v>
      </c>
      <c r="C663" s="1"/>
      <c r="D663" s="24" t="s">
        <v>2100</v>
      </c>
      <c r="BE663" s="23" t="s">
        <v>2069</v>
      </c>
    </row>
    <row r="664" customFormat="false" ht="36.5" hidden="false" customHeight="false" outlineLevel="0" collapsed="false">
      <c r="B664" s="24" t="s">
        <v>2101</v>
      </c>
      <c r="C664" s="1"/>
      <c r="D664" s="24" t="s">
        <v>2102</v>
      </c>
      <c r="BE664" s="23" t="s">
        <v>2069</v>
      </c>
    </row>
    <row r="665" customFormat="false" ht="25" hidden="false" customHeight="false" outlineLevel="0" collapsed="false">
      <c r="B665" s="24" t="s">
        <v>2103</v>
      </c>
      <c r="C665" s="1"/>
      <c r="D665" s="24" t="s">
        <v>2104</v>
      </c>
      <c r="BE665" s="23" t="s">
        <v>2069</v>
      </c>
    </row>
    <row r="666" customFormat="false" ht="36.5" hidden="false" customHeight="false" outlineLevel="0" collapsed="false">
      <c r="B666" s="24" t="s">
        <v>2105</v>
      </c>
      <c r="C666" s="1"/>
      <c r="D666" s="24" t="s">
        <v>2106</v>
      </c>
      <c r="BE666" s="23" t="s">
        <v>2069</v>
      </c>
    </row>
    <row r="667" customFormat="false" ht="25" hidden="false" customHeight="false" outlineLevel="0" collapsed="false">
      <c r="B667" s="24" t="s">
        <v>2107</v>
      </c>
      <c r="C667" s="1"/>
      <c r="D667" s="24" t="s">
        <v>2108</v>
      </c>
      <c r="BE667" s="23" t="s">
        <v>2069</v>
      </c>
    </row>
    <row r="668" customFormat="false" ht="36.5" hidden="false" customHeight="false" outlineLevel="0" collapsed="false">
      <c r="B668" s="24" t="s">
        <v>2109</v>
      </c>
      <c r="C668" s="1"/>
      <c r="D668" s="24" t="s">
        <v>2110</v>
      </c>
      <c r="BE668" s="23" t="s">
        <v>2069</v>
      </c>
    </row>
    <row r="669" customFormat="false" ht="59.5" hidden="false" customHeight="false" outlineLevel="0" collapsed="false">
      <c r="B669" s="24" t="s">
        <v>2111</v>
      </c>
      <c r="C669" s="1"/>
      <c r="D669" s="24" t="s">
        <v>2112</v>
      </c>
      <c r="BE669" s="23" t="s">
        <v>2069</v>
      </c>
    </row>
    <row r="670" customFormat="false" ht="48" hidden="false" customHeight="false" outlineLevel="0" collapsed="false">
      <c r="B670" s="24" t="s">
        <v>2113</v>
      </c>
      <c r="C670" s="1"/>
      <c r="D670" s="24" t="s">
        <v>2114</v>
      </c>
      <c r="BE670" s="23" t="s">
        <v>2069</v>
      </c>
    </row>
    <row r="671" customFormat="false" ht="59.5" hidden="false" customHeight="false" outlineLevel="0" collapsed="false">
      <c r="B671" s="24" t="s">
        <v>2115</v>
      </c>
      <c r="C671" s="1"/>
      <c r="D671" s="24" t="s">
        <v>2116</v>
      </c>
      <c r="BE671" s="23" t="s">
        <v>2069</v>
      </c>
    </row>
    <row r="672" customFormat="false" ht="25" hidden="false" customHeight="false" outlineLevel="0" collapsed="false">
      <c r="B672" s="24" t="s">
        <v>2117</v>
      </c>
      <c r="C672" s="1"/>
      <c r="D672" s="24" t="s">
        <v>2118</v>
      </c>
      <c r="BE672" s="23" t="s">
        <v>2069</v>
      </c>
    </row>
    <row r="673" customFormat="false" ht="71" hidden="false" customHeight="false" outlineLevel="0" collapsed="false">
      <c r="B673" s="24" t="s">
        <v>2119</v>
      </c>
      <c r="C673" s="1"/>
      <c r="D673" s="24" t="s">
        <v>2120</v>
      </c>
      <c r="BE673" s="23" t="s">
        <v>2069</v>
      </c>
    </row>
    <row r="674" customFormat="false" ht="25" hidden="false" customHeight="false" outlineLevel="0" collapsed="false">
      <c r="B674" s="24" t="s">
        <v>2121</v>
      </c>
      <c r="C674" s="1"/>
      <c r="D674" s="24" t="s">
        <v>2122</v>
      </c>
      <c r="BE674" s="23" t="s">
        <v>2069</v>
      </c>
    </row>
    <row r="675" customFormat="false" ht="48" hidden="false" customHeight="false" outlineLevel="0" collapsed="false">
      <c r="B675" s="24" t="s">
        <v>2123</v>
      </c>
      <c r="C675" s="1"/>
      <c r="D675" s="24" t="s">
        <v>2124</v>
      </c>
      <c r="BE675" s="23" t="s">
        <v>2069</v>
      </c>
    </row>
    <row r="676" customFormat="false" ht="25" hidden="false" customHeight="false" outlineLevel="0" collapsed="false">
      <c r="B676" s="24" t="s">
        <v>2125</v>
      </c>
      <c r="C676" s="1"/>
      <c r="D676" s="24" t="s">
        <v>2126</v>
      </c>
      <c r="BE676" s="23" t="s">
        <v>2069</v>
      </c>
    </row>
    <row r="677" customFormat="false" ht="36.5" hidden="false" customHeight="false" outlineLevel="0" collapsed="false">
      <c r="B677" s="24" t="s">
        <v>2127</v>
      </c>
      <c r="C677" s="1"/>
      <c r="D677" s="24" t="s">
        <v>2128</v>
      </c>
      <c r="BE677" s="23" t="s">
        <v>2069</v>
      </c>
    </row>
    <row r="678" customFormat="false" ht="13.8" hidden="false" customHeight="false" outlineLevel="0" collapsed="false">
      <c r="B678" s="14"/>
      <c r="BE678" s="23"/>
    </row>
    <row r="679" customFormat="false" ht="13.8" hidden="false" customHeight="false" outlineLevel="0" collapsed="false">
      <c r="B679" s="0"/>
      <c r="BE679" s="23"/>
    </row>
    <row r="680" customFormat="false" ht="13.8" hidden="false" customHeight="false" outlineLevel="0" collapsed="false">
      <c r="B680" s="14"/>
      <c r="BE680" s="23"/>
    </row>
    <row r="681" customFormat="false" ht="13.8" hidden="false" customHeight="false" outlineLevel="0" collapsed="false">
      <c r="B681" s="0"/>
      <c r="BE681" s="23"/>
    </row>
    <row r="682" customFormat="false" ht="13.8" hidden="false" customHeight="false" outlineLevel="0" collapsed="false">
      <c r="B682" s="14"/>
      <c r="BE682" s="23"/>
    </row>
    <row r="683" customFormat="false" ht="13.8" hidden="false" customHeight="false" outlineLevel="0" collapsed="false">
      <c r="B683" s="0"/>
    </row>
    <row r="684" customFormat="false" ht="13.8" hidden="false" customHeight="false" outlineLevel="0" collapsed="false">
      <c r="B684" s="14"/>
    </row>
    <row r="685" customFormat="false" ht="13.8" hidden="false" customHeight="false" outlineLevel="0" collapsed="false">
      <c r="B685" s="0"/>
    </row>
    <row r="686" customFormat="false" ht="13.8" hidden="false" customHeight="false" outlineLevel="0" collapsed="false">
      <c r="B686" s="14"/>
    </row>
    <row r="687" customFormat="false" ht="13.8" hidden="false" customHeight="false" outlineLevel="0" collapsed="false">
      <c r="B687" s="0"/>
    </row>
  </sheetData>
  <autoFilter ref="BE1:BE262"/>
  <dataValidations count="1">
    <dataValidation allowBlank="true" errorStyle="stop" operator="equal" showDropDown="false" showErrorMessage="true" showInputMessage="true" sqref="A2:A50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2022-03-15T17:38:22Z</dcterms:created>
  <dc:creator>Brad Parsons</dc:creator>
  <dc:description/>
  <dc:language>en-US</dc:language>
  <cp:lastModifiedBy/>
  <dcterms:modified xsi:type="dcterms:W3CDTF">2022-05-21T09:58:06Z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</Properties>
</file>