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S419 .W6 1986</t>
        </is>
      </c>
      <c r="C2" t="inlineStr">
        <is>
          <t>0                      S  0419000W  6           1986</t>
        </is>
      </c>
      <c r="D2" t="inlineStr">
        <is>
          <t>Beyond the green revolution : new approaches for third world agriculture / Edward C. Wolf.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Wolf, Edward C.</t>
        </is>
      </c>
      <c r="L2" t="inlineStr">
        <is>
          <t>Washington, D.C. : Worldwatch Institute, c1986.</t>
        </is>
      </c>
      <c r="M2" t="inlineStr">
        <is>
          <t>1986</t>
        </is>
      </c>
      <c r="O2" t="inlineStr">
        <is>
          <t>eng</t>
        </is>
      </c>
      <c r="P2" t="inlineStr">
        <is>
          <t>dcu</t>
        </is>
      </c>
      <c r="Q2" t="inlineStr">
        <is>
          <t>Worldwatch paper ; 73</t>
        </is>
      </c>
      <c r="R2" t="inlineStr">
        <is>
          <t xml:space="preserve">S  </t>
        </is>
      </c>
      <c r="S2" t="n">
        <v>8</v>
      </c>
      <c r="T2" t="n">
        <v>8</v>
      </c>
      <c r="U2" t="inlineStr">
        <is>
          <t>2001-02-21</t>
        </is>
      </c>
      <c r="V2" t="inlineStr">
        <is>
          <t>2001-02-21</t>
        </is>
      </c>
      <c r="W2" t="inlineStr">
        <is>
          <t>1991-12-06</t>
        </is>
      </c>
      <c r="X2" t="inlineStr">
        <is>
          <t>1991-12-06</t>
        </is>
      </c>
      <c r="Y2" t="n">
        <v>454</v>
      </c>
      <c r="Z2" t="n">
        <v>363</v>
      </c>
      <c r="AA2" t="n">
        <v>365</v>
      </c>
      <c r="AB2" t="n">
        <v>3</v>
      </c>
      <c r="AC2" t="n">
        <v>3</v>
      </c>
      <c r="AD2" t="n">
        <v>15</v>
      </c>
      <c r="AE2" t="n">
        <v>15</v>
      </c>
      <c r="AF2" t="n">
        <v>4</v>
      </c>
      <c r="AG2" t="n">
        <v>4</v>
      </c>
      <c r="AH2" t="n">
        <v>3</v>
      </c>
      <c r="AI2" t="n">
        <v>3</v>
      </c>
      <c r="AJ2" t="n">
        <v>6</v>
      </c>
      <c r="AK2" t="n">
        <v>6</v>
      </c>
      <c r="AL2" t="n">
        <v>2</v>
      </c>
      <c r="AM2" t="n">
        <v>2</v>
      </c>
      <c r="AN2" t="n">
        <v>2</v>
      </c>
      <c r="AO2" t="n">
        <v>2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HYPERLINK("https://creighton-primo.hosted.exlibrisgroup.com/primo-explore/search?tab=default_tab&amp;search_scope=EVERYTHING&amp;vid=01CRU&amp;lang=en_US&amp;offset=0&amp;query=any,contains,991000954339702656","Catalog Record")</f>
        <v/>
      </c>
      <c r="AT2">
        <f>HYPERLINK("http://www.worldcat.org/oclc/14701472","WorldCat Record")</f>
        <v/>
      </c>
      <c r="AU2" t="inlineStr">
        <is>
          <t>196496528:eng</t>
        </is>
      </c>
      <c r="AV2" t="inlineStr">
        <is>
          <t>14701472</t>
        </is>
      </c>
      <c r="AW2" t="inlineStr">
        <is>
          <t>991000954339702656</t>
        </is>
      </c>
      <c r="AX2" t="inlineStr">
        <is>
          <t>991000954339702656</t>
        </is>
      </c>
      <c r="AY2" t="inlineStr">
        <is>
          <t>2270518900002656</t>
        </is>
      </c>
      <c r="AZ2" t="inlineStr">
        <is>
          <t>BOOK</t>
        </is>
      </c>
      <c r="BB2" t="inlineStr">
        <is>
          <t>9780916468743</t>
        </is>
      </c>
      <c r="BC2" t="inlineStr">
        <is>
          <t>32285000885235</t>
        </is>
      </c>
      <c r="BD2" t="inlineStr">
        <is>
          <t>893778423</t>
        </is>
      </c>
    </row>
    <row r="3">
      <c r="A3" t="inlineStr">
        <is>
          <t>No</t>
        </is>
      </c>
      <c r="B3" t="inlineStr">
        <is>
          <t>S494.5.B563 M38 1995</t>
        </is>
      </c>
      <c r="C3" t="inlineStr">
        <is>
          <t>0                      S  0494500B  563                M  38          1995</t>
        </is>
      </c>
      <c r="D3" t="inlineStr">
        <is>
          <t>A garden of unearthly delights : bioengineering and the future of food / Robin Mather.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Mather, Robin.</t>
        </is>
      </c>
      <c r="L3" t="inlineStr">
        <is>
          <t>New York, N.Y., U.S.A. : Penguin Books, c1995.</t>
        </is>
      </c>
      <c r="M3" t="inlineStr">
        <is>
          <t>1995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S  </t>
        </is>
      </c>
      <c r="S3" t="n">
        <v>9</v>
      </c>
      <c r="T3" t="n">
        <v>9</v>
      </c>
      <c r="U3" t="inlineStr">
        <is>
          <t>2002-04-06</t>
        </is>
      </c>
      <c r="V3" t="inlineStr">
        <is>
          <t>2002-04-06</t>
        </is>
      </c>
      <c r="W3" t="inlineStr">
        <is>
          <t>1995-08-03</t>
        </is>
      </c>
      <c r="X3" t="inlineStr">
        <is>
          <t>1995-08-03</t>
        </is>
      </c>
      <c r="Y3" t="n">
        <v>673</v>
      </c>
      <c r="Z3" t="n">
        <v>627</v>
      </c>
      <c r="AA3" t="n">
        <v>676</v>
      </c>
      <c r="AB3" t="n">
        <v>7</v>
      </c>
      <c r="AC3" t="n">
        <v>8</v>
      </c>
      <c r="AD3" t="n">
        <v>19</v>
      </c>
      <c r="AE3" t="n">
        <v>20</v>
      </c>
      <c r="AF3" t="n">
        <v>3</v>
      </c>
      <c r="AG3" t="n">
        <v>3</v>
      </c>
      <c r="AH3" t="n">
        <v>6</v>
      </c>
      <c r="AI3" t="n">
        <v>6</v>
      </c>
      <c r="AJ3" t="n">
        <v>8</v>
      </c>
      <c r="AK3" t="n">
        <v>8</v>
      </c>
      <c r="AL3" t="n">
        <v>4</v>
      </c>
      <c r="AM3" t="n">
        <v>5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HYPERLINK("https://creighton-primo.hosted.exlibrisgroup.com/primo-explore/search?tab=default_tab&amp;search_scope=EVERYTHING&amp;vid=01CRU&amp;lang=en_US&amp;offset=0&amp;query=any,contains,991002463429702656","Catalog Record")</f>
        <v/>
      </c>
      <c r="AT3">
        <f>HYPERLINK("http://www.worldcat.org/oclc/32093567","WorldCat Record")</f>
        <v/>
      </c>
      <c r="AU3" t="inlineStr">
        <is>
          <t>919569624:eng</t>
        </is>
      </c>
      <c r="AV3" t="inlineStr">
        <is>
          <t>32093567</t>
        </is>
      </c>
      <c r="AW3" t="inlineStr">
        <is>
          <t>991002463429702656</t>
        </is>
      </c>
      <c r="AX3" t="inlineStr">
        <is>
          <t>991002463429702656</t>
        </is>
      </c>
      <c r="AY3" t="inlineStr">
        <is>
          <t>2266070350002656</t>
        </is>
      </c>
      <c r="AZ3" t="inlineStr">
        <is>
          <t>BOOK</t>
        </is>
      </c>
      <c r="BB3" t="inlineStr">
        <is>
          <t>9780525938644</t>
        </is>
      </c>
      <c r="BC3" t="inlineStr">
        <is>
          <t>32285002076759</t>
        </is>
      </c>
      <c r="BD3" t="inlineStr">
        <is>
          <t>893779843</t>
        </is>
      </c>
    </row>
    <row r="4">
      <c r="A4" t="inlineStr">
        <is>
          <t>No</t>
        </is>
      </c>
      <c r="B4" t="inlineStr">
        <is>
          <t>S533 .W53 1963</t>
        </is>
      </c>
      <c r="C4" t="inlineStr">
        <is>
          <t>0                      S  0533000W  53          1963</t>
        </is>
      </c>
      <c r="D4" t="inlineStr">
        <is>
          <t>A 4-H handbook and lesson guide for leaders, county extension agents, and teachers.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Willman, Harold Anthony.</t>
        </is>
      </c>
      <c r="L4" t="inlineStr">
        <is>
          <t>Ithaca, N. Y., Comstock Pub. Associates, 1963.</t>
        </is>
      </c>
      <c r="M4" t="inlineStr">
        <is>
          <t>1963</t>
        </is>
      </c>
      <c r="N4" t="inlineStr">
        <is>
          <t>2d ed.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S  </t>
        </is>
      </c>
      <c r="S4" t="n">
        <v>2</v>
      </c>
      <c r="T4" t="n">
        <v>2</v>
      </c>
      <c r="U4" t="inlineStr">
        <is>
          <t>2003-01-27</t>
        </is>
      </c>
      <c r="V4" t="inlineStr">
        <is>
          <t>2003-01-27</t>
        </is>
      </c>
      <c r="W4" t="inlineStr">
        <is>
          <t>1997-08-13</t>
        </is>
      </c>
      <c r="X4" t="inlineStr">
        <is>
          <t>1997-08-13</t>
        </is>
      </c>
      <c r="Y4" t="n">
        <v>107</v>
      </c>
      <c r="Z4" t="n">
        <v>101</v>
      </c>
      <c r="AA4" t="n">
        <v>102</v>
      </c>
      <c r="AB4" t="n">
        <v>3</v>
      </c>
      <c r="AC4" t="n">
        <v>3</v>
      </c>
      <c r="AD4" t="n">
        <v>3</v>
      </c>
      <c r="AE4" t="n">
        <v>3</v>
      </c>
      <c r="AF4" t="n">
        <v>0</v>
      </c>
      <c r="AG4" t="n">
        <v>0</v>
      </c>
      <c r="AH4" t="n">
        <v>1</v>
      </c>
      <c r="AI4" t="n">
        <v>1</v>
      </c>
      <c r="AJ4" t="n">
        <v>0</v>
      </c>
      <c r="AK4" t="n">
        <v>0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HYPERLINK("http://catalog.hathitrust.org/Record/009082393","HathiTrust Record")</f>
        <v/>
      </c>
      <c r="AS4">
        <f>HYPERLINK("https://creighton-primo.hosted.exlibrisgroup.com/primo-explore/search?tab=default_tab&amp;search_scope=EVERYTHING&amp;vid=01CRU&amp;lang=en_US&amp;offset=0&amp;query=any,contains,991003929339702656","Catalog Record")</f>
        <v/>
      </c>
      <c r="AT4">
        <f>HYPERLINK("http://www.worldcat.org/oclc/1892689","WorldCat Record")</f>
        <v/>
      </c>
      <c r="AU4" t="inlineStr">
        <is>
          <t>3406792:eng</t>
        </is>
      </c>
      <c r="AV4" t="inlineStr">
        <is>
          <t>1892689</t>
        </is>
      </c>
      <c r="AW4" t="inlineStr">
        <is>
          <t>991003929339702656</t>
        </is>
      </c>
      <c r="AX4" t="inlineStr">
        <is>
          <t>991003929339702656</t>
        </is>
      </c>
      <c r="AY4" t="inlineStr">
        <is>
          <t>2260295710002656</t>
        </is>
      </c>
      <c r="AZ4" t="inlineStr">
        <is>
          <t>BOOK</t>
        </is>
      </c>
      <c r="BC4" t="inlineStr">
        <is>
          <t>32285003105151</t>
        </is>
      </c>
      <c r="BD4" t="inlineStr">
        <is>
          <t>893246944</t>
        </is>
      </c>
    </row>
    <row r="5">
      <c r="A5" t="inlineStr">
        <is>
          <t>No</t>
        </is>
      </c>
      <c r="B5" t="inlineStr">
        <is>
          <t>S591 .S555 1996</t>
        </is>
      </c>
      <c r="C5" t="inlineStr">
        <is>
          <t>0                      S  0591000S  555         1996</t>
        </is>
      </c>
      <c r="D5" t="inlineStr">
        <is>
          <t>Soils : an introduction / Michael J. Singer, Donald N. Munns.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Singer, Michael J. (Michael John), 1945-</t>
        </is>
      </c>
      <c r="L5" t="inlineStr">
        <is>
          <t>Upper Saddle River, NJ : Prentice Hall, c1996.</t>
        </is>
      </c>
      <c r="M5" t="inlineStr">
        <is>
          <t>1996</t>
        </is>
      </c>
      <c r="N5" t="inlineStr">
        <is>
          <t>3rd ed.</t>
        </is>
      </c>
      <c r="O5" t="inlineStr">
        <is>
          <t>eng</t>
        </is>
      </c>
      <c r="P5" t="inlineStr">
        <is>
          <t>nju</t>
        </is>
      </c>
      <c r="R5" t="inlineStr">
        <is>
          <t xml:space="preserve">S  </t>
        </is>
      </c>
      <c r="S5" t="n">
        <v>9</v>
      </c>
      <c r="T5" t="n">
        <v>9</v>
      </c>
      <c r="U5" t="inlineStr">
        <is>
          <t>2003-10-29</t>
        </is>
      </c>
      <c r="V5" t="inlineStr">
        <is>
          <t>2003-10-29</t>
        </is>
      </c>
      <c r="W5" t="inlineStr">
        <is>
          <t>1997-09-09</t>
        </is>
      </c>
      <c r="X5" t="inlineStr">
        <is>
          <t>1997-09-09</t>
        </is>
      </c>
      <c r="Y5" t="n">
        <v>137</v>
      </c>
      <c r="Z5" t="n">
        <v>85</v>
      </c>
      <c r="AA5" t="n">
        <v>337</v>
      </c>
      <c r="AB5" t="n">
        <v>1</v>
      </c>
      <c r="AC5" t="n">
        <v>2</v>
      </c>
      <c r="AD5" t="n">
        <v>0</v>
      </c>
      <c r="AE5" t="n">
        <v>8</v>
      </c>
      <c r="AF5" t="n">
        <v>0</v>
      </c>
      <c r="AG5" t="n">
        <v>2</v>
      </c>
      <c r="AH5" t="n">
        <v>0</v>
      </c>
      <c r="AI5" t="n">
        <v>2</v>
      </c>
      <c r="AJ5" t="n">
        <v>0</v>
      </c>
      <c r="AK5" t="n">
        <v>5</v>
      </c>
      <c r="AL5" t="n">
        <v>0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HYPERLINK("https://creighton-primo.hosted.exlibrisgroup.com/primo-explore/search?tab=default_tab&amp;search_scope=EVERYTHING&amp;vid=01CRU&amp;lang=en_US&amp;offset=0&amp;query=any,contains,991002509479702656","Catalog Record")</f>
        <v/>
      </c>
      <c r="AT5">
        <f>HYPERLINK("http://www.worldcat.org/oclc/32626774","WorldCat Record")</f>
        <v/>
      </c>
      <c r="AU5" t="inlineStr">
        <is>
          <t>5844840:eng</t>
        </is>
      </c>
      <c r="AV5" t="inlineStr">
        <is>
          <t>32626774</t>
        </is>
      </c>
      <c r="AW5" t="inlineStr">
        <is>
          <t>991002509479702656</t>
        </is>
      </c>
      <c r="AX5" t="inlineStr">
        <is>
          <t>991002509479702656</t>
        </is>
      </c>
      <c r="AY5" t="inlineStr">
        <is>
          <t>2266990780002656</t>
        </is>
      </c>
      <c r="AZ5" t="inlineStr">
        <is>
          <t>BOOK</t>
        </is>
      </c>
      <c r="BB5" t="inlineStr">
        <is>
          <t>9780134491745</t>
        </is>
      </c>
      <c r="BC5" t="inlineStr">
        <is>
          <t>32285003004503</t>
        </is>
      </c>
      <c r="BD5" t="inlineStr">
        <is>
          <t>893409177</t>
        </is>
      </c>
    </row>
    <row r="6">
      <c r="A6" t="inlineStr">
        <is>
          <t>No</t>
        </is>
      </c>
      <c r="B6" t="inlineStr">
        <is>
          <t>S593 .C63 1992</t>
        </is>
      </c>
      <c r="C6" t="inlineStr">
        <is>
          <t>0                      S  0593000C  63          1992</t>
        </is>
      </c>
      <c r="D6" t="inlineStr">
        <is>
          <t>Handbook on reference methods for soil analysis / Soil and Plant Analysis Council, Inc.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Council on Soil Testing and Plant Analysis.</t>
        </is>
      </c>
      <c r="L6" t="inlineStr">
        <is>
          <t>Athens, Ga. : The Council, 1992.</t>
        </is>
      </c>
      <c r="M6" t="inlineStr">
        <is>
          <t>1992</t>
        </is>
      </c>
      <c r="N6" t="inlineStr">
        <is>
          <t>3d ed.</t>
        </is>
      </c>
      <c r="O6" t="inlineStr">
        <is>
          <t>eng</t>
        </is>
      </c>
      <c r="P6" t="inlineStr">
        <is>
          <t>gau</t>
        </is>
      </c>
      <c r="R6" t="inlineStr">
        <is>
          <t xml:space="preserve">S  </t>
        </is>
      </c>
      <c r="S6" t="n">
        <v>7</v>
      </c>
      <c r="T6" t="n">
        <v>7</v>
      </c>
      <c r="U6" t="inlineStr">
        <is>
          <t>2000-08-28</t>
        </is>
      </c>
      <c r="V6" t="inlineStr">
        <is>
          <t>2000-08-28</t>
        </is>
      </c>
      <c r="W6" t="inlineStr">
        <is>
          <t>1996-05-28</t>
        </is>
      </c>
      <c r="X6" t="inlineStr">
        <is>
          <t>1996-05-28</t>
        </is>
      </c>
      <c r="Y6" t="n">
        <v>144</v>
      </c>
      <c r="Z6" t="n">
        <v>127</v>
      </c>
      <c r="AA6" t="n">
        <v>133</v>
      </c>
      <c r="AB6" t="n">
        <v>2</v>
      </c>
      <c r="AC6" t="n">
        <v>2</v>
      </c>
      <c r="AD6" t="n">
        <v>4</v>
      </c>
      <c r="AE6" t="n">
        <v>4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HYPERLINK("http://catalog.hathitrust.org/Record/009530515","HathiTrust Record")</f>
        <v/>
      </c>
      <c r="AS6">
        <f>HYPERLINK("https://creighton-primo.hosted.exlibrisgroup.com/primo-explore/search?tab=default_tab&amp;search_scope=EVERYTHING&amp;vid=01CRU&amp;lang=en_US&amp;offset=0&amp;query=any,contains,991002187869702656","Catalog Record")</f>
        <v/>
      </c>
      <c r="AT6">
        <f>HYPERLINK("http://www.worldcat.org/oclc/28152484","WorldCat Record")</f>
        <v/>
      </c>
      <c r="AU6" t="inlineStr">
        <is>
          <t>384896:eng</t>
        </is>
      </c>
      <c r="AV6" t="inlineStr">
        <is>
          <t>28152484</t>
        </is>
      </c>
      <c r="AW6" t="inlineStr">
        <is>
          <t>991002187869702656</t>
        </is>
      </c>
      <c r="AX6" t="inlineStr">
        <is>
          <t>991002187869702656</t>
        </is>
      </c>
      <c r="AY6" t="inlineStr">
        <is>
          <t>2261992320002656</t>
        </is>
      </c>
      <c r="AZ6" t="inlineStr">
        <is>
          <t>BOOK</t>
        </is>
      </c>
      <c r="BB6" t="inlineStr">
        <is>
          <t>9780962760617</t>
        </is>
      </c>
      <c r="BC6" t="inlineStr">
        <is>
          <t>32285002177946</t>
        </is>
      </c>
      <c r="BD6" t="inlineStr">
        <is>
          <t>893516989</t>
        </is>
      </c>
    </row>
    <row r="7">
      <c r="A7" t="inlineStr">
        <is>
          <t>No</t>
        </is>
      </c>
      <c r="B7" t="inlineStr">
        <is>
          <t>S601 .E24</t>
        </is>
      </c>
      <c r="C7" t="inlineStr">
        <is>
          <t>0                      S  0601000E  24</t>
        </is>
      </c>
      <c r="D7" t="inlineStr">
        <is>
          <t>Losing ground : environmental stress and world food prospects / Erik P. Eckholm.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Eckholm, Erik P.</t>
        </is>
      </c>
      <c r="L7" t="inlineStr">
        <is>
          <t>New York : Norton, c1976.</t>
        </is>
      </c>
      <c r="M7" t="inlineStr">
        <is>
          <t>1976</t>
        </is>
      </c>
      <c r="N7" t="inlineStr">
        <is>
          <t>1st ed.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S  </t>
        </is>
      </c>
      <c r="S7" t="n">
        <v>4</v>
      </c>
      <c r="T7" t="n">
        <v>4</v>
      </c>
      <c r="U7" t="inlineStr">
        <is>
          <t>2001-03-27</t>
        </is>
      </c>
      <c r="V7" t="inlineStr">
        <is>
          <t>2001-03-27</t>
        </is>
      </c>
      <c r="W7" t="inlineStr">
        <is>
          <t>1993-08-09</t>
        </is>
      </c>
      <c r="X7" t="inlineStr">
        <is>
          <t>1993-08-09</t>
        </is>
      </c>
      <c r="Y7" t="n">
        <v>1022</v>
      </c>
      <c r="Z7" t="n">
        <v>835</v>
      </c>
      <c r="AA7" t="n">
        <v>844</v>
      </c>
      <c r="AB7" t="n">
        <v>8</v>
      </c>
      <c r="AC7" t="n">
        <v>8</v>
      </c>
      <c r="AD7" t="n">
        <v>29</v>
      </c>
      <c r="AE7" t="n">
        <v>29</v>
      </c>
      <c r="AF7" t="n">
        <v>9</v>
      </c>
      <c r="AG7" t="n">
        <v>9</v>
      </c>
      <c r="AH7" t="n">
        <v>5</v>
      </c>
      <c r="AI7" t="n">
        <v>5</v>
      </c>
      <c r="AJ7" t="n">
        <v>13</v>
      </c>
      <c r="AK7" t="n">
        <v>13</v>
      </c>
      <c r="AL7" t="n">
        <v>6</v>
      </c>
      <c r="AM7" t="n">
        <v>6</v>
      </c>
      <c r="AN7" t="n">
        <v>1</v>
      </c>
      <c r="AO7" t="n">
        <v>1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HYPERLINK("https://creighton-primo.hosted.exlibrisgroup.com/primo-explore/search?tab=default_tab&amp;search_scope=EVERYTHING&amp;vid=01CRU&amp;lang=en_US&amp;offset=0&amp;query=any,contains,991003953789702656","Catalog Record")</f>
        <v/>
      </c>
      <c r="AT7">
        <f>HYPERLINK("http://www.worldcat.org/oclc/1959613","WorldCat Record")</f>
        <v/>
      </c>
      <c r="AU7" t="inlineStr">
        <is>
          <t>867240922:eng</t>
        </is>
      </c>
      <c r="AV7" t="inlineStr">
        <is>
          <t>1959613</t>
        </is>
      </c>
      <c r="AW7" t="inlineStr">
        <is>
          <t>991003953789702656</t>
        </is>
      </c>
      <c r="AX7" t="inlineStr">
        <is>
          <t>991003953789702656</t>
        </is>
      </c>
      <c r="AY7" t="inlineStr">
        <is>
          <t>2266128930002656</t>
        </is>
      </c>
      <c r="AZ7" t="inlineStr">
        <is>
          <t>BOOK</t>
        </is>
      </c>
      <c r="BB7" t="inlineStr">
        <is>
          <t>9780393064100</t>
        </is>
      </c>
      <c r="BC7" t="inlineStr">
        <is>
          <t>32285001751667</t>
        </is>
      </c>
      <c r="BD7" t="inlineStr">
        <is>
          <t>893417041</t>
        </is>
      </c>
    </row>
    <row r="8">
      <c r="A8" t="inlineStr">
        <is>
          <t>No</t>
        </is>
      </c>
      <c r="B8" t="inlineStr">
        <is>
          <t>S624.A1 G58 1995</t>
        </is>
      </c>
      <c r="C8" t="inlineStr">
        <is>
          <t>0                      S  0624000A  1                  G  58          1995</t>
        </is>
      </c>
      <c r="D8" t="inlineStr">
        <is>
          <t>Saving our soil : solutions for sustaining earth's vital resource / James Glanz.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Glanz, James.</t>
        </is>
      </c>
      <c r="L8" t="inlineStr">
        <is>
          <t>Boulder : Johnson Books, c1995.</t>
        </is>
      </c>
      <c r="M8" t="inlineStr">
        <is>
          <t>1995</t>
        </is>
      </c>
      <c r="O8" t="inlineStr">
        <is>
          <t>eng</t>
        </is>
      </c>
      <c r="P8" t="inlineStr">
        <is>
          <t>cou</t>
        </is>
      </c>
      <c r="R8" t="inlineStr">
        <is>
          <t xml:space="preserve">S  </t>
        </is>
      </c>
      <c r="S8" t="n">
        <v>11</v>
      </c>
      <c r="T8" t="n">
        <v>11</v>
      </c>
      <c r="U8" t="inlineStr">
        <is>
          <t>2005-06-24</t>
        </is>
      </c>
      <c r="V8" t="inlineStr">
        <is>
          <t>2005-06-24</t>
        </is>
      </c>
      <c r="W8" t="inlineStr">
        <is>
          <t>1996-05-28</t>
        </is>
      </c>
      <c r="X8" t="inlineStr">
        <is>
          <t>1996-05-28</t>
        </is>
      </c>
      <c r="Y8" t="n">
        <v>379</v>
      </c>
      <c r="Z8" t="n">
        <v>347</v>
      </c>
      <c r="AA8" t="n">
        <v>656</v>
      </c>
      <c r="AB8" t="n">
        <v>5</v>
      </c>
      <c r="AC8" t="n">
        <v>6</v>
      </c>
      <c r="AD8" t="n">
        <v>14</v>
      </c>
      <c r="AE8" t="n">
        <v>17</v>
      </c>
      <c r="AF8" t="n">
        <v>4</v>
      </c>
      <c r="AG8" t="n">
        <v>5</v>
      </c>
      <c r="AH8" t="n">
        <v>2</v>
      </c>
      <c r="AI8" t="n">
        <v>3</v>
      </c>
      <c r="AJ8" t="n">
        <v>6</v>
      </c>
      <c r="AK8" t="n">
        <v>7</v>
      </c>
      <c r="AL8" t="n">
        <v>3</v>
      </c>
      <c r="AM8" t="n">
        <v>3</v>
      </c>
      <c r="AN8" t="n">
        <v>1</v>
      </c>
      <c r="AO8" t="n">
        <v>1</v>
      </c>
      <c r="AP8" t="inlineStr">
        <is>
          <t>No</t>
        </is>
      </c>
      <c r="AQ8" t="inlineStr">
        <is>
          <t>Yes</t>
        </is>
      </c>
      <c r="AR8">
        <f>HYPERLINK("http://catalog.hathitrust.org/Record/003048258","HathiTrust Record")</f>
        <v/>
      </c>
      <c r="AS8">
        <f>HYPERLINK("https://creighton-primo.hosted.exlibrisgroup.com/primo-explore/search?tab=default_tab&amp;search_scope=EVERYTHING&amp;vid=01CRU&amp;lang=en_US&amp;offset=0&amp;query=any,contains,991002469179702656","Catalog Record")</f>
        <v/>
      </c>
      <c r="AT8">
        <f>HYPERLINK("http://www.worldcat.org/oclc/32167009","WorldCat Record")</f>
        <v/>
      </c>
      <c r="AU8" t="inlineStr">
        <is>
          <t>799632505:eng</t>
        </is>
      </c>
      <c r="AV8" t="inlineStr">
        <is>
          <t>32167009</t>
        </is>
      </c>
      <c r="AW8" t="inlineStr">
        <is>
          <t>991002469179702656</t>
        </is>
      </c>
      <c r="AX8" t="inlineStr">
        <is>
          <t>991002469179702656</t>
        </is>
      </c>
      <c r="AY8" t="inlineStr">
        <is>
          <t>2264706750002656</t>
        </is>
      </c>
      <c r="AZ8" t="inlineStr">
        <is>
          <t>BOOK</t>
        </is>
      </c>
      <c r="BB8" t="inlineStr">
        <is>
          <t>9781555661366</t>
        </is>
      </c>
      <c r="BC8" t="inlineStr">
        <is>
          <t>32285002178258</t>
        </is>
      </c>
      <c r="BD8" t="inlineStr">
        <is>
          <t>893886324</t>
        </is>
      </c>
    </row>
    <row r="9">
      <c r="A9" t="inlineStr">
        <is>
          <t>No</t>
        </is>
      </c>
      <c r="B9" t="inlineStr">
        <is>
          <t>S930 .G7</t>
        </is>
      </c>
      <c r="C9" t="inlineStr">
        <is>
          <t>0                      S  0930000G  7</t>
        </is>
      </c>
      <c r="D9" t="inlineStr">
        <is>
          <t>Man's dominion; the story of conservation in America. Drawings by John Pimlott.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Graham, Frank, 1925-</t>
        </is>
      </c>
      <c r="L9" t="inlineStr">
        <is>
          <t>New York, M. Evans; distributed in association with Lippincott, Philadelphia [1971]</t>
        </is>
      </c>
      <c r="M9" t="inlineStr">
        <is>
          <t>1971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S  </t>
        </is>
      </c>
      <c r="S9" t="n">
        <v>1</v>
      </c>
      <c r="T9" t="n">
        <v>1</v>
      </c>
      <c r="U9" t="inlineStr">
        <is>
          <t>2003-02-07</t>
        </is>
      </c>
      <c r="V9" t="inlineStr">
        <is>
          <t>2003-02-07</t>
        </is>
      </c>
      <c r="W9" t="inlineStr">
        <is>
          <t>1997-08-13</t>
        </is>
      </c>
      <c r="X9" t="inlineStr">
        <is>
          <t>1997-08-13</t>
        </is>
      </c>
      <c r="Y9" t="n">
        <v>785</v>
      </c>
      <c r="Z9" t="n">
        <v>752</v>
      </c>
      <c r="AA9" t="n">
        <v>767</v>
      </c>
      <c r="AB9" t="n">
        <v>8</v>
      </c>
      <c r="AC9" t="n">
        <v>8</v>
      </c>
      <c r="AD9" t="n">
        <v>13</v>
      </c>
      <c r="AE9" t="n">
        <v>15</v>
      </c>
      <c r="AF9" t="n">
        <v>1</v>
      </c>
      <c r="AG9" t="n">
        <v>2</v>
      </c>
      <c r="AH9" t="n">
        <v>2</v>
      </c>
      <c r="AI9" t="n">
        <v>3</v>
      </c>
      <c r="AJ9" t="n">
        <v>4</v>
      </c>
      <c r="AK9" t="n">
        <v>4</v>
      </c>
      <c r="AL9" t="n">
        <v>5</v>
      </c>
      <c r="AM9" t="n">
        <v>5</v>
      </c>
      <c r="AN9" t="n">
        <v>2</v>
      </c>
      <c r="AO9" t="n">
        <v>2</v>
      </c>
      <c r="AP9" t="inlineStr">
        <is>
          <t>No</t>
        </is>
      </c>
      <c r="AQ9" t="inlineStr">
        <is>
          <t>Yes</t>
        </is>
      </c>
      <c r="AR9">
        <f>HYPERLINK("http://catalog.hathitrust.org/Record/001505268","HathiTrust Record")</f>
        <v/>
      </c>
      <c r="AS9">
        <f>HYPERLINK("https://creighton-primo.hosted.exlibrisgroup.com/primo-explore/search?tab=default_tab&amp;search_scope=EVERYTHING&amp;vid=01CRU&amp;lang=en_US&amp;offset=0&amp;query=any,contains,991000720519702656","Catalog Record")</f>
        <v/>
      </c>
      <c r="AT9">
        <f>HYPERLINK("http://www.worldcat.org/oclc/126581","WorldCat Record")</f>
        <v/>
      </c>
      <c r="AU9" t="inlineStr">
        <is>
          <t>286493454:eng</t>
        </is>
      </c>
      <c r="AV9" t="inlineStr">
        <is>
          <t>126581</t>
        </is>
      </c>
      <c r="AW9" t="inlineStr">
        <is>
          <t>991000720519702656</t>
        </is>
      </c>
      <c r="AX9" t="inlineStr">
        <is>
          <t>991000720519702656</t>
        </is>
      </c>
      <c r="AY9" t="inlineStr">
        <is>
          <t>2258430730002656</t>
        </is>
      </c>
      <c r="AZ9" t="inlineStr">
        <is>
          <t>BOOK</t>
        </is>
      </c>
      <c r="BC9" t="inlineStr">
        <is>
          <t>32285003105474</t>
        </is>
      </c>
      <c r="BD9" t="inlineStr">
        <is>
          <t>893425975</t>
        </is>
      </c>
    </row>
    <row r="10">
      <c r="A10" t="inlineStr">
        <is>
          <t>No</t>
        </is>
      </c>
      <c r="B10" t="inlineStr">
        <is>
          <t>SB198 .G45 1995</t>
        </is>
      </c>
      <c r="C10" t="inlineStr">
        <is>
          <t>0                      SB 0198000G  45          1995</t>
        </is>
      </c>
      <c r="D10" t="inlineStr">
        <is>
          <t>Haystack / by Bonnie and Arthur Geisert.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Geisert, Bonnie.</t>
        </is>
      </c>
      <c r="L10" t="inlineStr">
        <is>
          <t>Boston : Houghton Mifflin, 1995.</t>
        </is>
      </c>
      <c r="M10" t="inlineStr">
        <is>
          <t>1995</t>
        </is>
      </c>
      <c r="O10" t="inlineStr">
        <is>
          <t>eng</t>
        </is>
      </c>
      <c r="P10" t="inlineStr">
        <is>
          <t>mau</t>
        </is>
      </c>
      <c r="R10" t="inlineStr">
        <is>
          <t xml:space="preserve">SB </t>
        </is>
      </c>
      <c r="S10" t="n">
        <v>3</v>
      </c>
      <c r="T10" t="n">
        <v>3</v>
      </c>
      <c r="U10" t="inlineStr">
        <is>
          <t>2010-11-23</t>
        </is>
      </c>
      <c r="V10" t="inlineStr">
        <is>
          <t>2010-11-23</t>
        </is>
      </c>
      <c r="W10" t="inlineStr">
        <is>
          <t>1996-08-23</t>
        </is>
      </c>
      <c r="X10" t="inlineStr">
        <is>
          <t>1996-08-23</t>
        </is>
      </c>
      <c r="Y10" t="n">
        <v>745</v>
      </c>
      <c r="Z10" t="n">
        <v>712</v>
      </c>
      <c r="AA10" t="n">
        <v>712</v>
      </c>
      <c r="AB10" t="n">
        <v>9</v>
      </c>
      <c r="AC10" t="n">
        <v>9</v>
      </c>
      <c r="AD10" t="n">
        <v>11</v>
      </c>
      <c r="AE10" t="n">
        <v>11</v>
      </c>
      <c r="AF10" t="n">
        <v>5</v>
      </c>
      <c r="AG10" t="n">
        <v>5</v>
      </c>
      <c r="AH10" t="n">
        <v>2</v>
      </c>
      <c r="AI10" t="n">
        <v>2</v>
      </c>
      <c r="AJ10" t="n">
        <v>3</v>
      </c>
      <c r="AK10" t="n">
        <v>3</v>
      </c>
      <c r="AL10" t="n">
        <v>3</v>
      </c>
      <c r="AM10" t="n">
        <v>3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HYPERLINK("https://creighton-primo.hosted.exlibrisgroup.com/primo-explore/search?tab=default_tab&amp;search_scope=EVERYTHING&amp;vid=01CRU&amp;lang=en_US&amp;offset=0&amp;query=any,contains,991004575839702656","Catalog Record")</f>
        <v/>
      </c>
      <c r="AT10">
        <f>HYPERLINK("http://www.worldcat.org/oclc/30157685","WorldCat Record")</f>
        <v/>
      </c>
      <c r="AU10" t="inlineStr">
        <is>
          <t>691128595:eng</t>
        </is>
      </c>
      <c r="AV10" t="inlineStr">
        <is>
          <t>30157685</t>
        </is>
      </c>
      <c r="AW10" t="inlineStr">
        <is>
          <t>991004575839702656</t>
        </is>
      </c>
      <c r="AX10" t="inlineStr">
        <is>
          <t>991004575839702656</t>
        </is>
      </c>
      <c r="AY10" t="inlineStr">
        <is>
          <t>2264305150002656</t>
        </is>
      </c>
      <c r="AZ10" t="inlineStr">
        <is>
          <t>BOOK</t>
        </is>
      </c>
      <c r="BB10" t="inlineStr">
        <is>
          <t>9780395697221</t>
        </is>
      </c>
      <c r="BC10" t="inlineStr">
        <is>
          <t>32285002291531</t>
        </is>
      </c>
      <c r="BD10" t="inlineStr">
        <is>
          <t>893492289</t>
        </is>
      </c>
    </row>
    <row r="11">
      <c r="A11" t="inlineStr">
        <is>
          <t>No</t>
        </is>
      </c>
      <c r="B11" t="inlineStr">
        <is>
          <t>SB411 .C788</t>
        </is>
      </c>
      <c r="C11" t="inlineStr">
        <is>
          <t>0                      SB 0411000C  788</t>
        </is>
      </c>
      <c r="D11" t="inlineStr">
        <is>
          <t>Roses, by James Underwood Crockett and the editors of Time-Life Books. Watercolor illus. by Allianora Rosse.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Crockett, James Underwood.</t>
        </is>
      </c>
      <c r="L11" t="inlineStr">
        <is>
          <t>New York, Time-Life Books [1971]</t>
        </is>
      </c>
      <c r="M11" t="inlineStr">
        <is>
          <t>1971</t>
        </is>
      </c>
      <c r="O11" t="inlineStr">
        <is>
          <t>eng</t>
        </is>
      </c>
      <c r="P11" t="inlineStr">
        <is>
          <t>nyu</t>
        </is>
      </c>
      <c r="Q11" t="inlineStr">
        <is>
          <t>The Time-Life encyclopedia of gardening</t>
        </is>
      </c>
      <c r="R11" t="inlineStr">
        <is>
          <t xml:space="preserve">SB </t>
        </is>
      </c>
      <c r="S11" t="n">
        <v>19</v>
      </c>
      <c r="T11" t="n">
        <v>19</v>
      </c>
      <c r="U11" t="inlineStr">
        <is>
          <t>2003-04-11</t>
        </is>
      </c>
      <c r="V11" t="inlineStr">
        <is>
          <t>2003-04-11</t>
        </is>
      </c>
      <c r="W11" t="inlineStr">
        <is>
          <t>1992-04-28</t>
        </is>
      </c>
      <c r="X11" t="inlineStr">
        <is>
          <t>1992-04-28</t>
        </is>
      </c>
      <c r="Y11" t="n">
        <v>960</v>
      </c>
      <c r="Z11" t="n">
        <v>914</v>
      </c>
      <c r="AA11" t="n">
        <v>1594</v>
      </c>
      <c r="AB11" t="n">
        <v>7</v>
      </c>
      <c r="AC11" t="n">
        <v>13</v>
      </c>
      <c r="AD11" t="n">
        <v>4</v>
      </c>
      <c r="AE11" t="n">
        <v>5</v>
      </c>
      <c r="AF11" t="n">
        <v>2</v>
      </c>
      <c r="AG11" t="n">
        <v>3</v>
      </c>
      <c r="AH11" t="n">
        <v>1</v>
      </c>
      <c r="AI11" t="n">
        <v>1</v>
      </c>
      <c r="AJ11" t="n">
        <v>1</v>
      </c>
      <c r="AK11" t="n">
        <v>1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HYPERLINK("http://catalog.hathitrust.org/Record/000002020","HathiTrust Record")</f>
        <v/>
      </c>
      <c r="AS11">
        <f>HYPERLINK("https://creighton-primo.hosted.exlibrisgroup.com/primo-explore/search?tab=default_tab&amp;search_scope=EVERYTHING&amp;vid=01CRU&amp;lang=en_US&amp;offset=0&amp;query=any,contains,991000799139702656","Catalog Record")</f>
        <v/>
      </c>
      <c r="AT11">
        <f>HYPERLINK("http://www.worldcat.org/oclc/138300","WorldCat Record")</f>
        <v/>
      </c>
      <c r="AU11" t="inlineStr">
        <is>
          <t>1293462:eng</t>
        </is>
      </c>
      <c r="AV11" t="inlineStr">
        <is>
          <t>138300</t>
        </is>
      </c>
      <c r="AW11" t="inlineStr">
        <is>
          <t>991000799139702656</t>
        </is>
      </c>
      <c r="AX11" t="inlineStr">
        <is>
          <t>991000799139702656</t>
        </is>
      </c>
      <c r="AY11" t="inlineStr">
        <is>
          <t>2258354740002656</t>
        </is>
      </c>
      <c r="AZ11" t="inlineStr">
        <is>
          <t>BOOK</t>
        </is>
      </c>
      <c r="BC11" t="inlineStr">
        <is>
          <t>32285001102879</t>
        </is>
      </c>
      <c r="BD11" t="inlineStr">
        <is>
          <t>893407525</t>
        </is>
      </c>
    </row>
    <row r="12">
      <c r="A12" t="inlineStr">
        <is>
          <t>No</t>
        </is>
      </c>
      <c r="B12" t="inlineStr">
        <is>
          <t>SB433 .A45 1999</t>
        </is>
      </c>
      <c r="C12" t="inlineStr">
        <is>
          <t>0                      SB 0433000A  45          1999</t>
        </is>
      </c>
      <c r="D12" t="inlineStr">
        <is>
          <t>The American lawn / edited by Georges Teyssot.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New York : Princeton Architectural Press ; Montréal : Canadian Center for Architecture, c1999.</t>
        </is>
      </c>
      <c r="M12" t="inlineStr">
        <is>
          <t>1999</t>
        </is>
      </c>
      <c r="N12" t="inlineStr">
        <is>
          <t>1st ed.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SB </t>
        </is>
      </c>
      <c r="S12" t="n">
        <v>4</v>
      </c>
      <c r="T12" t="n">
        <v>4</v>
      </c>
      <c r="U12" t="inlineStr">
        <is>
          <t>1999-10-16</t>
        </is>
      </c>
      <c r="V12" t="inlineStr">
        <is>
          <t>1999-10-16</t>
        </is>
      </c>
      <c r="W12" t="inlineStr">
        <is>
          <t>1999-03-31</t>
        </is>
      </c>
      <c r="X12" t="inlineStr">
        <is>
          <t>1999-03-31</t>
        </is>
      </c>
      <c r="Y12" t="n">
        <v>364</v>
      </c>
      <c r="Z12" t="n">
        <v>287</v>
      </c>
      <c r="AA12" t="n">
        <v>289</v>
      </c>
      <c r="AB12" t="n">
        <v>2</v>
      </c>
      <c r="AC12" t="n">
        <v>2</v>
      </c>
      <c r="AD12" t="n">
        <v>9</v>
      </c>
      <c r="AE12" t="n">
        <v>9</v>
      </c>
      <c r="AF12" t="n">
        <v>3</v>
      </c>
      <c r="AG12" t="n">
        <v>3</v>
      </c>
      <c r="AH12" t="n">
        <v>3</v>
      </c>
      <c r="AI12" t="n">
        <v>3</v>
      </c>
      <c r="AJ12" t="n">
        <v>3</v>
      </c>
      <c r="AK12" t="n">
        <v>3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HYPERLINK("http://catalog.hathitrust.org/Record/005209740","HathiTrust Record")</f>
        <v/>
      </c>
      <c r="AS12">
        <f>HYPERLINK("https://creighton-primo.hosted.exlibrisgroup.com/primo-explore/search?tab=default_tab&amp;search_scope=EVERYTHING&amp;vid=01CRU&amp;lang=en_US&amp;offset=0&amp;query=any,contains,991002947019702656","Catalog Record")</f>
        <v/>
      </c>
      <c r="AT12">
        <f>HYPERLINK("http://www.worldcat.org/oclc/39256516","WorldCat Record")</f>
        <v/>
      </c>
      <c r="AU12" t="inlineStr">
        <is>
          <t>9438229725:eng</t>
        </is>
      </c>
      <c r="AV12" t="inlineStr">
        <is>
          <t>39256516</t>
        </is>
      </c>
      <c r="AW12" t="inlineStr">
        <is>
          <t>991002947019702656</t>
        </is>
      </c>
      <c r="AX12" t="inlineStr">
        <is>
          <t>991002947019702656</t>
        </is>
      </c>
      <c r="AY12" t="inlineStr">
        <is>
          <t>2258484680002656</t>
        </is>
      </c>
      <c r="AZ12" t="inlineStr">
        <is>
          <t>BOOK</t>
        </is>
      </c>
      <c r="BB12" t="inlineStr">
        <is>
          <t>9781568981604</t>
        </is>
      </c>
      <c r="BC12" t="inlineStr">
        <is>
          <t>32285003548202</t>
        </is>
      </c>
      <c r="BD12" t="inlineStr">
        <is>
          <t>893251810</t>
        </is>
      </c>
    </row>
    <row r="13">
      <c r="A13" t="inlineStr">
        <is>
          <t>No</t>
        </is>
      </c>
      <c r="B13" t="inlineStr">
        <is>
          <t>SB482.A4 L68 1994</t>
        </is>
      </c>
      <c r="C13" t="inlineStr">
        <is>
          <t>0                      SB 0482000A  4                  L  68          1994</t>
        </is>
      </c>
      <c r="D13" t="inlineStr">
        <is>
          <t>The capacity for wonder : preserving national parks / William R. Lowry.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Lowry, William R. (William Robert), 1953-</t>
        </is>
      </c>
      <c r="L13" t="inlineStr">
        <is>
          <t>Washington, D.C. : Brookings Institution, 1994.</t>
        </is>
      </c>
      <c r="M13" t="inlineStr">
        <is>
          <t>1994</t>
        </is>
      </c>
      <c r="O13" t="inlineStr">
        <is>
          <t>eng</t>
        </is>
      </c>
      <c r="P13" t="inlineStr">
        <is>
          <t>dcu</t>
        </is>
      </c>
      <c r="R13" t="inlineStr">
        <is>
          <t xml:space="preserve">SB </t>
        </is>
      </c>
      <c r="S13" t="n">
        <v>12</v>
      </c>
      <c r="T13" t="n">
        <v>12</v>
      </c>
      <c r="U13" t="inlineStr">
        <is>
          <t>2000-03-29</t>
        </is>
      </c>
      <c r="V13" t="inlineStr">
        <is>
          <t>2000-03-29</t>
        </is>
      </c>
      <c r="W13" t="inlineStr">
        <is>
          <t>1994-06-27</t>
        </is>
      </c>
      <c r="X13" t="inlineStr">
        <is>
          <t>1994-06-27</t>
        </is>
      </c>
      <c r="Y13" t="n">
        <v>729</v>
      </c>
      <c r="Z13" t="n">
        <v>646</v>
      </c>
      <c r="AA13" t="n">
        <v>646</v>
      </c>
      <c r="AB13" t="n">
        <v>5</v>
      </c>
      <c r="AC13" t="n">
        <v>5</v>
      </c>
      <c r="AD13" t="n">
        <v>30</v>
      </c>
      <c r="AE13" t="n">
        <v>30</v>
      </c>
      <c r="AF13" t="n">
        <v>13</v>
      </c>
      <c r="AG13" t="n">
        <v>13</v>
      </c>
      <c r="AH13" t="n">
        <v>7</v>
      </c>
      <c r="AI13" t="n">
        <v>7</v>
      </c>
      <c r="AJ13" t="n">
        <v>12</v>
      </c>
      <c r="AK13" t="n">
        <v>12</v>
      </c>
      <c r="AL13" t="n">
        <v>4</v>
      </c>
      <c r="AM13" t="n">
        <v>4</v>
      </c>
      <c r="AN13" t="n">
        <v>1</v>
      </c>
      <c r="AO13" t="n">
        <v>1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HYPERLINK("https://creighton-primo.hosted.exlibrisgroup.com/primo-explore/search?tab=default_tab&amp;search_scope=EVERYTHING&amp;vid=01CRU&amp;lang=en_US&amp;offset=0&amp;query=any,contains,991002316779702656","Catalog Record")</f>
        <v/>
      </c>
      <c r="AT13">
        <f>HYPERLINK("http://www.worldcat.org/oclc/30068378","WorldCat Record")</f>
        <v/>
      </c>
      <c r="AU13" t="inlineStr">
        <is>
          <t>891240309:eng</t>
        </is>
      </c>
      <c r="AV13" t="inlineStr">
        <is>
          <t>30068378</t>
        </is>
      </c>
      <c r="AW13" t="inlineStr">
        <is>
          <t>991002316779702656</t>
        </is>
      </c>
      <c r="AX13" t="inlineStr">
        <is>
          <t>991002316779702656</t>
        </is>
      </c>
      <c r="AY13" t="inlineStr">
        <is>
          <t>2256623580002656</t>
        </is>
      </c>
      <c r="AZ13" t="inlineStr">
        <is>
          <t>BOOK</t>
        </is>
      </c>
      <c r="BB13" t="inlineStr">
        <is>
          <t>9780815752981</t>
        </is>
      </c>
      <c r="BC13" t="inlineStr">
        <is>
          <t>32285001917136</t>
        </is>
      </c>
      <c r="BD13" t="inlineStr">
        <is>
          <t>893804465</t>
        </is>
      </c>
    </row>
    <row r="14">
      <c r="A14" t="inlineStr">
        <is>
          <t>No</t>
        </is>
      </c>
      <c r="B14" t="inlineStr">
        <is>
          <t>SB933.2 .S64 1989</t>
        </is>
      </c>
      <c r="C14" t="inlineStr">
        <is>
          <t>0                      SB 0933200S  64          1989</t>
        </is>
      </c>
      <c r="D14" t="inlineStr">
        <is>
          <t>Plant resistance to insects : a fundamental approach / C. Michael Smith.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Smith, C. Michael (Charles Michael)</t>
        </is>
      </c>
      <c r="L14" t="inlineStr">
        <is>
          <t>New York : Wiley, c1989.</t>
        </is>
      </c>
      <c r="M14" t="inlineStr">
        <is>
          <t>1989</t>
        </is>
      </c>
      <c r="O14" t="inlineStr">
        <is>
          <t>eng</t>
        </is>
      </c>
      <c r="P14" t="inlineStr">
        <is>
          <t>nyu</t>
        </is>
      </c>
      <c r="R14" t="inlineStr">
        <is>
          <t xml:space="preserve">SB </t>
        </is>
      </c>
      <c r="S14" t="n">
        <v>3</v>
      </c>
      <c r="T14" t="n">
        <v>3</v>
      </c>
      <c r="U14" t="inlineStr">
        <is>
          <t>1998-04-23</t>
        </is>
      </c>
      <c r="V14" t="inlineStr">
        <is>
          <t>1998-04-23</t>
        </is>
      </c>
      <c r="W14" t="inlineStr">
        <is>
          <t>1990-08-08</t>
        </is>
      </c>
      <c r="X14" t="inlineStr">
        <is>
          <t>1990-08-08</t>
        </is>
      </c>
      <c r="Y14" t="n">
        <v>395</v>
      </c>
      <c r="Z14" t="n">
        <v>299</v>
      </c>
      <c r="AA14" t="n">
        <v>302</v>
      </c>
      <c r="AB14" t="n">
        <v>1</v>
      </c>
      <c r="AC14" t="n">
        <v>1</v>
      </c>
      <c r="AD14" t="n">
        <v>10</v>
      </c>
      <c r="AE14" t="n">
        <v>10</v>
      </c>
      <c r="AF14" t="n">
        <v>3</v>
      </c>
      <c r="AG14" t="n">
        <v>3</v>
      </c>
      <c r="AH14" t="n">
        <v>4</v>
      </c>
      <c r="AI14" t="n">
        <v>4</v>
      </c>
      <c r="AJ14" t="n">
        <v>5</v>
      </c>
      <c r="AK14" t="n">
        <v>5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HYPERLINK("http://catalog.hathitrust.org/Record/001949423","HathiTrust Record")</f>
        <v/>
      </c>
      <c r="AS14">
        <f>HYPERLINK("https://creighton-primo.hosted.exlibrisgroup.com/primo-explore/search?tab=default_tab&amp;search_scope=EVERYTHING&amp;vid=01CRU&amp;lang=en_US&amp;offset=0&amp;query=any,contains,991001451689702656","Catalog Record")</f>
        <v/>
      </c>
      <c r="AT14">
        <f>HYPERLINK("http://www.worldcat.org/oclc/19325394","WorldCat Record")</f>
        <v/>
      </c>
      <c r="AU14" t="inlineStr">
        <is>
          <t>836865481:eng</t>
        </is>
      </c>
      <c r="AV14" t="inlineStr">
        <is>
          <t>19325394</t>
        </is>
      </c>
      <c r="AW14" t="inlineStr">
        <is>
          <t>991001451689702656</t>
        </is>
      </c>
      <c r="AX14" t="inlineStr">
        <is>
          <t>991001451689702656</t>
        </is>
      </c>
      <c r="AY14" t="inlineStr">
        <is>
          <t>2265484570002656</t>
        </is>
      </c>
      <c r="AZ14" t="inlineStr">
        <is>
          <t>BOOK</t>
        </is>
      </c>
      <c r="BB14" t="inlineStr">
        <is>
          <t>9780471849384</t>
        </is>
      </c>
      <c r="BC14" t="inlineStr">
        <is>
          <t>32285000242791</t>
        </is>
      </c>
      <c r="BD14" t="inlineStr">
        <is>
          <t>893261840</t>
        </is>
      </c>
    </row>
    <row r="15">
      <c r="A15" t="inlineStr">
        <is>
          <t>No</t>
        </is>
      </c>
      <c r="B15" t="inlineStr">
        <is>
          <t>SB950 .F57 1998</t>
        </is>
      </c>
      <c r="C15" t="inlineStr">
        <is>
          <t>0                      SB 0950000F  57          1998</t>
        </is>
      </c>
      <c r="D15" t="inlineStr">
        <is>
          <t>Pests of the garden and small farm : a grower's guide to using less pesticide / Mary Louise Flint ; photographs by Jack Kelly Clark.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Flint, Mary Louise, 1949-</t>
        </is>
      </c>
      <c r="L15" t="inlineStr">
        <is>
          <t>[Oakland, Calif.] : UC Division of Agriculture and Natural Resources ; Berkeley London : University of California Press, c1998.</t>
        </is>
      </c>
      <c r="M15" t="inlineStr">
        <is>
          <t>1998</t>
        </is>
      </c>
      <c r="N15" t="inlineStr">
        <is>
          <t>2nd ed.</t>
        </is>
      </c>
      <c r="O15" t="inlineStr">
        <is>
          <t>eng</t>
        </is>
      </c>
      <c r="P15" t="inlineStr">
        <is>
          <t>enk</t>
        </is>
      </c>
      <c r="R15" t="inlineStr">
        <is>
          <t xml:space="preserve">SB </t>
        </is>
      </c>
      <c r="S15" t="n">
        <v>3</v>
      </c>
      <c r="T15" t="n">
        <v>3</v>
      </c>
      <c r="U15" t="inlineStr">
        <is>
          <t>2001-01-23</t>
        </is>
      </c>
      <c r="V15" t="inlineStr">
        <is>
          <t>2001-01-23</t>
        </is>
      </c>
      <c r="W15" t="inlineStr">
        <is>
          <t>2001-01-23</t>
        </is>
      </c>
      <c r="X15" t="inlineStr">
        <is>
          <t>2001-01-23</t>
        </is>
      </c>
      <c r="Y15" t="n">
        <v>602</v>
      </c>
      <c r="Z15" t="n">
        <v>573</v>
      </c>
      <c r="AA15" t="n">
        <v>863</v>
      </c>
      <c r="AB15" t="n">
        <v>4</v>
      </c>
      <c r="AC15" t="n">
        <v>4</v>
      </c>
      <c r="AD15" t="n">
        <v>9</v>
      </c>
      <c r="AE15" t="n">
        <v>14</v>
      </c>
      <c r="AF15" t="n">
        <v>2</v>
      </c>
      <c r="AG15" t="n">
        <v>4</v>
      </c>
      <c r="AH15" t="n">
        <v>1</v>
      </c>
      <c r="AI15" t="n">
        <v>2</v>
      </c>
      <c r="AJ15" t="n">
        <v>4</v>
      </c>
      <c r="AK15" t="n">
        <v>6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HYPERLINK("https://creighton-primo.hosted.exlibrisgroup.com/primo-explore/search?tab=default_tab&amp;search_scope=EVERYTHING&amp;vid=01CRU&amp;lang=en_US&amp;offset=0&amp;query=any,contains,991003355319702656","Catalog Record")</f>
        <v/>
      </c>
      <c r="AT15">
        <f>HYPERLINK("http://www.worldcat.org/oclc/41158879","WorldCat Record")</f>
        <v/>
      </c>
      <c r="AU15" t="inlineStr">
        <is>
          <t>886970:eng</t>
        </is>
      </c>
      <c r="AV15" t="inlineStr">
        <is>
          <t>41158879</t>
        </is>
      </c>
      <c r="AW15" t="inlineStr">
        <is>
          <t>991003355319702656</t>
        </is>
      </c>
      <c r="AX15" t="inlineStr">
        <is>
          <t>991003355319702656</t>
        </is>
      </c>
      <c r="AY15" t="inlineStr">
        <is>
          <t>2260372630002656</t>
        </is>
      </c>
      <c r="AZ15" t="inlineStr">
        <is>
          <t>BOOK</t>
        </is>
      </c>
      <c r="BB15" t="inlineStr">
        <is>
          <t>9780520218109</t>
        </is>
      </c>
      <c r="BC15" t="inlineStr">
        <is>
          <t>32285004291000</t>
        </is>
      </c>
      <c r="BD15" t="inlineStr">
        <is>
          <t>893227997</t>
        </is>
      </c>
    </row>
    <row r="16">
      <c r="A16" t="inlineStr">
        <is>
          <t>No</t>
        </is>
      </c>
      <c r="B16" t="inlineStr">
        <is>
          <t>SB951.145.B54 B56</t>
        </is>
      </c>
      <c r="C16" t="inlineStr">
        <is>
          <t>0                      SB 0951145B  54                 B  56</t>
        </is>
      </c>
      <c r="D16" t="inlineStr">
        <is>
          <t>Biodegradation of pesticides / edited by Fumio Matsumura and C.R. Krishna Murti.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New York : Plenum Press, c1982.</t>
        </is>
      </c>
      <c r="M16" t="inlineStr">
        <is>
          <t>1982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SB </t>
        </is>
      </c>
      <c r="S16" t="n">
        <v>7</v>
      </c>
      <c r="T16" t="n">
        <v>7</v>
      </c>
      <c r="U16" t="inlineStr">
        <is>
          <t>1995-04-18</t>
        </is>
      </c>
      <c r="V16" t="inlineStr">
        <is>
          <t>1995-04-18</t>
        </is>
      </c>
      <c r="W16" t="inlineStr">
        <is>
          <t>1992-11-17</t>
        </is>
      </c>
      <c r="X16" t="inlineStr">
        <is>
          <t>1992-11-17</t>
        </is>
      </c>
      <c r="Y16" t="n">
        <v>391</v>
      </c>
      <c r="Z16" t="n">
        <v>284</v>
      </c>
      <c r="AA16" t="n">
        <v>300</v>
      </c>
      <c r="AB16" t="n">
        <v>2</v>
      </c>
      <c r="AC16" t="n">
        <v>2</v>
      </c>
      <c r="AD16" t="n">
        <v>5</v>
      </c>
      <c r="AE16" t="n">
        <v>5</v>
      </c>
      <c r="AF16" t="n">
        <v>1</v>
      </c>
      <c r="AG16" t="n">
        <v>1</v>
      </c>
      <c r="AH16" t="n">
        <v>3</v>
      </c>
      <c r="AI16" t="n">
        <v>3</v>
      </c>
      <c r="AJ16" t="n">
        <v>2</v>
      </c>
      <c r="AK16" t="n">
        <v>2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HYPERLINK("https://creighton-primo.hosted.exlibrisgroup.com/primo-explore/search?tab=default_tab&amp;search_scope=EVERYTHING&amp;vid=01CRU&amp;lang=en_US&amp;offset=0&amp;query=any,contains,991005240889702656","Catalog Record")</f>
        <v/>
      </c>
      <c r="AT16">
        <f>HYPERLINK("http://www.worldcat.org/oclc/8411139","WorldCat Record")</f>
        <v/>
      </c>
      <c r="AU16" t="inlineStr">
        <is>
          <t>355637535:eng</t>
        </is>
      </c>
      <c r="AV16" t="inlineStr">
        <is>
          <t>8411139</t>
        </is>
      </c>
      <c r="AW16" t="inlineStr">
        <is>
          <t>991005240889702656</t>
        </is>
      </c>
      <c r="AX16" t="inlineStr">
        <is>
          <t>991005240889702656</t>
        </is>
      </c>
      <c r="AY16" t="inlineStr">
        <is>
          <t>2257242330002656</t>
        </is>
      </c>
      <c r="AZ16" t="inlineStr">
        <is>
          <t>BOOK</t>
        </is>
      </c>
      <c r="BB16" t="inlineStr">
        <is>
          <t>9780306408571</t>
        </is>
      </c>
      <c r="BC16" t="inlineStr">
        <is>
          <t>32285001405520</t>
        </is>
      </c>
      <c r="BD16" t="inlineStr">
        <is>
          <t>893520692</t>
        </is>
      </c>
    </row>
    <row r="17">
      <c r="A17" t="inlineStr">
        <is>
          <t>No</t>
        </is>
      </c>
      <c r="B17" t="inlineStr">
        <is>
          <t>SD143 .C56</t>
        </is>
      </c>
      <c r="C17" t="inlineStr">
        <is>
          <t>0                      SD 0143000C  56</t>
        </is>
      </c>
      <c r="D17" t="inlineStr">
        <is>
          <t>Professional forestry in the United States / [by] Henry Clepper.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Clepper, Henry, 1901-1987.</t>
        </is>
      </c>
      <c r="L17" t="inlineStr">
        <is>
          <t>Baltimore : Published for Resources for the Future by the Johns Hopkins Press, [1971]</t>
        </is>
      </c>
      <c r="M17" t="inlineStr">
        <is>
          <t>1971</t>
        </is>
      </c>
      <c r="O17" t="inlineStr">
        <is>
          <t>eng</t>
        </is>
      </c>
      <c r="P17" t="inlineStr">
        <is>
          <t>mdu</t>
        </is>
      </c>
      <c r="R17" t="inlineStr">
        <is>
          <t xml:space="preserve">SD </t>
        </is>
      </c>
      <c r="S17" t="n">
        <v>2</v>
      </c>
      <c r="T17" t="n">
        <v>2</v>
      </c>
      <c r="U17" t="inlineStr">
        <is>
          <t>1994-11-03</t>
        </is>
      </c>
      <c r="V17" t="inlineStr">
        <is>
          <t>1994-11-03</t>
        </is>
      </c>
      <c r="W17" t="inlineStr">
        <is>
          <t>1992-02-21</t>
        </is>
      </c>
      <c r="X17" t="inlineStr">
        <is>
          <t>1992-02-21</t>
        </is>
      </c>
      <c r="Y17" t="n">
        <v>555</v>
      </c>
      <c r="Z17" t="n">
        <v>499</v>
      </c>
      <c r="AA17" t="n">
        <v>506</v>
      </c>
      <c r="AB17" t="n">
        <v>5</v>
      </c>
      <c r="AC17" t="n">
        <v>5</v>
      </c>
      <c r="AD17" t="n">
        <v>14</v>
      </c>
      <c r="AE17" t="n">
        <v>14</v>
      </c>
      <c r="AF17" t="n">
        <v>4</v>
      </c>
      <c r="AG17" t="n">
        <v>4</v>
      </c>
      <c r="AH17" t="n">
        <v>1</v>
      </c>
      <c r="AI17" t="n">
        <v>1</v>
      </c>
      <c r="AJ17" t="n">
        <v>6</v>
      </c>
      <c r="AK17" t="n">
        <v>6</v>
      </c>
      <c r="AL17" t="n">
        <v>4</v>
      </c>
      <c r="AM17" t="n">
        <v>4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HYPERLINK("http://catalog.hathitrust.org/Record/001507184","HathiTrust Record")</f>
        <v/>
      </c>
      <c r="AS17">
        <f>HYPERLINK("https://creighton-primo.hosted.exlibrisgroup.com/primo-explore/search?tab=default_tab&amp;search_scope=EVERYTHING&amp;vid=01CRU&amp;lang=en_US&amp;offset=0&amp;query=any,contains,991001742899702656","Catalog Record")</f>
        <v/>
      </c>
      <c r="AT17">
        <f>HYPERLINK("http://www.worldcat.org/oclc/235215","WorldCat Record")</f>
        <v/>
      </c>
      <c r="AU17" t="inlineStr">
        <is>
          <t>1366085:eng</t>
        </is>
      </c>
      <c r="AV17" t="inlineStr">
        <is>
          <t>235215</t>
        </is>
      </c>
      <c r="AW17" t="inlineStr">
        <is>
          <t>991001742899702656</t>
        </is>
      </c>
      <c r="AX17" t="inlineStr">
        <is>
          <t>991001742899702656</t>
        </is>
      </c>
      <c r="AY17" t="inlineStr">
        <is>
          <t>2259463880002656</t>
        </is>
      </c>
      <c r="AZ17" t="inlineStr">
        <is>
          <t>BOOK</t>
        </is>
      </c>
      <c r="BB17" t="inlineStr">
        <is>
          <t>9780801813313</t>
        </is>
      </c>
      <c r="BC17" t="inlineStr">
        <is>
          <t>32285000972785</t>
        </is>
      </c>
      <c r="BD17" t="inlineStr">
        <is>
          <t>893703282</t>
        </is>
      </c>
    </row>
    <row r="18">
      <c r="A18" t="inlineStr">
        <is>
          <t>No</t>
        </is>
      </c>
      <c r="B18" t="inlineStr">
        <is>
          <t>SD381 .E33 1979</t>
        </is>
      </c>
      <c r="C18" t="inlineStr">
        <is>
          <t>0                      SD 0381000E  33          1979</t>
        </is>
      </c>
      <c r="D18" t="inlineStr">
        <is>
          <t>Planting for the future : forestry for human needs / Erik Eckholm.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Eckholm, Erik P.</t>
        </is>
      </c>
      <c r="L18" t="inlineStr">
        <is>
          <t>[Washington] : Worldwatch Institute, 1979.</t>
        </is>
      </c>
      <c r="M18" t="inlineStr">
        <is>
          <t>1979</t>
        </is>
      </c>
      <c r="O18" t="inlineStr">
        <is>
          <t>eng</t>
        </is>
      </c>
      <c r="P18" t="inlineStr">
        <is>
          <t>dcu</t>
        </is>
      </c>
      <c r="Q18" t="inlineStr">
        <is>
          <t>Worldwatch paper ; 26</t>
        </is>
      </c>
      <c r="R18" t="inlineStr">
        <is>
          <t xml:space="preserve">SD </t>
        </is>
      </c>
      <c r="S18" t="n">
        <v>6</v>
      </c>
      <c r="T18" t="n">
        <v>6</v>
      </c>
      <c r="U18" t="inlineStr">
        <is>
          <t>1997-05-31</t>
        </is>
      </c>
      <c r="V18" t="inlineStr">
        <is>
          <t>1997-05-31</t>
        </is>
      </c>
      <c r="W18" t="inlineStr">
        <is>
          <t>1992-05-06</t>
        </is>
      </c>
      <c r="X18" t="inlineStr">
        <is>
          <t>1992-05-06</t>
        </is>
      </c>
      <c r="Y18" t="n">
        <v>368</v>
      </c>
      <c r="Z18" t="n">
        <v>282</v>
      </c>
      <c r="AA18" t="n">
        <v>291</v>
      </c>
      <c r="AB18" t="n">
        <v>2</v>
      </c>
      <c r="AC18" t="n">
        <v>2</v>
      </c>
      <c r="AD18" t="n">
        <v>9</v>
      </c>
      <c r="AE18" t="n">
        <v>9</v>
      </c>
      <c r="AF18" t="n">
        <v>4</v>
      </c>
      <c r="AG18" t="n">
        <v>4</v>
      </c>
      <c r="AH18" t="n">
        <v>3</v>
      </c>
      <c r="AI18" t="n">
        <v>3</v>
      </c>
      <c r="AJ18" t="n">
        <v>5</v>
      </c>
      <c r="AK18" t="n">
        <v>5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HYPERLINK("http://catalog.hathitrust.org/Record/005413040","HathiTrust Record")</f>
        <v/>
      </c>
      <c r="AS18">
        <f>HYPERLINK("https://creighton-primo.hosted.exlibrisgroup.com/primo-explore/search?tab=default_tab&amp;search_scope=EVERYTHING&amp;vid=01CRU&amp;lang=en_US&amp;offset=0&amp;query=any,contains,991004707749702656","Catalog Record")</f>
        <v/>
      </c>
      <c r="AT18">
        <f>HYPERLINK("http://www.worldcat.org/oclc/4730614","WorldCat Record")</f>
        <v/>
      </c>
      <c r="AU18" t="inlineStr">
        <is>
          <t>560949:eng</t>
        </is>
      </c>
      <c r="AV18" t="inlineStr">
        <is>
          <t>4730614</t>
        </is>
      </c>
      <c r="AW18" t="inlineStr">
        <is>
          <t>991004707749702656</t>
        </is>
      </c>
      <c r="AX18" t="inlineStr">
        <is>
          <t>991004707749702656</t>
        </is>
      </c>
      <c r="AY18" t="inlineStr">
        <is>
          <t>2263869670002656</t>
        </is>
      </c>
      <c r="AZ18" t="inlineStr">
        <is>
          <t>BOOK</t>
        </is>
      </c>
      <c r="BB18" t="inlineStr">
        <is>
          <t>9780916468255</t>
        </is>
      </c>
      <c r="BC18" t="inlineStr">
        <is>
          <t>32285001122380</t>
        </is>
      </c>
      <c r="BD18" t="inlineStr">
        <is>
          <t>893801253</t>
        </is>
      </c>
    </row>
    <row r="19">
      <c r="A19" t="inlineStr">
        <is>
          <t>No</t>
        </is>
      </c>
      <c r="B19" t="inlineStr">
        <is>
          <t>SD409 .P6 1988</t>
        </is>
      </c>
      <c r="C19" t="inlineStr">
        <is>
          <t>0                      SD 0409000P  6           1988</t>
        </is>
      </c>
      <c r="D19" t="inlineStr">
        <is>
          <t>Reforesting the earth / Sandra Postel and Lori Heise.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Postel, Sandra.</t>
        </is>
      </c>
      <c r="L19" t="inlineStr">
        <is>
          <t>Washington, D.C. : Worldwatch Institute, c1988.</t>
        </is>
      </c>
      <c r="M19" t="inlineStr">
        <is>
          <t>1988</t>
        </is>
      </c>
      <c r="O19" t="inlineStr">
        <is>
          <t>eng</t>
        </is>
      </c>
      <c r="P19" t="inlineStr">
        <is>
          <t>dcu</t>
        </is>
      </c>
      <c r="Q19" t="inlineStr">
        <is>
          <t>Worldwatch paper ; 83</t>
        </is>
      </c>
      <c r="R19" t="inlineStr">
        <is>
          <t xml:space="preserve">SD </t>
        </is>
      </c>
      <c r="S19" t="n">
        <v>7</v>
      </c>
      <c r="T19" t="n">
        <v>7</v>
      </c>
      <c r="U19" t="inlineStr">
        <is>
          <t>2006-10-12</t>
        </is>
      </c>
      <c r="V19" t="inlineStr">
        <is>
          <t>2006-10-12</t>
        </is>
      </c>
      <c r="W19" t="inlineStr">
        <is>
          <t>1995-08-24</t>
        </is>
      </c>
      <c r="X19" t="inlineStr">
        <is>
          <t>1995-08-24</t>
        </is>
      </c>
      <c r="Y19" t="n">
        <v>535</v>
      </c>
      <c r="Z19" t="n">
        <v>445</v>
      </c>
      <c r="AA19" t="n">
        <v>448</v>
      </c>
      <c r="AB19" t="n">
        <v>4</v>
      </c>
      <c r="AC19" t="n">
        <v>4</v>
      </c>
      <c r="AD19" t="n">
        <v>19</v>
      </c>
      <c r="AE19" t="n">
        <v>19</v>
      </c>
      <c r="AF19" t="n">
        <v>6</v>
      </c>
      <c r="AG19" t="n">
        <v>6</v>
      </c>
      <c r="AH19" t="n">
        <v>4</v>
      </c>
      <c r="AI19" t="n">
        <v>4</v>
      </c>
      <c r="AJ19" t="n">
        <v>9</v>
      </c>
      <c r="AK19" t="n">
        <v>9</v>
      </c>
      <c r="AL19" t="n">
        <v>3</v>
      </c>
      <c r="AM19" t="n">
        <v>3</v>
      </c>
      <c r="AN19" t="n">
        <v>2</v>
      </c>
      <c r="AO19" t="n">
        <v>2</v>
      </c>
      <c r="AP19" t="inlineStr">
        <is>
          <t>No</t>
        </is>
      </c>
      <c r="AQ19" t="inlineStr">
        <is>
          <t>Yes</t>
        </is>
      </c>
      <c r="AR19">
        <f>HYPERLINK("http://catalog.hathitrust.org/Record/000906516","HathiTrust Record")</f>
        <v/>
      </c>
      <c r="AS19">
        <f>HYPERLINK("https://creighton-primo.hosted.exlibrisgroup.com/primo-explore/search?tab=default_tab&amp;search_scope=EVERYTHING&amp;vid=01CRU&amp;lang=en_US&amp;offset=0&amp;query=any,contains,991001278309702656","Catalog Record")</f>
        <v/>
      </c>
      <c r="AT19">
        <f>HYPERLINK("http://www.worldcat.org/oclc/17882767","WorldCat Record")</f>
        <v/>
      </c>
      <c r="AU19" t="inlineStr">
        <is>
          <t>16874107:eng</t>
        </is>
      </c>
      <c r="AV19" t="inlineStr">
        <is>
          <t>17882767</t>
        </is>
      </c>
      <c r="AW19" t="inlineStr">
        <is>
          <t>991001278309702656</t>
        </is>
      </c>
      <c r="AX19" t="inlineStr">
        <is>
          <t>991001278309702656</t>
        </is>
      </c>
      <c r="AY19" t="inlineStr">
        <is>
          <t>2272008030002656</t>
        </is>
      </c>
      <c r="AZ19" t="inlineStr">
        <is>
          <t>BOOK</t>
        </is>
      </c>
      <c r="BB19" t="inlineStr">
        <is>
          <t>9780916468842</t>
        </is>
      </c>
      <c r="BC19" t="inlineStr">
        <is>
          <t>32285002065299</t>
        </is>
      </c>
      <c r="BD19" t="inlineStr">
        <is>
          <t>893903367</t>
        </is>
      </c>
    </row>
    <row r="20">
      <c r="A20" t="inlineStr">
        <is>
          <t>No</t>
        </is>
      </c>
      <c r="B20" t="inlineStr">
        <is>
          <t>SD414.T76 G73 1988</t>
        </is>
      </c>
      <c r="C20" t="inlineStr">
        <is>
          <t>0                      SD 0414000T  76                 G  73          1988</t>
        </is>
      </c>
      <c r="D20" t="inlineStr">
        <is>
          <t>Saving the tropical forests / by Judith Gradwohl and Russell Greenberg ; preface by Michael Robinson ; illustrated by Lois Sloan.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Gradwohl, Judith.</t>
        </is>
      </c>
      <c r="L20" t="inlineStr">
        <is>
          <t>Washington, D.C. : Island Press, 1988.</t>
        </is>
      </c>
      <c r="M20" t="inlineStr">
        <is>
          <t>1988</t>
        </is>
      </c>
      <c r="O20" t="inlineStr">
        <is>
          <t>eng</t>
        </is>
      </c>
      <c r="P20" t="inlineStr">
        <is>
          <t>dcu</t>
        </is>
      </c>
      <c r="R20" t="inlineStr">
        <is>
          <t xml:space="preserve">SD </t>
        </is>
      </c>
      <c r="S20" t="n">
        <v>47</v>
      </c>
      <c r="T20" t="n">
        <v>47</v>
      </c>
      <c r="U20" t="inlineStr">
        <is>
          <t>2006-10-12</t>
        </is>
      </c>
      <c r="V20" t="inlineStr">
        <is>
          <t>2006-10-12</t>
        </is>
      </c>
      <c r="W20" t="inlineStr">
        <is>
          <t>1992-02-11</t>
        </is>
      </c>
      <c r="X20" t="inlineStr">
        <is>
          <t>1992-02-11</t>
        </is>
      </c>
      <c r="Y20" t="n">
        <v>900</v>
      </c>
      <c r="Z20" t="n">
        <v>832</v>
      </c>
      <c r="AA20" t="n">
        <v>949</v>
      </c>
      <c r="AB20" t="n">
        <v>7</v>
      </c>
      <c r="AC20" t="n">
        <v>8</v>
      </c>
      <c r="AD20" t="n">
        <v>27</v>
      </c>
      <c r="AE20" t="n">
        <v>31</v>
      </c>
      <c r="AF20" t="n">
        <v>10</v>
      </c>
      <c r="AG20" t="n">
        <v>13</v>
      </c>
      <c r="AH20" t="n">
        <v>5</v>
      </c>
      <c r="AI20" t="n">
        <v>5</v>
      </c>
      <c r="AJ20" t="n">
        <v>12</v>
      </c>
      <c r="AK20" t="n">
        <v>12</v>
      </c>
      <c r="AL20" t="n">
        <v>6</v>
      </c>
      <c r="AM20" t="n">
        <v>7</v>
      </c>
      <c r="AN20" t="n">
        <v>1</v>
      </c>
      <c r="AO20" t="n">
        <v>1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HYPERLINK("https://creighton-primo.hosted.exlibrisgroup.com/primo-explore/search?tab=default_tab&amp;search_scope=EVERYTHING&amp;vid=01CRU&amp;lang=en_US&amp;offset=0&amp;query=any,contains,991001317669702656","Catalog Record")</f>
        <v/>
      </c>
      <c r="AT20">
        <f>HYPERLINK("http://www.worldcat.org/oclc/18191599","WorldCat Record")</f>
        <v/>
      </c>
      <c r="AU20" t="inlineStr">
        <is>
          <t>15718889:eng</t>
        </is>
      </c>
      <c r="AV20" t="inlineStr">
        <is>
          <t>18191599</t>
        </is>
      </c>
      <c r="AW20" t="inlineStr">
        <is>
          <t>991001317669702656</t>
        </is>
      </c>
      <c r="AX20" t="inlineStr">
        <is>
          <t>991001317669702656</t>
        </is>
      </c>
      <c r="AY20" t="inlineStr">
        <is>
          <t>2268982370002656</t>
        </is>
      </c>
      <c r="AZ20" t="inlineStr">
        <is>
          <t>BOOK</t>
        </is>
      </c>
      <c r="BB20" t="inlineStr">
        <is>
          <t>9780933280816</t>
        </is>
      </c>
      <c r="BC20" t="inlineStr">
        <is>
          <t>32285000955798</t>
        </is>
      </c>
      <c r="BD20" t="inlineStr">
        <is>
          <t>893590195</t>
        </is>
      </c>
    </row>
    <row r="21">
      <c r="A21" t="inlineStr">
        <is>
          <t>No</t>
        </is>
      </c>
      <c r="B21" t="inlineStr">
        <is>
          <t>SD414.T76 V36 1995</t>
        </is>
      </c>
      <c r="C21" t="inlineStr">
        <is>
          <t>0                      SD 0414000T  76                 V  36          1995</t>
        </is>
      </c>
      <c r="D21" t="inlineStr">
        <is>
          <t>Breakfast of biodiversity : the truth about rain forest destruction / John Vandermeer and Ivette Perfecto ; foreword by Vandana Shiva.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Vandermeer, John H.</t>
        </is>
      </c>
      <c r="L21" t="inlineStr">
        <is>
          <t>Oakland, Calif. : Institute for Food and Development Policy, c1995.</t>
        </is>
      </c>
      <c r="M21" t="inlineStr">
        <is>
          <t>1995</t>
        </is>
      </c>
      <c r="O21" t="inlineStr">
        <is>
          <t>eng</t>
        </is>
      </c>
      <c r="P21" t="inlineStr">
        <is>
          <t>cau</t>
        </is>
      </c>
      <c r="R21" t="inlineStr">
        <is>
          <t xml:space="preserve">SD </t>
        </is>
      </c>
      <c r="S21" t="n">
        <v>17</v>
      </c>
      <c r="T21" t="n">
        <v>17</v>
      </c>
      <c r="U21" t="inlineStr">
        <is>
          <t>2006-04-19</t>
        </is>
      </c>
      <c r="V21" t="inlineStr">
        <is>
          <t>2006-04-19</t>
        </is>
      </c>
      <c r="W21" t="inlineStr">
        <is>
          <t>1998-10-20</t>
        </is>
      </c>
      <c r="X21" t="inlineStr">
        <is>
          <t>1998-10-20</t>
        </is>
      </c>
      <c r="Y21" t="n">
        <v>591</v>
      </c>
      <c r="Z21" t="n">
        <v>547</v>
      </c>
      <c r="AA21" t="n">
        <v>554</v>
      </c>
      <c r="AB21" t="n">
        <v>4</v>
      </c>
      <c r="AC21" t="n">
        <v>4</v>
      </c>
      <c r="AD21" t="n">
        <v>29</v>
      </c>
      <c r="AE21" t="n">
        <v>29</v>
      </c>
      <c r="AF21" t="n">
        <v>13</v>
      </c>
      <c r="AG21" t="n">
        <v>13</v>
      </c>
      <c r="AH21" t="n">
        <v>5</v>
      </c>
      <c r="AI21" t="n">
        <v>5</v>
      </c>
      <c r="AJ21" t="n">
        <v>14</v>
      </c>
      <c r="AK21" t="n">
        <v>14</v>
      </c>
      <c r="AL21" t="n">
        <v>3</v>
      </c>
      <c r="AM21" t="n">
        <v>3</v>
      </c>
      <c r="AN21" t="n">
        <v>1</v>
      </c>
      <c r="AO21" t="n">
        <v>1</v>
      </c>
      <c r="AP21" t="inlineStr">
        <is>
          <t>No</t>
        </is>
      </c>
      <c r="AQ21" t="inlineStr">
        <is>
          <t>Yes</t>
        </is>
      </c>
      <c r="AR21">
        <f>HYPERLINK("http://catalog.hathitrust.org/Record/003011912","HathiTrust Record")</f>
        <v/>
      </c>
      <c r="AS21">
        <f>HYPERLINK("https://creighton-primo.hosted.exlibrisgroup.com/primo-explore/search?tab=default_tab&amp;search_scope=EVERYTHING&amp;vid=01CRU&amp;lang=en_US&amp;offset=0&amp;query=any,contains,991002473659702656","Catalog Record")</f>
        <v/>
      </c>
      <c r="AT21">
        <f>HYPERLINK("http://www.worldcat.org/oclc/32203491","WorldCat Record")</f>
        <v/>
      </c>
      <c r="AU21" t="inlineStr">
        <is>
          <t>3857919713:eng</t>
        </is>
      </c>
      <c r="AV21" t="inlineStr">
        <is>
          <t>32203491</t>
        </is>
      </c>
      <c r="AW21" t="inlineStr">
        <is>
          <t>991002473659702656</t>
        </is>
      </c>
      <c r="AX21" t="inlineStr">
        <is>
          <t>991002473659702656</t>
        </is>
      </c>
      <c r="AY21" t="inlineStr">
        <is>
          <t>2269097910002656</t>
        </is>
      </c>
      <c r="AZ21" t="inlineStr">
        <is>
          <t>BOOK</t>
        </is>
      </c>
      <c r="BB21" t="inlineStr">
        <is>
          <t>9780935028669</t>
        </is>
      </c>
      <c r="BC21" t="inlineStr">
        <is>
          <t>32285003475059</t>
        </is>
      </c>
      <c r="BD21" t="inlineStr">
        <is>
          <t>893239105</t>
        </is>
      </c>
    </row>
    <row r="22">
      <c r="A22" t="inlineStr">
        <is>
          <t>No</t>
        </is>
      </c>
      <c r="B22" t="inlineStr">
        <is>
          <t>SD421.32.M9 M33 1992</t>
        </is>
      </c>
      <c r="C22" t="inlineStr">
        <is>
          <t>0                      SD 0421320M  9                  M  33          1992</t>
        </is>
      </c>
      <c r="D22" t="inlineStr">
        <is>
          <t>Young men &amp; fire / Norman Maclean.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Maclean, Norman, 1902-1990.</t>
        </is>
      </c>
      <c r="L22" t="inlineStr">
        <is>
          <t>Chicago : University of Chicago Press, 1992.</t>
        </is>
      </c>
      <c r="M22" t="inlineStr">
        <is>
          <t>1992</t>
        </is>
      </c>
      <c r="O22" t="inlineStr">
        <is>
          <t>eng</t>
        </is>
      </c>
      <c r="P22" t="inlineStr">
        <is>
          <t>ilu</t>
        </is>
      </c>
      <c r="R22" t="inlineStr">
        <is>
          <t xml:space="preserve">SD </t>
        </is>
      </c>
      <c r="S22" t="n">
        <v>4</v>
      </c>
      <c r="T22" t="n">
        <v>4</v>
      </c>
      <c r="U22" t="inlineStr">
        <is>
          <t>1993-08-17</t>
        </is>
      </c>
      <c r="V22" t="inlineStr">
        <is>
          <t>1993-08-17</t>
        </is>
      </c>
      <c r="W22" t="inlineStr">
        <is>
          <t>1993-07-14</t>
        </is>
      </c>
      <c r="X22" t="inlineStr">
        <is>
          <t>1993-07-14</t>
        </is>
      </c>
      <c r="Y22" t="n">
        <v>2157</v>
      </c>
      <c r="Z22" t="n">
        <v>2067</v>
      </c>
      <c r="AA22" t="n">
        <v>2277</v>
      </c>
      <c r="AB22" t="n">
        <v>19</v>
      </c>
      <c r="AC22" t="n">
        <v>19</v>
      </c>
      <c r="AD22" t="n">
        <v>38</v>
      </c>
      <c r="AE22" t="n">
        <v>38</v>
      </c>
      <c r="AF22" t="n">
        <v>15</v>
      </c>
      <c r="AG22" t="n">
        <v>15</v>
      </c>
      <c r="AH22" t="n">
        <v>8</v>
      </c>
      <c r="AI22" t="n">
        <v>8</v>
      </c>
      <c r="AJ22" t="n">
        <v>18</v>
      </c>
      <c r="AK22" t="n">
        <v>18</v>
      </c>
      <c r="AL22" t="n">
        <v>6</v>
      </c>
      <c r="AM22" t="n">
        <v>6</v>
      </c>
      <c r="AN22" t="n">
        <v>1</v>
      </c>
      <c r="AO22" t="n">
        <v>1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HYPERLINK("https://creighton-primo.hosted.exlibrisgroup.com/primo-explore/search?tab=default_tab&amp;search_scope=EVERYTHING&amp;vid=01CRU&amp;lang=en_US&amp;offset=0&amp;query=any,contains,991002014649702656","Catalog Record")</f>
        <v/>
      </c>
      <c r="AT22">
        <f>HYPERLINK("http://www.worldcat.org/oclc/25630633","WorldCat Record")</f>
        <v/>
      </c>
      <c r="AU22" t="inlineStr">
        <is>
          <t>60329392:eng</t>
        </is>
      </c>
      <c r="AV22" t="inlineStr">
        <is>
          <t>25630633</t>
        </is>
      </c>
      <c r="AW22" t="inlineStr">
        <is>
          <t>991002014649702656</t>
        </is>
      </c>
      <c r="AX22" t="inlineStr">
        <is>
          <t>991002014649702656</t>
        </is>
      </c>
      <c r="AY22" t="inlineStr">
        <is>
          <t>2266776990002656</t>
        </is>
      </c>
      <c r="AZ22" t="inlineStr">
        <is>
          <t>BOOK</t>
        </is>
      </c>
      <c r="BB22" t="inlineStr">
        <is>
          <t>9780226500614</t>
        </is>
      </c>
      <c r="BC22" t="inlineStr">
        <is>
          <t>32285001702769</t>
        </is>
      </c>
      <c r="BD22" t="inlineStr">
        <is>
          <t>893885749</t>
        </is>
      </c>
    </row>
    <row r="23">
      <c r="A23" t="inlineStr">
        <is>
          <t>No</t>
        </is>
      </c>
      <c r="B23" t="inlineStr">
        <is>
          <t>SD561 .A27 1998</t>
        </is>
      </c>
      <c r="C23" t="inlineStr">
        <is>
          <t>0                      SD 0561000A  27          1998</t>
        </is>
      </c>
      <c r="D23" t="inlineStr">
        <is>
          <t>Taking a stand : cultivating a new relationship with the world's forests / Janet N. Abramovitz.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Abramovitz, Janet N.</t>
        </is>
      </c>
      <c r="L23" t="inlineStr">
        <is>
          <t>Washington, D.C. : Worldwatch Institute, c1998.</t>
        </is>
      </c>
      <c r="M23" t="inlineStr">
        <is>
          <t>1998</t>
        </is>
      </c>
      <c r="O23" t="inlineStr">
        <is>
          <t>eng</t>
        </is>
      </c>
      <c r="P23" t="inlineStr">
        <is>
          <t>dcu</t>
        </is>
      </c>
      <c r="Q23" t="inlineStr">
        <is>
          <t>Worldwatch paper ; 140</t>
        </is>
      </c>
      <c r="R23" t="inlineStr">
        <is>
          <t xml:space="preserve">SD </t>
        </is>
      </c>
      <c r="S23" t="n">
        <v>1</v>
      </c>
      <c r="T23" t="n">
        <v>1</v>
      </c>
      <c r="U23" t="inlineStr">
        <is>
          <t>2001-02-25</t>
        </is>
      </c>
      <c r="V23" t="inlineStr">
        <is>
          <t>2001-02-25</t>
        </is>
      </c>
      <c r="W23" t="inlineStr">
        <is>
          <t>1998-07-09</t>
        </is>
      </c>
      <c r="X23" t="inlineStr">
        <is>
          <t>1998-07-09</t>
        </is>
      </c>
      <c r="Y23" t="n">
        <v>538</v>
      </c>
      <c r="Z23" t="n">
        <v>454</v>
      </c>
      <c r="AA23" t="n">
        <v>463</v>
      </c>
      <c r="AB23" t="n">
        <v>5</v>
      </c>
      <c r="AC23" t="n">
        <v>5</v>
      </c>
      <c r="AD23" t="n">
        <v>21</v>
      </c>
      <c r="AE23" t="n">
        <v>21</v>
      </c>
      <c r="AF23" t="n">
        <v>8</v>
      </c>
      <c r="AG23" t="n">
        <v>8</v>
      </c>
      <c r="AH23" t="n">
        <v>4</v>
      </c>
      <c r="AI23" t="n">
        <v>4</v>
      </c>
      <c r="AJ23" t="n">
        <v>7</v>
      </c>
      <c r="AK23" t="n">
        <v>7</v>
      </c>
      <c r="AL23" t="n">
        <v>4</v>
      </c>
      <c r="AM23" t="n">
        <v>4</v>
      </c>
      <c r="AN23" t="n">
        <v>2</v>
      </c>
      <c r="AO23" t="n">
        <v>2</v>
      </c>
      <c r="AP23" t="inlineStr">
        <is>
          <t>No</t>
        </is>
      </c>
      <c r="AQ23" t="inlineStr">
        <is>
          <t>Yes</t>
        </is>
      </c>
      <c r="AR23">
        <f>HYPERLINK("http://catalog.hathitrust.org/Record/003321691","HathiTrust Record")</f>
        <v/>
      </c>
      <c r="AS23">
        <f>HYPERLINK("https://creighton-primo.hosted.exlibrisgroup.com/primo-explore/search?tab=default_tab&amp;search_scope=EVERYTHING&amp;vid=01CRU&amp;lang=en_US&amp;offset=0&amp;query=any,contains,991002927979702656","Catalog Record")</f>
        <v/>
      </c>
      <c r="AT23">
        <f>HYPERLINK("http://www.worldcat.org/oclc/38922157","WorldCat Record")</f>
        <v/>
      </c>
      <c r="AU23" t="inlineStr">
        <is>
          <t>324936011:eng</t>
        </is>
      </c>
      <c r="AV23" t="inlineStr">
        <is>
          <t>38922157</t>
        </is>
      </c>
      <c r="AW23" t="inlineStr">
        <is>
          <t>991002927979702656</t>
        </is>
      </c>
      <c r="AX23" t="inlineStr">
        <is>
          <t>991002927979702656</t>
        </is>
      </c>
      <c r="AY23" t="inlineStr">
        <is>
          <t>2267805170002656</t>
        </is>
      </c>
      <c r="AZ23" t="inlineStr">
        <is>
          <t>BOOK</t>
        </is>
      </c>
      <c r="BB23" t="inlineStr">
        <is>
          <t>9781878071422</t>
        </is>
      </c>
      <c r="BC23" t="inlineStr">
        <is>
          <t>32285003431227</t>
        </is>
      </c>
      <c r="BD23" t="inlineStr">
        <is>
          <t>893227453</t>
        </is>
      </c>
    </row>
    <row r="24">
      <c r="A24" t="inlineStr">
        <is>
          <t>No</t>
        </is>
      </c>
      <c r="B24" t="inlineStr">
        <is>
          <t>SF268 .R54</t>
        </is>
      </c>
      <c r="C24" t="inlineStr">
        <is>
          <t>0                      SF 0268000R  54</t>
        </is>
      </c>
      <c r="D24" t="inlineStr">
        <is>
          <t>The story of margarine, by S. F. Riepma.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Riepma, S. F. (Siert Frederick)</t>
        </is>
      </c>
      <c r="L24" t="inlineStr">
        <is>
          <t>Washington, Public Affairs Press [1970]</t>
        </is>
      </c>
      <c r="M24" t="inlineStr">
        <is>
          <t>1970</t>
        </is>
      </c>
      <c r="O24" t="inlineStr">
        <is>
          <t>eng</t>
        </is>
      </c>
      <c r="P24" t="inlineStr">
        <is>
          <t>dcu</t>
        </is>
      </c>
      <c r="R24" t="inlineStr">
        <is>
          <t xml:space="preserve">SF </t>
        </is>
      </c>
      <c r="S24" t="n">
        <v>2</v>
      </c>
      <c r="T24" t="n">
        <v>2</v>
      </c>
      <c r="U24" t="inlineStr">
        <is>
          <t>2006-10-03</t>
        </is>
      </c>
      <c r="V24" t="inlineStr">
        <is>
          <t>2006-10-03</t>
        </is>
      </c>
      <c r="W24" t="inlineStr">
        <is>
          <t>1997-08-13</t>
        </is>
      </c>
      <c r="X24" t="inlineStr">
        <is>
          <t>1997-08-13</t>
        </is>
      </c>
      <c r="Y24" t="n">
        <v>445</v>
      </c>
      <c r="Z24" t="n">
        <v>423</v>
      </c>
      <c r="AA24" t="n">
        <v>424</v>
      </c>
      <c r="AB24" t="n">
        <v>3</v>
      </c>
      <c r="AC24" t="n">
        <v>3</v>
      </c>
      <c r="AD24" t="n">
        <v>18</v>
      </c>
      <c r="AE24" t="n">
        <v>18</v>
      </c>
      <c r="AF24" t="n">
        <v>6</v>
      </c>
      <c r="AG24" t="n">
        <v>6</v>
      </c>
      <c r="AH24" t="n">
        <v>6</v>
      </c>
      <c r="AI24" t="n">
        <v>6</v>
      </c>
      <c r="AJ24" t="n">
        <v>7</v>
      </c>
      <c r="AK24" t="n">
        <v>7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HYPERLINK("http://catalog.hathitrust.org/Record/007472053","HathiTrust Record")</f>
        <v/>
      </c>
      <c r="AS24">
        <f>HYPERLINK("https://creighton-primo.hosted.exlibrisgroup.com/primo-explore/search?tab=default_tab&amp;search_scope=EVERYTHING&amp;vid=01CRU&amp;lang=en_US&amp;offset=0&amp;query=any,contains,991000676549702656","Catalog Record")</f>
        <v/>
      </c>
      <c r="AT24">
        <f>HYPERLINK("http://www.worldcat.org/oclc/120217","WorldCat Record")</f>
        <v/>
      </c>
      <c r="AU24" t="inlineStr">
        <is>
          <t>1240956:eng</t>
        </is>
      </c>
      <c r="AV24" t="inlineStr">
        <is>
          <t>120217</t>
        </is>
      </c>
      <c r="AW24" t="inlineStr">
        <is>
          <t>991000676549702656</t>
        </is>
      </c>
      <c r="AX24" t="inlineStr">
        <is>
          <t>991000676549702656</t>
        </is>
      </c>
      <c r="AY24" t="inlineStr">
        <is>
          <t>2264258760002656</t>
        </is>
      </c>
      <c r="AZ24" t="inlineStr">
        <is>
          <t>BOOK</t>
        </is>
      </c>
      <c r="BC24" t="inlineStr">
        <is>
          <t>32285003106647</t>
        </is>
      </c>
      <c r="BD24" t="inlineStr">
        <is>
          <t>893249568</t>
        </is>
      </c>
    </row>
    <row r="25">
      <c r="A25" t="inlineStr">
        <is>
          <t>No</t>
        </is>
      </c>
      <c r="B25" t="inlineStr">
        <is>
          <t>SF409 .O74</t>
        </is>
      </c>
      <c r="C25" t="inlineStr">
        <is>
          <t>0                      SF 0409000O  74</t>
        </is>
      </c>
      <c r="D25" t="inlineStr">
        <is>
          <t>Animal care from protozoa to small mammals / F. Barbara Orlans.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Orlans, F. Barbara.</t>
        </is>
      </c>
      <c r="L25" t="inlineStr">
        <is>
          <t>Menlo Park, Calif. : Addison-Wesley Pub. Co., c1977.</t>
        </is>
      </c>
      <c r="M25" t="inlineStr">
        <is>
          <t>1977</t>
        </is>
      </c>
      <c r="O25" t="inlineStr">
        <is>
          <t>eng</t>
        </is>
      </c>
      <c r="P25" t="inlineStr">
        <is>
          <t>cau</t>
        </is>
      </c>
      <c r="Q25" t="inlineStr">
        <is>
          <t>Addison-Wesley innovative series</t>
        </is>
      </c>
      <c r="R25" t="inlineStr">
        <is>
          <t xml:space="preserve">SF </t>
        </is>
      </c>
      <c r="S25" t="n">
        <v>6</v>
      </c>
      <c r="T25" t="n">
        <v>6</v>
      </c>
      <c r="U25" t="inlineStr">
        <is>
          <t>2002-05-06</t>
        </is>
      </c>
      <c r="V25" t="inlineStr">
        <is>
          <t>2002-05-06</t>
        </is>
      </c>
      <c r="W25" t="inlineStr">
        <is>
          <t>1994-03-16</t>
        </is>
      </c>
      <c r="X25" t="inlineStr">
        <is>
          <t>1994-03-16</t>
        </is>
      </c>
      <c r="Y25" t="n">
        <v>391</v>
      </c>
      <c r="Z25" t="n">
        <v>323</v>
      </c>
      <c r="AA25" t="n">
        <v>328</v>
      </c>
      <c r="AB25" t="n">
        <v>5</v>
      </c>
      <c r="AC25" t="n">
        <v>5</v>
      </c>
      <c r="AD25" t="n">
        <v>11</v>
      </c>
      <c r="AE25" t="n">
        <v>11</v>
      </c>
      <c r="AF25" t="n">
        <v>3</v>
      </c>
      <c r="AG25" t="n">
        <v>3</v>
      </c>
      <c r="AH25" t="n">
        <v>1</v>
      </c>
      <c r="AI25" t="n">
        <v>1</v>
      </c>
      <c r="AJ25" t="n">
        <v>4</v>
      </c>
      <c r="AK25" t="n">
        <v>4</v>
      </c>
      <c r="AL25" t="n">
        <v>4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HYPERLINK("https://creighton-primo.hosted.exlibrisgroup.com/primo-explore/search?tab=default_tab&amp;search_scope=EVERYTHING&amp;vid=01CRU&amp;lang=en_US&amp;offset=0&amp;query=any,contains,991004294539702656","Catalog Record")</f>
        <v/>
      </c>
      <c r="AT25">
        <f>HYPERLINK("http://www.worldcat.org/oclc/2961178","WorldCat Record")</f>
        <v/>
      </c>
      <c r="AU25" t="inlineStr">
        <is>
          <t>416955:eng</t>
        </is>
      </c>
      <c r="AV25" t="inlineStr">
        <is>
          <t>2961178</t>
        </is>
      </c>
      <c r="AW25" t="inlineStr">
        <is>
          <t>991004294539702656</t>
        </is>
      </c>
      <c r="AX25" t="inlineStr">
        <is>
          <t>991004294539702656</t>
        </is>
      </c>
      <c r="AY25" t="inlineStr">
        <is>
          <t>2271950730002656</t>
        </is>
      </c>
      <c r="AZ25" t="inlineStr">
        <is>
          <t>BOOK</t>
        </is>
      </c>
      <c r="BB25" t="inlineStr">
        <is>
          <t>9780201054842</t>
        </is>
      </c>
      <c r="BC25" t="inlineStr">
        <is>
          <t>32285001853596</t>
        </is>
      </c>
      <c r="BD25" t="inlineStr">
        <is>
          <t>893775867</t>
        </is>
      </c>
    </row>
    <row r="26">
      <c r="A26" t="inlineStr">
        <is>
          <t>No</t>
        </is>
      </c>
      <c r="B26" t="inlineStr">
        <is>
          <t>SK33 .M43 1983</t>
        </is>
      </c>
      <c r="C26" t="inlineStr">
        <is>
          <t>0                      SK 0033000M  43          1983</t>
        </is>
      </c>
      <c r="D26" t="inlineStr">
        <is>
          <t>Never sniff a gift fish / Patrick F. McManus.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McManus, Patrick F.</t>
        </is>
      </c>
      <c r="L26" t="inlineStr">
        <is>
          <t>New York : Holt, Rinehart, and Winston, c1983.</t>
        </is>
      </c>
      <c r="M26" t="inlineStr">
        <is>
          <t>1983</t>
        </is>
      </c>
      <c r="N26" t="inlineStr">
        <is>
          <t>1st ed.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SK </t>
        </is>
      </c>
      <c r="S26" t="n">
        <v>3</v>
      </c>
      <c r="T26" t="n">
        <v>3</v>
      </c>
      <c r="U26" t="inlineStr">
        <is>
          <t>1996-08-16</t>
        </is>
      </c>
      <c r="V26" t="inlineStr">
        <is>
          <t>1996-08-16</t>
        </is>
      </c>
      <c r="W26" t="inlineStr">
        <is>
          <t>1993-04-21</t>
        </is>
      </c>
      <c r="X26" t="inlineStr">
        <is>
          <t>1993-04-21</t>
        </is>
      </c>
      <c r="Y26" t="n">
        <v>853</v>
      </c>
      <c r="Z26" t="n">
        <v>844</v>
      </c>
      <c r="AA26" t="n">
        <v>1224</v>
      </c>
      <c r="AB26" t="n">
        <v>8</v>
      </c>
      <c r="AC26" t="n">
        <v>12</v>
      </c>
      <c r="AD26" t="n">
        <v>2</v>
      </c>
      <c r="AE26" t="n">
        <v>5</v>
      </c>
      <c r="AF26" t="n">
        <v>1</v>
      </c>
      <c r="AG26" t="n">
        <v>2</v>
      </c>
      <c r="AH26" t="n">
        <v>0</v>
      </c>
      <c r="AI26" t="n">
        <v>1</v>
      </c>
      <c r="AJ26" t="n">
        <v>1</v>
      </c>
      <c r="AK26" t="n">
        <v>1</v>
      </c>
      <c r="AL26" t="n">
        <v>1</v>
      </c>
      <c r="AM26" t="n">
        <v>2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HYPERLINK("https://creighton-primo.hosted.exlibrisgroup.com/primo-explore/search?tab=default_tab&amp;search_scope=EVERYTHING&amp;vid=01CRU&amp;lang=en_US&amp;offset=0&amp;query=any,contains,991000154579702656","Catalog Record")</f>
        <v/>
      </c>
      <c r="AT26">
        <f>HYPERLINK("http://www.worldcat.org/oclc/9219519","WorldCat Record")</f>
        <v/>
      </c>
      <c r="AU26" t="inlineStr">
        <is>
          <t>1151196200:eng</t>
        </is>
      </c>
      <c r="AV26" t="inlineStr">
        <is>
          <t>9219519</t>
        </is>
      </c>
      <c r="AW26" t="inlineStr">
        <is>
          <t>991000154579702656</t>
        </is>
      </c>
      <c r="AX26" t="inlineStr">
        <is>
          <t>991000154579702656</t>
        </is>
      </c>
      <c r="AY26" t="inlineStr">
        <is>
          <t>2268833430002656</t>
        </is>
      </c>
      <c r="AZ26" t="inlineStr">
        <is>
          <t>BOOK</t>
        </is>
      </c>
      <c r="BB26" t="inlineStr">
        <is>
          <t>9780030638633</t>
        </is>
      </c>
      <c r="BC26" t="inlineStr">
        <is>
          <t>32285001622934</t>
        </is>
      </c>
      <c r="BD26" t="inlineStr">
        <is>
          <t>893320864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