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D15"/>
  <sheetViews>
    <sheetView workbookViewId="0">
      <selection activeCell="A1" sqref="A1"/>
    </sheetView>
  </sheetViews>
  <sheetFormatPr baseColWidth="8" defaultRowHeight="15"/>
  <sheetData>
    <row r="1">
      <c r="A1" t="inlineStr">
        <is>
          <t>Keep in Collection? (Yes/No)</t>
        </is>
      </c>
      <c r="B1" t="inlineStr">
        <is>
          <t>Display Call Number</t>
        </is>
      </c>
      <c r="C1" t="inlineStr">
        <is>
          <t>Display Call Number Normalized</t>
        </is>
      </c>
      <c r="D1" t="inlineStr">
        <is>
          <t>Title</t>
        </is>
      </c>
      <c r="E1" t="inlineStr">
        <is>
          <t>Enumeration</t>
        </is>
      </c>
      <c r="F1" t="inlineStr">
        <is>
          <t>Possible Multi-Volume Set</t>
        </is>
      </c>
      <c r="G1" t="inlineStr">
        <is>
          <t>Copy Number</t>
        </is>
      </c>
      <c r="H1" t="inlineStr">
        <is>
          <t>Possible Duplicate</t>
        </is>
      </c>
      <c r="I1" t="inlineStr">
        <is>
          <t>Multi-Edition Title</t>
        </is>
      </c>
      <c r="J1" t="inlineStr">
        <is>
          <t>Number of Related Ebooks</t>
        </is>
      </c>
      <c r="K1" t="inlineStr">
        <is>
          <t>Author</t>
        </is>
      </c>
      <c r="L1" t="inlineStr">
        <is>
          <t>Publisher</t>
        </is>
      </c>
      <c r="M1" t="inlineStr">
        <is>
          <t>Publication Year</t>
        </is>
      </c>
      <c r="N1" t="inlineStr">
        <is>
          <t>Edition</t>
        </is>
      </c>
      <c r="O1" t="inlineStr">
        <is>
          <t>Primary Language</t>
        </is>
      </c>
      <c r="P1" t="inlineStr">
        <is>
          <t>Place of Publication</t>
        </is>
      </c>
      <c r="Q1" t="inlineStr">
        <is>
          <t>Series</t>
        </is>
      </c>
      <c r="R1" t="inlineStr">
        <is>
          <t>LC Subclass</t>
        </is>
      </c>
      <c r="S1" t="inlineStr">
        <is>
          <t>Recorded Uses - Item</t>
        </is>
      </c>
      <c r="T1" t="inlineStr">
        <is>
          <t>Recorded Uses - Title</t>
        </is>
      </c>
      <c r="U1" t="inlineStr">
        <is>
          <t>Last Charge Date - Item</t>
        </is>
      </c>
      <c r="V1" t="inlineStr">
        <is>
          <t>Last Charge Date - Title</t>
        </is>
      </c>
      <c r="W1" t="inlineStr">
        <is>
          <t>Last Add Date - Item</t>
        </is>
      </c>
      <c r="X1" t="inlineStr">
        <is>
          <t>Last Add Date - Title</t>
        </is>
      </c>
      <c r="Y1" t="inlineStr">
        <is>
          <t>Global Holdings - Same Edition</t>
        </is>
      </c>
      <c r="Z1" t="inlineStr">
        <is>
          <t>US Holdings - Same Edition</t>
        </is>
      </c>
      <c r="AA1" t="inlineStr">
        <is>
          <t>US Holdings</t>
        </is>
      </c>
      <c r="AB1" t="inlineStr">
        <is>
          <t>Nebraska Holdings - Same Edition</t>
        </is>
      </c>
      <c r="AC1" t="inlineStr">
        <is>
          <t>Nebraska Holdings</t>
        </is>
      </c>
      <c r="AD1" t="inlineStr">
        <is>
          <t>All Comparator Library Holdings - Same Edition</t>
        </is>
      </c>
      <c r="AE1" t="inlineStr">
        <is>
          <t>All Comparator Library Holdings</t>
        </is>
      </c>
      <c r="AF1" t="inlineStr">
        <is>
          <t>Affinity Libraries - Same Edition</t>
        </is>
      </c>
      <c r="AG1" t="inlineStr">
        <is>
          <t>Affinity Libraries - Any Edition</t>
        </is>
      </c>
      <c r="AH1" t="inlineStr">
        <is>
          <t>Big East - Same Edition</t>
        </is>
      </c>
      <c r="AI1" t="inlineStr">
        <is>
          <t>Big East - Any Edition</t>
        </is>
      </c>
      <c r="AJ1" t="inlineStr">
        <is>
          <t>AJCU - Same Edition</t>
        </is>
      </c>
      <c r="AK1" t="inlineStr">
        <is>
          <t>AJCU - Any Edition</t>
        </is>
      </c>
      <c r="AL1" t="inlineStr">
        <is>
          <t>Nebraska Colleges &amp; Universities - Same Edition</t>
        </is>
      </c>
      <c r="AM1" t="inlineStr">
        <is>
          <t>Nebraska Colleges &amp; Universities - Any Edition</t>
        </is>
      </c>
      <c r="AN1" t="inlineStr">
        <is>
          <t>MALLCO - Same Edition</t>
        </is>
      </c>
      <c r="AO1" t="inlineStr">
        <is>
          <t>MALLCO - Any Edition</t>
        </is>
      </c>
      <c r="AP1" t="inlineStr">
        <is>
          <t>HathiTrust Public Domain</t>
        </is>
      </c>
      <c r="AQ1" t="inlineStr">
        <is>
          <t>HathiTrust In Copyright</t>
        </is>
      </c>
      <c r="AR1" t="inlineStr">
        <is>
          <t>HathiTrust URL</t>
        </is>
      </c>
      <c r="AS1" t="inlineStr">
        <is>
          <t>OPAC URL</t>
        </is>
      </c>
      <c r="AT1" t="inlineStr">
        <is>
          <t>WorldCat URL</t>
        </is>
      </c>
      <c r="AU1" t="inlineStr">
        <is>
          <t>OCLC Work ID</t>
        </is>
      </c>
      <c r="AV1" t="inlineStr">
        <is>
          <t>WorldCat OCLC Number</t>
        </is>
      </c>
      <c r="AW1" t="inlineStr">
        <is>
          <t>Bib Record Number</t>
        </is>
      </c>
      <c r="AX1" t="inlineStr">
        <is>
          <t>Bib Control Number</t>
        </is>
      </c>
      <c r="AY1" t="inlineStr">
        <is>
          <t>Item Control Number</t>
        </is>
      </c>
      <c r="AZ1" t="inlineStr">
        <is>
          <t>Item Type Code</t>
        </is>
      </c>
      <c r="BA1" t="inlineStr">
        <is>
          <t>Item Status Code</t>
        </is>
      </c>
      <c r="BB1" t="inlineStr">
        <is>
          <t>ISBN</t>
        </is>
      </c>
      <c r="BC1" t="inlineStr">
        <is>
          <t>Barcode</t>
        </is>
      </c>
      <c r="BD1" t="inlineStr">
        <is>
          <t>SCS Item ID</t>
        </is>
      </c>
    </row>
    <row r="2">
      <c r="A2" t="inlineStr">
        <is>
          <t>No</t>
        </is>
      </c>
      <c r="B2" t="inlineStr">
        <is>
          <t>V310 .L6 1939</t>
        </is>
      </c>
      <c r="C2" t="inlineStr">
        <is>
          <t>0                      V  0310000L  6           1939</t>
        </is>
      </c>
      <c r="D2" t="inlineStr">
        <is>
          <t>Naval customs, traditions and usage, by Lieutenant Commander Leland P. Lovette ...</t>
        </is>
      </c>
      <c r="F2" t="inlineStr">
        <is>
          <t>No</t>
        </is>
      </c>
      <c r="G2" t="inlineStr">
        <is>
          <t>1</t>
        </is>
      </c>
      <c r="H2" t="inlineStr">
        <is>
          <t>No</t>
        </is>
      </c>
      <c r="I2" t="inlineStr">
        <is>
          <t>No</t>
        </is>
      </c>
      <c r="J2" t="inlineStr">
        <is>
          <t>0</t>
        </is>
      </c>
      <c r="K2" t="inlineStr">
        <is>
          <t>Lovette, Leland P. (Leland Pearson), 1897-1967.</t>
        </is>
      </c>
      <c r="L2" t="inlineStr">
        <is>
          <t>Annapolis, Md., United States Naval Institute, 1939.</t>
        </is>
      </c>
      <c r="M2" t="inlineStr">
        <is>
          <t>1939</t>
        </is>
      </c>
      <c r="O2" t="inlineStr">
        <is>
          <t>eng</t>
        </is>
      </c>
      <c r="P2" t="inlineStr">
        <is>
          <t>mdu</t>
        </is>
      </c>
      <c r="R2" t="inlineStr">
        <is>
          <t xml:space="preserve">V  </t>
        </is>
      </c>
      <c r="S2" t="n">
        <v>3</v>
      </c>
      <c r="T2" t="n">
        <v>3</v>
      </c>
      <c r="U2" t="inlineStr">
        <is>
          <t>1999-02-05</t>
        </is>
      </c>
      <c r="V2" t="inlineStr">
        <is>
          <t>1999-02-05</t>
        </is>
      </c>
      <c r="W2" t="inlineStr">
        <is>
          <t>1997-08-19</t>
        </is>
      </c>
      <c r="X2" t="inlineStr">
        <is>
          <t>1997-08-19</t>
        </is>
      </c>
      <c r="Y2" t="n">
        <v>480</v>
      </c>
      <c r="Z2" t="n">
        <v>463</v>
      </c>
      <c r="AA2" t="n">
        <v>752</v>
      </c>
      <c r="AB2" t="n">
        <v>4</v>
      </c>
      <c r="AC2" t="n">
        <v>5</v>
      </c>
      <c r="AD2" t="n">
        <v>16</v>
      </c>
      <c r="AE2" t="n">
        <v>23</v>
      </c>
      <c r="AF2" t="n">
        <v>6</v>
      </c>
      <c r="AG2" t="n">
        <v>8</v>
      </c>
      <c r="AH2" t="n">
        <v>3</v>
      </c>
      <c r="AI2" t="n">
        <v>3</v>
      </c>
      <c r="AJ2" t="n">
        <v>7</v>
      </c>
      <c r="AK2" t="n">
        <v>12</v>
      </c>
      <c r="AL2" t="n">
        <v>3</v>
      </c>
      <c r="AM2" t="n">
        <v>3</v>
      </c>
      <c r="AN2" t="n">
        <v>0</v>
      </c>
      <c r="AO2" t="n">
        <v>2</v>
      </c>
      <c r="AP2" t="inlineStr">
        <is>
          <t>No</t>
        </is>
      </c>
      <c r="AQ2" t="inlineStr">
        <is>
          <t>No</t>
        </is>
      </c>
      <c r="AR2">
        <f>HYPERLINK("http://catalog.hathitrust.org/Record/001622707","HathiTrust Record")</f>
        <v/>
      </c>
      <c r="AS2">
        <f>HYPERLINK("https://creighton-primo.hosted.exlibrisgroup.com/primo-explore/search?tab=default_tab&amp;search_scope=EVERYTHING&amp;vid=01CRU&amp;lang=en_US&amp;offset=0&amp;query=any,contains,991003762069702656","Catalog Record")</f>
        <v/>
      </c>
      <c r="AT2">
        <f>HYPERLINK("http://www.worldcat.org/oclc/1450406","WorldCat Record")</f>
        <v/>
      </c>
      <c r="AU2" t="inlineStr">
        <is>
          <t>136964225:eng</t>
        </is>
      </c>
      <c r="AV2" t="inlineStr">
        <is>
          <t>1450406</t>
        </is>
      </c>
      <c r="AW2" t="inlineStr">
        <is>
          <t>991003762069702656</t>
        </is>
      </c>
      <c r="AX2" t="inlineStr">
        <is>
          <t>991003762069702656</t>
        </is>
      </c>
      <c r="AY2" t="inlineStr">
        <is>
          <t>2261612260002656</t>
        </is>
      </c>
      <c r="AZ2" t="inlineStr">
        <is>
          <t>BOOK</t>
        </is>
      </c>
      <c r="BC2" t="inlineStr">
        <is>
          <t>32285003077228</t>
        </is>
      </c>
      <c r="BD2" t="inlineStr">
        <is>
          <t>893246706</t>
        </is>
      </c>
    </row>
    <row r="3">
      <c r="A3" t="inlineStr">
        <is>
          <t>No</t>
        </is>
      </c>
      <c r="B3" t="inlineStr">
        <is>
          <t>V63.K56 B83</t>
        </is>
      </c>
      <c r="C3" t="inlineStr">
        <is>
          <t>0                      V  0063000K  56                 B  83</t>
        </is>
      </c>
      <c r="D3" t="inlineStr">
        <is>
          <t>Master of sea power : a biography of Fleet Admiral Ernest J. King / by Thomas B. Buell.</t>
        </is>
      </c>
      <c r="F3" t="inlineStr">
        <is>
          <t>No</t>
        </is>
      </c>
      <c r="G3" t="inlineStr">
        <is>
          <t>1</t>
        </is>
      </c>
      <c r="H3" t="inlineStr">
        <is>
          <t>No</t>
        </is>
      </c>
      <c r="I3" t="inlineStr">
        <is>
          <t>No</t>
        </is>
      </c>
      <c r="J3" t="inlineStr">
        <is>
          <t>0</t>
        </is>
      </c>
      <c r="K3" t="inlineStr">
        <is>
          <t>Buell, Thomas B.</t>
        </is>
      </c>
      <c r="L3" t="inlineStr">
        <is>
          <t>Boston : Little, Brown, c1980.</t>
        </is>
      </c>
      <c r="M3" t="inlineStr">
        <is>
          <t>1980</t>
        </is>
      </c>
      <c r="N3" t="inlineStr">
        <is>
          <t>1st ed.</t>
        </is>
      </c>
      <c r="O3" t="inlineStr">
        <is>
          <t>eng</t>
        </is>
      </c>
      <c r="P3" t="inlineStr">
        <is>
          <t>mau</t>
        </is>
      </c>
      <c r="R3" t="inlineStr">
        <is>
          <t xml:space="preserve">V  </t>
        </is>
      </c>
      <c r="S3" t="n">
        <v>12</v>
      </c>
      <c r="T3" t="n">
        <v>12</v>
      </c>
      <c r="U3" t="inlineStr">
        <is>
          <t>2000-02-10</t>
        </is>
      </c>
      <c r="V3" t="inlineStr">
        <is>
          <t>2000-02-10</t>
        </is>
      </c>
      <c r="W3" t="inlineStr">
        <is>
          <t>1993-08-19</t>
        </is>
      </c>
      <c r="X3" t="inlineStr">
        <is>
          <t>1993-08-19</t>
        </is>
      </c>
      <c r="Y3" t="n">
        <v>741</v>
      </c>
      <c r="Z3" t="n">
        <v>670</v>
      </c>
      <c r="AA3" t="n">
        <v>800</v>
      </c>
      <c r="AB3" t="n">
        <v>4</v>
      </c>
      <c r="AC3" t="n">
        <v>6</v>
      </c>
      <c r="AD3" t="n">
        <v>18</v>
      </c>
      <c r="AE3" t="n">
        <v>23</v>
      </c>
      <c r="AF3" t="n">
        <v>9</v>
      </c>
      <c r="AG3" t="n">
        <v>11</v>
      </c>
      <c r="AH3" t="n">
        <v>4</v>
      </c>
      <c r="AI3" t="n">
        <v>6</v>
      </c>
      <c r="AJ3" t="n">
        <v>9</v>
      </c>
      <c r="AK3" t="n">
        <v>10</v>
      </c>
      <c r="AL3" t="n">
        <v>2</v>
      </c>
      <c r="AM3" t="n">
        <v>3</v>
      </c>
      <c r="AN3" t="n">
        <v>0</v>
      </c>
      <c r="AO3" t="n">
        <v>0</v>
      </c>
      <c r="AP3" t="inlineStr">
        <is>
          <t>No</t>
        </is>
      </c>
      <c r="AQ3" t="inlineStr">
        <is>
          <t>No</t>
        </is>
      </c>
      <c r="AS3">
        <f>HYPERLINK("https://creighton-primo.hosted.exlibrisgroup.com/primo-explore/search?tab=default_tab&amp;search_scope=EVERYTHING&amp;vid=01CRU&amp;lang=en_US&amp;offset=0&amp;query=any,contains,991004878209702656","Catalog Record")</f>
        <v/>
      </c>
      <c r="AT3">
        <f>HYPERLINK("http://www.worldcat.org/oclc/5799946","WorldCat Record")</f>
        <v/>
      </c>
      <c r="AU3" t="inlineStr">
        <is>
          <t>3001727:eng</t>
        </is>
      </c>
      <c r="AV3" t="inlineStr">
        <is>
          <t>5799946</t>
        </is>
      </c>
      <c r="AW3" t="inlineStr">
        <is>
          <t>991004878209702656</t>
        </is>
      </c>
      <c r="AX3" t="inlineStr">
        <is>
          <t>991004878209702656</t>
        </is>
      </c>
      <c r="AY3" t="inlineStr">
        <is>
          <t>2269411840002656</t>
        </is>
      </c>
      <c r="AZ3" t="inlineStr">
        <is>
          <t>BOOK</t>
        </is>
      </c>
      <c r="BB3" t="inlineStr">
        <is>
          <t>9780316114691</t>
        </is>
      </c>
      <c r="BC3" t="inlineStr">
        <is>
          <t>32285001776664</t>
        </is>
      </c>
      <c r="BD3" t="inlineStr">
        <is>
          <t>893694441</t>
        </is>
      </c>
    </row>
    <row r="4">
      <c r="A4" t="inlineStr">
        <is>
          <t>No</t>
        </is>
      </c>
      <c r="B4" t="inlineStr">
        <is>
          <t>VA454 .M35</t>
        </is>
      </c>
      <c r="C4" t="inlineStr">
        <is>
          <t>0                      VA 0454000M  35</t>
        </is>
      </c>
      <c r="D4" t="inlineStr">
        <is>
          <t>From the dreadnought to Scapa Flow; the Royal Navy in the Fisher era, 1904-1919.</t>
        </is>
      </c>
      <c r="E4" t="inlineStr">
        <is>
          <t>V.4</t>
        </is>
      </c>
      <c r="F4" t="inlineStr">
        <is>
          <t>Yes</t>
        </is>
      </c>
      <c r="G4" t="inlineStr">
        <is>
          <t>1</t>
        </is>
      </c>
      <c r="H4" t="inlineStr">
        <is>
          <t>No</t>
        </is>
      </c>
      <c r="I4" t="inlineStr">
        <is>
          <t>Yes</t>
        </is>
      </c>
      <c r="J4" t="inlineStr">
        <is>
          <t>0</t>
        </is>
      </c>
      <c r="K4" t="inlineStr">
        <is>
          <t>Marder, Arthur Jacob.</t>
        </is>
      </c>
      <c r="L4" t="inlineStr">
        <is>
          <t>London, New York, Oxford University Press, 1961-</t>
        </is>
      </c>
      <c r="M4" t="inlineStr">
        <is>
          <t>1961</t>
        </is>
      </c>
      <c r="O4" t="inlineStr">
        <is>
          <t>eng</t>
        </is>
      </c>
      <c r="P4" t="inlineStr">
        <is>
          <t>enk</t>
        </is>
      </c>
      <c r="R4" t="inlineStr">
        <is>
          <t xml:space="preserve">VA </t>
        </is>
      </c>
      <c r="S4" t="n">
        <v>0</v>
      </c>
      <c r="T4" t="n">
        <v>6</v>
      </c>
      <c r="V4" t="inlineStr">
        <is>
          <t>1998-02-17</t>
        </is>
      </c>
      <c r="W4" t="inlineStr">
        <is>
          <t>1997-08-19</t>
        </is>
      </c>
      <c r="X4" t="inlineStr">
        <is>
          <t>1997-08-19</t>
        </is>
      </c>
      <c r="Y4" t="n">
        <v>739</v>
      </c>
      <c r="Z4" t="n">
        <v>613</v>
      </c>
      <c r="AA4" t="n">
        <v>661</v>
      </c>
      <c r="AB4" t="n">
        <v>5</v>
      </c>
      <c r="AC4" t="n">
        <v>5</v>
      </c>
      <c r="AD4" t="n">
        <v>32</v>
      </c>
      <c r="AE4" t="n">
        <v>32</v>
      </c>
      <c r="AF4" t="n">
        <v>13</v>
      </c>
      <c r="AG4" t="n">
        <v>13</v>
      </c>
      <c r="AH4" t="n">
        <v>8</v>
      </c>
      <c r="AI4" t="n">
        <v>8</v>
      </c>
      <c r="AJ4" t="n">
        <v>15</v>
      </c>
      <c r="AK4" t="n">
        <v>15</v>
      </c>
      <c r="AL4" t="n">
        <v>4</v>
      </c>
      <c r="AM4" t="n">
        <v>4</v>
      </c>
      <c r="AN4" t="n">
        <v>0</v>
      </c>
      <c r="AO4" t="n">
        <v>0</v>
      </c>
      <c r="AP4" t="inlineStr">
        <is>
          <t>No</t>
        </is>
      </c>
      <c r="AQ4" t="inlineStr">
        <is>
          <t>Yes</t>
        </is>
      </c>
      <c r="AR4">
        <f>HYPERLINK("http://catalog.hathitrust.org/Record/000201762","HathiTrust Record")</f>
        <v/>
      </c>
      <c r="AS4">
        <f>HYPERLINK("https://creighton-primo.hosted.exlibrisgroup.com/primo-explore/search?tab=default_tab&amp;search_scope=EVERYTHING&amp;vid=01CRU&amp;lang=en_US&amp;offset=0&amp;query=any,contains,991003000759702656","Catalog Record")</f>
        <v/>
      </c>
      <c r="AT4">
        <f>HYPERLINK("http://www.worldcat.org/oclc/568618","WorldCat Record")</f>
        <v/>
      </c>
      <c r="AU4" t="inlineStr">
        <is>
          <t>4663800025:eng</t>
        </is>
      </c>
      <c r="AV4" t="inlineStr">
        <is>
          <t>568618</t>
        </is>
      </c>
      <c r="AW4" t="inlineStr">
        <is>
          <t>991003000759702656</t>
        </is>
      </c>
      <c r="AX4" t="inlineStr">
        <is>
          <t>991003000759702656</t>
        </is>
      </c>
      <c r="AY4" t="inlineStr">
        <is>
          <t>2257466250002656</t>
        </is>
      </c>
      <c r="AZ4" t="inlineStr">
        <is>
          <t>BOOK</t>
        </is>
      </c>
      <c r="BC4" t="inlineStr">
        <is>
          <t>32285003077418</t>
        </is>
      </c>
      <c r="BD4" t="inlineStr">
        <is>
          <t>893511468</t>
        </is>
      </c>
    </row>
    <row r="5">
      <c r="A5" t="inlineStr">
        <is>
          <t>No</t>
        </is>
      </c>
      <c r="B5" t="inlineStr">
        <is>
          <t>VA454 .M35</t>
        </is>
      </c>
      <c r="C5" t="inlineStr">
        <is>
          <t>0                      VA 0454000M  35</t>
        </is>
      </c>
      <c r="D5" t="inlineStr">
        <is>
          <t>From the dreadnought to Scapa Flow; the Royal Navy in the Fisher era, 1904-1919.</t>
        </is>
      </c>
      <c r="E5" t="inlineStr">
        <is>
          <t>V.5</t>
        </is>
      </c>
      <c r="F5" t="inlineStr">
        <is>
          <t>Yes</t>
        </is>
      </c>
      <c r="G5" t="inlineStr">
        <is>
          <t>1</t>
        </is>
      </c>
      <c r="H5" t="inlineStr">
        <is>
          <t>No</t>
        </is>
      </c>
      <c r="I5" t="inlineStr">
        <is>
          <t>Yes</t>
        </is>
      </c>
      <c r="J5" t="inlineStr">
        <is>
          <t>0</t>
        </is>
      </c>
      <c r="K5" t="inlineStr">
        <is>
          <t>Marder, Arthur Jacob.</t>
        </is>
      </c>
      <c r="L5" t="inlineStr">
        <is>
          <t>London, New York, Oxford University Press, 1961-</t>
        </is>
      </c>
      <c r="M5" t="inlineStr">
        <is>
          <t>1961</t>
        </is>
      </c>
      <c r="O5" t="inlineStr">
        <is>
          <t>eng</t>
        </is>
      </c>
      <c r="P5" t="inlineStr">
        <is>
          <t>enk</t>
        </is>
      </c>
      <c r="R5" t="inlineStr">
        <is>
          <t xml:space="preserve">VA </t>
        </is>
      </c>
      <c r="S5" t="n">
        <v>0</v>
      </c>
      <c r="T5" t="n">
        <v>6</v>
      </c>
      <c r="V5" t="inlineStr">
        <is>
          <t>1998-02-17</t>
        </is>
      </c>
      <c r="W5" t="inlineStr">
        <is>
          <t>1997-08-19</t>
        </is>
      </c>
      <c r="X5" t="inlineStr">
        <is>
          <t>1997-08-19</t>
        </is>
      </c>
      <c r="Y5" t="n">
        <v>739</v>
      </c>
      <c r="Z5" t="n">
        <v>613</v>
      </c>
      <c r="AA5" t="n">
        <v>661</v>
      </c>
      <c r="AB5" t="n">
        <v>5</v>
      </c>
      <c r="AC5" t="n">
        <v>5</v>
      </c>
      <c r="AD5" t="n">
        <v>32</v>
      </c>
      <c r="AE5" t="n">
        <v>32</v>
      </c>
      <c r="AF5" t="n">
        <v>13</v>
      </c>
      <c r="AG5" t="n">
        <v>13</v>
      </c>
      <c r="AH5" t="n">
        <v>8</v>
      </c>
      <c r="AI5" t="n">
        <v>8</v>
      </c>
      <c r="AJ5" t="n">
        <v>15</v>
      </c>
      <c r="AK5" t="n">
        <v>15</v>
      </c>
      <c r="AL5" t="n">
        <v>4</v>
      </c>
      <c r="AM5" t="n">
        <v>4</v>
      </c>
      <c r="AN5" t="n">
        <v>0</v>
      </c>
      <c r="AO5" t="n">
        <v>0</v>
      </c>
      <c r="AP5" t="inlineStr">
        <is>
          <t>No</t>
        </is>
      </c>
      <c r="AQ5" t="inlineStr">
        <is>
          <t>Yes</t>
        </is>
      </c>
      <c r="AR5">
        <f>HYPERLINK("http://catalog.hathitrust.org/Record/000201762","HathiTrust Record")</f>
        <v/>
      </c>
      <c r="AS5">
        <f>HYPERLINK("https://creighton-primo.hosted.exlibrisgroup.com/primo-explore/search?tab=default_tab&amp;search_scope=EVERYTHING&amp;vid=01CRU&amp;lang=en_US&amp;offset=0&amp;query=any,contains,991003000759702656","Catalog Record")</f>
        <v/>
      </c>
      <c r="AT5">
        <f>HYPERLINK("http://www.worldcat.org/oclc/568618","WorldCat Record")</f>
        <v/>
      </c>
      <c r="AU5" t="inlineStr">
        <is>
          <t>4663800025:eng</t>
        </is>
      </c>
      <c r="AV5" t="inlineStr">
        <is>
          <t>568618</t>
        </is>
      </c>
      <c r="AW5" t="inlineStr">
        <is>
          <t>991003000759702656</t>
        </is>
      </c>
      <c r="AX5" t="inlineStr">
        <is>
          <t>991003000759702656</t>
        </is>
      </c>
      <c r="AY5" t="inlineStr">
        <is>
          <t>2257466250002656</t>
        </is>
      </c>
      <c r="AZ5" t="inlineStr">
        <is>
          <t>BOOK</t>
        </is>
      </c>
      <c r="BC5" t="inlineStr">
        <is>
          <t>32285003077426</t>
        </is>
      </c>
      <c r="BD5" t="inlineStr">
        <is>
          <t>893530749</t>
        </is>
      </c>
    </row>
    <row r="6">
      <c r="A6" t="inlineStr">
        <is>
          <t>No</t>
        </is>
      </c>
      <c r="B6" t="inlineStr">
        <is>
          <t>VA454 .M35</t>
        </is>
      </c>
      <c r="C6" t="inlineStr">
        <is>
          <t>0                      VA 0454000M  35</t>
        </is>
      </c>
      <c r="D6" t="inlineStr">
        <is>
          <t>From the dreadnought to Scapa Flow; the Royal Navy in the Fisher era, 1904-1919.</t>
        </is>
      </c>
      <c r="E6" t="inlineStr">
        <is>
          <t>V.3</t>
        </is>
      </c>
      <c r="F6" t="inlineStr">
        <is>
          <t>Yes</t>
        </is>
      </c>
      <c r="G6" t="inlineStr">
        <is>
          <t>1</t>
        </is>
      </c>
      <c r="H6" t="inlineStr">
        <is>
          <t>No</t>
        </is>
      </c>
      <c r="I6" t="inlineStr">
        <is>
          <t>Yes</t>
        </is>
      </c>
      <c r="J6" t="inlineStr">
        <is>
          <t>0</t>
        </is>
      </c>
      <c r="K6" t="inlineStr">
        <is>
          <t>Marder, Arthur Jacob.</t>
        </is>
      </c>
      <c r="L6" t="inlineStr">
        <is>
          <t>London, New York, Oxford University Press, 1961-</t>
        </is>
      </c>
      <c r="M6" t="inlineStr">
        <is>
          <t>1961</t>
        </is>
      </c>
      <c r="O6" t="inlineStr">
        <is>
          <t>eng</t>
        </is>
      </c>
      <c r="P6" t="inlineStr">
        <is>
          <t>enk</t>
        </is>
      </c>
      <c r="R6" t="inlineStr">
        <is>
          <t xml:space="preserve">VA </t>
        </is>
      </c>
      <c r="S6" t="n">
        <v>0</v>
      </c>
      <c r="T6" t="n">
        <v>6</v>
      </c>
      <c r="V6" t="inlineStr">
        <is>
          <t>1998-02-17</t>
        </is>
      </c>
      <c r="W6" t="inlineStr">
        <is>
          <t>1997-08-19</t>
        </is>
      </c>
      <c r="X6" t="inlineStr">
        <is>
          <t>1997-08-19</t>
        </is>
      </c>
      <c r="Y6" t="n">
        <v>739</v>
      </c>
      <c r="Z6" t="n">
        <v>613</v>
      </c>
      <c r="AA6" t="n">
        <v>661</v>
      </c>
      <c r="AB6" t="n">
        <v>5</v>
      </c>
      <c r="AC6" t="n">
        <v>5</v>
      </c>
      <c r="AD6" t="n">
        <v>32</v>
      </c>
      <c r="AE6" t="n">
        <v>32</v>
      </c>
      <c r="AF6" t="n">
        <v>13</v>
      </c>
      <c r="AG6" t="n">
        <v>13</v>
      </c>
      <c r="AH6" t="n">
        <v>8</v>
      </c>
      <c r="AI6" t="n">
        <v>8</v>
      </c>
      <c r="AJ6" t="n">
        <v>15</v>
      </c>
      <c r="AK6" t="n">
        <v>15</v>
      </c>
      <c r="AL6" t="n">
        <v>4</v>
      </c>
      <c r="AM6" t="n">
        <v>4</v>
      </c>
      <c r="AN6" t="n">
        <v>0</v>
      </c>
      <c r="AO6" t="n">
        <v>0</v>
      </c>
      <c r="AP6" t="inlineStr">
        <is>
          <t>No</t>
        </is>
      </c>
      <c r="AQ6" t="inlineStr">
        <is>
          <t>Yes</t>
        </is>
      </c>
      <c r="AR6">
        <f>HYPERLINK("http://catalog.hathitrust.org/Record/000201762","HathiTrust Record")</f>
        <v/>
      </c>
      <c r="AS6">
        <f>HYPERLINK("https://creighton-primo.hosted.exlibrisgroup.com/primo-explore/search?tab=default_tab&amp;search_scope=EVERYTHING&amp;vid=01CRU&amp;lang=en_US&amp;offset=0&amp;query=any,contains,991003000759702656","Catalog Record")</f>
        <v/>
      </c>
      <c r="AT6">
        <f>HYPERLINK("http://www.worldcat.org/oclc/568618","WorldCat Record")</f>
        <v/>
      </c>
      <c r="AU6" t="inlineStr">
        <is>
          <t>4663800025:eng</t>
        </is>
      </c>
      <c r="AV6" t="inlineStr">
        <is>
          <t>568618</t>
        </is>
      </c>
      <c r="AW6" t="inlineStr">
        <is>
          <t>991003000759702656</t>
        </is>
      </c>
      <c r="AX6" t="inlineStr">
        <is>
          <t>991003000759702656</t>
        </is>
      </c>
      <c r="AY6" t="inlineStr">
        <is>
          <t>2257466250002656</t>
        </is>
      </c>
      <c r="AZ6" t="inlineStr">
        <is>
          <t>BOOK</t>
        </is>
      </c>
      <c r="BC6" t="inlineStr">
        <is>
          <t>32285003077400</t>
        </is>
      </c>
      <c r="BD6" t="inlineStr">
        <is>
          <t>893498830</t>
        </is>
      </c>
    </row>
    <row r="7">
      <c r="A7" t="inlineStr">
        <is>
          <t>No</t>
        </is>
      </c>
      <c r="B7" t="inlineStr">
        <is>
          <t>VA454 .M35</t>
        </is>
      </c>
      <c r="C7" t="inlineStr">
        <is>
          <t>0                      VA 0454000M  35</t>
        </is>
      </c>
      <c r="D7" t="inlineStr">
        <is>
          <t>From the dreadnought to Scapa Flow; the Royal Navy in the Fisher era, 1904-1919.</t>
        </is>
      </c>
      <c r="E7" t="inlineStr">
        <is>
          <t>V.2</t>
        </is>
      </c>
      <c r="F7" t="inlineStr">
        <is>
          <t>Yes</t>
        </is>
      </c>
      <c r="G7" t="inlineStr">
        <is>
          <t>1</t>
        </is>
      </c>
      <c r="H7" t="inlineStr">
        <is>
          <t>No</t>
        </is>
      </c>
      <c r="I7" t="inlineStr">
        <is>
          <t>Yes</t>
        </is>
      </c>
      <c r="J7" t="inlineStr">
        <is>
          <t>0</t>
        </is>
      </c>
      <c r="K7" t="inlineStr">
        <is>
          <t>Marder, Arthur Jacob.</t>
        </is>
      </c>
      <c r="L7" t="inlineStr">
        <is>
          <t>London, New York, Oxford University Press, 1961-</t>
        </is>
      </c>
      <c r="M7" t="inlineStr">
        <is>
          <t>1961</t>
        </is>
      </c>
      <c r="O7" t="inlineStr">
        <is>
          <t>eng</t>
        </is>
      </c>
      <c r="P7" t="inlineStr">
        <is>
          <t>enk</t>
        </is>
      </c>
      <c r="R7" t="inlineStr">
        <is>
          <t xml:space="preserve">VA </t>
        </is>
      </c>
      <c r="S7" t="n">
        <v>4</v>
      </c>
      <c r="T7" t="n">
        <v>6</v>
      </c>
      <c r="U7" t="inlineStr">
        <is>
          <t>1998-02-17</t>
        </is>
      </c>
      <c r="V7" t="inlineStr">
        <is>
          <t>1998-02-17</t>
        </is>
      </c>
      <c r="W7" t="inlineStr">
        <is>
          <t>1997-08-19</t>
        </is>
      </c>
      <c r="X7" t="inlineStr">
        <is>
          <t>1997-08-19</t>
        </is>
      </c>
      <c r="Y7" t="n">
        <v>739</v>
      </c>
      <c r="Z7" t="n">
        <v>613</v>
      </c>
      <c r="AA7" t="n">
        <v>661</v>
      </c>
      <c r="AB7" t="n">
        <v>5</v>
      </c>
      <c r="AC7" t="n">
        <v>5</v>
      </c>
      <c r="AD7" t="n">
        <v>32</v>
      </c>
      <c r="AE7" t="n">
        <v>32</v>
      </c>
      <c r="AF7" t="n">
        <v>13</v>
      </c>
      <c r="AG7" t="n">
        <v>13</v>
      </c>
      <c r="AH7" t="n">
        <v>8</v>
      </c>
      <c r="AI7" t="n">
        <v>8</v>
      </c>
      <c r="AJ7" t="n">
        <v>15</v>
      </c>
      <c r="AK7" t="n">
        <v>15</v>
      </c>
      <c r="AL7" t="n">
        <v>4</v>
      </c>
      <c r="AM7" t="n">
        <v>4</v>
      </c>
      <c r="AN7" t="n">
        <v>0</v>
      </c>
      <c r="AO7" t="n">
        <v>0</v>
      </c>
      <c r="AP7" t="inlineStr">
        <is>
          <t>No</t>
        </is>
      </c>
      <c r="AQ7" t="inlineStr">
        <is>
          <t>Yes</t>
        </is>
      </c>
      <c r="AR7">
        <f>HYPERLINK("http://catalog.hathitrust.org/Record/000201762","HathiTrust Record")</f>
        <v/>
      </c>
      <c r="AS7">
        <f>HYPERLINK("https://creighton-primo.hosted.exlibrisgroup.com/primo-explore/search?tab=default_tab&amp;search_scope=EVERYTHING&amp;vid=01CRU&amp;lang=en_US&amp;offset=0&amp;query=any,contains,991003000759702656","Catalog Record")</f>
        <v/>
      </c>
      <c r="AT7">
        <f>HYPERLINK("http://www.worldcat.org/oclc/568618","WorldCat Record")</f>
        <v/>
      </c>
      <c r="AU7" t="inlineStr">
        <is>
          <t>4663800025:eng</t>
        </is>
      </c>
      <c r="AV7" t="inlineStr">
        <is>
          <t>568618</t>
        </is>
      </c>
      <c r="AW7" t="inlineStr">
        <is>
          <t>991003000759702656</t>
        </is>
      </c>
      <c r="AX7" t="inlineStr">
        <is>
          <t>991003000759702656</t>
        </is>
      </c>
      <c r="AY7" t="inlineStr">
        <is>
          <t>2257466250002656</t>
        </is>
      </c>
      <c r="AZ7" t="inlineStr">
        <is>
          <t>BOOK</t>
        </is>
      </c>
      <c r="BC7" t="inlineStr">
        <is>
          <t>32285003077392</t>
        </is>
      </c>
      <c r="BD7" t="inlineStr">
        <is>
          <t>893535298</t>
        </is>
      </c>
    </row>
    <row r="8">
      <c r="A8" t="inlineStr">
        <is>
          <t>No</t>
        </is>
      </c>
      <c r="B8" t="inlineStr">
        <is>
          <t>VA454 .M35</t>
        </is>
      </c>
      <c r="C8" t="inlineStr">
        <is>
          <t>0                      VA 0454000M  35</t>
        </is>
      </c>
      <c r="D8" t="inlineStr">
        <is>
          <t>From the dreadnought to Scapa Flow; the Royal Navy in the Fisher era, 1904-1919.</t>
        </is>
      </c>
      <c r="E8" t="inlineStr">
        <is>
          <t>V.1</t>
        </is>
      </c>
      <c r="F8" t="inlineStr">
        <is>
          <t>Yes</t>
        </is>
      </c>
      <c r="G8" t="inlineStr">
        <is>
          <t>1</t>
        </is>
      </c>
      <c r="H8" t="inlineStr">
        <is>
          <t>No</t>
        </is>
      </c>
      <c r="I8" t="inlineStr">
        <is>
          <t>Yes</t>
        </is>
      </c>
      <c r="J8" t="inlineStr">
        <is>
          <t>0</t>
        </is>
      </c>
      <c r="K8" t="inlineStr">
        <is>
          <t>Marder, Arthur Jacob.</t>
        </is>
      </c>
      <c r="L8" t="inlineStr">
        <is>
          <t>London, New York, Oxford University Press, 1961-</t>
        </is>
      </c>
      <c r="M8" t="inlineStr">
        <is>
          <t>1961</t>
        </is>
      </c>
      <c r="O8" t="inlineStr">
        <is>
          <t>eng</t>
        </is>
      </c>
      <c r="P8" t="inlineStr">
        <is>
          <t>enk</t>
        </is>
      </c>
      <c r="R8" t="inlineStr">
        <is>
          <t xml:space="preserve">VA </t>
        </is>
      </c>
      <c r="S8" t="n">
        <v>2</v>
      </c>
      <c r="T8" t="n">
        <v>6</v>
      </c>
      <c r="U8" t="inlineStr">
        <is>
          <t>1998-02-17</t>
        </is>
      </c>
      <c r="V8" t="inlineStr">
        <is>
          <t>1998-02-17</t>
        </is>
      </c>
      <c r="W8" t="inlineStr">
        <is>
          <t>1997-08-19</t>
        </is>
      </c>
      <c r="X8" t="inlineStr">
        <is>
          <t>1997-08-19</t>
        </is>
      </c>
      <c r="Y8" t="n">
        <v>739</v>
      </c>
      <c r="Z8" t="n">
        <v>613</v>
      </c>
      <c r="AA8" t="n">
        <v>661</v>
      </c>
      <c r="AB8" t="n">
        <v>5</v>
      </c>
      <c r="AC8" t="n">
        <v>5</v>
      </c>
      <c r="AD8" t="n">
        <v>32</v>
      </c>
      <c r="AE8" t="n">
        <v>32</v>
      </c>
      <c r="AF8" t="n">
        <v>13</v>
      </c>
      <c r="AG8" t="n">
        <v>13</v>
      </c>
      <c r="AH8" t="n">
        <v>8</v>
      </c>
      <c r="AI8" t="n">
        <v>8</v>
      </c>
      <c r="AJ8" t="n">
        <v>15</v>
      </c>
      <c r="AK8" t="n">
        <v>15</v>
      </c>
      <c r="AL8" t="n">
        <v>4</v>
      </c>
      <c r="AM8" t="n">
        <v>4</v>
      </c>
      <c r="AN8" t="n">
        <v>0</v>
      </c>
      <c r="AO8" t="n">
        <v>0</v>
      </c>
      <c r="AP8" t="inlineStr">
        <is>
          <t>No</t>
        </is>
      </c>
      <c r="AQ8" t="inlineStr">
        <is>
          <t>Yes</t>
        </is>
      </c>
      <c r="AR8">
        <f>HYPERLINK("http://catalog.hathitrust.org/Record/000201762","HathiTrust Record")</f>
        <v/>
      </c>
      <c r="AS8">
        <f>HYPERLINK("https://creighton-primo.hosted.exlibrisgroup.com/primo-explore/search?tab=default_tab&amp;search_scope=EVERYTHING&amp;vid=01CRU&amp;lang=en_US&amp;offset=0&amp;query=any,contains,991003000759702656","Catalog Record")</f>
        <v/>
      </c>
      <c r="AT8">
        <f>HYPERLINK("http://www.worldcat.org/oclc/568618","WorldCat Record")</f>
        <v/>
      </c>
      <c r="AU8" t="inlineStr">
        <is>
          <t>4663800025:eng</t>
        </is>
      </c>
      <c r="AV8" t="inlineStr">
        <is>
          <t>568618</t>
        </is>
      </c>
      <c r="AW8" t="inlineStr">
        <is>
          <t>991003000759702656</t>
        </is>
      </c>
      <c r="AX8" t="inlineStr">
        <is>
          <t>991003000759702656</t>
        </is>
      </c>
      <c r="AY8" t="inlineStr">
        <is>
          <t>2257466250002656</t>
        </is>
      </c>
      <c r="AZ8" t="inlineStr">
        <is>
          <t>BOOK</t>
        </is>
      </c>
      <c r="BC8" t="inlineStr">
        <is>
          <t>32285003077384</t>
        </is>
      </c>
      <c r="BD8" t="inlineStr">
        <is>
          <t>893530750</t>
        </is>
      </c>
    </row>
    <row r="9">
      <c r="A9" t="inlineStr">
        <is>
          <t>No</t>
        </is>
      </c>
      <c r="B9" t="inlineStr">
        <is>
          <t>VA50 .D3 1971</t>
        </is>
      </c>
      <c r="C9" t="inlineStr">
        <is>
          <t>0                      VA 0050000D  3           1971</t>
        </is>
      </c>
      <c r="D9" t="inlineStr">
        <is>
          <t>Remove</t>
        </is>
      </c>
      <c r="F9" t="inlineStr">
        <is>
          <t>No</t>
        </is>
      </c>
      <c r="G9" t="inlineStr">
        <is>
          <t>1</t>
        </is>
      </c>
      <c r="H9" t="inlineStr">
        <is>
          <t>No</t>
        </is>
      </c>
      <c r="I9" t="inlineStr">
        <is>
          <t>No</t>
        </is>
      </c>
      <c r="J9" t="inlineStr">
        <is>
          <t>0</t>
        </is>
      </c>
      <c r="K9" t="inlineStr">
        <is>
          <t>Davis, George T. (George Theron), 1899-1944.</t>
        </is>
      </c>
      <c r="L9" t="inlineStr">
        <is>
          <t>Westport, Conn. : Greenwood Press, [1971, c1940]</t>
        </is>
      </c>
      <c r="M9" t="inlineStr">
        <is>
          <t>1971</t>
        </is>
      </c>
      <c r="O9" t="inlineStr">
        <is>
          <t>eng</t>
        </is>
      </c>
      <c r="P9" t="inlineStr">
        <is>
          <t>ctu</t>
        </is>
      </c>
      <c r="R9" t="inlineStr">
        <is>
          <t xml:space="preserve">VA </t>
        </is>
      </c>
      <c r="S9" t="n">
        <v>1</v>
      </c>
      <c r="T9" t="n">
        <v>1</v>
      </c>
      <c r="U9" t="inlineStr">
        <is>
          <t>1993-03-23</t>
        </is>
      </c>
      <c r="V9" t="inlineStr">
        <is>
          <t>1993-03-23</t>
        </is>
      </c>
      <c r="W9" t="inlineStr">
        <is>
          <t>1990-12-28</t>
        </is>
      </c>
      <c r="X9" t="inlineStr">
        <is>
          <t>1990-12-28</t>
        </is>
      </c>
      <c r="Y9" t="n">
        <v>149</v>
      </c>
      <c r="Z9" t="n">
        <v>131</v>
      </c>
      <c r="AA9" t="n">
        <v>388</v>
      </c>
      <c r="AB9" t="n">
        <v>1</v>
      </c>
      <c r="AC9" t="n">
        <v>3</v>
      </c>
      <c r="AD9" t="n">
        <v>3</v>
      </c>
      <c r="AE9" t="n">
        <v>13</v>
      </c>
      <c r="AF9" t="n">
        <v>1</v>
      </c>
      <c r="AG9" t="n">
        <v>2</v>
      </c>
      <c r="AH9" t="n">
        <v>1</v>
      </c>
      <c r="AI9" t="n">
        <v>4</v>
      </c>
      <c r="AJ9" t="n">
        <v>2</v>
      </c>
      <c r="AK9" t="n">
        <v>7</v>
      </c>
      <c r="AL9" t="n">
        <v>0</v>
      </c>
      <c r="AM9" t="n">
        <v>2</v>
      </c>
      <c r="AN9" t="n">
        <v>0</v>
      </c>
      <c r="AO9" t="n">
        <v>0</v>
      </c>
      <c r="AP9" t="inlineStr">
        <is>
          <t>No</t>
        </is>
      </c>
      <c r="AQ9" t="inlineStr">
        <is>
          <t>Yes</t>
        </is>
      </c>
      <c r="AR9">
        <f>HYPERLINK("http://catalog.hathitrust.org/Record/004413289","HathiTrust Record")</f>
        <v/>
      </c>
      <c r="AS9">
        <f>HYPERLINK("https://creighton-primo.hosted.exlibrisgroup.com/primo-explore/search?tab=default_tab&amp;search_scope=EVERYTHING&amp;vid=01CRU&amp;lang=en_US&amp;offset=0&amp;query=any,contains,991000783799702656","Catalog Record")</f>
        <v/>
      </c>
      <c r="AT9">
        <f>HYPERLINK("http://www.worldcat.org/oclc/135849","WorldCat Record")</f>
        <v/>
      </c>
      <c r="AU9" t="inlineStr">
        <is>
          <t>1020726842:eng</t>
        </is>
      </c>
      <c r="AV9" t="inlineStr">
        <is>
          <t>135849</t>
        </is>
      </c>
      <c r="AW9" t="inlineStr">
        <is>
          <t>991000783799702656</t>
        </is>
      </c>
      <c r="AX9" t="inlineStr">
        <is>
          <t>991000783799702656</t>
        </is>
      </c>
      <c r="AY9" t="inlineStr">
        <is>
          <t>2263390520002656</t>
        </is>
      </c>
      <c r="AZ9" t="inlineStr">
        <is>
          <t>BOOK</t>
        </is>
      </c>
      <c r="BB9" t="inlineStr">
        <is>
          <t>9780837132266</t>
        </is>
      </c>
      <c r="BC9" t="inlineStr">
        <is>
          <t>32285000426725</t>
        </is>
      </c>
      <c r="BD9" t="inlineStr">
        <is>
          <t>893231411</t>
        </is>
      </c>
    </row>
    <row r="10">
      <c r="A10" t="inlineStr">
        <is>
          <t>No</t>
        </is>
      </c>
      <c r="B10" t="inlineStr">
        <is>
          <t>VA55 .I5 1984</t>
        </is>
      </c>
      <c r="C10" t="inlineStr">
        <is>
          <t>0                      VA 0055000I  5           1984</t>
        </is>
      </c>
      <c r="D10" t="inlineStr">
        <is>
          <t>In peace and war : interpretations of American naval history, 1775-1984 / edited by Kenneth J. Hagan.</t>
        </is>
      </c>
      <c r="F10" t="inlineStr">
        <is>
          <t>No</t>
        </is>
      </c>
      <c r="G10" t="inlineStr">
        <is>
          <t>1</t>
        </is>
      </c>
      <c r="H10" t="inlineStr">
        <is>
          <t>No</t>
        </is>
      </c>
      <c r="I10" t="inlineStr">
        <is>
          <t>Yes</t>
        </is>
      </c>
      <c r="J10" t="inlineStr">
        <is>
          <t>0</t>
        </is>
      </c>
      <c r="L10" t="inlineStr">
        <is>
          <t>Westport, Conn. : Greenwood Press, c1984.</t>
        </is>
      </c>
      <c r="M10" t="inlineStr">
        <is>
          <t>1984</t>
        </is>
      </c>
      <c r="N10" t="inlineStr">
        <is>
          <t>2nd ed.</t>
        </is>
      </c>
      <c r="O10" t="inlineStr">
        <is>
          <t>eng</t>
        </is>
      </c>
      <c r="P10" t="inlineStr">
        <is>
          <t>ctu</t>
        </is>
      </c>
      <c r="Q10" t="inlineStr">
        <is>
          <t>Contributions in military history, 0084-9251 ; no. 41</t>
        </is>
      </c>
      <c r="R10" t="inlineStr">
        <is>
          <t xml:space="preserve">VA </t>
        </is>
      </c>
      <c r="S10" t="n">
        <v>0</v>
      </c>
      <c r="T10" t="n">
        <v>0</v>
      </c>
      <c r="U10" t="inlineStr">
        <is>
          <t>2000-08-30</t>
        </is>
      </c>
      <c r="V10" t="inlineStr">
        <is>
          <t>2000-08-30</t>
        </is>
      </c>
      <c r="W10" t="inlineStr">
        <is>
          <t>1993-08-19</t>
        </is>
      </c>
      <c r="X10" t="inlineStr">
        <is>
          <t>1993-08-19</t>
        </is>
      </c>
      <c r="Y10" t="n">
        <v>265</v>
      </c>
      <c r="Z10" t="n">
        <v>229</v>
      </c>
      <c r="AA10" t="n">
        <v>552</v>
      </c>
      <c r="AB10" t="n">
        <v>2</v>
      </c>
      <c r="AC10" t="n">
        <v>3</v>
      </c>
      <c r="AD10" t="n">
        <v>5</v>
      </c>
      <c r="AE10" t="n">
        <v>17</v>
      </c>
      <c r="AF10" t="n">
        <v>2</v>
      </c>
      <c r="AG10" t="n">
        <v>6</v>
      </c>
      <c r="AH10" t="n">
        <v>1</v>
      </c>
      <c r="AI10" t="n">
        <v>4</v>
      </c>
      <c r="AJ10" t="n">
        <v>3</v>
      </c>
      <c r="AK10" t="n">
        <v>9</v>
      </c>
      <c r="AL10" t="n">
        <v>1</v>
      </c>
      <c r="AM10" t="n">
        <v>2</v>
      </c>
      <c r="AN10" t="n">
        <v>0</v>
      </c>
      <c r="AO10" t="n">
        <v>0</v>
      </c>
      <c r="AP10" t="inlineStr">
        <is>
          <t>No</t>
        </is>
      </c>
      <c r="AQ10" t="inlineStr">
        <is>
          <t>Yes</t>
        </is>
      </c>
      <c r="AR10">
        <f>HYPERLINK("http://catalog.hathitrust.org/Record/000332317","HathiTrust Record")</f>
        <v/>
      </c>
      <c r="AS10">
        <f>HYPERLINK("https://creighton-primo.hosted.exlibrisgroup.com/primo-explore/search?tab=default_tab&amp;search_scope=EVERYTHING&amp;vid=01CRU&amp;lang=en_US&amp;offset=0&amp;query=any,contains,991000398209702656","Catalog Record")</f>
        <v/>
      </c>
      <c r="AT10">
        <f>HYPERLINK("http://www.worldcat.org/oclc/10605290","WorldCat Record")</f>
        <v/>
      </c>
      <c r="AU10" t="inlineStr">
        <is>
          <t>9566233523:eng</t>
        </is>
      </c>
      <c r="AV10" t="inlineStr">
        <is>
          <t>10605290</t>
        </is>
      </c>
      <c r="AW10" t="inlineStr">
        <is>
          <t>991000398209702656</t>
        </is>
      </c>
      <c r="AX10" t="inlineStr">
        <is>
          <t>991000398209702656</t>
        </is>
      </c>
      <c r="AY10" t="inlineStr">
        <is>
          <t>2258853450002656</t>
        </is>
      </c>
      <c r="AZ10" t="inlineStr">
        <is>
          <t>BOOK</t>
        </is>
      </c>
      <c r="BB10" t="inlineStr">
        <is>
          <t>9780313238994</t>
        </is>
      </c>
      <c r="BC10" t="inlineStr">
        <is>
          <t>32285001776789</t>
        </is>
      </c>
      <c r="BD10" t="inlineStr">
        <is>
          <t>893620442</t>
        </is>
      </c>
    </row>
    <row r="11">
      <c r="A11" t="inlineStr">
        <is>
          <t>No</t>
        </is>
      </c>
      <c r="B11" t="inlineStr">
        <is>
          <t>VA583 .P48 1986</t>
        </is>
      </c>
      <c r="C11" t="inlineStr">
        <is>
          <t>0                      VA 0583000P  48          1986</t>
        </is>
      </c>
      <c r="D11" t="inlineStr">
        <is>
          <t>Six galleons for the King of Spain : imperial defense in the early seventeenth century / Carla Rahn Phillips.</t>
        </is>
      </c>
      <c r="F11" t="inlineStr">
        <is>
          <t>No</t>
        </is>
      </c>
      <c r="G11" t="inlineStr">
        <is>
          <t>1</t>
        </is>
      </c>
      <c r="H11" t="inlineStr">
        <is>
          <t>No</t>
        </is>
      </c>
      <c r="I11" t="inlineStr">
        <is>
          <t>No</t>
        </is>
      </c>
      <c r="J11" t="inlineStr">
        <is>
          <t>0</t>
        </is>
      </c>
      <c r="K11" t="inlineStr">
        <is>
          <t>Phillips, Carla Rahn, 1943-</t>
        </is>
      </c>
      <c r="L11" t="inlineStr">
        <is>
          <t>Baltimore : Johns Hopkins University Press, c1986.</t>
        </is>
      </c>
      <c r="M11" t="inlineStr">
        <is>
          <t>1986</t>
        </is>
      </c>
      <c r="O11" t="inlineStr">
        <is>
          <t>eng</t>
        </is>
      </c>
      <c r="P11" t="inlineStr">
        <is>
          <t>mdu</t>
        </is>
      </c>
      <c r="R11" t="inlineStr">
        <is>
          <t xml:space="preserve">VA </t>
        </is>
      </c>
      <c r="S11" t="n">
        <v>0</v>
      </c>
      <c r="T11" t="n">
        <v>0</v>
      </c>
      <c r="U11" t="inlineStr">
        <is>
          <t>2002-12-11</t>
        </is>
      </c>
      <c r="V11" t="inlineStr">
        <is>
          <t>2002-12-11</t>
        </is>
      </c>
      <c r="W11" t="inlineStr">
        <is>
          <t>1993-08-19</t>
        </is>
      </c>
      <c r="X11" t="inlineStr">
        <is>
          <t>1993-08-19</t>
        </is>
      </c>
      <c r="Y11" t="n">
        <v>530</v>
      </c>
      <c r="Z11" t="n">
        <v>449</v>
      </c>
      <c r="AA11" t="n">
        <v>655</v>
      </c>
      <c r="AB11" t="n">
        <v>2</v>
      </c>
      <c r="AC11" t="n">
        <v>5</v>
      </c>
      <c r="AD11" t="n">
        <v>18</v>
      </c>
      <c r="AE11" t="n">
        <v>31</v>
      </c>
      <c r="AF11" t="n">
        <v>4</v>
      </c>
      <c r="AG11" t="n">
        <v>9</v>
      </c>
      <c r="AH11" t="n">
        <v>6</v>
      </c>
      <c r="AI11" t="n">
        <v>9</v>
      </c>
      <c r="AJ11" t="n">
        <v>13</v>
      </c>
      <c r="AK11" t="n">
        <v>18</v>
      </c>
      <c r="AL11" t="n">
        <v>1</v>
      </c>
      <c r="AM11" t="n">
        <v>4</v>
      </c>
      <c r="AN11" t="n">
        <v>0</v>
      </c>
      <c r="AO11" t="n">
        <v>0</v>
      </c>
      <c r="AP11" t="inlineStr">
        <is>
          <t>No</t>
        </is>
      </c>
      <c r="AQ11" t="inlineStr">
        <is>
          <t>Yes</t>
        </is>
      </c>
      <c r="AR11">
        <f>HYPERLINK("http://catalog.hathitrust.org/Record/000492044","HathiTrust Record")</f>
        <v/>
      </c>
      <c r="AS11">
        <f>HYPERLINK("https://creighton-primo.hosted.exlibrisgroup.com/primo-explore/search?tab=default_tab&amp;search_scope=EVERYTHING&amp;vid=01CRU&amp;lang=en_US&amp;offset=0&amp;query=any,contains,991000834229702656","Catalog Record")</f>
        <v/>
      </c>
      <c r="AT11">
        <f>HYPERLINK("http://www.worldcat.org/oclc/13457151","WorldCat Record")</f>
        <v/>
      </c>
      <c r="AU11" t="inlineStr">
        <is>
          <t>903678:eng</t>
        </is>
      </c>
      <c r="AV11" t="inlineStr">
        <is>
          <t>13457151</t>
        </is>
      </c>
      <c r="AW11" t="inlineStr">
        <is>
          <t>991000834229702656</t>
        </is>
      </c>
      <c r="AX11" t="inlineStr">
        <is>
          <t>991000834229702656</t>
        </is>
      </c>
      <c r="AY11" t="inlineStr">
        <is>
          <t>2255868510002656</t>
        </is>
      </c>
      <c r="AZ11" t="inlineStr">
        <is>
          <t>BOOK</t>
        </is>
      </c>
      <c r="BB11" t="inlineStr">
        <is>
          <t>9780801830921</t>
        </is>
      </c>
      <c r="BC11" t="inlineStr">
        <is>
          <t>32285001776904</t>
        </is>
      </c>
      <c r="BD11" t="inlineStr">
        <is>
          <t>893778282</t>
        </is>
      </c>
    </row>
    <row r="12">
      <c r="A12" t="inlineStr">
        <is>
          <t>No</t>
        </is>
      </c>
      <c r="B12" t="inlineStr">
        <is>
          <t>VK23 .L29</t>
        </is>
      </c>
      <c r="C12" t="inlineStr">
        <is>
          <t>0                      VK 0023000L  29</t>
        </is>
      </c>
      <c r="D12" t="inlineStr">
        <is>
          <t>The American heritage history of seafaring America, by Alexander Laing. Editor: Joseph J. Thorndike.</t>
        </is>
      </c>
      <c r="F12" t="inlineStr">
        <is>
          <t>No</t>
        </is>
      </c>
      <c r="G12" t="inlineStr">
        <is>
          <t>1</t>
        </is>
      </c>
      <c r="H12" t="inlineStr">
        <is>
          <t>No</t>
        </is>
      </c>
      <c r="I12" t="inlineStr">
        <is>
          <t>No</t>
        </is>
      </c>
      <c r="J12" t="inlineStr">
        <is>
          <t>0</t>
        </is>
      </c>
      <c r="K12" t="inlineStr">
        <is>
          <t>Laing, Alexander, 1903-1976.</t>
        </is>
      </c>
      <c r="L12" t="inlineStr">
        <is>
          <t>New York, American Heritage Pub. Co.; book trade distribution by McGraw-Hill [1974]</t>
        </is>
      </c>
      <c r="M12" t="inlineStr">
        <is>
          <t>1974</t>
        </is>
      </c>
      <c r="O12" t="inlineStr">
        <is>
          <t>eng</t>
        </is>
      </c>
      <c r="P12" t="inlineStr">
        <is>
          <t>nyu</t>
        </is>
      </c>
      <c r="R12" t="inlineStr">
        <is>
          <t xml:space="preserve">VK </t>
        </is>
      </c>
      <c r="S12" t="n">
        <v>2</v>
      </c>
      <c r="T12" t="n">
        <v>2</v>
      </c>
      <c r="U12" t="inlineStr">
        <is>
          <t>2006-12-18</t>
        </is>
      </c>
      <c r="V12" t="inlineStr">
        <is>
          <t>2006-12-18</t>
        </is>
      </c>
      <c r="W12" t="inlineStr">
        <is>
          <t>1997-08-19</t>
        </is>
      </c>
      <c r="X12" t="inlineStr">
        <is>
          <t>1997-08-19</t>
        </is>
      </c>
      <c r="Y12" t="n">
        <v>1101</v>
      </c>
      <c r="Z12" t="n">
        <v>1048</v>
      </c>
      <c r="AA12" t="n">
        <v>1055</v>
      </c>
      <c r="AB12" t="n">
        <v>6</v>
      </c>
      <c r="AC12" t="n">
        <v>6</v>
      </c>
      <c r="AD12" t="n">
        <v>20</v>
      </c>
      <c r="AE12" t="n">
        <v>20</v>
      </c>
      <c r="AF12" t="n">
        <v>7</v>
      </c>
      <c r="AG12" t="n">
        <v>7</v>
      </c>
      <c r="AH12" t="n">
        <v>4</v>
      </c>
      <c r="AI12" t="n">
        <v>4</v>
      </c>
      <c r="AJ12" t="n">
        <v>11</v>
      </c>
      <c r="AK12" t="n">
        <v>11</v>
      </c>
      <c r="AL12" t="n">
        <v>2</v>
      </c>
      <c r="AM12" t="n">
        <v>2</v>
      </c>
      <c r="AN12" t="n">
        <v>0</v>
      </c>
      <c r="AO12" t="n">
        <v>0</v>
      </c>
      <c r="AP12" t="inlineStr">
        <is>
          <t>No</t>
        </is>
      </c>
      <c r="AQ12" t="inlineStr">
        <is>
          <t>Yes</t>
        </is>
      </c>
      <c r="AR12">
        <f>HYPERLINK("http://catalog.hathitrust.org/Record/001628396","HathiTrust Record")</f>
        <v/>
      </c>
      <c r="AS12">
        <f>HYPERLINK("https://creighton-primo.hosted.exlibrisgroup.com/primo-explore/search?tab=default_tab&amp;search_scope=EVERYTHING&amp;vid=01CRU&amp;lang=en_US&amp;offset=0&amp;query=any,contains,991003335809702656","Catalog Record")</f>
        <v/>
      </c>
      <c r="AT12">
        <f>HYPERLINK("http://www.worldcat.org/oclc/866558","WorldCat Record")</f>
        <v/>
      </c>
      <c r="AU12" t="inlineStr">
        <is>
          <t>1834947:eng</t>
        </is>
      </c>
      <c r="AV12" t="inlineStr">
        <is>
          <t>866558</t>
        </is>
      </c>
      <c r="AW12" t="inlineStr">
        <is>
          <t>991003335809702656</t>
        </is>
      </c>
      <c r="AX12" t="inlineStr">
        <is>
          <t>991003335809702656</t>
        </is>
      </c>
      <c r="AY12" t="inlineStr">
        <is>
          <t>2262674010002656</t>
        </is>
      </c>
      <c r="AZ12" t="inlineStr">
        <is>
          <t>BOOK</t>
        </is>
      </c>
      <c r="BB12" t="inlineStr">
        <is>
          <t>9780070358478</t>
        </is>
      </c>
      <c r="BC12" t="inlineStr">
        <is>
          <t>32285003077632</t>
        </is>
      </c>
      <c r="BD12" t="inlineStr">
        <is>
          <t>893262711</t>
        </is>
      </c>
    </row>
    <row r="13">
      <c r="A13" t="inlineStr">
        <is>
          <t>No</t>
        </is>
      </c>
      <c r="B13" t="inlineStr">
        <is>
          <t>VM15 .L67</t>
        </is>
      </c>
      <c r="C13" t="inlineStr">
        <is>
          <t>0                      VM 0015000L  67</t>
        </is>
      </c>
      <c r="D13" t="inlineStr">
        <is>
          <t>Ships / by Edward V. Lewis, Robert O'Brien and the editors of Life.</t>
        </is>
      </c>
      <c r="F13" t="inlineStr">
        <is>
          <t>No</t>
        </is>
      </c>
      <c r="G13" t="inlineStr">
        <is>
          <t>1</t>
        </is>
      </c>
      <c r="H13" t="inlineStr">
        <is>
          <t>No</t>
        </is>
      </c>
      <c r="I13" t="inlineStr">
        <is>
          <t>No</t>
        </is>
      </c>
      <c r="J13" t="inlineStr">
        <is>
          <t>0</t>
        </is>
      </c>
      <c r="K13" t="inlineStr">
        <is>
          <t>Lewis, Edward V.</t>
        </is>
      </c>
      <c r="L13" t="inlineStr">
        <is>
          <t>New York : Time, inc., [c1965]</t>
        </is>
      </c>
      <c r="M13" t="inlineStr">
        <is>
          <t>1965</t>
        </is>
      </c>
      <c r="O13" t="inlineStr">
        <is>
          <t>eng</t>
        </is>
      </c>
      <c r="P13" t="inlineStr">
        <is>
          <t>nyu</t>
        </is>
      </c>
      <c r="Q13" t="inlineStr">
        <is>
          <t>Life science library</t>
        </is>
      </c>
      <c r="R13" t="inlineStr">
        <is>
          <t xml:space="preserve">VM </t>
        </is>
      </c>
      <c r="S13" t="n">
        <v>4</v>
      </c>
      <c r="T13" t="n">
        <v>4</v>
      </c>
      <c r="U13" t="inlineStr">
        <is>
          <t>1996-04-01</t>
        </is>
      </c>
      <c r="V13" t="inlineStr">
        <is>
          <t>1996-04-01</t>
        </is>
      </c>
      <c r="W13" t="inlineStr">
        <is>
          <t>1992-02-19</t>
        </is>
      </c>
      <c r="X13" t="inlineStr">
        <is>
          <t>1992-02-19</t>
        </is>
      </c>
      <c r="Y13" t="n">
        <v>989</v>
      </c>
      <c r="Z13" t="n">
        <v>934</v>
      </c>
      <c r="AA13" t="n">
        <v>1130</v>
      </c>
      <c r="AB13" t="n">
        <v>14</v>
      </c>
      <c r="AC13" t="n">
        <v>17</v>
      </c>
      <c r="AD13" t="n">
        <v>18</v>
      </c>
      <c r="AE13" t="n">
        <v>24</v>
      </c>
      <c r="AF13" t="n">
        <v>4</v>
      </c>
      <c r="AG13" t="n">
        <v>6</v>
      </c>
      <c r="AH13" t="n">
        <v>2</v>
      </c>
      <c r="AI13" t="n">
        <v>5</v>
      </c>
      <c r="AJ13" t="n">
        <v>9</v>
      </c>
      <c r="AK13" t="n">
        <v>12</v>
      </c>
      <c r="AL13" t="n">
        <v>7</v>
      </c>
      <c r="AM13" t="n">
        <v>7</v>
      </c>
      <c r="AN13" t="n">
        <v>0</v>
      </c>
      <c r="AO13" t="n">
        <v>0</v>
      </c>
      <c r="AP13" t="inlineStr">
        <is>
          <t>No</t>
        </is>
      </c>
      <c r="AQ13" t="inlineStr">
        <is>
          <t>Yes</t>
        </is>
      </c>
      <c r="AR13">
        <f>HYPERLINK("http://catalog.hathitrust.org/Record/012284763","HathiTrust Record")</f>
        <v/>
      </c>
      <c r="AS13">
        <f>HYPERLINK("https://creighton-primo.hosted.exlibrisgroup.com/primo-explore/search?tab=default_tab&amp;search_scope=EVERYTHING&amp;vid=01CRU&amp;lang=en_US&amp;offset=0&amp;query=any,contains,991003491719702656","Catalog Record")</f>
        <v/>
      </c>
      <c r="AT13">
        <f>HYPERLINK("http://www.worldcat.org/oclc/1040985","WorldCat Record")</f>
        <v/>
      </c>
      <c r="AU13" t="inlineStr">
        <is>
          <t>467334:eng</t>
        </is>
      </c>
      <c r="AV13" t="inlineStr">
        <is>
          <t>1040985</t>
        </is>
      </c>
      <c r="AW13" t="inlineStr">
        <is>
          <t>991003491719702656</t>
        </is>
      </c>
      <c r="AX13" t="inlineStr">
        <is>
          <t>991003491719702656</t>
        </is>
      </c>
      <c r="AY13" t="inlineStr">
        <is>
          <t>2272323520002656</t>
        </is>
      </c>
      <c r="AZ13" t="inlineStr">
        <is>
          <t>BOOK</t>
        </is>
      </c>
      <c r="BC13" t="inlineStr">
        <is>
          <t>32285000971084</t>
        </is>
      </c>
      <c r="BD13" t="inlineStr">
        <is>
          <t>893799775</t>
        </is>
      </c>
    </row>
    <row r="14">
      <c r="A14" t="inlineStr">
        <is>
          <t>No</t>
        </is>
      </c>
      <c r="B14" t="inlineStr">
        <is>
          <t>VM16 .M66 1986</t>
        </is>
      </c>
      <c r="C14" t="inlineStr">
        <is>
          <t>0                      VM 0016000M  66          1986</t>
        </is>
      </c>
      <c r="D14" t="inlineStr">
        <is>
          <t>The Athenian trireme : the history and reconstruction of an ancient Greek warship / J.S. Morrison and J.F. Coates.</t>
        </is>
      </c>
      <c r="F14" t="inlineStr">
        <is>
          <t>No</t>
        </is>
      </c>
      <c r="G14" t="inlineStr">
        <is>
          <t>1</t>
        </is>
      </c>
      <c r="H14" t="inlineStr">
        <is>
          <t>No</t>
        </is>
      </c>
      <c r="I14" t="inlineStr">
        <is>
          <t>No</t>
        </is>
      </c>
      <c r="J14" t="inlineStr">
        <is>
          <t>0</t>
        </is>
      </c>
      <c r="K14" t="inlineStr">
        <is>
          <t>Morrison, J. S. (John S.), 1913-2000.</t>
        </is>
      </c>
      <c r="L14" t="inlineStr">
        <is>
          <t>Cambridge [Cambridgeshire] ; New York : Cambridge University Press, 1986.</t>
        </is>
      </c>
      <c r="M14" t="inlineStr">
        <is>
          <t>1986</t>
        </is>
      </c>
      <c r="O14" t="inlineStr">
        <is>
          <t>eng</t>
        </is>
      </c>
      <c r="P14" t="inlineStr">
        <is>
          <t>enk</t>
        </is>
      </c>
      <c r="R14" t="inlineStr">
        <is>
          <t xml:space="preserve">VM </t>
        </is>
      </c>
      <c r="S14" t="n">
        <v>3</v>
      </c>
      <c r="T14" t="n">
        <v>3</v>
      </c>
      <c r="U14" t="inlineStr">
        <is>
          <t>2006-03-13</t>
        </is>
      </c>
      <c r="V14" t="inlineStr">
        <is>
          <t>2006-03-13</t>
        </is>
      </c>
      <c r="W14" t="inlineStr">
        <is>
          <t>1993-05-19</t>
        </is>
      </c>
      <c r="X14" t="inlineStr">
        <is>
          <t>1993-05-19</t>
        </is>
      </c>
      <c r="Y14" t="n">
        <v>524</v>
      </c>
      <c r="Z14" t="n">
        <v>369</v>
      </c>
      <c r="AA14" t="n">
        <v>481</v>
      </c>
      <c r="AB14" t="n">
        <v>2</v>
      </c>
      <c r="AC14" t="n">
        <v>3</v>
      </c>
      <c r="AD14" t="n">
        <v>19</v>
      </c>
      <c r="AE14" t="n">
        <v>25</v>
      </c>
      <c r="AF14" t="n">
        <v>9</v>
      </c>
      <c r="AG14" t="n">
        <v>11</v>
      </c>
      <c r="AH14" t="n">
        <v>5</v>
      </c>
      <c r="AI14" t="n">
        <v>7</v>
      </c>
      <c r="AJ14" t="n">
        <v>12</v>
      </c>
      <c r="AK14" t="n">
        <v>14</v>
      </c>
      <c r="AL14" t="n">
        <v>1</v>
      </c>
      <c r="AM14" t="n">
        <v>2</v>
      </c>
      <c r="AN14" t="n">
        <v>0</v>
      </c>
      <c r="AO14" t="n">
        <v>0</v>
      </c>
      <c r="AP14" t="inlineStr">
        <is>
          <t>No</t>
        </is>
      </c>
      <c r="AQ14" t="inlineStr">
        <is>
          <t>No</t>
        </is>
      </c>
      <c r="AS14">
        <f>HYPERLINK("https://creighton-primo.hosted.exlibrisgroup.com/primo-explore/search?tab=default_tab&amp;search_scope=EVERYTHING&amp;vid=01CRU&amp;lang=en_US&amp;offset=0&amp;query=any,contains,991000741929702656","Catalog Record")</f>
        <v/>
      </c>
      <c r="AT14">
        <f>HYPERLINK("http://www.worldcat.org/oclc/12809149","WorldCat Record")</f>
        <v/>
      </c>
      <c r="AU14" t="inlineStr">
        <is>
          <t>807330865:eng</t>
        </is>
      </c>
      <c r="AV14" t="inlineStr">
        <is>
          <t>12809149</t>
        </is>
      </c>
      <c r="AW14" t="inlineStr">
        <is>
          <t>991000741929702656</t>
        </is>
      </c>
      <c r="AX14" t="inlineStr">
        <is>
          <t>991000741929702656</t>
        </is>
      </c>
      <c r="AY14" t="inlineStr">
        <is>
          <t>2257869630002656</t>
        </is>
      </c>
      <c r="AZ14" t="inlineStr">
        <is>
          <t>BOOK</t>
        </is>
      </c>
      <c r="BB14" t="inlineStr">
        <is>
          <t>9780521311007</t>
        </is>
      </c>
      <c r="BC14" t="inlineStr">
        <is>
          <t>32285001682987</t>
        </is>
      </c>
      <c r="BD14" t="inlineStr">
        <is>
          <t>893345932</t>
        </is>
      </c>
    </row>
    <row r="15">
      <c r="A15" t="inlineStr">
        <is>
          <t>No</t>
        </is>
      </c>
      <c r="B15" t="inlineStr">
        <is>
          <t>VM383.G7 D7</t>
        </is>
      </c>
      <c r="C15" t="inlineStr">
        <is>
          <t>0                      VM 0383000G  7                  D  7</t>
        </is>
      </c>
      <c r="D15" t="inlineStr">
        <is>
          <t>The great iron ship.</t>
        </is>
      </c>
      <c r="F15" t="inlineStr">
        <is>
          <t>No</t>
        </is>
      </c>
      <c r="G15" t="inlineStr">
        <is>
          <t>1</t>
        </is>
      </c>
      <c r="H15" t="inlineStr">
        <is>
          <t>No</t>
        </is>
      </c>
      <c r="I15" t="inlineStr">
        <is>
          <t>No</t>
        </is>
      </c>
      <c r="J15" t="inlineStr">
        <is>
          <t>0</t>
        </is>
      </c>
      <c r="K15" t="inlineStr">
        <is>
          <t>Dugan, James, 1912-1967.</t>
        </is>
      </c>
      <c r="L15" t="inlineStr">
        <is>
          <t>New York : Harper, [c1953]</t>
        </is>
      </c>
      <c r="M15" t="inlineStr">
        <is>
          <t>1953</t>
        </is>
      </c>
      <c r="N15" t="inlineStr">
        <is>
          <t>[1st American ed.]</t>
        </is>
      </c>
      <c r="O15" t="inlineStr">
        <is>
          <t>eng</t>
        </is>
      </c>
      <c r="P15" t="inlineStr">
        <is>
          <t>nyu</t>
        </is>
      </c>
      <c r="R15" t="inlineStr">
        <is>
          <t xml:space="preserve">VM </t>
        </is>
      </c>
      <c r="S15" t="n">
        <v>2</v>
      </c>
      <c r="T15" t="n">
        <v>2</v>
      </c>
      <c r="U15" t="inlineStr">
        <is>
          <t>2001-01-16</t>
        </is>
      </c>
      <c r="V15" t="inlineStr">
        <is>
          <t>2001-01-16</t>
        </is>
      </c>
      <c r="W15" t="inlineStr">
        <is>
          <t>1991-02-22</t>
        </is>
      </c>
      <c r="X15" t="inlineStr">
        <is>
          <t>1991-02-22</t>
        </is>
      </c>
      <c r="Y15" t="n">
        <v>916</v>
      </c>
      <c r="Z15" t="n">
        <v>861</v>
      </c>
      <c r="AA15" t="n">
        <v>896</v>
      </c>
      <c r="AB15" t="n">
        <v>6</v>
      </c>
      <c r="AC15" t="n">
        <v>6</v>
      </c>
      <c r="AD15" t="n">
        <v>28</v>
      </c>
      <c r="AE15" t="n">
        <v>29</v>
      </c>
      <c r="AF15" t="n">
        <v>11</v>
      </c>
      <c r="AG15" t="n">
        <v>11</v>
      </c>
      <c r="AH15" t="n">
        <v>4</v>
      </c>
      <c r="AI15" t="n">
        <v>4</v>
      </c>
      <c r="AJ15" t="n">
        <v>13</v>
      </c>
      <c r="AK15" t="n">
        <v>14</v>
      </c>
      <c r="AL15" t="n">
        <v>5</v>
      </c>
      <c r="AM15" t="n">
        <v>5</v>
      </c>
      <c r="AN15" t="n">
        <v>0</v>
      </c>
      <c r="AO15" t="n">
        <v>0</v>
      </c>
      <c r="AP15" t="inlineStr">
        <is>
          <t>No</t>
        </is>
      </c>
      <c r="AQ15" t="inlineStr">
        <is>
          <t>No</t>
        </is>
      </c>
      <c r="AR15">
        <f>HYPERLINK("http://catalog.hathitrust.org/Record/001624090","HathiTrust Record")</f>
        <v/>
      </c>
      <c r="AS15">
        <f>HYPERLINK("https://creighton-primo.hosted.exlibrisgroup.com/primo-explore/search?tab=default_tab&amp;search_scope=EVERYTHING&amp;vid=01CRU&amp;lang=en_US&amp;offset=0&amp;query=any,contains,991003316219702656","Catalog Record")</f>
        <v/>
      </c>
      <c r="AT15">
        <f>HYPERLINK("http://www.worldcat.org/oclc/841143","WorldCat Record")</f>
        <v/>
      </c>
      <c r="AU15" t="inlineStr">
        <is>
          <t>1783061:eng</t>
        </is>
      </c>
      <c r="AV15" t="inlineStr">
        <is>
          <t>841143</t>
        </is>
      </c>
      <c r="AW15" t="inlineStr">
        <is>
          <t>991003316219702656</t>
        </is>
      </c>
      <c r="AX15" t="inlineStr">
        <is>
          <t>991003316219702656</t>
        </is>
      </c>
      <c r="AY15" t="inlineStr">
        <is>
          <t>2265027090002656</t>
        </is>
      </c>
      <c r="AZ15" t="inlineStr">
        <is>
          <t>BOOK</t>
        </is>
      </c>
      <c r="BC15" t="inlineStr">
        <is>
          <t>32285000499326</t>
        </is>
      </c>
      <c r="BD15" t="inlineStr">
        <is>
          <t>893246238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2022-05-21T17:14:50Z</dcterms:created>
  <dcterms:modified xsi:type="dcterms:W3CDTF">2022-05-21T17:14:50Z</dcterms:modified>
</cp:coreProperties>
</file>