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492" yWindow="-60" windowWidth="15480" windowHeight="9432" activeTab="2"/>
  </bookViews>
  <sheets>
    <sheet name="mode d'emploi" sheetId="72" r:id="rId1"/>
    <sheet name="1" sheetId="63" r:id="rId2"/>
    <sheet name="2" sheetId="73" r:id="rId3"/>
    <sheet name="3" sheetId="74" r:id="rId4"/>
    <sheet name="5" sheetId="76" r:id="rId5"/>
    <sheet name="6" sheetId="77" r:id="rId6"/>
    <sheet name="4" sheetId="75" r:id="rId7"/>
    <sheet name="7" sheetId="78" r:id="rId8"/>
    <sheet name="recapitulatif" sheetId="67" r:id="rId9"/>
  </sheets>
  <externalReferences>
    <externalReference r:id="rId10"/>
  </externalReferences>
  <definedNames>
    <definedName name="_xlnm._FilterDatabase" localSheetId="1" hidden="1">'1'!$B$22:$J$23</definedName>
  </definedNames>
  <calcPr calcId="145621"/>
</workbook>
</file>

<file path=xl/calcChain.xml><?xml version="1.0" encoding="utf-8"?>
<calcChain xmlns="http://schemas.openxmlformats.org/spreadsheetml/2006/main">
  <c r="C20" i="63" l="1"/>
  <c r="G10" i="73"/>
  <c r="F20" i="78"/>
  <c r="D9" i="67" s="1"/>
  <c r="G19" i="78"/>
  <c r="G18" i="78"/>
  <c r="G17" i="78"/>
  <c r="G16" i="78"/>
  <c r="D16" i="78"/>
  <c r="C16" i="78"/>
  <c r="G15" i="78"/>
  <c r="D15" i="78"/>
  <c r="C15" i="78"/>
  <c r="G14" i="78"/>
  <c r="G13" i="78"/>
  <c r="C13" i="78"/>
  <c r="E20" i="78"/>
  <c r="C9" i="67" s="1"/>
  <c r="D12" i="78"/>
  <c r="C12" i="78"/>
  <c r="G11" i="78"/>
  <c r="D11" i="78"/>
  <c r="C11" i="78"/>
  <c r="G10" i="78"/>
  <c r="C10" i="78"/>
  <c r="G9" i="78"/>
  <c r="G8" i="78"/>
  <c r="D20" i="78"/>
  <c r="C8" i="78"/>
  <c r="C20" i="78"/>
  <c r="F4" i="78"/>
  <c r="I19" i="78" s="1"/>
  <c r="F20" i="77"/>
  <c r="D8" i="67" s="1"/>
  <c r="G19" i="77"/>
  <c r="G18" i="77"/>
  <c r="G17" i="77"/>
  <c r="G16" i="77"/>
  <c r="D16" i="77"/>
  <c r="C16" i="77"/>
  <c r="G15" i="77"/>
  <c r="D15" i="77"/>
  <c r="C15" i="77"/>
  <c r="G14" i="77"/>
  <c r="G13" i="77"/>
  <c r="C13" i="77"/>
  <c r="E20" i="77"/>
  <c r="C8" i="67"/>
  <c r="D12" i="77"/>
  <c r="C12" i="77"/>
  <c r="G11" i="77"/>
  <c r="D11" i="77"/>
  <c r="C11" i="77"/>
  <c r="G10" i="77"/>
  <c r="C10" i="77"/>
  <c r="G9" i="77"/>
  <c r="G8" i="77"/>
  <c r="D20" i="77"/>
  <c r="C8" i="77"/>
  <c r="C20" i="77"/>
  <c r="F4" i="77"/>
  <c r="I19" i="77" s="1"/>
  <c r="F20" i="76"/>
  <c r="D7" i="67"/>
  <c r="G19" i="76"/>
  <c r="G18" i="76"/>
  <c r="G17" i="76"/>
  <c r="G16" i="76"/>
  <c r="D16" i="76"/>
  <c r="C16" i="76"/>
  <c r="G15" i="76"/>
  <c r="D15" i="76"/>
  <c r="D20" i="76" s="1"/>
  <c r="C15" i="76"/>
  <c r="G14" i="76"/>
  <c r="G13" i="76"/>
  <c r="C13" i="76"/>
  <c r="E20" i="76"/>
  <c r="C7" i="67"/>
  <c r="D12" i="76"/>
  <c r="C12" i="76"/>
  <c r="G11" i="76"/>
  <c r="C11" i="76"/>
  <c r="G10" i="76"/>
  <c r="C10" i="76"/>
  <c r="G9" i="76"/>
  <c r="G8" i="76"/>
  <c r="C8" i="76"/>
  <c r="C20" i="76" s="1"/>
  <c r="F4" i="76"/>
  <c r="I19" i="76" s="1"/>
  <c r="F20" i="75"/>
  <c r="D6" i="67"/>
  <c r="G19" i="75"/>
  <c r="G18" i="75"/>
  <c r="G17" i="75"/>
  <c r="G16" i="75"/>
  <c r="D16" i="75"/>
  <c r="C16" i="75"/>
  <c r="G15" i="75"/>
  <c r="D15" i="75"/>
  <c r="C15" i="75"/>
  <c r="G14" i="75"/>
  <c r="G13" i="75"/>
  <c r="C13" i="75"/>
  <c r="E20" i="75"/>
  <c r="C6" i="67"/>
  <c r="D12" i="75"/>
  <c r="C12" i="75"/>
  <c r="G11" i="75"/>
  <c r="D11" i="75"/>
  <c r="C11" i="75"/>
  <c r="G10" i="75"/>
  <c r="C10" i="75"/>
  <c r="G9" i="75"/>
  <c r="G8" i="75"/>
  <c r="D20" i="75"/>
  <c r="C8" i="75"/>
  <c r="C20" i="75"/>
  <c r="F4" i="75"/>
  <c r="I19" i="75" s="1"/>
  <c r="F20" i="74"/>
  <c r="D5" i="67" s="1"/>
  <c r="G19" i="74"/>
  <c r="G18" i="74"/>
  <c r="G17" i="74"/>
  <c r="G16" i="74"/>
  <c r="D16" i="74"/>
  <c r="G15" i="74"/>
  <c r="D15" i="74"/>
  <c r="G14" i="74"/>
  <c r="G13" i="74"/>
  <c r="E20" i="74"/>
  <c r="C5" i="67" s="1"/>
  <c r="D12" i="74"/>
  <c r="G11" i="74"/>
  <c r="G10" i="74"/>
  <c r="G9" i="74"/>
  <c r="G8" i="74"/>
  <c r="D20" i="74"/>
  <c r="C20" i="74"/>
  <c r="F4" i="74"/>
  <c r="I19" i="74" s="1"/>
  <c r="F20" i="73"/>
  <c r="D4" i="67" s="1"/>
  <c r="G19" i="73"/>
  <c r="G18" i="73"/>
  <c r="G17" i="73"/>
  <c r="G16" i="73"/>
  <c r="G15" i="73"/>
  <c r="G14" i="73"/>
  <c r="G13" i="73"/>
  <c r="E20" i="73"/>
  <c r="C4" i="67" s="1"/>
  <c r="G11" i="73"/>
  <c r="G9" i="73"/>
  <c r="G8" i="73"/>
  <c r="D20" i="73"/>
  <c r="C20" i="73"/>
  <c r="F4" i="73"/>
  <c r="I19" i="73" s="1"/>
  <c r="F20" i="63"/>
  <c r="D3" i="67" s="1"/>
  <c r="G19" i="63"/>
  <c r="G18" i="63"/>
  <c r="G17" i="63"/>
  <c r="G16" i="63"/>
  <c r="G15" i="63"/>
  <c r="G14" i="63"/>
  <c r="G13" i="63"/>
  <c r="G11" i="63"/>
  <c r="G10" i="63"/>
  <c r="G9" i="63"/>
  <c r="G8" i="63"/>
  <c r="G12" i="63"/>
  <c r="F4" i="63"/>
  <c r="I8" i="63" s="1"/>
  <c r="H19" i="63"/>
  <c r="D20" i="63"/>
  <c r="E20" i="63"/>
  <c r="C3" i="67" s="1"/>
  <c r="H8" i="78"/>
  <c r="I10" i="78"/>
  <c r="G12" i="78"/>
  <c r="H13" i="78"/>
  <c r="H15" i="78"/>
  <c r="H17" i="78"/>
  <c r="G12" i="77"/>
  <c r="H13" i="77"/>
  <c r="H14" i="77"/>
  <c r="H15" i="77"/>
  <c r="H16" i="77"/>
  <c r="H17" i="77"/>
  <c r="H18" i="77"/>
  <c r="I8" i="76"/>
  <c r="I10" i="76"/>
  <c r="G12" i="76"/>
  <c r="H13" i="76"/>
  <c r="H15" i="76"/>
  <c r="H17" i="76"/>
  <c r="H19" i="76"/>
  <c r="J19" i="76" s="1"/>
  <c r="H8" i="75"/>
  <c r="I8" i="75"/>
  <c r="J8" i="75" s="1"/>
  <c r="H9" i="75"/>
  <c r="H20" i="75" s="1"/>
  <c r="I9" i="75"/>
  <c r="H10" i="75"/>
  <c r="I10" i="75"/>
  <c r="H11" i="75"/>
  <c r="J11" i="75" s="1"/>
  <c r="I11" i="75"/>
  <c r="G12" i="75"/>
  <c r="H12" i="75"/>
  <c r="I12" i="75"/>
  <c r="H13" i="75"/>
  <c r="I13" i="75"/>
  <c r="H14" i="75"/>
  <c r="I14" i="75"/>
  <c r="J14" i="75" s="1"/>
  <c r="H15" i="75"/>
  <c r="I15" i="75"/>
  <c r="H16" i="75"/>
  <c r="I16" i="75"/>
  <c r="H17" i="75"/>
  <c r="I17" i="75"/>
  <c r="H18" i="75"/>
  <c r="I18" i="75"/>
  <c r="J18" i="75" s="1"/>
  <c r="H19" i="75"/>
  <c r="I8" i="74"/>
  <c r="I9" i="74"/>
  <c r="H10" i="74"/>
  <c r="H11" i="74"/>
  <c r="I11" i="74"/>
  <c r="G12" i="74"/>
  <c r="H12" i="74"/>
  <c r="I12" i="74"/>
  <c r="H13" i="74"/>
  <c r="I13" i="74"/>
  <c r="H14" i="74"/>
  <c r="I14" i="74"/>
  <c r="H15" i="74"/>
  <c r="I15" i="74"/>
  <c r="H16" i="74"/>
  <c r="I16" i="74"/>
  <c r="H17" i="74"/>
  <c r="I17" i="74"/>
  <c r="H18" i="74"/>
  <c r="I18" i="74"/>
  <c r="H19" i="74"/>
  <c r="J19" i="74" s="1"/>
  <c r="I8" i="73"/>
  <c r="I9" i="73"/>
  <c r="I10" i="73"/>
  <c r="I11" i="73"/>
  <c r="G12" i="73"/>
  <c r="H12" i="73"/>
  <c r="H13" i="73"/>
  <c r="H14" i="73"/>
  <c r="H15" i="73"/>
  <c r="H16" i="73"/>
  <c r="H17" i="73"/>
  <c r="H18" i="73"/>
  <c r="H19" i="73"/>
  <c r="J19" i="73" s="1"/>
  <c r="G20" i="78"/>
  <c r="G20" i="77"/>
  <c r="G20" i="76"/>
  <c r="J12" i="75"/>
  <c r="G20" i="75"/>
  <c r="J12" i="74"/>
  <c r="J11" i="74" l="1"/>
  <c r="I10" i="74"/>
  <c r="J10" i="74" s="1"/>
  <c r="H9" i="74"/>
  <c r="J9" i="74" s="1"/>
  <c r="H8" i="74"/>
  <c r="I18" i="76"/>
  <c r="I15" i="76"/>
  <c r="I14" i="76"/>
  <c r="H12" i="76"/>
  <c r="H11" i="76"/>
  <c r="H9" i="76"/>
  <c r="J16" i="75"/>
  <c r="J10" i="75"/>
  <c r="J9" i="75"/>
  <c r="H12" i="77"/>
  <c r="I11" i="77"/>
  <c r="I10" i="77"/>
  <c r="I9" i="77"/>
  <c r="H8" i="77"/>
  <c r="H19" i="77"/>
  <c r="J19" i="77" s="1"/>
  <c r="I18" i="77"/>
  <c r="J18" i="77" s="1"/>
  <c r="I17" i="77"/>
  <c r="I16" i="77"/>
  <c r="I15" i="77"/>
  <c r="J15" i="77" s="1"/>
  <c r="I14" i="77"/>
  <c r="J14" i="77" s="1"/>
  <c r="I13" i="77"/>
  <c r="I12" i="77"/>
  <c r="H11" i="77"/>
  <c r="J11" i="77" s="1"/>
  <c r="H10" i="77"/>
  <c r="H9" i="77"/>
  <c r="I8" i="77"/>
  <c r="I18" i="78"/>
  <c r="H16" i="78"/>
  <c r="H14" i="78"/>
  <c r="H12" i="78"/>
  <c r="I11" i="78"/>
  <c r="I9" i="78"/>
  <c r="H19" i="78"/>
  <c r="J19" i="78" s="1"/>
  <c r="H18" i="78"/>
  <c r="J18" i="78" s="1"/>
  <c r="I17" i="78"/>
  <c r="J17" i="78" s="1"/>
  <c r="I16" i="78"/>
  <c r="J16" i="78" s="1"/>
  <c r="I15" i="78"/>
  <c r="J15" i="78" s="1"/>
  <c r="I14" i="78"/>
  <c r="I13" i="78"/>
  <c r="J13" i="78" s="1"/>
  <c r="I12" i="78"/>
  <c r="J12" i="78" s="1"/>
  <c r="H11" i="78"/>
  <c r="H10" i="78"/>
  <c r="H9" i="78"/>
  <c r="J9" i="78" s="1"/>
  <c r="I8" i="78"/>
  <c r="J8" i="78" s="1"/>
  <c r="G20" i="74"/>
  <c r="I18" i="73"/>
  <c r="I17" i="73"/>
  <c r="I16" i="73"/>
  <c r="I15" i="73"/>
  <c r="I14" i="73"/>
  <c r="I13" i="73"/>
  <c r="I12" i="73"/>
  <c r="J12" i="73" s="1"/>
  <c r="H11" i="73"/>
  <c r="H10" i="73"/>
  <c r="J10" i="73" s="1"/>
  <c r="H9" i="73"/>
  <c r="H8" i="73"/>
  <c r="H18" i="63"/>
  <c r="J18" i="63" s="1"/>
  <c r="J17" i="75"/>
  <c r="J15" i="75"/>
  <c r="J15" i="76"/>
  <c r="J17" i="77"/>
  <c r="J14" i="78"/>
  <c r="J13" i="75"/>
  <c r="J13" i="77"/>
  <c r="J16" i="74"/>
  <c r="J15" i="74"/>
  <c r="J16" i="77"/>
  <c r="J10" i="78"/>
  <c r="G20" i="63"/>
  <c r="J11" i="73"/>
  <c r="H20" i="78"/>
  <c r="J19" i="75"/>
  <c r="I20" i="75"/>
  <c r="J21" i="75"/>
  <c r="I19" i="63"/>
  <c r="J19" i="63" s="1"/>
  <c r="I18" i="63"/>
  <c r="H17" i="63"/>
  <c r="I17" i="63"/>
  <c r="H16" i="63"/>
  <c r="I16" i="63"/>
  <c r="H15" i="63"/>
  <c r="I15" i="63"/>
  <c r="H13" i="63"/>
  <c r="H11" i="63"/>
  <c r="H14" i="63"/>
  <c r="H12" i="63"/>
  <c r="J12" i="63" s="1"/>
  <c r="H10" i="63"/>
  <c r="H18" i="76"/>
  <c r="J18" i="76" s="1"/>
  <c r="I17" i="76"/>
  <c r="J17" i="76" s="1"/>
  <c r="I16" i="76"/>
  <c r="H16" i="76"/>
  <c r="H14" i="76"/>
  <c r="J14" i="76" s="1"/>
  <c r="I13" i="76"/>
  <c r="J13" i="76" s="1"/>
  <c r="I12" i="76"/>
  <c r="J12" i="76" s="1"/>
  <c r="I11" i="76"/>
  <c r="H10" i="76"/>
  <c r="J10" i="76" s="1"/>
  <c r="I9" i="76"/>
  <c r="J9" i="76" s="1"/>
  <c r="H8" i="76"/>
  <c r="J18" i="74"/>
  <c r="J17" i="74"/>
  <c r="J13" i="74"/>
  <c r="J14" i="73"/>
  <c r="J13" i="73"/>
  <c r="I14" i="63"/>
  <c r="I13" i="63"/>
  <c r="I12" i="63"/>
  <c r="I11" i="63"/>
  <c r="I10" i="63"/>
  <c r="H9" i="63"/>
  <c r="J17" i="73"/>
  <c r="J16" i="73"/>
  <c r="I20" i="74"/>
  <c r="J14" i="74"/>
  <c r="J8" i="74"/>
  <c r="J18" i="73"/>
  <c r="J15" i="73"/>
  <c r="G20" i="73"/>
  <c r="I20" i="73"/>
  <c r="J9" i="73"/>
  <c r="I9" i="63"/>
  <c r="D10" i="67"/>
  <c r="C10" i="67"/>
  <c r="C12" i="67" s="1"/>
  <c r="H8" i="63"/>
  <c r="H20" i="73" l="1"/>
  <c r="J20" i="73" s="1"/>
  <c r="J8" i="73"/>
  <c r="J21" i="73" s="1"/>
  <c r="H20" i="74"/>
  <c r="J20" i="74" s="1"/>
  <c r="J9" i="63"/>
  <c r="J11" i="76"/>
  <c r="I20" i="77"/>
  <c r="H20" i="77"/>
  <c r="J8" i="77"/>
  <c r="J10" i="77"/>
  <c r="J12" i="77"/>
  <c r="J9" i="77"/>
  <c r="J21" i="77" s="1"/>
  <c r="J20" i="78"/>
  <c r="I20" i="78"/>
  <c r="J11" i="78"/>
  <c r="J21" i="78" s="1"/>
  <c r="J15" i="63"/>
  <c r="J13" i="63"/>
  <c r="E5" i="67"/>
  <c r="F5" i="67" s="1"/>
  <c r="E9" i="67"/>
  <c r="F9" i="67" s="1"/>
  <c r="J17" i="63"/>
  <c r="J20" i="75"/>
  <c r="E6" i="67"/>
  <c r="F6" i="67" s="1"/>
  <c r="J11" i="63"/>
  <c r="J16" i="63"/>
  <c r="J10" i="63"/>
  <c r="J14" i="63"/>
  <c r="J8" i="76"/>
  <c r="H20" i="76"/>
  <c r="J16" i="76"/>
  <c r="I20" i="76"/>
  <c r="J21" i="74"/>
  <c r="E4" i="67"/>
  <c r="F4" i="67" s="1"/>
  <c r="I20" i="63"/>
  <c r="H20" i="63"/>
  <c r="J8" i="63"/>
  <c r="E8" i="67" l="1"/>
  <c r="F8" i="67" s="1"/>
  <c r="J20" i="77"/>
  <c r="J21" i="63"/>
  <c r="J21" i="76"/>
  <c r="E7" i="67"/>
  <c r="F7" i="67" s="1"/>
  <c r="J20" i="76"/>
  <c r="E3" i="67"/>
  <c r="J20" i="63"/>
  <c r="F3" i="67" l="1"/>
  <c r="F10" i="67" s="1"/>
  <c r="E10" i="67"/>
</calcChain>
</file>

<file path=xl/comments1.xml><?xml version="1.0" encoding="utf-8"?>
<comments xmlns="http://schemas.openxmlformats.org/spreadsheetml/2006/main">
  <authors>
    <author>Subias</author>
  </authors>
  <commentList>
    <comment ref="E4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A MODIFIER CHAQUE ANNEE</t>
        </r>
      </text>
    </comment>
    <comment ref="F6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REPAS+ENTRETIEN+INDEMNITES KM</t>
        </r>
      </text>
    </comment>
    <comment ref="C7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+ DE 8 HEURES</t>
        </r>
      </text>
    </comment>
    <comment ref="D7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ACCUEIL - DE 8 HEURES</t>
        </r>
      </text>
    </comment>
    <comment ref="E7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sur le bulletin PAJE
</t>
        </r>
      </text>
    </comment>
  </commentList>
</comments>
</file>

<file path=xl/comments2.xml><?xml version="1.0" encoding="utf-8"?>
<comments xmlns="http://schemas.openxmlformats.org/spreadsheetml/2006/main">
  <authors>
    <author>Subias</author>
  </authors>
  <commentList>
    <comment ref="F10" authorId="0">
      <text>
        <r>
          <rPr>
            <b/>
            <sz val="8"/>
            <color indexed="81"/>
            <rFont val="Tahoma"/>
          </rPr>
          <t>Subias:</t>
        </r>
        <r>
          <rPr>
            <sz val="8"/>
            <color indexed="81"/>
            <rFont val="Tahoma"/>
          </rPr>
          <t xml:space="preserve">
somme à declarer aux impots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Subias:</t>
        </r>
        <r>
          <rPr>
            <sz val="8"/>
            <color indexed="81"/>
            <rFont val="Tahoma"/>
            <charset val="1"/>
          </rPr>
          <t xml:space="preserve">
A VERIFIER CHAQUE ANNEE</t>
        </r>
      </text>
    </comment>
    <comment ref="C12" authorId="0">
      <text>
        <r>
          <rPr>
            <b/>
            <sz val="8"/>
            <color indexed="81"/>
            <rFont val="Tahoma"/>
          </rPr>
          <t>Subias:</t>
        </r>
        <r>
          <rPr>
            <sz val="8"/>
            <color indexed="81"/>
            <rFont val="Tahoma"/>
          </rPr>
          <t xml:space="preserve">
nb d'heures travaillées à déclarer aux impots</t>
        </r>
      </text>
    </comment>
  </commentList>
</comments>
</file>

<file path=xl/sharedStrings.xml><?xml version="1.0" encoding="utf-8"?>
<sst xmlns="http://schemas.openxmlformats.org/spreadsheetml/2006/main" count="290" uniqueCount="88">
  <si>
    <t>Nombre d'heures pour le calcul de la déduction</t>
  </si>
  <si>
    <t>Taux du SMIC (en vigueur au mois de juillet de l'année)</t>
  </si>
  <si>
    <t>Mois</t>
  </si>
  <si>
    <t>Temps de garde réel</t>
  </si>
  <si>
    <t xml:space="preserve">Déduction forfaitaire </t>
  </si>
  <si>
    <t>nbre de jours</t>
  </si>
  <si>
    <t>nbre d'heures</t>
  </si>
  <si>
    <t>à la jounée</t>
  </si>
  <si>
    <t>à l'heure</t>
  </si>
  <si>
    <t>TOTAL A DECLARER :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</si>
  <si>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</si>
  <si>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</si>
  <si>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</si>
  <si>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</si>
  <si>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</si>
  <si>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</si>
  <si>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</si>
  <si>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</si>
  <si>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</t>
  </si>
  <si>
    <t>OCTOBRE</t>
  </si>
  <si>
    <t>NOV</t>
  </si>
  <si>
    <t>DEC</t>
  </si>
  <si>
    <t>Nom de l'enfant</t>
  </si>
  <si>
    <t>Total à déclarer</t>
  </si>
  <si>
    <t>Heures prime emploi</t>
  </si>
  <si>
    <t>Salaire net + I. entretien + CSG et RDS</t>
  </si>
  <si>
    <t>REMUNERATION</t>
  </si>
  <si>
    <t>TOTALE</t>
  </si>
  <si>
    <t>SOMME A</t>
  </si>
  <si>
    <t>DEDUIRE</t>
  </si>
  <si>
    <t>DECLARER</t>
  </si>
  <si>
    <t>SOMME DEDUITE</t>
  </si>
  <si>
    <t>PAR LES IMPOTS</t>
  </si>
  <si>
    <t>Salaire NET</t>
  </si>
  <si>
    <t>Imposable</t>
  </si>
  <si>
    <t>+</t>
  </si>
  <si>
    <t>Indemnité</t>
  </si>
  <si>
    <t>d’Entretien</t>
  </si>
  <si>
    <t>nourriture</t>
  </si>
  <si>
    <t>Par heure de présence</t>
  </si>
  <si>
    <t>réelle(sans les</t>
  </si>
  <si>
    <t>absences,</t>
  </si>
  <si>
    <t>jours fériés…)</t>
  </si>
  <si>
    <t>d’accueil ÷ 8</t>
  </si>
  <si>
    <t>MOINS</t>
  </si>
  <si>
    <t>Sur cette somme</t>
  </si>
  <si>
    <t>le service des</t>
  </si>
  <si>
    <t>impôts appliquera</t>
  </si>
  <si>
    <t>la déduction</t>
  </si>
  <si>
    <t>forfaitaire de</t>
  </si>
  <si>
    <t>Pour une journée de moins de 8 heures</t>
  </si>
  <si>
    <t>Pour une journée au delà de 8 heures</t>
  </si>
  <si>
    <t>Par jour de présence</t>
  </si>
  <si>
    <t>nbr jours</t>
  </si>
  <si>
    <t>d’accueil</t>
  </si>
  <si>
    <t>Les assistantes maternelles doivent déterminer sous leur responsabilité le nombre d’heures</t>
  </si>
  <si>
    <t>rémunérées. A titre de règle pratique, ils peuvent toutefois se reporter aux règles spécifiées sur :</t>
  </si>
  <si>
    <t>www.impots.gouv.fr</t>
  </si>
  <si>
    <t>Pour les assistantes maternelles, la même règle que celle appliquée aux salariés rémunérés à la</t>
  </si>
  <si>
    <t>tâche peut être utilisée :</t>
  </si>
  <si>
    <t>Le nombre d’heures rémunérées devant figurer sur la déclaration de revenus et entrant dans le</t>
  </si>
  <si>
    <t>calcul de la prime pour l'emploi s’obtient en effectuant le rapport entre la rémunération perçue</t>
  </si>
  <si>
    <t>dans l’année (il s'agit du salaire net imposable - de l'ensemble des employeurs - indiqué par</t>
  </si>
  <si>
    <t>exemple sur les attestions PAJE) et le montant moyen du SMIC horaire net applicable au 1er</t>
  </si>
  <si>
    <t>juillet majoré de 10% pour prendre en compte les congés payés (soit 7,70 € pour les revenus de</t>
  </si>
  <si>
    <t>Danc les tableaux suivants, vous ne devez remplir que les cases colorées, NE TOUCHEZ PAS AUX AUTRES, les calculs sont automatiques</t>
  </si>
  <si>
    <t>Formules de calcul :</t>
  </si>
  <si>
    <t>salaires</t>
  </si>
  <si>
    <t>deduction</t>
  </si>
  <si>
    <t>a declarer</t>
  </si>
  <si>
    <t>Peensez à bien faire le decompte des jours de plus de 8 heures d'accueil et des journées de moins de 8 heures.</t>
  </si>
  <si>
    <t>Pour toute question, envoyez moi un mail</t>
  </si>
  <si>
    <t>Pour les annéessuivantes, pensez à mettre à jour le taux du smic et le taux du smic moyen (pour le calcul des heures à declarer)</t>
  </si>
  <si>
    <t>P r i m e  p o u r  l ' e m p l o i : n o m b r e d ' h e u r e s  à  d é c l a r e r</t>
  </si>
  <si>
    <t>Le tableau est prévu pour 6 enfants</t>
  </si>
  <si>
    <t>entretien</t>
  </si>
  <si>
    <t>totaux</t>
  </si>
  <si>
    <t>salaire net</t>
  </si>
  <si>
    <t>imposable</t>
  </si>
  <si>
    <t>indemnités</t>
  </si>
  <si>
    <t>7 enfants</t>
  </si>
  <si>
    <t>(Smic X 3)  X nb heures</t>
  </si>
  <si>
    <t>(Smic X3)  X</t>
  </si>
  <si>
    <t>Pour bénéficier de la prime à l'emploi il faut déclarer au moins 3743 euros</t>
  </si>
  <si>
    <t>Si le resultat est superieur à 1820, cocher la case plein temps</t>
  </si>
  <si>
    <t>Un petit conseil, mettez le tableau à jour TOUT LES MOIS dès reception de votre bulletin PAJE</t>
  </si>
  <si>
    <t xml:space="preserve">Nom de l'enfant : </t>
  </si>
  <si>
    <t>Nom de l'enfant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</si>
</sst>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&quot;€&quot;"/>
  </numFmts>
  <fonts count="21" x14ac:knownFonts="1">
    <font>
      <sz val="10"/>
      <name val="Arial"/>
    </font>
    <font>
      <sz val="10"/>
      <name val="Arial"/>
    </font>
    <font>
      <b/>
      <sz val="10"/>
      <name val="Comic Sans MS"/>
      <family val="4"/>
    </font>
    <font>
      <sz val="10"/>
      <name val="Comic Sans MS"/>
      <family val="4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sz val="11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sz val="8"/>
      <color indexed="10"/>
      <name val="Arial"/>
      <family val="2"/>
    </font>
    <font>
      <b/>
      <sz val="14"/>
      <name val="Comic Sans MS"/>
      <family val="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Arial"/>
      <family val="2"/>
    </font>
    <font>
      <b/>
      <sz val="14"/>
      <color theme="7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0" xfId="0" applyBorder="1" applyProtection="1">
      <protection locked="0"/>
    </xf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hidden="1"/>
    </xf>
    <xf numFmtId="0" fontId="9" fillId="0" borderId="1" xfId="0" applyFont="1" applyBorder="1" applyProtection="1">
      <protection hidden="1"/>
    </xf>
    <xf numFmtId="0" fontId="9" fillId="0" borderId="2" xfId="0" applyFont="1" applyBorder="1" applyProtection="1">
      <protection hidden="1"/>
    </xf>
    <xf numFmtId="0" fontId="0" fillId="0" borderId="0" xfId="0" applyNumberFormat="1"/>
    <xf numFmtId="0" fontId="0" fillId="0" borderId="0" xfId="0" applyFill="1" applyBorder="1"/>
    <xf numFmtId="164" fontId="8" fillId="0" borderId="0" xfId="0" applyNumberFormat="1" applyFont="1" applyFill="1" applyBorder="1" applyAlignment="1" applyProtection="1">
      <alignment horizontal="center" vertical="center"/>
      <protection hidden="1"/>
    </xf>
    <xf numFmtId="164" fontId="12" fillId="0" borderId="0" xfId="0" applyNumberFormat="1" applyFont="1" applyFill="1" applyBorder="1"/>
    <xf numFmtId="164" fontId="11" fillId="0" borderId="0" xfId="0" applyNumberFormat="1" applyFont="1" applyBorder="1" applyAlignment="1" applyProtection="1">
      <alignment vertical="center" wrapText="1"/>
      <protection hidden="1"/>
    </xf>
    <xf numFmtId="0" fontId="4" fillId="0" borderId="1" xfId="0" applyFont="1" applyBorder="1" applyProtection="1">
      <protection hidden="1"/>
    </xf>
    <xf numFmtId="0" fontId="4" fillId="0" borderId="0" xfId="0" applyFont="1" applyBorder="1" applyProtection="1"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2" xfId="0" applyFont="1" applyBorder="1" applyProtection="1">
      <protection hidden="1"/>
    </xf>
    <xf numFmtId="164" fontId="14" fillId="0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9" fontId="2" fillId="0" borderId="1" xfId="0" applyNumberFormat="1" applyFont="1" applyBorder="1"/>
    <xf numFmtId="9" fontId="2" fillId="0" borderId="2" xfId="0" applyNumberFormat="1" applyFont="1" applyBorder="1"/>
    <xf numFmtId="0" fontId="4" fillId="0" borderId="4" xfId="0" applyFont="1" applyBorder="1"/>
    <xf numFmtId="0" fontId="4" fillId="0" borderId="8" xfId="0" applyFont="1" applyBorder="1"/>
    <xf numFmtId="0" fontId="4" fillId="0" borderId="5" xfId="0" applyFont="1" applyBorder="1"/>
    <xf numFmtId="0" fontId="7" fillId="0" borderId="0" xfId="0" applyFont="1"/>
    <xf numFmtId="1" fontId="9" fillId="6" borderId="3" xfId="0" applyNumberFormat="1" applyFont="1" applyFill="1" applyBorder="1" applyAlignment="1" applyProtection="1">
      <alignment horizontal="center"/>
      <protection locked="0"/>
    </xf>
    <xf numFmtId="2" fontId="9" fillId="6" borderId="3" xfId="0" applyNumberFormat="1" applyFont="1" applyFill="1" applyBorder="1" applyAlignment="1" applyProtection="1">
      <alignment horizontal="center"/>
      <protection locked="0"/>
    </xf>
    <xf numFmtId="164" fontId="9" fillId="6" borderId="3" xfId="0" applyNumberFormat="1" applyFont="1" applyFill="1" applyBorder="1" applyAlignment="1" applyProtection="1">
      <alignment horizontal="center"/>
      <protection locked="0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3" xfId="0" applyFont="1" applyFill="1" applyBorder="1" applyAlignment="1" applyProtection="1">
      <alignment horizontal="center" vertical="center"/>
      <protection hidden="1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9" fillId="2" borderId="10" xfId="0" applyNumberFormat="1" applyFont="1" applyFill="1" applyBorder="1" applyAlignment="1" applyProtection="1">
      <alignment horizontal="center" vertical="center"/>
      <protection locked="0"/>
    </xf>
    <xf numFmtId="164" fontId="9" fillId="0" borderId="3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9" fillId="0" borderId="11" xfId="0" applyFont="1" applyBorder="1" applyProtection="1"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2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" fontId="8" fillId="6" borderId="13" xfId="0" applyNumberFormat="1" applyFont="1" applyFill="1" applyBorder="1" applyAlignment="1" applyProtection="1">
      <alignment horizontal="center"/>
      <protection locked="0"/>
    </xf>
    <xf numFmtId="2" fontId="8" fillId="6" borderId="13" xfId="0" applyNumberFormat="1" applyFont="1" applyFill="1" applyBorder="1" applyAlignment="1" applyProtection="1">
      <alignment horizontal="center"/>
      <protection locked="0"/>
    </xf>
    <xf numFmtId="1" fontId="8" fillId="6" borderId="14" xfId="0" applyNumberFormat="1" applyFont="1" applyFill="1" applyBorder="1" applyAlignment="1" applyProtection="1">
      <alignment horizontal="center"/>
      <protection locked="0"/>
    </xf>
    <xf numFmtId="2" fontId="8" fillId="6" borderId="14" xfId="0" applyNumberFormat="1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164" fontId="13" fillId="0" borderId="15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4" fontId="12" fillId="3" borderId="6" xfId="0" applyNumberFormat="1" applyFont="1" applyFill="1" applyBorder="1" applyAlignment="1">
      <alignment horizontal="center"/>
    </xf>
    <xf numFmtId="0" fontId="14" fillId="3" borderId="6" xfId="0" applyFont="1" applyFill="1" applyBorder="1" applyAlignment="1">
      <alignment horizontal="center"/>
    </xf>
    <xf numFmtId="164" fontId="14" fillId="0" borderId="3" xfId="0" applyNumberFormat="1" applyFont="1" applyFill="1" applyBorder="1" applyAlignment="1" applyProtection="1">
      <alignment horizontal="center" vertical="center"/>
      <protection hidden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9" fillId="0" borderId="3" xfId="0" applyNumberFormat="1" applyFont="1" applyBorder="1" applyAlignment="1" applyProtection="1">
      <alignment horizontal="center"/>
      <protection hidden="1"/>
    </xf>
    <xf numFmtId="164" fontId="9" fillId="0" borderId="12" xfId="0" applyNumberFormat="1" applyFont="1" applyBorder="1" applyAlignment="1" applyProtection="1">
      <alignment horizontal="center"/>
      <protection hidden="1"/>
    </xf>
    <xf numFmtId="1" fontId="9" fillId="7" borderId="3" xfId="0" applyNumberFormat="1" applyFont="1" applyFill="1" applyBorder="1" applyAlignment="1" applyProtection="1">
      <alignment horizontal="center" vertical="center"/>
      <protection hidden="1"/>
    </xf>
    <xf numFmtId="164" fontId="9" fillId="7" borderId="3" xfId="0" applyNumberFormat="1" applyFont="1" applyFill="1" applyBorder="1" applyAlignment="1" applyProtection="1">
      <alignment horizontal="center" vertical="center"/>
      <protection hidden="1"/>
    </xf>
    <xf numFmtId="164" fontId="9" fillId="7" borderId="12" xfId="0" applyNumberFormat="1" applyFont="1" applyFill="1" applyBorder="1" applyAlignment="1" applyProtection="1">
      <alignment horizontal="center" vertical="center"/>
      <protection hidden="1"/>
    </xf>
    <xf numFmtId="164" fontId="9" fillId="7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>
      <alignment horizontal="center"/>
    </xf>
    <xf numFmtId="0" fontId="20" fillId="0" borderId="0" xfId="0" applyFont="1"/>
    <xf numFmtId="164" fontId="9" fillId="4" borderId="3" xfId="0" applyNumberFormat="1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14" fillId="6" borderId="25" xfId="0" applyFont="1" applyFill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8" fillId="0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16" xfId="0" applyNumberFormat="1" applyFont="1" applyFill="1" applyBorder="1" applyAlignment="1">
      <alignment horizontal="center"/>
    </xf>
    <xf numFmtId="0" fontId="1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7" xfId="0" applyBorder="1" applyProtection="1">
      <protection locked="0"/>
    </xf>
    <xf numFmtId="0" fontId="12" fillId="0" borderId="0" xfId="0" applyFont="1" applyBorder="1" applyAlignment="1" applyProtection="1">
      <alignment horizontal="center" vertical="center" wrapText="1"/>
      <protection hidden="1"/>
    </xf>
    <xf numFmtId="0" fontId="11" fillId="0" borderId="0" xfId="0" applyFont="1" applyBorder="1" applyAlignment="1" applyProtection="1">
      <alignment horizontal="center" vertical="center" wrapText="1"/>
      <protection hidden="1"/>
    </xf>
    <xf numFmtId="0" fontId="9" fillId="0" borderId="0" xfId="0" applyFont="1" applyBorder="1" applyAlignment="1">
      <alignment horizontal="center"/>
    </xf>
    <xf numFmtId="0" fontId="10" fillId="0" borderId="18" xfId="0" applyFont="1" applyFill="1" applyBorder="1" applyAlignment="1" applyProtection="1">
      <alignment horizontal="center" vertical="center"/>
      <protection hidden="1"/>
    </xf>
    <xf numFmtId="0" fontId="10" fillId="0" borderId="19" xfId="0" applyFont="1" applyFill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 wrapText="1"/>
      <protection hidden="1"/>
    </xf>
    <xf numFmtId="0" fontId="9" fillId="0" borderId="0" xfId="0" applyFont="1" applyBorder="1" applyAlignment="1" applyProtection="1">
      <alignment horizontal="left" vertical="center" wrapText="1"/>
      <protection hidden="1"/>
    </xf>
    <xf numFmtId="0" fontId="9" fillId="0" borderId="20" xfId="0" applyFont="1" applyBorder="1" applyAlignment="1" applyProtection="1">
      <alignment horizontal="left" vertical="center" wrapText="1"/>
      <protection hidden="1"/>
    </xf>
    <xf numFmtId="0" fontId="9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>
      <alignment horizontal="center" vertical="center"/>
    </xf>
    <xf numFmtId="0" fontId="9" fillId="0" borderId="16" xfId="0" applyFont="1" applyBorder="1" applyAlignment="1" applyProtection="1">
      <alignment horizontal="center" vertical="center" wrapText="1"/>
      <protection hidden="1"/>
    </xf>
    <xf numFmtId="0" fontId="9" fillId="0" borderId="17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23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164" fontId="13" fillId="0" borderId="27" xfId="0" applyNumberFormat="1" applyFont="1" applyFill="1" applyBorder="1" applyAlignment="1">
      <alignment horizontal="center" vertical="center"/>
    </xf>
    <xf numFmtId="164" fontId="13" fillId="0" borderId="28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30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5" borderId="3" xfId="0" applyFont="1" applyFill="1" applyBorder="1" applyAlignment="1" applyProtection="1">
      <alignment horizontal="center"/>
      <protection locked="0"/>
    </xf>
    <xf numFmtId="0" fontId="14" fillId="5" borderId="12" xfId="0" applyFont="1" applyFill="1" applyBorder="1" applyAlignment="1" applyProtection="1">
      <alignment horizontal="center"/>
      <protection locked="0"/>
    </xf>
    <xf numFmtId="0" fontId="14" fillId="3" borderId="12" xfId="0" applyFont="1" applyFill="1" applyBorder="1" applyAlignment="1">
      <alignment horizontal="center"/>
    </xf>
    <xf numFmtId="0" fontId="14" fillId="3" borderId="24" xfId="0" applyFont="1" applyFill="1" applyBorder="1" applyAlignment="1">
      <alignment horizontal="center"/>
    </xf>
    <xf numFmtId="0" fontId="0" fillId="0" borderId="0" xfId="0"/>
    <xf numFmtId="0" fontId="14" fillId="5" borderId="26" xfId="0" applyFont="1" applyFill="1" applyBorder="1" applyAlignment="1" applyProtection="1">
      <alignment horizontal="center"/>
      <protection locked="0"/>
    </xf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64</xdr:row>
      <xdr:rowOff>142875</xdr:rowOff>
    </xdr:from>
    <xdr:to>
      <xdr:col>7</xdr:col>
      <xdr:colOff>466725</xdr:colOff>
      <xdr:row>66</xdr:row>
      <xdr:rowOff>152400</xdr:rowOff>
    </xdr:to>
    <xdr:pic>
      <xdr:nvPicPr>
        <xdr:cNvPr id="45057" name="Image 1" descr="assmat3b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00425" y="13744575"/>
          <a:ext cx="24003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ail%20maman/les%20petits/clement/2010/ann&#233;e%20comple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"/>
      <sheetName val="janvier"/>
      <sheetName val="fevrier"/>
      <sheetName val="mars"/>
      <sheetName val="avril"/>
      <sheetName val="mai"/>
      <sheetName val="juin"/>
      <sheetName val="juillet"/>
      <sheetName val="aout"/>
      <sheetName val="septembre"/>
      <sheetName val="octobre"/>
      <sheetName val="novembre"/>
      <sheetName val="decembre"/>
      <sheetName val="impots"/>
    </sheetNames>
    <sheetDataSet>
      <sheetData sheetId="0"/>
      <sheetData sheetId="1">
        <row r="40">
          <cell r="L40">
            <v>0</v>
          </cell>
        </row>
      </sheetData>
      <sheetData sheetId="2"/>
      <sheetData sheetId="3">
        <row r="40">
          <cell r="L40">
            <v>0</v>
          </cell>
        </row>
      </sheetData>
      <sheetData sheetId="4">
        <row r="40">
          <cell r="L40">
            <v>0</v>
          </cell>
          <cell r="M40">
            <v>0</v>
          </cell>
        </row>
      </sheetData>
      <sheetData sheetId="5">
        <row r="40">
          <cell r="L40">
            <v>0</v>
          </cell>
          <cell r="M40">
            <v>0</v>
          </cell>
        </row>
      </sheetData>
      <sheetData sheetId="6">
        <row r="40">
          <cell r="L40">
            <v>0</v>
          </cell>
        </row>
      </sheetData>
      <sheetData sheetId="7"/>
      <sheetData sheetId="8">
        <row r="40">
          <cell r="L40">
            <v>0</v>
          </cell>
          <cell r="M40">
            <v>0</v>
          </cell>
        </row>
      </sheetData>
      <sheetData sheetId="9">
        <row r="40">
          <cell r="L40">
            <v>0</v>
          </cell>
          <cell r="M40">
            <v>0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6" workbookViewId="0">
      <selection activeCell="I66" sqref="I66"/>
    </sheetView>
  </sheetViews>
  <sheetFormatPr baseColWidth="10" defaultRowHeight="13.2" x14ac:dyDescent="0.25"/>
  <sheetData>
    <row r="1" spans="1:12" ht="16.8" x14ac:dyDescent="0.45">
      <c r="A1" s="18"/>
      <c r="B1" s="18" t="s">
        <v>65</v>
      </c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6.8" x14ac:dyDescent="0.4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6.8" x14ac:dyDescent="0.4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16.8" x14ac:dyDescent="0.4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16.8" x14ac:dyDescent="0.45">
      <c r="A5" s="18"/>
      <c r="B5" s="18" t="s">
        <v>70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21" x14ac:dyDescent="0.5">
      <c r="A6" s="18"/>
      <c r="B6" s="18"/>
      <c r="C6" s="82"/>
      <c r="D6" s="82"/>
      <c r="E6" s="82"/>
      <c r="F6" s="18"/>
      <c r="G6" s="18"/>
      <c r="H6" s="18"/>
      <c r="I6" s="18"/>
      <c r="J6" s="18"/>
      <c r="K6" s="18"/>
      <c r="L6" s="18"/>
    </row>
    <row r="7" spans="1:12" ht="16.8" x14ac:dyDescent="0.45">
      <c r="A7" s="18"/>
      <c r="B7" s="18" t="s">
        <v>71</v>
      </c>
      <c r="C7" s="18"/>
      <c r="D7" s="18"/>
      <c r="E7" s="18"/>
      <c r="F7" s="18" t="s">
        <v>74</v>
      </c>
      <c r="G7" s="18"/>
      <c r="H7" s="18" t="s">
        <v>80</v>
      </c>
      <c r="I7" s="18"/>
      <c r="J7" s="18"/>
      <c r="K7" s="18"/>
      <c r="L7" s="18"/>
    </row>
    <row r="8" spans="1:12" ht="16.8" x14ac:dyDescent="0.4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ht="21" x14ac:dyDescent="0.5">
      <c r="A9" s="18"/>
      <c r="B9" s="18"/>
      <c r="C9" s="82" t="s">
        <v>66</v>
      </c>
      <c r="D9" s="82"/>
      <c r="E9" s="82"/>
      <c r="F9" s="18"/>
      <c r="G9" s="18"/>
      <c r="H9" s="18"/>
      <c r="I9" s="18"/>
      <c r="J9" s="18"/>
      <c r="K9" s="18"/>
      <c r="L9" s="18"/>
    </row>
    <row r="10" spans="1:12" ht="16.8" x14ac:dyDescent="0.4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ht="16.8" x14ac:dyDescent="0.45">
      <c r="A11" s="18"/>
      <c r="B11" s="18"/>
      <c r="C11" s="18"/>
      <c r="D11" s="18"/>
      <c r="E11" s="83" t="s">
        <v>50</v>
      </c>
      <c r="F11" s="83"/>
      <c r="G11" s="83"/>
      <c r="H11" s="83"/>
      <c r="I11" s="18"/>
      <c r="J11" s="18"/>
      <c r="K11" s="18"/>
      <c r="L11" s="18"/>
    </row>
    <row r="12" spans="1:12" ht="16.8" x14ac:dyDescent="0.4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6.8" x14ac:dyDescent="0.45">
      <c r="A13" s="18"/>
      <c r="B13" s="19" t="s">
        <v>26</v>
      </c>
      <c r="C13" s="20"/>
      <c r="D13" s="19" t="s">
        <v>28</v>
      </c>
      <c r="E13" s="20"/>
      <c r="F13" s="19" t="s">
        <v>28</v>
      </c>
      <c r="G13" s="20"/>
      <c r="H13" s="19" t="s">
        <v>31</v>
      </c>
      <c r="I13" s="20"/>
      <c r="J13" s="18"/>
      <c r="K13" s="18"/>
      <c r="L13" s="18"/>
    </row>
    <row r="14" spans="1:12" ht="16.8" x14ac:dyDescent="0.45">
      <c r="A14" s="18"/>
      <c r="B14" s="21" t="s">
        <v>27</v>
      </c>
      <c r="C14" s="22"/>
      <c r="D14" s="21" t="s">
        <v>29</v>
      </c>
      <c r="E14" s="22"/>
      <c r="F14" s="21" t="s">
        <v>30</v>
      </c>
      <c r="G14" s="22"/>
      <c r="H14" s="21" t="s">
        <v>32</v>
      </c>
      <c r="I14" s="22"/>
      <c r="J14" s="18"/>
      <c r="K14" s="18"/>
      <c r="L14" s="18"/>
    </row>
    <row r="15" spans="1:12" ht="16.8" x14ac:dyDescent="0.45">
      <c r="A15" s="18"/>
      <c r="B15" s="23"/>
      <c r="C15" s="24"/>
      <c r="D15" s="23"/>
      <c r="E15" s="24"/>
      <c r="F15" s="23"/>
      <c r="G15" s="24"/>
      <c r="H15" s="23"/>
      <c r="I15" s="24"/>
      <c r="J15" s="18"/>
      <c r="K15" s="18"/>
      <c r="L15" s="18"/>
    </row>
    <row r="16" spans="1:12" ht="16.8" x14ac:dyDescent="0.45">
      <c r="A16" s="18"/>
      <c r="B16" s="21"/>
      <c r="C16" s="22"/>
      <c r="D16" s="21"/>
      <c r="E16" s="22"/>
      <c r="F16" s="21"/>
      <c r="G16" s="22"/>
      <c r="H16" s="21"/>
      <c r="I16" s="22"/>
      <c r="J16" s="18"/>
      <c r="K16" s="18"/>
      <c r="L16" s="18"/>
    </row>
    <row r="17" spans="1:12" ht="16.8" x14ac:dyDescent="0.45">
      <c r="A17" s="18"/>
      <c r="B17" s="21" t="s">
        <v>33</v>
      </c>
      <c r="C17" s="22"/>
      <c r="D17" s="21" t="s">
        <v>39</v>
      </c>
      <c r="E17" s="22"/>
      <c r="F17" s="21" t="s">
        <v>26</v>
      </c>
      <c r="G17" s="22"/>
      <c r="H17" s="21" t="s">
        <v>45</v>
      </c>
      <c r="I17" s="22"/>
      <c r="J17" s="18"/>
      <c r="K17" s="18"/>
      <c r="L17" s="18"/>
    </row>
    <row r="18" spans="1:12" ht="16.8" x14ac:dyDescent="0.45">
      <c r="A18" s="18"/>
      <c r="B18" s="21" t="s">
        <v>34</v>
      </c>
      <c r="C18" s="22"/>
      <c r="D18" s="21" t="s">
        <v>40</v>
      </c>
      <c r="E18" s="22"/>
      <c r="F18" s="21" t="s">
        <v>27</v>
      </c>
      <c r="G18" s="22"/>
      <c r="H18" s="21" t="s">
        <v>46</v>
      </c>
      <c r="I18" s="22"/>
      <c r="J18" s="18"/>
      <c r="K18" s="18"/>
      <c r="L18" s="18"/>
    </row>
    <row r="19" spans="1:12" ht="16.8" x14ac:dyDescent="0.45">
      <c r="A19" s="18"/>
      <c r="B19" s="21" t="s">
        <v>35</v>
      </c>
      <c r="C19" s="22"/>
      <c r="D19" s="21" t="s">
        <v>41</v>
      </c>
      <c r="E19" s="22"/>
      <c r="F19" s="21"/>
      <c r="G19" s="22"/>
      <c r="H19" s="21" t="s">
        <v>47</v>
      </c>
      <c r="I19" s="22"/>
      <c r="J19" s="18"/>
      <c r="K19" s="18"/>
      <c r="L19" s="18"/>
    </row>
    <row r="20" spans="1:12" ht="16.8" x14ac:dyDescent="0.45">
      <c r="A20" s="18"/>
      <c r="B20" s="21" t="s">
        <v>36</v>
      </c>
      <c r="C20" s="22"/>
      <c r="D20" s="21" t="s">
        <v>42</v>
      </c>
      <c r="E20" s="22"/>
      <c r="F20" s="21" t="s">
        <v>44</v>
      </c>
      <c r="G20" s="22"/>
      <c r="H20" s="21" t="s">
        <v>48</v>
      </c>
      <c r="I20" s="22"/>
      <c r="J20" s="18"/>
      <c r="K20" s="18"/>
      <c r="L20" s="18"/>
    </row>
    <row r="21" spans="1:12" ht="16.8" x14ac:dyDescent="0.45">
      <c r="A21" s="18"/>
      <c r="B21" s="21" t="s">
        <v>37</v>
      </c>
      <c r="C21" s="22"/>
      <c r="D21" s="85" t="s">
        <v>81</v>
      </c>
      <c r="E21" s="86"/>
      <c r="F21" s="21" t="s">
        <v>28</v>
      </c>
      <c r="G21" s="22"/>
      <c r="H21" s="21" t="s">
        <v>49</v>
      </c>
      <c r="I21" s="22"/>
      <c r="J21" s="18"/>
      <c r="K21" s="18"/>
      <c r="L21" s="18"/>
    </row>
    <row r="22" spans="1:12" ht="16.8" x14ac:dyDescent="0.45">
      <c r="A22" s="18"/>
      <c r="B22" s="21" t="s">
        <v>35</v>
      </c>
      <c r="C22" s="22"/>
      <c r="D22" s="21"/>
      <c r="E22" s="22"/>
      <c r="F22" s="21" t="s">
        <v>29</v>
      </c>
      <c r="G22" s="22"/>
      <c r="H22" s="25">
        <v>0.1</v>
      </c>
      <c r="I22" s="22"/>
      <c r="J22" s="18"/>
      <c r="K22" s="18"/>
      <c r="L22" s="18"/>
    </row>
    <row r="23" spans="1:12" ht="16.8" x14ac:dyDescent="0.45">
      <c r="A23" s="18"/>
      <c r="B23" s="21" t="s">
        <v>36</v>
      </c>
      <c r="C23" s="22"/>
      <c r="D23" s="21" t="s">
        <v>43</v>
      </c>
      <c r="E23" s="22"/>
      <c r="F23" s="21"/>
      <c r="G23" s="22"/>
      <c r="H23" s="21"/>
      <c r="I23" s="22"/>
      <c r="J23" s="18"/>
      <c r="K23" s="18"/>
      <c r="L23" s="18"/>
    </row>
    <row r="24" spans="1:12" ht="16.8" x14ac:dyDescent="0.45">
      <c r="A24" s="18"/>
      <c r="B24" s="23" t="s">
        <v>38</v>
      </c>
      <c r="C24" s="24"/>
      <c r="D24" s="23"/>
      <c r="E24" s="24"/>
      <c r="F24" s="23"/>
      <c r="G24" s="24"/>
      <c r="H24" s="23"/>
      <c r="I24" s="24"/>
      <c r="J24" s="18"/>
      <c r="K24" s="18"/>
      <c r="L24" s="18"/>
    </row>
    <row r="25" spans="1:12" ht="16.8" x14ac:dyDescent="0.4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ht="16.8" x14ac:dyDescent="0.45">
      <c r="A26" s="18"/>
      <c r="B26" s="18"/>
      <c r="C26" s="18"/>
      <c r="D26" s="18"/>
      <c r="E26" s="83" t="s">
        <v>51</v>
      </c>
      <c r="F26" s="83"/>
      <c r="G26" s="83"/>
      <c r="H26" s="83"/>
      <c r="I26" s="18"/>
      <c r="J26" s="18"/>
      <c r="K26" s="18"/>
      <c r="L26" s="18"/>
    </row>
    <row r="27" spans="1:12" ht="16.8" x14ac:dyDescent="0.4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6.8" x14ac:dyDescent="0.4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6.8" x14ac:dyDescent="0.45">
      <c r="A29" s="18"/>
      <c r="B29" s="19" t="s">
        <v>26</v>
      </c>
      <c r="C29" s="20"/>
      <c r="D29" s="19" t="s">
        <v>28</v>
      </c>
      <c r="E29" s="20"/>
      <c r="F29" s="19" t="s">
        <v>28</v>
      </c>
      <c r="G29" s="20"/>
      <c r="H29" s="19" t="s">
        <v>31</v>
      </c>
      <c r="I29" s="20"/>
      <c r="J29" s="18"/>
      <c r="K29" s="18"/>
      <c r="L29" s="18"/>
    </row>
    <row r="30" spans="1:12" ht="16.8" x14ac:dyDescent="0.45">
      <c r="A30" s="18"/>
      <c r="B30" s="21" t="s">
        <v>27</v>
      </c>
      <c r="C30" s="22"/>
      <c r="D30" s="21" t="s">
        <v>29</v>
      </c>
      <c r="E30" s="22"/>
      <c r="F30" s="21" t="s">
        <v>30</v>
      </c>
      <c r="G30" s="22"/>
      <c r="H30" s="21" t="s">
        <v>32</v>
      </c>
      <c r="I30" s="22"/>
      <c r="J30" s="18"/>
      <c r="K30" s="18"/>
      <c r="L30" s="18"/>
    </row>
    <row r="31" spans="1:12" ht="16.8" x14ac:dyDescent="0.45">
      <c r="A31" s="18"/>
      <c r="B31" s="23"/>
      <c r="C31" s="24"/>
      <c r="D31" s="23"/>
      <c r="E31" s="24"/>
      <c r="F31" s="23"/>
      <c r="G31" s="24"/>
      <c r="H31" s="23"/>
      <c r="I31" s="24"/>
      <c r="J31" s="18"/>
      <c r="K31" s="18"/>
      <c r="L31" s="18"/>
    </row>
    <row r="32" spans="1:12" ht="16.8" x14ac:dyDescent="0.45">
      <c r="A32" s="18"/>
      <c r="B32" s="19"/>
      <c r="C32" s="20"/>
      <c r="D32" s="19"/>
      <c r="E32" s="20"/>
      <c r="F32" s="19"/>
      <c r="G32" s="20"/>
      <c r="H32" s="19"/>
      <c r="I32" s="20"/>
      <c r="J32" s="18"/>
      <c r="K32" s="18"/>
      <c r="L32" s="18"/>
    </row>
    <row r="33" spans="1:12" ht="16.8" x14ac:dyDescent="0.45">
      <c r="A33" s="18"/>
      <c r="B33" s="21" t="s">
        <v>33</v>
      </c>
      <c r="C33" s="22"/>
      <c r="D33" s="21" t="s">
        <v>52</v>
      </c>
      <c r="E33" s="22"/>
      <c r="F33" s="21" t="s">
        <v>26</v>
      </c>
      <c r="G33" s="22"/>
      <c r="H33" s="21" t="s">
        <v>45</v>
      </c>
      <c r="I33" s="22"/>
      <c r="J33" s="18"/>
      <c r="K33" s="18"/>
      <c r="L33" s="18"/>
    </row>
    <row r="34" spans="1:12" ht="16.8" x14ac:dyDescent="0.45">
      <c r="A34" s="18"/>
      <c r="B34" s="21" t="s">
        <v>34</v>
      </c>
      <c r="C34" s="22"/>
      <c r="D34" s="21" t="s">
        <v>40</v>
      </c>
      <c r="E34" s="22"/>
      <c r="F34" s="21" t="s">
        <v>27</v>
      </c>
      <c r="G34" s="22"/>
      <c r="H34" s="21" t="s">
        <v>46</v>
      </c>
      <c r="I34" s="22"/>
      <c r="J34" s="18"/>
      <c r="K34" s="18"/>
      <c r="L34" s="18"/>
    </row>
    <row r="35" spans="1:12" ht="16.8" x14ac:dyDescent="0.45">
      <c r="A35" s="18"/>
      <c r="B35" s="21" t="s">
        <v>35</v>
      </c>
      <c r="C35" s="22"/>
      <c r="D35" s="21" t="s">
        <v>41</v>
      </c>
      <c r="E35" s="22"/>
      <c r="F35" s="21"/>
      <c r="G35" s="22"/>
      <c r="H35" s="21" t="s">
        <v>47</v>
      </c>
      <c r="I35" s="22"/>
      <c r="J35" s="18"/>
      <c r="K35" s="18"/>
      <c r="L35" s="18"/>
    </row>
    <row r="36" spans="1:12" ht="16.8" x14ac:dyDescent="0.45">
      <c r="A36" s="18"/>
      <c r="B36" s="21" t="s">
        <v>36</v>
      </c>
      <c r="C36" s="22"/>
      <c r="D36" s="21" t="s">
        <v>42</v>
      </c>
      <c r="E36" s="22"/>
      <c r="F36" s="21" t="s">
        <v>44</v>
      </c>
      <c r="G36" s="22"/>
      <c r="H36" s="21" t="s">
        <v>48</v>
      </c>
      <c r="I36" s="22"/>
      <c r="J36" s="18"/>
      <c r="K36" s="18"/>
      <c r="L36" s="18"/>
    </row>
    <row r="37" spans="1:12" ht="16.8" x14ac:dyDescent="0.45">
      <c r="A37" s="18"/>
      <c r="B37" s="21" t="s">
        <v>37</v>
      </c>
      <c r="C37" s="26"/>
      <c r="D37" s="85" t="s">
        <v>82</v>
      </c>
      <c r="E37" s="86"/>
      <c r="F37" s="21" t="s">
        <v>28</v>
      </c>
      <c r="G37" s="22"/>
      <c r="H37" s="21" t="s">
        <v>49</v>
      </c>
      <c r="I37" s="22"/>
      <c r="J37" s="18"/>
      <c r="K37" s="18"/>
      <c r="L37" s="18"/>
    </row>
    <row r="38" spans="1:12" ht="16.8" x14ac:dyDescent="0.45">
      <c r="A38" s="18"/>
      <c r="B38" s="21" t="s">
        <v>35</v>
      </c>
      <c r="C38" s="22"/>
      <c r="D38" s="21" t="s">
        <v>53</v>
      </c>
      <c r="E38" s="22"/>
      <c r="F38" s="21" t="s">
        <v>29</v>
      </c>
      <c r="G38" s="22"/>
      <c r="H38" s="25">
        <v>0.1</v>
      </c>
      <c r="I38" s="22"/>
      <c r="J38" s="18"/>
      <c r="K38" s="18"/>
      <c r="L38" s="18"/>
    </row>
    <row r="39" spans="1:12" ht="16.8" x14ac:dyDescent="0.45">
      <c r="A39" s="18"/>
      <c r="B39" s="21" t="s">
        <v>36</v>
      </c>
      <c r="C39" s="22"/>
      <c r="D39" s="21" t="s">
        <v>54</v>
      </c>
      <c r="E39" s="22"/>
      <c r="F39" s="21"/>
      <c r="G39" s="22"/>
      <c r="H39" s="21"/>
      <c r="I39" s="22"/>
      <c r="J39" s="18"/>
      <c r="K39" s="18"/>
      <c r="L39" s="18"/>
    </row>
    <row r="40" spans="1:12" ht="16.8" x14ac:dyDescent="0.45">
      <c r="A40" s="18"/>
      <c r="B40" s="23" t="s">
        <v>38</v>
      </c>
      <c r="C40" s="24"/>
      <c r="D40" s="23"/>
      <c r="E40" s="24"/>
      <c r="F40" s="23"/>
      <c r="G40" s="24"/>
      <c r="H40" s="23"/>
      <c r="I40" s="24"/>
      <c r="J40" s="18"/>
      <c r="K40" s="18"/>
      <c r="L40" s="18"/>
    </row>
    <row r="41" spans="1:12" ht="16.8" x14ac:dyDescent="0.4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ht="16.8" x14ac:dyDescent="0.45">
      <c r="A42" s="18"/>
      <c r="B42" s="83" t="s">
        <v>73</v>
      </c>
      <c r="C42" s="83"/>
      <c r="D42" s="83"/>
      <c r="E42" s="83"/>
      <c r="F42" s="83"/>
      <c r="G42" s="83"/>
      <c r="H42" s="83"/>
      <c r="I42" s="18"/>
      <c r="J42" s="18"/>
      <c r="K42" s="18"/>
      <c r="L42" s="18"/>
    </row>
    <row r="43" spans="1:12" ht="16.8" x14ac:dyDescent="0.4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1:12" ht="16.8" x14ac:dyDescent="0.4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 ht="16.8" x14ac:dyDescent="0.45">
      <c r="A45" s="18"/>
      <c r="B45" s="18" t="s">
        <v>55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 ht="16.8" x14ac:dyDescent="0.45">
      <c r="A46" s="18"/>
      <c r="B46" s="18" t="s">
        <v>56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</row>
    <row r="47" spans="1:12" ht="16.8" x14ac:dyDescent="0.45">
      <c r="A47" s="18"/>
      <c r="B47" s="18" t="s">
        <v>57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1:12" ht="16.8" x14ac:dyDescent="0.4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6.8" x14ac:dyDescent="0.4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6.8" x14ac:dyDescent="0.45">
      <c r="A50" s="18"/>
      <c r="B50" s="18" t="s">
        <v>58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6.8" x14ac:dyDescent="0.45">
      <c r="A51" s="18"/>
      <c r="B51" s="18" t="s">
        <v>59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6.8" x14ac:dyDescent="0.45">
      <c r="A52" s="18"/>
      <c r="B52" s="18" t="s">
        <v>60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6.8" x14ac:dyDescent="0.45">
      <c r="A53" s="18"/>
      <c r="B53" s="18" t="s">
        <v>61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6.8" x14ac:dyDescent="0.45">
      <c r="A54" s="18"/>
      <c r="B54" s="18" t="s">
        <v>62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6.8" x14ac:dyDescent="0.45">
      <c r="A55" s="18"/>
      <c r="B55" s="18" t="s">
        <v>63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6.8" x14ac:dyDescent="0.45">
      <c r="A56" s="18"/>
      <c r="B56" s="18" t="s">
        <v>64</v>
      </c>
      <c r="C56" s="18"/>
      <c r="D56" s="18"/>
      <c r="E56" s="18"/>
      <c r="F56" s="18"/>
      <c r="G56" s="84"/>
      <c r="H56" s="84"/>
      <c r="I56" s="84"/>
      <c r="J56" s="18"/>
      <c r="K56" s="18"/>
      <c r="L56" s="18"/>
    </row>
    <row r="57" spans="1:12" ht="16.8" x14ac:dyDescent="0.4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6.8" x14ac:dyDescent="0.4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6.8" x14ac:dyDescent="0.4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 ht="16.8" x14ac:dyDescent="0.45">
      <c r="A60" s="18"/>
      <c r="B60" s="18" t="s">
        <v>72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</row>
    <row r="61" spans="1:12" ht="16.8" x14ac:dyDescent="0.4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</row>
    <row r="62" spans="1:12" ht="21" x14ac:dyDescent="0.5">
      <c r="A62" s="18"/>
      <c r="B62" s="74" t="s">
        <v>85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2" ht="16.2" x14ac:dyDescent="0.4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2" ht="16.2" x14ac:dyDescent="0.4">
      <c r="B64" s="2"/>
      <c r="C64" s="2"/>
      <c r="D64" s="2"/>
      <c r="E64" s="2"/>
      <c r="F64" s="2"/>
      <c r="G64" s="2"/>
      <c r="H64" s="2"/>
      <c r="I64" s="2"/>
      <c r="J64" s="2"/>
      <c r="K64" s="2"/>
    </row>
  </sheetData>
  <sheetProtection sheet="1" objects="1" selectLockedCells="1" selectUnlockedCells="1"/>
  <mergeCells count="8">
    <mergeCell ref="C6:E6"/>
    <mergeCell ref="E11:H11"/>
    <mergeCell ref="C9:E9"/>
    <mergeCell ref="G56:I56"/>
    <mergeCell ref="D21:E21"/>
    <mergeCell ref="D37:E37"/>
    <mergeCell ref="E26:H26"/>
    <mergeCell ref="B42:H4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C3" workbookViewId="0">
      <selection activeCell="E15" sqref="E15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.6" thickBot="1" x14ac:dyDescent="0.3">
      <c r="A7" s="3"/>
      <c r="B7" s="101"/>
      <c r="C7" s="43">
        <v>0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thickBot="1" x14ac:dyDescent="0.3">
      <c r="A8" s="3"/>
      <c r="B8" s="34" t="s">
        <v>10</v>
      </c>
      <c r="C8" s="52"/>
      <c r="D8" s="53">
        <v>0</v>
      </c>
      <c r="E8" s="33"/>
      <c r="F8" s="33"/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ht="13.8" thickBot="1" x14ac:dyDescent="0.3">
      <c r="A9" s="3"/>
      <c r="B9" s="34" t="s">
        <v>11</v>
      </c>
      <c r="C9" s="52"/>
      <c r="D9" s="53">
        <v>0</v>
      </c>
      <c r="E9" s="33"/>
      <c r="F9" s="33"/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ht="13.8" thickBot="1" x14ac:dyDescent="0.3">
      <c r="A10" s="3"/>
      <c r="B10" s="34" t="s">
        <v>12</v>
      </c>
      <c r="C10" s="52"/>
      <c r="D10" s="53">
        <v>0</v>
      </c>
      <c r="E10" s="33"/>
      <c r="F10" s="33"/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ht="13.8" thickBot="1" x14ac:dyDescent="0.3">
      <c r="A11" s="3"/>
      <c r="B11" s="34" t="s">
        <v>13</v>
      </c>
      <c r="C11" s="52"/>
      <c r="D11" s="53">
        <v>0</v>
      </c>
      <c r="E11" s="33"/>
      <c r="F11" s="33"/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ht="13.8" thickBot="1" x14ac:dyDescent="0.3">
      <c r="A12" s="3"/>
      <c r="B12" s="34" t="s">
        <v>14</v>
      </c>
      <c r="C12" s="52"/>
      <c r="D12" s="53">
        <v>0</v>
      </c>
      <c r="E12" s="33"/>
      <c r="F12" s="33"/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ht="13.8" thickBot="1" x14ac:dyDescent="0.3">
      <c r="A13" s="3"/>
      <c r="B13" s="34" t="s">
        <v>15</v>
      </c>
      <c r="C13" s="52"/>
      <c r="D13" s="53">
        <v>0</v>
      </c>
      <c r="E13" s="33"/>
      <c r="F13" s="33"/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ht="13.8" thickBot="1" x14ac:dyDescent="0.3">
      <c r="A14" s="3"/>
      <c r="B14" s="34" t="s">
        <v>16</v>
      </c>
      <c r="C14" s="52"/>
      <c r="D14" s="53">
        <v>0</v>
      </c>
      <c r="E14" s="33"/>
      <c r="F14" s="33"/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ht="13.8" thickBot="1" x14ac:dyDescent="0.3">
      <c r="A15" s="3"/>
      <c r="B15" s="34" t="s">
        <v>17</v>
      </c>
      <c r="C15" s="52"/>
      <c r="D15" s="53">
        <v>0</v>
      </c>
      <c r="E15" s="33"/>
      <c r="F15" s="33"/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ht="13.8" thickBot="1" x14ac:dyDescent="0.3">
      <c r="A16" s="3"/>
      <c r="B16" s="34" t="s">
        <v>18</v>
      </c>
      <c r="C16" s="52"/>
      <c r="D16" s="53">
        <v>0</v>
      </c>
      <c r="E16" s="33"/>
      <c r="F16" s="33"/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ht="13.8" thickBot="1" x14ac:dyDescent="0.3">
      <c r="A17" s="3"/>
      <c r="B17" s="34" t="s">
        <v>19</v>
      </c>
      <c r="C17" s="52"/>
      <c r="D17" s="55">
        <v>0</v>
      </c>
      <c r="E17" s="33"/>
      <c r="F17" s="33"/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ht="13.8" thickBot="1" x14ac:dyDescent="0.3">
      <c r="A18" s="3"/>
      <c r="B18" s="34" t="s">
        <v>20</v>
      </c>
      <c r="C18" s="52"/>
      <c r="D18" s="54">
        <v>0</v>
      </c>
      <c r="E18" s="33"/>
      <c r="F18" s="33"/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52"/>
      <c r="D19" s="53">
        <v>0</v>
      </c>
      <c r="E19" s="33"/>
      <c r="F19" s="33"/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87" t="s">
        <v>86</v>
      </c>
      <c r="C22" s="88"/>
      <c r="D22" s="88"/>
      <c r="E22" s="88"/>
      <c r="F22" s="88"/>
      <c r="G22" s="88"/>
      <c r="H22" s="88"/>
      <c r="I22" s="88"/>
      <c r="J22" s="89"/>
      <c r="K22" s="30"/>
      <c r="L22" s="30"/>
      <c r="M22" s="30"/>
    </row>
    <row r="23" spans="1:13" x14ac:dyDescent="0.25">
      <c r="A23" s="3"/>
      <c r="B23" s="90"/>
      <c r="C23" s="91"/>
      <c r="D23" s="91"/>
      <c r="E23" s="91"/>
      <c r="F23" s="91"/>
      <c r="G23" s="91"/>
      <c r="H23" s="91"/>
      <c r="I23" s="91"/>
      <c r="J23" s="92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electLockedCells="1"/>
  <mergeCells count="17">
    <mergeCell ref="K6:M6"/>
    <mergeCell ref="B21:I21"/>
    <mergeCell ref="B3:D3"/>
    <mergeCell ref="B4:D4"/>
    <mergeCell ref="B6:B7"/>
    <mergeCell ref="C6:D6"/>
    <mergeCell ref="G6:G7"/>
    <mergeCell ref="H6:I6"/>
    <mergeCell ref="J3:L3"/>
    <mergeCell ref="J4:L4"/>
    <mergeCell ref="F6:F7"/>
    <mergeCell ref="B22:J23"/>
    <mergeCell ref="B37:I37"/>
    <mergeCell ref="B33:I33"/>
    <mergeCell ref="B34:I34"/>
    <mergeCell ref="B35:I35"/>
    <mergeCell ref="B36:I36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8"/>
  <sheetViews>
    <sheetView tabSelected="1" topLeftCell="B1" workbookViewId="0">
      <selection activeCell="I4" sqref="I4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.6" thickBot="1" x14ac:dyDescent="0.3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thickBot="1" x14ac:dyDescent="0.3">
      <c r="A8" s="3"/>
      <c r="B8" s="34" t="s">
        <v>10</v>
      </c>
      <c r="C8" s="52"/>
      <c r="D8" s="53">
        <v>0</v>
      </c>
      <c r="E8" s="33"/>
      <c r="F8" s="33"/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ht="13.8" thickBot="1" x14ac:dyDescent="0.3">
      <c r="A9" s="3"/>
      <c r="B9" s="34" t="s">
        <v>11</v>
      </c>
      <c r="C9" s="52">
        <v>20</v>
      </c>
      <c r="D9" s="53">
        <v>0</v>
      </c>
      <c r="E9" s="33">
        <v>460</v>
      </c>
      <c r="F9" s="33">
        <v>20</v>
      </c>
      <c r="G9" s="75">
        <f t="shared" si="0"/>
        <v>480</v>
      </c>
      <c r="H9" s="67">
        <f>F4*C9</f>
        <v>576.59999999999991</v>
      </c>
      <c r="I9" s="68">
        <f>(F4*D9/8)</f>
        <v>0</v>
      </c>
      <c r="J9" s="67">
        <f t="shared" si="1"/>
        <v>-96.599999999999909</v>
      </c>
      <c r="K9" s="47"/>
      <c r="L9" s="47"/>
      <c r="M9" s="48"/>
    </row>
    <row r="10" spans="1:13" ht="13.8" thickBot="1" x14ac:dyDescent="0.3">
      <c r="A10" s="3"/>
      <c r="B10" s="34" t="s">
        <v>12</v>
      </c>
      <c r="C10" s="52">
        <v>20</v>
      </c>
      <c r="D10" s="53">
        <v>0</v>
      </c>
      <c r="E10" s="33">
        <v>460</v>
      </c>
      <c r="F10" s="33">
        <v>20</v>
      </c>
      <c r="G10" s="75">
        <f>E10+F10</f>
        <v>480</v>
      </c>
      <c r="H10" s="67">
        <f>F4*C10</f>
        <v>576.59999999999991</v>
      </c>
      <c r="I10" s="68">
        <f>(F4*D10/8)</f>
        <v>0</v>
      </c>
      <c r="J10" s="67">
        <f t="shared" si="1"/>
        <v>-96.599999999999909</v>
      </c>
      <c r="K10" s="47"/>
      <c r="L10" s="47"/>
      <c r="M10" s="48"/>
    </row>
    <row r="11" spans="1:13" ht="13.8" thickBot="1" x14ac:dyDescent="0.3">
      <c r="A11" s="3"/>
      <c r="B11" s="34" t="s">
        <v>13</v>
      </c>
      <c r="C11" s="52">
        <v>20</v>
      </c>
      <c r="D11" s="53">
        <v>0</v>
      </c>
      <c r="E11" s="33">
        <v>420</v>
      </c>
      <c r="F11" s="33">
        <v>20</v>
      </c>
      <c r="G11" s="75">
        <f t="shared" si="0"/>
        <v>440</v>
      </c>
      <c r="H11" s="67">
        <f>F4*C11</f>
        <v>576.59999999999991</v>
      </c>
      <c r="I11" s="68">
        <f>(F4*D11/8)</f>
        <v>0</v>
      </c>
      <c r="J11" s="67">
        <f t="shared" si="1"/>
        <v>-136.59999999999991</v>
      </c>
      <c r="K11" s="47"/>
      <c r="L11" s="47"/>
      <c r="M11" s="48"/>
    </row>
    <row r="12" spans="1:13" ht="13.8" thickBot="1" x14ac:dyDescent="0.3">
      <c r="A12" s="3"/>
      <c r="B12" s="34" t="s">
        <v>14</v>
      </c>
      <c r="C12" s="52">
        <v>20</v>
      </c>
      <c r="D12" s="53">
        <v>0</v>
      </c>
      <c r="E12" s="33">
        <v>420</v>
      </c>
      <c r="F12" s="33">
        <v>20</v>
      </c>
      <c r="G12" s="75">
        <f t="shared" si="0"/>
        <v>440</v>
      </c>
      <c r="H12" s="67">
        <f>F4*C12</f>
        <v>576.59999999999991</v>
      </c>
      <c r="I12" s="68">
        <f>(F4*D12/8)</f>
        <v>0</v>
      </c>
      <c r="J12" s="67">
        <f t="shared" si="1"/>
        <v>-136.59999999999991</v>
      </c>
      <c r="K12" s="47"/>
      <c r="L12" s="47"/>
      <c r="M12" s="48"/>
    </row>
    <row r="13" spans="1:13" ht="13.8" thickBot="1" x14ac:dyDescent="0.3">
      <c r="A13" s="3"/>
      <c r="B13" s="34" t="s">
        <v>15</v>
      </c>
      <c r="C13" s="52">
        <v>10</v>
      </c>
      <c r="D13" s="53">
        <v>0</v>
      </c>
      <c r="E13" s="33">
        <v>326</v>
      </c>
      <c r="F13" s="33">
        <v>20</v>
      </c>
      <c r="G13" s="75">
        <f t="shared" si="0"/>
        <v>346</v>
      </c>
      <c r="H13" s="67">
        <f>F4*C13</f>
        <v>288.29999999999995</v>
      </c>
      <c r="I13" s="68">
        <f>(F4*D13/8)</f>
        <v>0</v>
      </c>
      <c r="J13" s="67">
        <f t="shared" si="1"/>
        <v>57.700000000000045</v>
      </c>
      <c r="K13" s="47"/>
      <c r="L13" s="47"/>
      <c r="M13" s="48"/>
    </row>
    <row r="14" spans="1:13" ht="13.8" thickBot="1" x14ac:dyDescent="0.3">
      <c r="A14" s="3"/>
      <c r="B14" s="34" t="s">
        <v>16</v>
      </c>
      <c r="C14" s="52"/>
      <c r="D14" s="53">
        <v>0</v>
      </c>
      <c r="E14" s="33"/>
      <c r="F14" s="33"/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ht="13.8" thickBot="1" x14ac:dyDescent="0.3">
      <c r="A15" s="3"/>
      <c r="B15" s="34" t="s">
        <v>17</v>
      </c>
      <c r="C15" s="52"/>
      <c r="D15" s="53">
        <v>0</v>
      </c>
      <c r="E15" s="33"/>
      <c r="F15" s="33"/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ht="13.8" thickBot="1" x14ac:dyDescent="0.3">
      <c r="A16" s="3"/>
      <c r="B16" s="34" t="s">
        <v>18</v>
      </c>
      <c r="C16" s="52"/>
      <c r="D16" s="55">
        <v>0</v>
      </c>
      <c r="E16" s="33"/>
      <c r="F16" s="33"/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ht="13.8" thickBot="1" x14ac:dyDescent="0.3">
      <c r="A17" s="3"/>
      <c r="B17" s="34" t="s">
        <v>19</v>
      </c>
      <c r="C17" s="52"/>
      <c r="D17" s="55">
        <v>0</v>
      </c>
      <c r="E17" s="33"/>
      <c r="F17" s="33"/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ht="13.8" thickBot="1" x14ac:dyDescent="0.3">
      <c r="A18" s="3"/>
      <c r="B18" s="34" t="s">
        <v>20</v>
      </c>
      <c r="C18" s="52"/>
      <c r="D18" s="54">
        <v>0</v>
      </c>
      <c r="E18" s="33"/>
      <c r="F18" s="33"/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52"/>
      <c r="D19" s="53">
        <v>0</v>
      </c>
      <c r="E19" s="33"/>
      <c r="F19" s="33"/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90</v>
      </c>
      <c r="D20" s="69">
        <f>SUM(D8:D19)</f>
        <v>0</v>
      </c>
      <c r="E20" s="70">
        <f>SUM(E8:E19)</f>
        <v>2086</v>
      </c>
      <c r="F20" s="70">
        <f>F8+F9+F10+F11+F12+F13+F14+F15+F16+F17+F18+F19</f>
        <v>100</v>
      </c>
      <c r="G20" s="70">
        <f>G8+G9+G10+G11+G12+G13+G14+G15+G16+G17+G18+G19</f>
        <v>2186</v>
      </c>
      <c r="H20" s="70">
        <f>SUM(H8:H19)</f>
        <v>2594.6999999999998</v>
      </c>
      <c r="I20" s="71">
        <f>SUM(I8:I19)</f>
        <v>0</v>
      </c>
      <c r="J20" s="72">
        <f t="shared" si="1"/>
        <v>-408.69999999999982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-408.69999999999959</v>
      </c>
      <c r="K21" s="47"/>
      <c r="L21" s="47"/>
      <c r="M21" s="47"/>
    </row>
    <row r="22" spans="1:13" ht="12.75" customHeight="1" x14ac:dyDescent="0.25">
      <c r="A22" s="3"/>
      <c r="B22" s="107" t="s">
        <v>86</v>
      </c>
      <c r="C22" s="108"/>
      <c r="D22" s="108"/>
      <c r="E22" s="108"/>
      <c r="F22" s="108"/>
      <c r="G22" s="108"/>
      <c r="H22" s="108"/>
      <c r="I22" s="108"/>
      <c r="J22" s="109"/>
      <c r="K22" s="30"/>
      <c r="L22" s="30"/>
      <c r="M22" s="30"/>
    </row>
    <row r="23" spans="1:13" x14ac:dyDescent="0.25">
      <c r="A23" s="3"/>
      <c r="B23" s="110"/>
      <c r="C23" s="111"/>
      <c r="D23" s="111"/>
      <c r="E23" s="111"/>
      <c r="F23" s="111"/>
      <c r="G23" s="111"/>
      <c r="H23" s="111"/>
      <c r="I23" s="111"/>
      <c r="J23" s="112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5" workbookViewId="0">
      <selection activeCell="C8" sqref="C8:C15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" x14ac:dyDescent="0.25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x14ac:dyDescent="0.25">
      <c r="A8" s="3"/>
      <c r="B8" s="34" t="s">
        <v>10</v>
      </c>
      <c r="C8" s="31"/>
      <c r="D8" s="32">
        <v>0</v>
      </c>
      <c r="E8" s="33"/>
      <c r="F8" s="33"/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x14ac:dyDescent="0.25">
      <c r="A9" s="3"/>
      <c r="B9" s="34" t="s">
        <v>11</v>
      </c>
      <c r="C9" s="31"/>
      <c r="D9" s="32">
        <v>0</v>
      </c>
      <c r="E9" s="33"/>
      <c r="F9" s="33"/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x14ac:dyDescent="0.25">
      <c r="A10" s="3"/>
      <c r="B10" s="34" t="s">
        <v>12</v>
      </c>
      <c r="C10" s="31"/>
      <c r="D10" s="32">
        <v>0</v>
      </c>
      <c r="E10" s="33"/>
      <c r="F10" s="33"/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x14ac:dyDescent="0.25">
      <c r="A11" s="3"/>
      <c r="B11" s="34" t="s">
        <v>13</v>
      </c>
      <c r="C11" s="31"/>
      <c r="D11" s="32">
        <v>0</v>
      </c>
      <c r="E11" s="33"/>
      <c r="F11" s="33"/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x14ac:dyDescent="0.25">
      <c r="A12" s="3"/>
      <c r="B12" s="34" t="s">
        <v>14</v>
      </c>
      <c r="C12" s="31"/>
      <c r="D12" s="32">
        <f>[1]mai!M40</f>
        <v>0</v>
      </c>
      <c r="E12" s="33"/>
      <c r="F12" s="33"/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x14ac:dyDescent="0.25">
      <c r="A13" s="3"/>
      <c r="B13" s="34" t="s">
        <v>15</v>
      </c>
      <c r="C13" s="31"/>
      <c r="D13" s="32">
        <v>0</v>
      </c>
      <c r="E13" s="33"/>
      <c r="F13" s="33"/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x14ac:dyDescent="0.25">
      <c r="A14" s="3"/>
      <c r="B14" s="34" t="s">
        <v>16</v>
      </c>
      <c r="C14" s="31"/>
      <c r="D14" s="32">
        <v>0</v>
      </c>
      <c r="E14" s="33"/>
      <c r="F14" s="33"/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x14ac:dyDescent="0.25">
      <c r="A15" s="3"/>
      <c r="B15" s="34" t="s">
        <v>17</v>
      </c>
      <c r="C15" s="31"/>
      <c r="D15" s="32">
        <f>[1]aout!M40</f>
        <v>0</v>
      </c>
      <c r="E15" s="33"/>
      <c r="F15" s="33"/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x14ac:dyDescent="0.25">
      <c r="A16" s="3"/>
      <c r="B16" s="34" t="s">
        <v>18</v>
      </c>
      <c r="C16" s="31"/>
      <c r="D16" s="32">
        <f>[1]septembre!M40</f>
        <v>0</v>
      </c>
      <c r="E16" s="33"/>
      <c r="F16" s="33"/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x14ac:dyDescent="0.25">
      <c r="A17" s="3"/>
      <c r="B17" s="34" t="s">
        <v>19</v>
      </c>
      <c r="C17" s="31"/>
      <c r="D17" s="32">
        <v>0</v>
      </c>
      <c r="E17" s="33"/>
      <c r="F17" s="33"/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x14ac:dyDescent="0.25">
      <c r="A18" s="3"/>
      <c r="B18" s="34" t="s">
        <v>20</v>
      </c>
      <c r="C18" s="31"/>
      <c r="D18" s="32">
        <v>0</v>
      </c>
      <c r="E18" s="33"/>
      <c r="F18" s="33"/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31"/>
      <c r="D19" s="32">
        <v>0</v>
      </c>
      <c r="E19" s="33"/>
      <c r="F19" s="33"/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107" t="s">
        <v>87</v>
      </c>
      <c r="C22" s="108"/>
      <c r="D22" s="108"/>
      <c r="E22" s="108"/>
      <c r="F22" s="108"/>
      <c r="G22" s="108"/>
      <c r="H22" s="108"/>
      <c r="I22" s="108"/>
      <c r="J22" s="109"/>
      <c r="K22" s="30"/>
      <c r="L22" s="30"/>
      <c r="M22" s="30"/>
    </row>
    <row r="23" spans="1:13" x14ac:dyDescent="0.25">
      <c r="A23" s="3"/>
      <c r="B23" s="110"/>
      <c r="C23" s="111"/>
      <c r="D23" s="111"/>
      <c r="E23" s="111"/>
      <c r="F23" s="111"/>
      <c r="G23" s="111"/>
      <c r="H23" s="111"/>
      <c r="I23" s="111"/>
      <c r="J23" s="112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1" workbookViewId="0">
      <selection activeCell="E8" sqref="E8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" x14ac:dyDescent="0.25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x14ac:dyDescent="0.25">
      <c r="A8" s="3"/>
      <c r="B8" s="34" t="s">
        <v>10</v>
      </c>
      <c r="C8" s="31">
        <f>[1]janvier!L40</f>
        <v>0</v>
      </c>
      <c r="D8" s="32">
        <v>0</v>
      </c>
      <c r="E8" s="33">
        <v>0</v>
      </c>
      <c r="F8" s="33">
        <v>0</v>
      </c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x14ac:dyDescent="0.25">
      <c r="A9" s="3"/>
      <c r="B9" s="34" t="s">
        <v>11</v>
      </c>
      <c r="C9" s="31">
        <v>0</v>
      </c>
      <c r="D9" s="32">
        <v>0</v>
      </c>
      <c r="E9" s="33">
        <v>0</v>
      </c>
      <c r="F9" s="33">
        <v>0</v>
      </c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x14ac:dyDescent="0.25">
      <c r="A10" s="3"/>
      <c r="B10" s="34" t="s">
        <v>12</v>
      </c>
      <c r="C10" s="31">
        <f>[1]mars!L40</f>
        <v>0</v>
      </c>
      <c r="D10" s="32">
        <v>0</v>
      </c>
      <c r="E10" s="33">
        <v>0</v>
      </c>
      <c r="F10" s="33">
        <v>0</v>
      </c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x14ac:dyDescent="0.25">
      <c r="A11" s="3"/>
      <c r="B11" s="34" t="s">
        <v>13</v>
      </c>
      <c r="C11" s="31">
        <f>[1]avril!L40</f>
        <v>0</v>
      </c>
      <c r="D11" s="32">
        <v>0</v>
      </c>
      <c r="E11" s="33">
        <v>0</v>
      </c>
      <c r="F11" s="33">
        <v>0</v>
      </c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x14ac:dyDescent="0.25">
      <c r="A12" s="3"/>
      <c r="B12" s="34" t="s">
        <v>14</v>
      </c>
      <c r="C12" s="31">
        <f>[1]mai!L40</f>
        <v>0</v>
      </c>
      <c r="D12" s="32">
        <f>[1]mai!M40</f>
        <v>0</v>
      </c>
      <c r="E12" s="33">
        <v>0</v>
      </c>
      <c r="F12" s="33">
        <v>0</v>
      </c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x14ac:dyDescent="0.25">
      <c r="A13" s="3"/>
      <c r="B13" s="34" t="s">
        <v>15</v>
      </c>
      <c r="C13" s="31">
        <f>[1]juin!L40</f>
        <v>0</v>
      </c>
      <c r="D13" s="32">
        <v>0</v>
      </c>
      <c r="E13" s="33">
        <v>0</v>
      </c>
      <c r="F13" s="33">
        <v>0</v>
      </c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x14ac:dyDescent="0.25">
      <c r="A14" s="3"/>
      <c r="B14" s="34" t="s">
        <v>16</v>
      </c>
      <c r="C14" s="31">
        <v>0</v>
      </c>
      <c r="D14" s="32">
        <v>0</v>
      </c>
      <c r="E14" s="33">
        <v>0</v>
      </c>
      <c r="F14" s="33">
        <v>0</v>
      </c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x14ac:dyDescent="0.25">
      <c r="A15" s="3"/>
      <c r="B15" s="34" t="s">
        <v>17</v>
      </c>
      <c r="C15" s="31">
        <f>[1]aout!L40</f>
        <v>0</v>
      </c>
      <c r="D15" s="32">
        <f>[1]aout!M40</f>
        <v>0</v>
      </c>
      <c r="E15" s="33">
        <v>0</v>
      </c>
      <c r="F15" s="33">
        <v>0</v>
      </c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x14ac:dyDescent="0.25">
      <c r="A16" s="3"/>
      <c r="B16" s="34" t="s">
        <v>18</v>
      </c>
      <c r="C16" s="31">
        <f>[1]septembre!L40</f>
        <v>0</v>
      </c>
      <c r="D16" s="32">
        <f>[1]septembre!M40</f>
        <v>0</v>
      </c>
      <c r="E16" s="33">
        <v>0</v>
      </c>
      <c r="F16" s="33">
        <v>0</v>
      </c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x14ac:dyDescent="0.25">
      <c r="A17" s="3"/>
      <c r="B17" s="34" t="s">
        <v>19</v>
      </c>
      <c r="C17" s="31">
        <v>0</v>
      </c>
      <c r="D17" s="32">
        <v>0</v>
      </c>
      <c r="E17" s="33">
        <v>0</v>
      </c>
      <c r="F17" s="33">
        <v>0</v>
      </c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x14ac:dyDescent="0.25">
      <c r="A18" s="3"/>
      <c r="B18" s="34" t="s">
        <v>20</v>
      </c>
      <c r="C18" s="31">
        <v>0</v>
      </c>
      <c r="D18" s="32">
        <v>0</v>
      </c>
      <c r="E18" s="33">
        <v>0</v>
      </c>
      <c r="F18" s="33">
        <v>0</v>
      </c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31">
        <v>0</v>
      </c>
      <c r="D19" s="32">
        <v>0</v>
      </c>
      <c r="E19" s="33">
        <v>0</v>
      </c>
      <c r="F19" s="33">
        <v>0</v>
      </c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113" t="s">
        <v>86</v>
      </c>
      <c r="C22" s="114"/>
      <c r="D22" s="114"/>
      <c r="E22" s="114"/>
      <c r="F22" s="114"/>
      <c r="G22" s="114"/>
      <c r="H22" s="114"/>
      <c r="I22" s="114"/>
      <c r="J22" s="115"/>
      <c r="K22" s="30"/>
      <c r="L22" s="30"/>
      <c r="M22" s="30"/>
    </row>
    <row r="23" spans="1:13" x14ac:dyDescent="0.25">
      <c r="A23" s="3"/>
      <c r="B23" s="116"/>
      <c r="C23" s="117"/>
      <c r="D23" s="117"/>
      <c r="E23" s="117"/>
      <c r="F23" s="117"/>
      <c r="G23" s="117"/>
      <c r="H23" s="117"/>
      <c r="I23" s="117"/>
      <c r="J23" s="118"/>
      <c r="K23" s="30"/>
      <c r="L23" s="30"/>
      <c r="M23" s="30"/>
    </row>
    <row r="24" spans="1:13" x14ac:dyDescent="0.25">
      <c r="B24" s="73"/>
      <c r="C24" s="73"/>
      <c r="D24" s="73"/>
      <c r="E24" s="73"/>
      <c r="F24" s="73"/>
      <c r="G24" s="73"/>
      <c r="H24" s="73"/>
      <c r="I24" s="73"/>
      <c r="J24" s="73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heet="1"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1" workbookViewId="0">
      <selection activeCell="E8" sqref="E8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" x14ac:dyDescent="0.25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x14ac:dyDescent="0.25">
      <c r="A8" s="3"/>
      <c r="B8" s="34" t="s">
        <v>10</v>
      </c>
      <c r="C8" s="31">
        <f>[1]janvier!L40</f>
        <v>0</v>
      </c>
      <c r="D8" s="32">
        <v>0</v>
      </c>
      <c r="E8" s="33">
        <v>0</v>
      </c>
      <c r="F8" s="33">
        <v>0</v>
      </c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x14ac:dyDescent="0.25">
      <c r="A9" s="3"/>
      <c r="B9" s="34" t="s">
        <v>11</v>
      </c>
      <c r="C9" s="31">
        <v>0</v>
      </c>
      <c r="D9" s="32">
        <v>0</v>
      </c>
      <c r="E9" s="33">
        <v>0</v>
      </c>
      <c r="F9" s="33">
        <v>0</v>
      </c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x14ac:dyDescent="0.25">
      <c r="A10" s="3"/>
      <c r="B10" s="34" t="s">
        <v>12</v>
      </c>
      <c r="C10" s="31">
        <f>[1]mars!L40</f>
        <v>0</v>
      </c>
      <c r="D10" s="32">
        <v>0</v>
      </c>
      <c r="E10" s="33">
        <v>0</v>
      </c>
      <c r="F10" s="33">
        <v>0</v>
      </c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x14ac:dyDescent="0.25">
      <c r="A11" s="3"/>
      <c r="B11" s="34" t="s">
        <v>13</v>
      </c>
      <c r="C11" s="31">
        <f>[1]avril!L40</f>
        <v>0</v>
      </c>
      <c r="D11" s="32">
        <f>[1]avril!M40</f>
        <v>0</v>
      </c>
      <c r="E11" s="33">
        <v>0</v>
      </c>
      <c r="F11" s="33">
        <v>0</v>
      </c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x14ac:dyDescent="0.25">
      <c r="A12" s="3"/>
      <c r="B12" s="34" t="s">
        <v>14</v>
      </c>
      <c r="C12" s="31">
        <f>[1]mai!L40</f>
        <v>0</v>
      </c>
      <c r="D12" s="32">
        <f>[1]mai!M40</f>
        <v>0</v>
      </c>
      <c r="E12" s="33">
        <v>0</v>
      </c>
      <c r="F12" s="33">
        <v>0</v>
      </c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x14ac:dyDescent="0.25">
      <c r="A13" s="3"/>
      <c r="B13" s="34" t="s">
        <v>15</v>
      </c>
      <c r="C13" s="31">
        <f>[1]juin!L40</f>
        <v>0</v>
      </c>
      <c r="D13" s="32">
        <v>0</v>
      </c>
      <c r="E13" s="33">
        <v>0</v>
      </c>
      <c r="F13" s="33">
        <v>0</v>
      </c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x14ac:dyDescent="0.25">
      <c r="A14" s="3"/>
      <c r="B14" s="34" t="s">
        <v>16</v>
      </c>
      <c r="C14" s="31">
        <v>0</v>
      </c>
      <c r="D14" s="32">
        <v>0</v>
      </c>
      <c r="E14" s="33">
        <v>0</v>
      </c>
      <c r="F14" s="33">
        <v>0</v>
      </c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x14ac:dyDescent="0.25">
      <c r="A15" s="3"/>
      <c r="B15" s="34" t="s">
        <v>17</v>
      </c>
      <c r="C15" s="31">
        <f>[1]aout!L40</f>
        <v>0</v>
      </c>
      <c r="D15" s="32">
        <f>[1]aout!M40</f>
        <v>0</v>
      </c>
      <c r="E15" s="33">
        <v>0</v>
      </c>
      <c r="F15" s="33">
        <v>0</v>
      </c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x14ac:dyDescent="0.25">
      <c r="A16" s="3"/>
      <c r="B16" s="34" t="s">
        <v>18</v>
      </c>
      <c r="C16" s="31">
        <f>[1]septembre!L40</f>
        <v>0</v>
      </c>
      <c r="D16" s="32">
        <f>[1]septembre!M40</f>
        <v>0</v>
      </c>
      <c r="E16" s="33">
        <v>0</v>
      </c>
      <c r="F16" s="33">
        <v>0</v>
      </c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x14ac:dyDescent="0.25">
      <c r="A17" s="3"/>
      <c r="B17" s="34" t="s">
        <v>19</v>
      </c>
      <c r="C17" s="31">
        <v>0</v>
      </c>
      <c r="D17" s="32">
        <v>0</v>
      </c>
      <c r="E17" s="33">
        <v>0</v>
      </c>
      <c r="F17" s="33">
        <v>0</v>
      </c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x14ac:dyDescent="0.25">
      <c r="A18" s="3"/>
      <c r="B18" s="34" t="s">
        <v>20</v>
      </c>
      <c r="C18" s="31">
        <v>0</v>
      </c>
      <c r="D18" s="32">
        <v>0</v>
      </c>
      <c r="E18" s="33">
        <v>0</v>
      </c>
      <c r="F18" s="33">
        <v>0</v>
      </c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31">
        <v>0</v>
      </c>
      <c r="D19" s="32">
        <v>0</v>
      </c>
      <c r="E19" s="33">
        <v>0</v>
      </c>
      <c r="F19" s="33">
        <v>0</v>
      </c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107" t="s">
        <v>86</v>
      </c>
      <c r="C22" s="108"/>
      <c r="D22" s="108"/>
      <c r="E22" s="108"/>
      <c r="F22" s="108"/>
      <c r="G22" s="108"/>
      <c r="H22" s="108"/>
      <c r="I22" s="108"/>
      <c r="J22" s="109"/>
      <c r="K22" s="30"/>
      <c r="L22" s="30"/>
      <c r="M22" s="30"/>
    </row>
    <row r="23" spans="1:13" x14ac:dyDescent="0.25">
      <c r="A23" s="3"/>
      <c r="B23" s="110"/>
      <c r="C23" s="111"/>
      <c r="D23" s="111"/>
      <c r="E23" s="111"/>
      <c r="F23" s="111"/>
      <c r="G23" s="111"/>
      <c r="H23" s="111"/>
      <c r="I23" s="111"/>
      <c r="J23" s="112"/>
      <c r="K23" s="30"/>
      <c r="L23" s="30"/>
      <c r="M23" s="30"/>
    </row>
    <row r="24" spans="1:13" x14ac:dyDescent="0.25">
      <c r="B24" s="73"/>
      <c r="C24" s="73"/>
      <c r="D24" s="73"/>
      <c r="E24" s="73"/>
      <c r="F24" s="73"/>
      <c r="G24" s="73"/>
      <c r="H24" s="73"/>
      <c r="I24" s="73"/>
      <c r="J24" s="73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heet="1"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1" workbookViewId="0">
      <selection activeCell="E8" sqref="E8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" x14ac:dyDescent="0.25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x14ac:dyDescent="0.25">
      <c r="A8" s="3"/>
      <c r="B8" s="34" t="s">
        <v>10</v>
      </c>
      <c r="C8" s="31">
        <f>[1]janvier!L40</f>
        <v>0</v>
      </c>
      <c r="D8" s="32">
        <v>0</v>
      </c>
      <c r="E8" s="33">
        <v>0</v>
      </c>
      <c r="F8" s="33">
        <v>0</v>
      </c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x14ac:dyDescent="0.25">
      <c r="A9" s="3"/>
      <c r="B9" s="34" t="s">
        <v>11</v>
      </c>
      <c r="C9" s="31">
        <v>0</v>
      </c>
      <c r="D9" s="32">
        <v>0</v>
      </c>
      <c r="E9" s="33">
        <v>0</v>
      </c>
      <c r="F9" s="33">
        <v>0</v>
      </c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x14ac:dyDescent="0.25">
      <c r="A10" s="3"/>
      <c r="B10" s="34" t="s">
        <v>12</v>
      </c>
      <c r="C10" s="31">
        <f>[1]mars!L40</f>
        <v>0</v>
      </c>
      <c r="D10" s="32">
        <v>0</v>
      </c>
      <c r="E10" s="33">
        <v>0</v>
      </c>
      <c r="F10" s="33">
        <v>0</v>
      </c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x14ac:dyDescent="0.25">
      <c r="A11" s="3"/>
      <c r="B11" s="34" t="s">
        <v>13</v>
      </c>
      <c r="C11" s="31">
        <f>[1]avril!L40</f>
        <v>0</v>
      </c>
      <c r="D11" s="32">
        <f>[1]avril!M40</f>
        <v>0</v>
      </c>
      <c r="E11" s="33">
        <v>0</v>
      </c>
      <c r="F11" s="33">
        <v>0</v>
      </c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x14ac:dyDescent="0.25">
      <c r="A12" s="3"/>
      <c r="B12" s="34" t="s">
        <v>14</v>
      </c>
      <c r="C12" s="31">
        <f>[1]mai!L40</f>
        <v>0</v>
      </c>
      <c r="D12" s="32">
        <f>[1]mai!M40</f>
        <v>0</v>
      </c>
      <c r="E12" s="33">
        <v>0</v>
      </c>
      <c r="F12" s="33">
        <v>0</v>
      </c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x14ac:dyDescent="0.25">
      <c r="A13" s="3"/>
      <c r="B13" s="34" t="s">
        <v>15</v>
      </c>
      <c r="C13" s="31">
        <f>[1]juin!L40</f>
        <v>0</v>
      </c>
      <c r="D13" s="32">
        <v>0</v>
      </c>
      <c r="E13" s="33">
        <v>0</v>
      </c>
      <c r="F13" s="33">
        <v>0</v>
      </c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x14ac:dyDescent="0.25">
      <c r="A14" s="3"/>
      <c r="B14" s="34" t="s">
        <v>16</v>
      </c>
      <c r="C14" s="31">
        <v>0</v>
      </c>
      <c r="D14" s="32">
        <v>0</v>
      </c>
      <c r="E14" s="33">
        <v>0</v>
      </c>
      <c r="F14" s="33">
        <v>0</v>
      </c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x14ac:dyDescent="0.25">
      <c r="A15" s="3"/>
      <c r="B15" s="34" t="s">
        <v>17</v>
      </c>
      <c r="C15" s="31">
        <f>[1]aout!L40</f>
        <v>0</v>
      </c>
      <c r="D15" s="32">
        <f>[1]aout!M40</f>
        <v>0</v>
      </c>
      <c r="E15" s="33">
        <v>0</v>
      </c>
      <c r="F15" s="33">
        <v>0</v>
      </c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x14ac:dyDescent="0.25">
      <c r="A16" s="3"/>
      <c r="B16" s="34" t="s">
        <v>18</v>
      </c>
      <c r="C16" s="31">
        <f>[1]septembre!L40</f>
        <v>0</v>
      </c>
      <c r="D16" s="32">
        <f>[1]septembre!M40</f>
        <v>0</v>
      </c>
      <c r="E16" s="33">
        <v>0</v>
      </c>
      <c r="F16" s="33">
        <v>0</v>
      </c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x14ac:dyDescent="0.25">
      <c r="A17" s="3"/>
      <c r="B17" s="34" t="s">
        <v>19</v>
      </c>
      <c r="C17" s="31">
        <v>0</v>
      </c>
      <c r="D17" s="32">
        <v>0</v>
      </c>
      <c r="E17" s="33">
        <v>0</v>
      </c>
      <c r="F17" s="33">
        <v>0</v>
      </c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x14ac:dyDescent="0.25">
      <c r="A18" s="3"/>
      <c r="B18" s="34" t="s">
        <v>20</v>
      </c>
      <c r="C18" s="31">
        <v>0</v>
      </c>
      <c r="D18" s="32">
        <v>0</v>
      </c>
      <c r="E18" s="33">
        <v>0</v>
      </c>
      <c r="F18" s="33">
        <v>0</v>
      </c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31">
        <v>0</v>
      </c>
      <c r="D19" s="32">
        <v>0</v>
      </c>
      <c r="E19" s="33">
        <v>0</v>
      </c>
      <c r="F19" s="33">
        <v>0</v>
      </c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107" t="s">
        <v>86</v>
      </c>
      <c r="C22" s="108"/>
      <c r="D22" s="108"/>
      <c r="E22" s="108"/>
      <c r="F22" s="108"/>
      <c r="G22" s="108"/>
      <c r="H22" s="108"/>
      <c r="I22" s="108"/>
      <c r="J22" s="109"/>
      <c r="K22" s="30"/>
      <c r="L22" s="30"/>
      <c r="M22" s="30"/>
    </row>
    <row r="23" spans="1:13" x14ac:dyDescent="0.25">
      <c r="A23" s="3"/>
      <c r="B23" s="110"/>
      <c r="C23" s="111"/>
      <c r="D23" s="111"/>
      <c r="E23" s="111"/>
      <c r="F23" s="111"/>
      <c r="G23" s="111"/>
      <c r="H23" s="111"/>
      <c r="I23" s="111"/>
      <c r="J23" s="112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heet="1"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7" workbookViewId="0">
      <selection activeCell="F19" sqref="F19"/>
    </sheetView>
  </sheetViews>
  <sheetFormatPr baseColWidth="10" defaultRowHeight="13.2" x14ac:dyDescent="0.25"/>
  <cols>
    <col min="1" max="1" width="11.44140625" hidden="1" customWidth="1"/>
    <col min="3" max="3" width="11.33203125" customWidth="1"/>
    <col min="4" max="4" width="9.5546875" customWidth="1"/>
    <col min="8" max="8" width="10.44140625" customWidth="1"/>
    <col min="9" max="9" width="10.33203125" customWidth="1"/>
  </cols>
  <sheetData>
    <row r="1" spans="1:13" x14ac:dyDescent="0.25">
      <c r="B1" s="27"/>
      <c r="C1" s="28"/>
      <c r="D1" s="28"/>
      <c r="E1" s="28"/>
      <c r="F1" s="28"/>
      <c r="G1" s="28"/>
      <c r="H1" s="28"/>
      <c r="I1" s="28"/>
      <c r="J1" s="29"/>
      <c r="K1" s="30"/>
      <c r="L1" s="30"/>
      <c r="M1" s="30"/>
    </row>
    <row r="2" spans="1:13" ht="6" customHeight="1" thickBot="1" x14ac:dyDescent="0.3">
      <c r="A2" s="4"/>
      <c r="B2" s="13"/>
      <c r="C2" s="14"/>
      <c r="D2" s="14"/>
      <c r="E2" s="14"/>
      <c r="F2" s="14"/>
      <c r="G2" s="14"/>
      <c r="H2" s="15"/>
      <c r="I2" s="14"/>
      <c r="J2" s="16"/>
      <c r="K2" s="30"/>
      <c r="L2" s="30"/>
      <c r="M2" s="30"/>
    </row>
    <row r="3" spans="1:13" ht="21.75" customHeight="1" thickTop="1" thickBot="1" x14ac:dyDescent="0.3">
      <c r="A3" s="3"/>
      <c r="B3" s="98" t="s">
        <v>0</v>
      </c>
      <c r="C3" s="99"/>
      <c r="D3" s="100"/>
      <c r="E3" s="36">
        <v>3</v>
      </c>
      <c r="F3" s="37"/>
      <c r="G3" s="37"/>
      <c r="H3" s="5"/>
      <c r="I3" s="5"/>
      <c r="J3" s="104"/>
      <c r="K3" s="104"/>
      <c r="L3" s="104"/>
      <c r="M3" s="49"/>
    </row>
    <row r="4" spans="1:13" ht="25.5" customHeight="1" thickTop="1" thickBot="1" x14ac:dyDescent="0.3">
      <c r="A4" s="3"/>
      <c r="B4" s="98" t="s">
        <v>1</v>
      </c>
      <c r="C4" s="99"/>
      <c r="D4" s="100"/>
      <c r="E4" s="38">
        <v>9.61</v>
      </c>
      <c r="F4" s="39">
        <f>E3*E4</f>
        <v>28.83</v>
      </c>
      <c r="G4" s="40"/>
      <c r="H4" s="41"/>
      <c r="I4" s="5"/>
      <c r="J4" s="104"/>
      <c r="K4" s="104"/>
      <c r="L4" s="104"/>
      <c r="M4" s="49"/>
    </row>
    <row r="5" spans="1:13" ht="13.8" thickTop="1" x14ac:dyDescent="0.25">
      <c r="A5" s="3"/>
      <c r="B5" s="6"/>
      <c r="C5" s="5"/>
      <c r="D5" s="5"/>
      <c r="E5" s="42"/>
      <c r="F5" s="5"/>
      <c r="G5" s="5"/>
      <c r="H5" s="5"/>
      <c r="I5" s="5"/>
      <c r="J5" s="7"/>
      <c r="K5" s="41"/>
      <c r="L5" s="41"/>
      <c r="M5" s="41"/>
    </row>
    <row r="6" spans="1:13" ht="13.5" customHeight="1" x14ac:dyDescent="0.25">
      <c r="A6" s="3"/>
      <c r="B6" s="101" t="s">
        <v>2</v>
      </c>
      <c r="C6" s="101" t="s">
        <v>3</v>
      </c>
      <c r="D6" s="102"/>
      <c r="E6" s="65" t="s">
        <v>77</v>
      </c>
      <c r="F6" s="105" t="s">
        <v>75</v>
      </c>
      <c r="G6" s="101" t="s">
        <v>25</v>
      </c>
      <c r="H6" s="101" t="s">
        <v>4</v>
      </c>
      <c r="I6" s="103"/>
      <c r="J6" s="34"/>
      <c r="K6" s="95"/>
      <c r="L6" s="95"/>
      <c r="M6" s="95"/>
    </row>
    <row r="7" spans="1:13" ht="24" x14ac:dyDescent="0.25">
      <c r="A7" s="3"/>
      <c r="B7" s="101"/>
      <c r="C7" s="43" t="s">
        <v>5</v>
      </c>
      <c r="D7" s="43" t="s">
        <v>6</v>
      </c>
      <c r="E7" s="66" t="s">
        <v>78</v>
      </c>
      <c r="F7" s="106"/>
      <c r="G7" s="101"/>
      <c r="H7" s="43" t="s">
        <v>7</v>
      </c>
      <c r="I7" s="44" t="s">
        <v>8</v>
      </c>
      <c r="J7" s="43"/>
      <c r="K7" s="45"/>
      <c r="L7" s="46"/>
      <c r="M7" s="46"/>
    </row>
    <row r="8" spans="1:13" ht="12.75" customHeight="1" x14ac:dyDescent="0.25">
      <c r="A8" s="3"/>
      <c r="B8" s="34" t="s">
        <v>10</v>
      </c>
      <c r="C8" s="31">
        <f>[1]janvier!L40</f>
        <v>0</v>
      </c>
      <c r="D8" s="32">
        <v>0</v>
      </c>
      <c r="E8" s="33">
        <v>0</v>
      </c>
      <c r="F8" s="33">
        <v>0</v>
      </c>
      <c r="G8" s="75">
        <f t="shared" ref="G8:G19" si="0">E8+F8</f>
        <v>0</v>
      </c>
      <c r="H8" s="67">
        <f>F4*C8</f>
        <v>0</v>
      </c>
      <c r="I8" s="68">
        <f>(F4*D8/8)</f>
        <v>0</v>
      </c>
      <c r="J8" s="67">
        <f t="shared" ref="J8:J20" si="1">G8-H8-I8</f>
        <v>0</v>
      </c>
      <c r="K8" s="47"/>
      <c r="L8" s="47"/>
      <c r="M8" s="48"/>
    </row>
    <row r="9" spans="1:13" x14ac:dyDescent="0.25">
      <c r="A9" s="3"/>
      <c r="B9" s="34" t="s">
        <v>11</v>
      </c>
      <c r="C9" s="31">
        <v>0</v>
      </c>
      <c r="D9" s="32">
        <v>0</v>
      </c>
      <c r="E9" s="33">
        <v>0</v>
      </c>
      <c r="F9" s="33">
        <v>0</v>
      </c>
      <c r="G9" s="75">
        <f t="shared" si="0"/>
        <v>0</v>
      </c>
      <c r="H9" s="67">
        <f>F4*C9</f>
        <v>0</v>
      </c>
      <c r="I9" s="68">
        <f>(F4*D9/8)</f>
        <v>0</v>
      </c>
      <c r="J9" s="67">
        <f t="shared" si="1"/>
        <v>0</v>
      </c>
      <c r="K9" s="47"/>
      <c r="L9" s="47"/>
      <c r="M9" s="48"/>
    </row>
    <row r="10" spans="1:13" x14ac:dyDescent="0.25">
      <c r="A10" s="3"/>
      <c r="B10" s="34" t="s">
        <v>12</v>
      </c>
      <c r="C10" s="31">
        <f>[1]mars!L40</f>
        <v>0</v>
      </c>
      <c r="D10" s="32">
        <v>0</v>
      </c>
      <c r="E10" s="33">
        <v>0</v>
      </c>
      <c r="F10" s="33">
        <v>0</v>
      </c>
      <c r="G10" s="75">
        <f t="shared" si="0"/>
        <v>0</v>
      </c>
      <c r="H10" s="67">
        <f>F4*C10</f>
        <v>0</v>
      </c>
      <c r="I10" s="68">
        <f>(F4*D10/8)</f>
        <v>0</v>
      </c>
      <c r="J10" s="67">
        <f t="shared" si="1"/>
        <v>0</v>
      </c>
      <c r="K10" s="47"/>
      <c r="L10" s="47"/>
      <c r="M10" s="48"/>
    </row>
    <row r="11" spans="1:13" x14ac:dyDescent="0.25">
      <c r="A11" s="3"/>
      <c r="B11" s="34" t="s">
        <v>13</v>
      </c>
      <c r="C11" s="31">
        <f>[1]avril!L40</f>
        <v>0</v>
      </c>
      <c r="D11" s="32">
        <f>[1]avril!M40</f>
        <v>0</v>
      </c>
      <c r="E11" s="33">
        <v>0</v>
      </c>
      <c r="F11" s="33">
        <v>0</v>
      </c>
      <c r="G11" s="75">
        <f t="shared" si="0"/>
        <v>0</v>
      </c>
      <c r="H11" s="67">
        <f>F4*C11</f>
        <v>0</v>
      </c>
      <c r="I11" s="68">
        <f>(F4*D11/8)</f>
        <v>0</v>
      </c>
      <c r="J11" s="67">
        <f t="shared" si="1"/>
        <v>0</v>
      </c>
      <c r="K11" s="47"/>
      <c r="L11" s="47"/>
      <c r="M11" s="48"/>
    </row>
    <row r="12" spans="1:13" x14ac:dyDescent="0.25">
      <c r="A12" s="3"/>
      <c r="B12" s="34" t="s">
        <v>14</v>
      </c>
      <c r="C12" s="31">
        <f>[1]mai!L40</f>
        <v>0</v>
      </c>
      <c r="D12" s="32">
        <f>[1]mai!M40</f>
        <v>0</v>
      </c>
      <c r="E12" s="33">
        <v>0</v>
      </c>
      <c r="F12" s="33">
        <v>0</v>
      </c>
      <c r="G12" s="75">
        <f t="shared" si="0"/>
        <v>0</v>
      </c>
      <c r="H12" s="67">
        <f>F4*C12</f>
        <v>0</v>
      </c>
      <c r="I12" s="68">
        <f>(F4*D12/8)</f>
        <v>0</v>
      </c>
      <c r="J12" s="67">
        <f t="shared" si="1"/>
        <v>0</v>
      </c>
      <c r="K12" s="47"/>
      <c r="L12" s="47"/>
      <c r="M12" s="48"/>
    </row>
    <row r="13" spans="1:13" x14ac:dyDescent="0.25">
      <c r="A13" s="3"/>
      <c r="B13" s="34" t="s">
        <v>15</v>
      </c>
      <c r="C13" s="31">
        <f>[1]juin!L40</f>
        <v>0</v>
      </c>
      <c r="D13" s="32">
        <v>0</v>
      </c>
      <c r="E13" s="33">
        <v>0</v>
      </c>
      <c r="F13" s="33">
        <v>0</v>
      </c>
      <c r="G13" s="75">
        <f t="shared" si="0"/>
        <v>0</v>
      </c>
      <c r="H13" s="67">
        <f>F4*C13</f>
        <v>0</v>
      </c>
      <c r="I13" s="68">
        <f>(F4*D13/8)</f>
        <v>0</v>
      </c>
      <c r="J13" s="67">
        <f t="shared" si="1"/>
        <v>0</v>
      </c>
      <c r="K13" s="47"/>
      <c r="L13" s="47"/>
      <c r="M13" s="48"/>
    </row>
    <row r="14" spans="1:13" x14ac:dyDescent="0.25">
      <c r="A14" s="3"/>
      <c r="B14" s="34" t="s">
        <v>16</v>
      </c>
      <c r="C14" s="31">
        <v>0</v>
      </c>
      <c r="D14" s="32">
        <v>0</v>
      </c>
      <c r="E14" s="33">
        <v>0</v>
      </c>
      <c r="F14" s="33">
        <v>0</v>
      </c>
      <c r="G14" s="75">
        <f t="shared" si="0"/>
        <v>0</v>
      </c>
      <c r="H14" s="67">
        <f>F4*C14</f>
        <v>0</v>
      </c>
      <c r="I14" s="68">
        <f>(F4*D14/8)</f>
        <v>0</v>
      </c>
      <c r="J14" s="67">
        <f t="shared" si="1"/>
        <v>0</v>
      </c>
      <c r="K14" s="47"/>
      <c r="L14" s="47"/>
      <c r="M14" s="48"/>
    </row>
    <row r="15" spans="1:13" x14ac:dyDescent="0.25">
      <c r="A15" s="3"/>
      <c r="B15" s="34" t="s">
        <v>17</v>
      </c>
      <c r="C15" s="31">
        <f>[1]aout!L40</f>
        <v>0</v>
      </c>
      <c r="D15" s="32">
        <f>[1]aout!M40</f>
        <v>0</v>
      </c>
      <c r="E15" s="33">
        <v>0</v>
      </c>
      <c r="F15" s="33">
        <v>0</v>
      </c>
      <c r="G15" s="75">
        <f t="shared" si="0"/>
        <v>0</v>
      </c>
      <c r="H15" s="67">
        <f>F4*C15</f>
        <v>0</v>
      </c>
      <c r="I15" s="68">
        <f>F4*D15/8</f>
        <v>0</v>
      </c>
      <c r="J15" s="67">
        <f t="shared" si="1"/>
        <v>0</v>
      </c>
      <c r="K15" s="47"/>
      <c r="L15" s="47"/>
      <c r="M15" s="48"/>
    </row>
    <row r="16" spans="1:13" x14ac:dyDescent="0.25">
      <c r="A16" s="3"/>
      <c r="B16" s="34" t="s">
        <v>18</v>
      </c>
      <c r="C16" s="31">
        <f>[1]septembre!L40</f>
        <v>0</v>
      </c>
      <c r="D16" s="32">
        <f>[1]septembre!M40</f>
        <v>0</v>
      </c>
      <c r="E16" s="33">
        <v>0</v>
      </c>
      <c r="F16" s="33">
        <v>0</v>
      </c>
      <c r="G16" s="75">
        <f t="shared" si="0"/>
        <v>0</v>
      </c>
      <c r="H16" s="67">
        <f>F4*C16</f>
        <v>0</v>
      </c>
      <c r="I16" s="68">
        <f>(F4*D16/8)</f>
        <v>0</v>
      </c>
      <c r="J16" s="67">
        <f t="shared" si="1"/>
        <v>0</v>
      </c>
      <c r="K16" s="47"/>
      <c r="L16" s="47"/>
      <c r="M16" s="48"/>
    </row>
    <row r="17" spans="1:13" x14ac:dyDescent="0.25">
      <c r="A17" s="3"/>
      <c r="B17" s="34" t="s">
        <v>19</v>
      </c>
      <c r="C17" s="31">
        <v>0</v>
      </c>
      <c r="D17" s="32">
        <v>0</v>
      </c>
      <c r="E17" s="33">
        <v>0</v>
      </c>
      <c r="F17" s="33">
        <v>0</v>
      </c>
      <c r="G17" s="75">
        <f t="shared" si="0"/>
        <v>0</v>
      </c>
      <c r="H17" s="67">
        <f>F4*C17</f>
        <v>0</v>
      </c>
      <c r="I17" s="68">
        <f>(F4*D17/8)</f>
        <v>0</v>
      </c>
      <c r="J17" s="67">
        <f t="shared" si="1"/>
        <v>0</v>
      </c>
      <c r="K17" s="47"/>
      <c r="L17" s="47"/>
      <c r="M17" s="48"/>
    </row>
    <row r="18" spans="1:13" x14ac:dyDescent="0.25">
      <c r="A18" s="3"/>
      <c r="B18" s="34" t="s">
        <v>20</v>
      </c>
      <c r="C18" s="31">
        <v>0</v>
      </c>
      <c r="D18" s="32">
        <v>0</v>
      </c>
      <c r="E18" s="33">
        <v>0</v>
      </c>
      <c r="F18" s="33">
        <v>0</v>
      </c>
      <c r="G18" s="75">
        <f t="shared" si="0"/>
        <v>0</v>
      </c>
      <c r="H18" s="67">
        <f>F4*C18</f>
        <v>0</v>
      </c>
      <c r="I18" s="68">
        <f>F4*D18/8</f>
        <v>0</v>
      </c>
      <c r="J18" s="67">
        <f t="shared" si="1"/>
        <v>0</v>
      </c>
      <c r="K18" s="47"/>
      <c r="L18" s="47"/>
      <c r="M18" s="48"/>
    </row>
    <row r="19" spans="1:13" x14ac:dyDescent="0.25">
      <c r="A19" s="3"/>
      <c r="B19" s="34" t="s">
        <v>21</v>
      </c>
      <c r="C19" s="31">
        <v>0</v>
      </c>
      <c r="D19" s="32">
        <v>0</v>
      </c>
      <c r="E19" s="33">
        <v>0</v>
      </c>
      <c r="F19" s="33">
        <v>0</v>
      </c>
      <c r="G19" s="75">
        <f t="shared" si="0"/>
        <v>0</v>
      </c>
      <c r="H19" s="67">
        <f>F4*C19</f>
        <v>0</v>
      </c>
      <c r="I19" s="68">
        <f>(F4*D19/8)</f>
        <v>0</v>
      </c>
      <c r="J19" s="67">
        <f t="shared" si="1"/>
        <v>0</v>
      </c>
      <c r="K19" s="47"/>
      <c r="L19" s="47"/>
      <c r="M19" s="48"/>
    </row>
    <row r="20" spans="1:13" x14ac:dyDescent="0.25">
      <c r="A20" s="3"/>
      <c r="B20" s="35" t="s">
        <v>76</v>
      </c>
      <c r="C20" s="69">
        <f>SUM(C8:C19)</f>
        <v>0</v>
      </c>
      <c r="D20" s="69">
        <f>SUM(D8:D19)</f>
        <v>0</v>
      </c>
      <c r="E20" s="70">
        <f>SUM(E8:E19)</f>
        <v>0</v>
      </c>
      <c r="F20" s="70">
        <f>F8+F9+F10+F11+F12+F13+F14+F15+F16+F17+F18+F19</f>
        <v>0</v>
      </c>
      <c r="G20" s="70">
        <f>G8+G9+G10+G11+G12+G13+G14+G15+G16+G17+G18+G19</f>
        <v>0</v>
      </c>
      <c r="H20" s="70">
        <f>SUM(H8:H19)</f>
        <v>0</v>
      </c>
      <c r="I20" s="71">
        <f>SUM(I8:I19)</f>
        <v>0</v>
      </c>
      <c r="J20" s="72">
        <f t="shared" si="1"/>
        <v>0</v>
      </c>
      <c r="K20" s="50"/>
      <c r="L20" s="50"/>
      <c r="M20" s="51"/>
    </row>
    <row r="21" spans="1:13" ht="13.8" thickBot="1" x14ac:dyDescent="0.3">
      <c r="A21" s="3"/>
      <c r="B21" s="96" t="s">
        <v>9</v>
      </c>
      <c r="C21" s="97"/>
      <c r="D21" s="97"/>
      <c r="E21" s="97"/>
      <c r="F21" s="97"/>
      <c r="G21" s="97"/>
      <c r="H21" s="97"/>
      <c r="I21" s="97"/>
      <c r="J21" s="67">
        <f>J8+J9+J10+J11+J12++J13+J14+J15+J16+J17+J18+J19</f>
        <v>0</v>
      </c>
      <c r="K21" s="47"/>
      <c r="L21" s="47"/>
      <c r="M21" s="47"/>
    </row>
    <row r="22" spans="1:13" ht="12.75" customHeight="1" x14ac:dyDescent="0.25">
      <c r="A22" s="3"/>
      <c r="B22" s="107" t="s">
        <v>86</v>
      </c>
      <c r="C22" s="108"/>
      <c r="D22" s="108"/>
      <c r="E22" s="108"/>
      <c r="F22" s="108"/>
      <c r="G22" s="108"/>
      <c r="H22" s="108"/>
      <c r="I22" s="108"/>
      <c r="J22" s="109"/>
      <c r="K22" s="30"/>
      <c r="L22" s="30"/>
      <c r="M22" s="30"/>
    </row>
    <row r="23" spans="1:13" x14ac:dyDescent="0.25">
      <c r="A23" s="3"/>
      <c r="B23" s="110"/>
      <c r="C23" s="111"/>
      <c r="D23" s="111"/>
      <c r="E23" s="111"/>
      <c r="F23" s="111"/>
      <c r="G23" s="111"/>
      <c r="H23" s="111"/>
      <c r="I23" s="111"/>
      <c r="J23" s="112"/>
      <c r="K23" s="30"/>
      <c r="L23" s="30"/>
      <c r="M23" s="30"/>
    </row>
    <row r="24" spans="1:13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x14ac:dyDescent="0.2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3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3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3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3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3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ht="13.8" x14ac:dyDescent="0.25">
      <c r="B33" s="94"/>
      <c r="C33" s="94"/>
      <c r="D33" s="94"/>
      <c r="E33" s="94"/>
      <c r="F33" s="94"/>
      <c r="G33" s="94"/>
      <c r="H33" s="94"/>
      <c r="I33" s="94"/>
      <c r="J33" s="12"/>
      <c r="K33" s="1"/>
    </row>
    <row r="34" spans="2:11" ht="13.8" x14ac:dyDescent="0.25">
      <c r="B34" s="94"/>
      <c r="C34" s="94"/>
      <c r="D34" s="94"/>
      <c r="E34" s="94"/>
      <c r="F34" s="94"/>
      <c r="G34" s="94"/>
      <c r="H34" s="94"/>
      <c r="I34" s="94"/>
      <c r="J34" s="12"/>
      <c r="K34" s="1"/>
    </row>
    <row r="35" spans="2:11" ht="13.8" x14ac:dyDescent="0.25">
      <c r="B35" s="94"/>
      <c r="C35" s="94"/>
      <c r="D35" s="94"/>
      <c r="E35" s="94"/>
      <c r="F35" s="94"/>
      <c r="G35" s="94"/>
      <c r="H35" s="94"/>
      <c r="I35" s="94"/>
      <c r="J35" s="1"/>
      <c r="K35" s="1"/>
    </row>
    <row r="36" spans="2:11" ht="13.8" x14ac:dyDescent="0.25">
      <c r="B36" s="94"/>
      <c r="C36" s="94"/>
      <c r="D36" s="94"/>
      <c r="E36" s="94"/>
      <c r="F36" s="94"/>
      <c r="G36" s="94"/>
      <c r="H36" s="94"/>
      <c r="I36" s="94"/>
      <c r="J36" s="1"/>
      <c r="K36" s="1"/>
    </row>
    <row r="37" spans="2:11" ht="15.6" x14ac:dyDescent="0.25">
      <c r="B37" s="93"/>
      <c r="C37" s="93"/>
      <c r="D37" s="93"/>
      <c r="E37" s="93"/>
      <c r="F37" s="93"/>
      <c r="G37" s="93"/>
      <c r="H37" s="93"/>
      <c r="I37" s="93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</sheetData>
  <sheetProtection sheet="1" selectLockedCells="1"/>
  <mergeCells count="17">
    <mergeCell ref="B37:I37"/>
    <mergeCell ref="B21:I21"/>
    <mergeCell ref="B22:J23"/>
    <mergeCell ref="B33:I33"/>
    <mergeCell ref="B34:I34"/>
    <mergeCell ref="B35:I35"/>
    <mergeCell ref="B36:I36"/>
    <mergeCell ref="B3:D3"/>
    <mergeCell ref="J3:L3"/>
    <mergeCell ref="B4:D4"/>
    <mergeCell ref="J4:L4"/>
    <mergeCell ref="B6:B7"/>
    <mergeCell ref="C6:D6"/>
    <mergeCell ref="F6:F7"/>
    <mergeCell ref="G6:G7"/>
    <mergeCell ref="H6:I6"/>
    <mergeCell ref="K6:M6"/>
  </mergeCell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9"/>
  <sheetViews>
    <sheetView workbookViewId="0">
      <selection activeCell="A4" sqref="A4:B4"/>
    </sheetView>
  </sheetViews>
  <sheetFormatPr baseColWidth="10" defaultRowHeight="13.2" x14ac:dyDescent="0.25"/>
  <cols>
    <col min="1" max="1" width="13" customWidth="1"/>
    <col min="2" max="2" width="12.44140625" customWidth="1"/>
    <col min="3" max="4" width="13.88671875" customWidth="1"/>
    <col min="5" max="5" width="12.6640625" customWidth="1"/>
    <col min="6" max="6" width="14.44140625" bestFit="1" customWidth="1"/>
  </cols>
  <sheetData>
    <row r="2" spans="1:7" ht="15" x14ac:dyDescent="0.25">
      <c r="A2" s="123" t="s">
        <v>22</v>
      </c>
      <c r="B2" s="123"/>
      <c r="C2" s="60" t="s">
        <v>67</v>
      </c>
      <c r="D2" s="60" t="s">
        <v>79</v>
      </c>
      <c r="E2" s="60" t="s">
        <v>68</v>
      </c>
      <c r="F2" s="60" t="s">
        <v>69</v>
      </c>
      <c r="G2" s="1"/>
    </row>
    <row r="3" spans="1:7" ht="15" x14ac:dyDescent="0.25">
      <c r="A3" s="124">
        <v>1</v>
      </c>
      <c r="B3" s="125"/>
      <c r="C3" s="64">
        <f>'1'!E20</f>
        <v>0</v>
      </c>
      <c r="D3" s="64">
        <f>'1'!F20</f>
        <v>0</v>
      </c>
      <c r="E3" s="17">
        <f>'1'!H20+'1'!I20</f>
        <v>0</v>
      </c>
      <c r="F3" s="17">
        <f t="shared" ref="F3:F9" si="0">C3+D3-E3</f>
        <v>0</v>
      </c>
      <c r="G3" s="1"/>
    </row>
    <row r="4" spans="1:7" ht="15" x14ac:dyDescent="0.25">
      <c r="A4" s="124">
        <v>2</v>
      </c>
      <c r="B4" s="125"/>
      <c r="C4" s="64">
        <f>'2'!E20</f>
        <v>2086</v>
      </c>
      <c r="D4" s="64">
        <f>'2'!F20</f>
        <v>100</v>
      </c>
      <c r="E4" s="17">
        <f>'2'!H20+'2'!I20</f>
        <v>2594.6999999999998</v>
      </c>
      <c r="F4" s="17">
        <f t="shared" si="0"/>
        <v>-408.69999999999982</v>
      </c>
      <c r="G4" s="1"/>
    </row>
    <row r="5" spans="1:7" ht="15" x14ac:dyDescent="0.25">
      <c r="A5" s="124">
        <v>3</v>
      </c>
      <c r="B5" s="125"/>
      <c r="C5" s="64">
        <f>'3'!E20</f>
        <v>0</v>
      </c>
      <c r="D5" s="64">
        <f>'3'!F20</f>
        <v>0</v>
      </c>
      <c r="E5" s="17">
        <f>'3'!H20+'3'!I20</f>
        <v>0</v>
      </c>
      <c r="F5" s="17">
        <f t="shared" si="0"/>
        <v>0</v>
      </c>
      <c r="G5" s="1"/>
    </row>
    <row r="6" spans="1:7" ht="15" x14ac:dyDescent="0.25">
      <c r="A6" s="124">
        <v>4</v>
      </c>
      <c r="B6" s="125"/>
      <c r="C6" s="17">
        <f>'4'!E20</f>
        <v>0</v>
      </c>
      <c r="D6" s="17">
        <f>'4'!F20</f>
        <v>0</v>
      </c>
      <c r="E6" s="17">
        <f>'4'!H20+'4'!I20</f>
        <v>0</v>
      </c>
      <c r="F6" s="17">
        <f t="shared" si="0"/>
        <v>0</v>
      </c>
    </row>
    <row r="7" spans="1:7" ht="15" x14ac:dyDescent="0.25">
      <c r="A7" s="124">
        <v>5</v>
      </c>
      <c r="B7" s="125"/>
      <c r="C7" s="17">
        <f>'5'!E20</f>
        <v>0</v>
      </c>
      <c r="D7" s="17">
        <f>'5'!F20</f>
        <v>0</v>
      </c>
      <c r="E7" s="17">
        <f>'5'!H20+'5'!I20</f>
        <v>0</v>
      </c>
      <c r="F7" s="17">
        <f t="shared" si="0"/>
        <v>0</v>
      </c>
    </row>
    <row r="8" spans="1:7" ht="15" x14ac:dyDescent="0.25">
      <c r="A8" s="125">
        <v>6</v>
      </c>
      <c r="B8" s="129"/>
      <c r="C8" s="17">
        <f>'6'!E20</f>
        <v>0</v>
      </c>
      <c r="D8" s="17">
        <f>'6'!F20</f>
        <v>0</v>
      </c>
      <c r="E8" s="17">
        <f>'6'!H20+'6'!I20</f>
        <v>0</v>
      </c>
      <c r="F8" s="17">
        <f t="shared" si="0"/>
        <v>0</v>
      </c>
    </row>
    <row r="9" spans="1:7" ht="15.6" thickBot="1" x14ac:dyDescent="0.3">
      <c r="A9" s="124">
        <v>7</v>
      </c>
      <c r="B9" s="125"/>
      <c r="C9" s="17">
        <f>'7'!E20</f>
        <v>0</v>
      </c>
      <c r="D9" s="17">
        <f>'7'!F20</f>
        <v>0</v>
      </c>
      <c r="E9" s="17">
        <f>'7'!H20+'7'!I20</f>
        <v>0</v>
      </c>
      <c r="F9" s="81">
        <f t="shared" si="0"/>
        <v>0</v>
      </c>
    </row>
    <row r="10" spans="1:7" ht="16.2" thickBot="1" x14ac:dyDescent="0.35">
      <c r="A10" s="126" t="s">
        <v>23</v>
      </c>
      <c r="B10" s="127"/>
      <c r="C10" s="61">
        <f>SUM(C3:C9)</f>
        <v>2086</v>
      </c>
      <c r="D10" s="62">
        <f>D3+D4+D5+D6+D7+D8+D9</f>
        <v>100</v>
      </c>
      <c r="E10" s="63">
        <f>SUM(E3:E9)</f>
        <v>2594.6999999999998</v>
      </c>
      <c r="F10" s="119">
        <f>SUM(F3:F9)</f>
        <v>-408.69999999999982</v>
      </c>
      <c r="G10" s="120"/>
    </row>
    <row r="11" spans="1:7" ht="15.75" customHeight="1" thickBot="1" x14ac:dyDescent="0.3">
      <c r="A11" s="56"/>
      <c r="B11" s="56"/>
      <c r="C11" s="77">
        <v>7.93</v>
      </c>
      <c r="D11" s="57"/>
      <c r="E11" s="56"/>
      <c r="F11" s="121"/>
      <c r="G11" s="122"/>
    </row>
    <row r="12" spans="1:7" ht="16.2" thickBot="1" x14ac:dyDescent="0.35">
      <c r="A12" s="130" t="s">
        <v>24</v>
      </c>
      <c r="B12" s="131"/>
      <c r="C12" s="58">
        <f>C10/C11</f>
        <v>263.0517023959647</v>
      </c>
      <c r="D12" s="59"/>
      <c r="E12" s="56"/>
      <c r="F12" s="56"/>
    </row>
    <row r="14" spans="1:7" x14ac:dyDescent="0.25">
      <c r="A14" s="128"/>
      <c r="B14" s="128"/>
      <c r="C14" s="128"/>
      <c r="D14" s="128"/>
      <c r="E14" s="128"/>
    </row>
    <row r="15" spans="1:7" x14ac:dyDescent="0.25">
      <c r="A15" s="78" t="s">
        <v>83</v>
      </c>
      <c r="B15" s="76"/>
      <c r="C15" s="76"/>
      <c r="D15" s="76"/>
      <c r="E15" s="76"/>
    </row>
    <row r="16" spans="1:7" x14ac:dyDescent="0.25">
      <c r="A16" s="76"/>
      <c r="B16" s="79"/>
      <c r="C16" s="79"/>
      <c r="D16" s="79"/>
      <c r="E16" s="79"/>
    </row>
    <row r="17" spans="1:5" x14ac:dyDescent="0.25">
      <c r="A17" s="78" t="s">
        <v>84</v>
      </c>
      <c r="B17" s="80"/>
      <c r="C17" s="79"/>
      <c r="D17" s="79"/>
      <c r="E17" s="79"/>
    </row>
    <row r="18" spans="1:5" x14ac:dyDescent="0.25">
      <c r="B18" s="10"/>
      <c r="C18" s="9"/>
      <c r="D18" s="9"/>
      <c r="E18" s="9"/>
    </row>
    <row r="19" spans="1:5" x14ac:dyDescent="0.25">
      <c r="B19" s="10"/>
      <c r="C19" s="9"/>
      <c r="D19" s="9"/>
      <c r="E19" s="9"/>
    </row>
    <row r="20" spans="1:5" x14ac:dyDescent="0.25">
      <c r="B20" s="10"/>
      <c r="C20" s="9"/>
      <c r="D20" s="9"/>
      <c r="E20" s="9"/>
    </row>
    <row r="21" spans="1:5" x14ac:dyDescent="0.25">
      <c r="B21" s="10"/>
      <c r="C21" s="9"/>
      <c r="D21" s="9"/>
      <c r="E21" s="9"/>
    </row>
    <row r="22" spans="1:5" x14ac:dyDescent="0.25">
      <c r="B22" s="10"/>
      <c r="C22" s="9"/>
      <c r="D22" s="9"/>
      <c r="E22" s="9"/>
    </row>
    <row r="23" spans="1:5" x14ac:dyDescent="0.25">
      <c r="B23" s="10"/>
      <c r="C23" s="9"/>
      <c r="D23" s="9"/>
      <c r="E23" s="9"/>
    </row>
    <row r="24" spans="1:5" x14ac:dyDescent="0.25">
      <c r="B24" s="10"/>
      <c r="C24" s="9"/>
      <c r="D24" s="9"/>
      <c r="E24" s="9"/>
    </row>
    <row r="25" spans="1:5" x14ac:dyDescent="0.25">
      <c r="B25" s="10"/>
      <c r="C25" s="9"/>
      <c r="D25" s="9"/>
      <c r="E25" s="9"/>
    </row>
    <row r="26" spans="1:5" x14ac:dyDescent="0.25">
      <c r="B26" s="10"/>
      <c r="C26" s="9"/>
      <c r="D26" s="9"/>
      <c r="E26" s="9"/>
    </row>
    <row r="27" spans="1:5" x14ac:dyDescent="0.25">
      <c r="B27" s="10"/>
      <c r="C27" s="9"/>
      <c r="D27" s="9"/>
      <c r="E27" s="9"/>
    </row>
    <row r="28" spans="1:5" ht="15.6" x14ac:dyDescent="0.3">
      <c r="B28" s="10"/>
      <c r="C28" s="9"/>
      <c r="D28" s="9"/>
      <c r="E28" s="11"/>
    </row>
    <row r="29" spans="1:5" x14ac:dyDescent="0.25">
      <c r="E29" s="8"/>
    </row>
  </sheetData>
  <sheetProtection selectLockedCells="1"/>
  <mergeCells count="12">
    <mergeCell ref="A14:E14"/>
    <mergeCell ref="A8:B8"/>
    <mergeCell ref="A12:B12"/>
    <mergeCell ref="A6:B6"/>
    <mergeCell ref="A7:B7"/>
    <mergeCell ref="A9:B9"/>
    <mergeCell ref="F10:G11"/>
    <mergeCell ref="A2:B2"/>
    <mergeCell ref="A3:B3"/>
    <mergeCell ref="A4:B4"/>
    <mergeCell ref="A5:B5"/>
    <mergeCell ref="A10:B10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mode d'emploi</vt:lpstr>
      <vt:lpstr>1</vt:lpstr>
      <vt:lpstr>2</vt:lpstr>
      <vt:lpstr>3</vt:lpstr>
      <vt:lpstr>5</vt:lpstr>
      <vt:lpstr>6</vt:lpstr>
      <vt:lpstr>4</vt:lpstr>
      <vt:lpstr>7</vt:lpstr>
      <vt:lpstr>recapitulatif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Subias</dc:creator>
  <cp:lastModifiedBy>Réda Laroussi</cp:lastModifiedBy>
  <cp:lastPrinted>2009-05-22T16:07:53Z</cp:lastPrinted>
  <dcterms:created xsi:type="dcterms:W3CDTF">2007-07-26T09:43:46Z</dcterms:created>
  <dcterms:modified xsi:type="dcterms:W3CDTF">2016-05-15T17:43:17Z</dcterms:modified>
</cp:coreProperties>
</file>