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7117\Documents\"/>
    </mc:Choice>
  </mc:AlternateContent>
  <bookViews>
    <workbookView xWindow="0" yWindow="0" windowWidth="28800" windowHeight="12300" firstSheet="1" activeTab="2"/>
  </bookViews>
  <sheets>
    <sheet name="Planilha1" sheetId="1" r:id="rId1"/>
    <sheet name="Planilha2" sheetId="2" r:id="rId2"/>
    <sheet name="Planilha3" sheetId="6" r:id="rId3"/>
    <sheet name="Base" sheetId="3" r:id="rId4"/>
    <sheet name="Simulação1" sheetId="4" r:id="rId5"/>
    <sheet name="Simulação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A3" i="6"/>
  <c r="C4" i="5"/>
  <c r="C5" i="5" s="1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D3" i="5"/>
  <c r="B3" i="4"/>
  <c r="D3" i="4" s="1"/>
  <c r="C4" i="4"/>
  <c r="C5" i="4" s="1"/>
  <c r="B5" i="3"/>
  <c r="B6" i="3"/>
  <c r="B7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C5" i="3"/>
  <c r="C6" i="3"/>
  <c r="C7" i="3"/>
  <c r="C8" i="3"/>
  <c r="C9" i="3" s="1"/>
  <c r="C4" i="3"/>
  <c r="D4" i="3"/>
  <c r="B4" i="3"/>
  <c r="D3" i="3"/>
  <c r="D6" i="2"/>
  <c r="E6" i="2"/>
  <c r="F6" i="2"/>
  <c r="G6" i="2"/>
  <c r="H6" i="2"/>
  <c r="I6" i="2"/>
  <c r="J6" i="2"/>
  <c r="K6" i="2"/>
  <c r="E7" i="2"/>
  <c r="F7" i="2"/>
  <c r="G7" i="2"/>
  <c r="H7" i="2"/>
  <c r="I7" i="2"/>
  <c r="J7" i="2"/>
  <c r="K7" i="2"/>
  <c r="E8" i="2"/>
  <c r="F8" i="2"/>
  <c r="G8" i="2"/>
  <c r="H8" i="2"/>
  <c r="I8" i="2"/>
  <c r="J8" i="2"/>
  <c r="K8" i="2"/>
  <c r="E9" i="2"/>
  <c r="F9" i="2"/>
  <c r="G9" i="2"/>
  <c r="H9" i="2"/>
  <c r="I9" i="2"/>
  <c r="J9" i="2"/>
  <c r="K9" i="2"/>
  <c r="E10" i="2"/>
  <c r="F10" i="2"/>
  <c r="G10" i="2"/>
  <c r="H10" i="2"/>
  <c r="I10" i="2"/>
  <c r="J10" i="2"/>
  <c r="K10" i="2"/>
  <c r="E11" i="2"/>
  <c r="F11" i="2"/>
  <c r="G11" i="2"/>
  <c r="H11" i="2"/>
  <c r="I11" i="2"/>
  <c r="J11" i="2"/>
  <c r="K11" i="2"/>
  <c r="E12" i="2"/>
  <c r="F12" i="2"/>
  <c r="G12" i="2"/>
  <c r="H12" i="2"/>
  <c r="I12" i="2"/>
  <c r="J12" i="2"/>
  <c r="K12" i="2"/>
  <c r="E13" i="2"/>
  <c r="F13" i="2"/>
  <c r="G13" i="2"/>
  <c r="H13" i="2"/>
  <c r="I13" i="2"/>
  <c r="J13" i="2"/>
  <c r="K13" i="2"/>
  <c r="D7" i="2"/>
  <c r="D8" i="2"/>
  <c r="D9" i="2"/>
  <c r="D10" i="2"/>
  <c r="D11" i="2"/>
  <c r="D12" i="2"/>
  <c r="D13" i="2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L6" i="1"/>
  <c r="L7" i="1"/>
  <c r="L8" i="1"/>
  <c r="L9" i="1"/>
  <c r="L10" i="1"/>
  <c r="L11" i="1"/>
  <c r="L5" i="1"/>
  <c r="F7" i="1"/>
  <c r="F6" i="1"/>
  <c r="F8" i="1"/>
  <c r="F9" i="1"/>
  <c r="F10" i="1"/>
  <c r="F11" i="1"/>
  <c r="F5" i="1"/>
  <c r="E11" i="1"/>
  <c r="D6" i="1"/>
  <c r="D11" i="1"/>
  <c r="D5" i="1"/>
  <c r="C6" i="5" l="1"/>
  <c r="D5" i="5"/>
  <c r="D4" i="5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C6" i="4"/>
  <c r="D6" i="3"/>
  <c r="D5" i="3"/>
  <c r="D7" i="3"/>
  <c r="C10" i="3"/>
  <c r="D9" i="3"/>
  <c r="D8" i="3"/>
  <c r="D6" i="5" l="1"/>
  <c r="C7" i="5"/>
  <c r="D34" i="4"/>
  <c r="D4" i="4"/>
  <c r="D5" i="4"/>
  <c r="C7" i="4"/>
  <c r="D6" i="4"/>
  <c r="C11" i="3"/>
  <c r="D10" i="3"/>
  <c r="C8" i="5" l="1"/>
  <c r="D7" i="5"/>
  <c r="D7" i="4"/>
  <c r="C8" i="4"/>
  <c r="D11" i="3"/>
  <c r="C12" i="3"/>
  <c r="C9" i="5" l="1"/>
  <c r="D8" i="5"/>
  <c r="C9" i="4"/>
  <c r="D8" i="4"/>
  <c r="D12" i="3"/>
  <c r="C13" i="3"/>
  <c r="C10" i="5" l="1"/>
  <c r="D9" i="5"/>
  <c r="C10" i="4"/>
  <c r="D9" i="4"/>
  <c r="C14" i="3"/>
  <c r="D13" i="3"/>
  <c r="D10" i="5" l="1"/>
  <c r="C11" i="5"/>
  <c r="D10" i="4"/>
  <c r="C11" i="4"/>
  <c r="D14" i="3"/>
  <c r="C15" i="3"/>
  <c r="C12" i="5" l="1"/>
  <c r="D11" i="5"/>
  <c r="D11" i="4"/>
  <c r="C12" i="4"/>
  <c r="D15" i="3"/>
  <c r="C16" i="3"/>
  <c r="C13" i="5" l="1"/>
  <c r="D12" i="5"/>
  <c r="C13" i="4"/>
  <c r="D12" i="4"/>
  <c r="D16" i="3"/>
  <c r="C17" i="3"/>
  <c r="C14" i="5" l="1"/>
  <c r="D13" i="5"/>
  <c r="C14" i="4"/>
  <c r="D13" i="4"/>
  <c r="D17" i="3"/>
  <c r="C18" i="3"/>
  <c r="D14" i="5" l="1"/>
  <c r="C15" i="5"/>
  <c r="C15" i="4"/>
  <c r="D14" i="4"/>
  <c r="D18" i="3"/>
  <c r="C19" i="3"/>
  <c r="C16" i="5" l="1"/>
  <c r="D15" i="5"/>
  <c r="C16" i="4"/>
  <c r="D15" i="4"/>
  <c r="D19" i="3"/>
  <c r="C20" i="3"/>
  <c r="C17" i="5" l="1"/>
  <c r="D16" i="5"/>
  <c r="C17" i="4"/>
  <c r="D16" i="4"/>
  <c r="C21" i="3"/>
  <c r="D20" i="3"/>
  <c r="C18" i="5" l="1"/>
  <c r="D17" i="5"/>
  <c r="C18" i="4"/>
  <c r="D17" i="4"/>
  <c r="C22" i="3"/>
  <c r="D21" i="3"/>
  <c r="D18" i="5" l="1"/>
  <c r="C19" i="5"/>
  <c r="D18" i="4"/>
  <c r="C19" i="4"/>
  <c r="D22" i="3"/>
  <c r="C23" i="3"/>
  <c r="C20" i="5" l="1"/>
  <c r="D19" i="5"/>
  <c r="D19" i="4"/>
  <c r="C20" i="4"/>
  <c r="D23" i="3"/>
  <c r="C24" i="3"/>
  <c r="C21" i="5" l="1"/>
  <c r="D20" i="5"/>
  <c r="C21" i="4"/>
  <c r="D20" i="4"/>
  <c r="D24" i="3"/>
  <c r="C25" i="3"/>
  <c r="C22" i="5" l="1"/>
  <c r="D21" i="5"/>
  <c r="C22" i="4"/>
  <c r="D21" i="4"/>
  <c r="D25" i="3"/>
  <c r="C26" i="3"/>
  <c r="D22" i="5" l="1"/>
  <c r="C23" i="5"/>
  <c r="C23" i="4"/>
  <c r="D22" i="4"/>
  <c r="C27" i="3"/>
  <c r="D26" i="3"/>
  <c r="C24" i="5" l="1"/>
  <c r="D23" i="5"/>
  <c r="D23" i="4"/>
  <c r="C24" i="4"/>
  <c r="D27" i="3"/>
  <c r="C28" i="3"/>
  <c r="C25" i="5" l="1"/>
  <c r="D24" i="5"/>
  <c r="C25" i="4"/>
  <c r="D24" i="4"/>
  <c r="D28" i="3"/>
  <c r="C29" i="3"/>
  <c r="C26" i="5" l="1"/>
  <c r="D25" i="5"/>
  <c r="C26" i="4"/>
  <c r="D25" i="4"/>
  <c r="C30" i="3"/>
  <c r="D29" i="3"/>
  <c r="D26" i="5" l="1"/>
  <c r="C27" i="5"/>
  <c r="C27" i="4"/>
  <c r="D26" i="4"/>
  <c r="D30" i="3"/>
  <c r="C31" i="3"/>
  <c r="C28" i="5" l="1"/>
  <c r="D27" i="5"/>
  <c r="D27" i="4"/>
  <c r="C28" i="4"/>
  <c r="D31" i="3"/>
  <c r="C32" i="3"/>
  <c r="C29" i="5" l="1"/>
  <c r="D28" i="5"/>
  <c r="C29" i="4"/>
  <c r="D28" i="4"/>
  <c r="C33" i="3"/>
  <c r="D32" i="3"/>
  <c r="C30" i="5" l="1"/>
  <c r="D29" i="5"/>
  <c r="C30" i="4"/>
  <c r="D29" i="4"/>
  <c r="C34" i="3"/>
  <c r="D33" i="3"/>
  <c r="D30" i="5" l="1"/>
  <c r="C31" i="5"/>
  <c r="D30" i="4"/>
  <c r="C31" i="4"/>
  <c r="C35" i="3"/>
  <c r="D34" i="3"/>
  <c r="C32" i="5" l="1"/>
  <c r="D31" i="5"/>
  <c r="C32" i="4"/>
  <c r="D31" i="4"/>
  <c r="D35" i="3"/>
  <c r="C36" i="3"/>
  <c r="C33" i="5" l="1"/>
  <c r="D32" i="5"/>
  <c r="C33" i="4"/>
  <c r="D32" i="4"/>
  <c r="D36" i="3"/>
  <c r="C37" i="3"/>
  <c r="C34" i="5" l="1"/>
  <c r="D33" i="5"/>
  <c r="C34" i="4"/>
  <c r="D33" i="4"/>
  <c r="C38" i="3"/>
  <c r="D38" i="3" s="1"/>
  <c r="D37" i="3"/>
  <c r="D34" i="5" l="1"/>
  <c r="C35" i="5"/>
  <c r="C35" i="4"/>
  <c r="C36" i="5" l="1"/>
  <c r="D35" i="5"/>
  <c r="D35" i="4"/>
  <c r="C36" i="4"/>
  <c r="C37" i="5" l="1"/>
  <c r="D36" i="5"/>
  <c r="C37" i="4"/>
  <c r="D36" i="4"/>
  <c r="C38" i="5" l="1"/>
  <c r="D38" i="5" s="1"/>
  <c r="D37" i="5"/>
  <c r="D37" i="4"/>
  <c r="C38" i="4"/>
  <c r="D38" i="4" s="1"/>
  <c r="L3" i="4" s="1"/>
</calcChain>
</file>

<file path=xl/sharedStrings.xml><?xml version="1.0" encoding="utf-8"?>
<sst xmlns="http://schemas.openxmlformats.org/spreadsheetml/2006/main" count="53" uniqueCount="23">
  <si>
    <t>Transporte</t>
  </si>
  <si>
    <t>Comida</t>
  </si>
  <si>
    <t>Aluguel</t>
  </si>
  <si>
    <t>Aula particular</t>
  </si>
  <si>
    <t>Roupas</t>
  </si>
  <si>
    <t>Contas de casa</t>
  </si>
  <si>
    <t>Total</t>
  </si>
  <si>
    <t>Lee</t>
  </si>
  <si>
    <t>Haislan</t>
  </si>
  <si>
    <t>Agosto</t>
  </si>
  <si>
    <t>Setembro</t>
  </si>
  <si>
    <t>Inflação</t>
  </si>
  <si>
    <t>Y↓ X→</t>
  </si>
  <si>
    <t>Mês</t>
  </si>
  <si>
    <t>Saldo</t>
  </si>
  <si>
    <t>Preço</t>
  </si>
  <si>
    <t>Falta</t>
  </si>
  <si>
    <t>depósito inicial</t>
  </si>
  <si>
    <t>depósito mensal</t>
  </si>
  <si>
    <t>juros da aplicação</t>
  </si>
  <si>
    <t>inflação</t>
  </si>
  <si>
    <t>preço (mês 1)</t>
  </si>
  <si>
    <t>Falta 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</si>
</sst>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5" formatCode="&quot;R$&quot;\ #,##0.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44" fontId="0" fillId="8" borderId="1" xfId="1" applyFont="1" applyFill="1" applyBorder="1"/>
    <xf numFmtId="0" fontId="0" fillId="9" borderId="1" xfId="0" applyFill="1" applyBorder="1"/>
    <xf numFmtId="0" fontId="0" fillId="10" borderId="1" xfId="0" applyFill="1" applyBorder="1"/>
    <xf numFmtId="44" fontId="0" fillId="10" borderId="1" xfId="1" applyFont="1" applyFill="1" applyBorder="1"/>
    <xf numFmtId="44" fontId="0" fillId="3" borderId="1" xfId="0" applyNumberFormat="1" applyFill="1" applyBorder="1"/>
    <xf numFmtId="44" fontId="0" fillId="3" borderId="1" xfId="1" applyFont="1" applyFill="1" applyBorder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2" xfId="0" applyFill="1" applyBorder="1"/>
    <xf numFmtId="166" fontId="5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0" borderId="0" xfId="0" applyFont="1" applyBorder="1"/>
    <xf numFmtId="0" fontId="2" fillId="5" borderId="1" xfId="0" applyFont="1" applyFill="1" applyBorder="1"/>
    <xf numFmtId="165" fontId="0" fillId="9" borderId="1" xfId="0" applyNumberFormat="1" applyFill="1" applyBorder="1"/>
    <xf numFmtId="165" fontId="0" fillId="7" borderId="1" xfId="0" applyNumberFormat="1" applyFill="1" applyBorder="1"/>
    <xf numFmtId="44" fontId="2" fillId="3" borderId="1" xfId="1" applyFont="1" applyFill="1" applyBorder="1"/>
    <xf numFmtId="165" fontId="2" fillId="3" borderId="1" xfId="1" applyNumberFormat="1" applyFont="1" applyFill="1" applyBorder="1"/>
    <xf numFmtId="165" fontId="2" fillId="3" borderId="1" xfId="0" applyNumberFormat="1" applyFont="1" applyFill="1" applyBorder="1"/>
    <xf numFmtId="166" fontId="0" fillId="0" borderId="0" xfId="0" applyNumberForma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do carro x Saldo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Base!$B$2</c:f>
              <c:strCache>
                <c:ptCount val="1"/>
                <c:pt idx="0">
                  <c:v>Saldo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Base!$A$3:$A$38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Base!$B$3:$B$38</c:f>
              <c:numCache>
                <c:formatCode>"R$"\ #,##0.00</c:formatCode>
                <c:ptCount val="36"/>
                <c:pt idx="0">
                  <c:v>2000</c:v>
                </c:pt>
                <c:pt idx="1">
                  <c:v>2460</c:v>
                </c:pt>
                <c:pt idx="2">
                  <c:v>2933.8</c:v>
                </c:pt>
                <c:pt idx="3">
                  <c:v>3421.8140000000003</c:v>
                </c:pt>
                <c:pt idx="4">
                  <c:v>3924.4684200000006</c:v>
                </c:pt>
                <c:pt idx="5">
                  <c:v>4442.2024726000009</c:v>
                </c:pt>
                <c:pt idx="6">
                  <c:v>4975.4685467780009</c:v>
                </c:pt>
                <c:pt idx="7">
                  <c:v>5524.7326031813409</c:v>
                </c:pt>
                <c:pt idx="8">
                  <c:v>6090.4745812767815</c:v>
                </c:pt>
                <c:pt idx="9">
                  <c:v>6673.1888187150853</c:v>
                </c:pt>
                <c:pt idx="10">
                  <c:v>7273.384483276538</c:v>
                </c:pt>
                <c:pt idx="11">
                  <c:v>7891.5860177748345</c:v>
                </c:pt>
                <c:pt idx="12">
                  <c:v>8528.3335983080797</c:v>
                </c:pt>
                <c:pt idx="13">
                  <c:v>9184.183606257322</c:v>
                </c:pt>
                <c:pt idx="14">
                  <c:v>9859.7091144450424</c:v>
                </c:pt>
                <c:pt idx="15">
                  <c:v>10555.500387878394</c:v>
                </c:pt>
                <c:pt idx="16">
                  <c:v>11272.165399514746</c:v>
                </c:pt>
                <c:pt idx="17">
                  <c:v>12010.33036150019</c:v>
                </c:pt>
                <c:pt idx="18">
                  <c:v>12770.640272345196</c:v>
                </c:pt>
                <c:pt idx="19">
                  <c:v>13553.759480515551</c:v>
                </c:pt>
                <c:pt idx="20">
                  <c:v>14360.372264931018</c:v>
                </c:pt>
                <c:pt idx="21">
                  <c:v>15191.18343287895</c:v>
                </c:pt>
                <c:pt idx="22">
                  <c:v>16046.918935865318</c:v>
                </c:pt>
                <c:pt idx="23">
                  <c:v>16928.32650394128</c:v>
                </c:pt>
                <c:pt idx="24">
                  <c:v>17836.17629905952</c:v>
                </c:pt>
                <c:pt idx="25">
                  <c:v>18771.261588031306</c:v>
                </c:pt>
                <c:pt idx="26">
                  <c:v>19734.399435672247</c:v>
                </c:pt>
                <c:pt idx="27">
                  <c:v>20726.431418742413</c:v>
                </c:pt>
                <c:pt idx="28">
                  <c:v>21748.224361304685</c:v>
                </c:pt>
                <c:pt idx="29">
                  <c:v>22800.671092143824</c:v>
                </c:pt>
                <c:pt idx="30">
                  <c:v>23884.69122490814</c:v>
                </c:pt>
                <c:pt idx="31">
                  <c:v>25001.231961655383</c:v>
                </c:pt>
                <c:pt idx="32">
                  <c:v>26151.268920505045</c:v>
                </c:pt>
                <c:pt idx="33">
                  <c:v>27335.806988120195</c:v>
                </c:pt>
                <c:pt idx="34">
                  <c:v>28555.881197763803</c:v>
                </c:pt>
                <c:pt idx="35">
                  <c:v>29812.557633696717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F5-4934-8A1B-004AEBB59E5F}"/>
            </c:ext>
          </c:extLst>
        </c:ser>
        <c:ser>
          <c:idx val="1"/>
          <c:order val="1"/>
          <c:tx>
            <c:strRef>
              <c:f>Base!$C$2</c:f>
              <c:strCache>
                <c:ptCount val="1"/>
                <c:pt idx="0">
                  <c:v>Preço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Base!$A$3:$A$38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Base!$C$3:$C$38</c:f>
              <c:numCache>
                <c:formatCode>"R$"\ #,##0.00</c:formatCode>
                <c:ptCount val="36"/>
                <c:pt idx="0">
                  <c:v>20000</c:v>
                </c:pt>
                <c:pt idx="1">
                  <c:v>20299.999999999996</c:v>
                </c:pt>
                <c:pt idx="2">
                  <c:v>20604.499999999993</c:v>
                </c:pt>
                <c:pt idx="3">
                  <c:v>20913.56749999999</c:v>
                </c:pt>
                <c:pt idx="4">
                  <c:v>21227.271012499987</c:v>
                </c:pt>
                <c:pt idx="5">
                  <c:v>21545.680077687484</c:v>
                </c:pt>
                <c:pt idx="6">
                  <c:v>21868.865278852794</c:v>
                </c:pt>
                <c:pt idx="7">
                  <c:v>22196.898258035584</c:v>
                </c:pt>
                <c:pt idx="8">
                  <c:v>22529.851731906117</c:v>
                </c:pt>
                <c:pt idx="9">
                  <c:v>22867.799507884709</c:v>
                </c:pt>
                <c:pt idx="10">
                  <c:v>23210.816500502977</c:v>
                </c:pt>
                <c:pt idx="11">
                  <c:v>23558.978748010519</c:v>
                </c:pt>
                <c:pt idx="12">
                  <c:v>23912.363429230674</c:v>
                </c:pt>
                <c:pt idx="13">
                  <c:v>24271.048880669132</c:v>
                </c:pt>
                <c:pt idx="14">
                  <c:v>24635.114613879166</c:v>
                </c:pt>
                <c:pt idx="15">
                  <c:v>25004.641333087351</c:v>
                </c:pt>
                <c:pt idx="16">
                  <c:v>25379.710953083661</c:v>
                </c:pt>
                <c:pt idx="17">
                  <c:v>25760.406617379915</c:v>
                </c:pt>
                <c:pt idx="18">
                  <c:v>26146.812716640612</c:v>
                </c:pt>
                <c:pt idx="19">
                  <c:v>26539.014907390218</c:v>
                </c:pt>
                <c:pt idx="20">
                  <c:v>26937.100131001069</c:v>
                </c:pt>
                <c:pt idx="21">
                  <c:v>27341.156632966082</c:v>
                </c:pt>
                <c:pt idx="22">
                  <c:v>27751.273982460571</c:v>
                </c:pt>
                <c:pt idx="23">
                  <c:v>28167.543092197477</c:v>
                </c:pt>
                <c:pt idx="24">
                  <c:v>28590.056238580437</c:v>
                </c:pt>
                <c:pt idx="25">
                  <c:v>29018.907082159141</c:v>
                </c:pt>
                <c:pt idx="26">
                  <c:v>29454.190688391525</c:v>
                </c:pt>
                <c:pt idx="27">
                  <c:v>29896.003548717395</c:v>
                </c:pt>
                <c:pt idx="28">
                  <c:v>30344.443601948155</c:v>
                </c:pt>
                <c:pt idx="29">
                  <c:v>30799.610255977375</c:v>
                </c:pt>
                <c:pt idx="30">
                  <c:v>31261.604409817031</c:v>
                </c:pt>
                <c:pt idx="31">
                  <c:v>31730.528475964285</c:v>
                </c:pt>
                <c:pt idx="32">
                  <c:v>32206.486403103747</c:v>
                </c:pt>
                <c:pt idx="33">
                  <c:v>32689.583699150298</c:v>
                </c:pt>
                <c:pt idx="34">
                  <c:v>33179.927454637553</c:v>
                </c:pt>
                <c:pt idx="35">
                  <c:v>33677.626366457116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F5-4934-8A1B-004AEBB59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556079"/>
        <c:axId val="961556495"/>
      </c:scatterChart>
      <c:valAx>
        <c:axId val="96155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1556495"/>
        <c:crosses val="autoZero"/>
        <c:crossBetween val="midCat"/>
      </c:valAx>
      <c:valAx>
        <c:axId val="9615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155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do carro x Saldo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Simulação1!$B$2</c:f>
              <c:strCache>
                <c:ptCount val="1"/>
                <c:pt idx="0">
                  <c:v>Saldo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Simulação1!$A$3:$A$38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Simulação1!$B$3:$B$38</c:f>
              <c:numCache>
                <c:formatCode>"R$"\ #,##0.00</c:formatCode>
                <c:ptCount val="36"/>
                <c:pt idx="0">
                  <c:v>3373.581259011346</c:v>
                </c:pt>
                <c:pt idx="1">
                  <c:v>3874.7886967816867</c:v>
                </c:pt>
                <c:pt idx="2">
                  <c:v>4391.032357685137</c:v>
                </c:pt>
                <c:pt idx="3">
                  <c:v>4922.7633284156909</c:v>
                </c:pt>
                <c:pt idx="4">
                  <c:v>5470.4462282681616</c:v>
                </c:pt>
                <c:pt idx="5">
                  <c:v>6034.5596151162063</c:v>
                </c:pt>
                <c:pt idx="6">
                  <c:v>6615.5964035696925</c:v>
                </c:pt>
                <c:pt idx="7">
                  <c:v>7214.0642956767833</c:v>
                </c:pt>
                <c:pt idx="8">
                  <c:v>7830.4862245470867</c:v>
                </c:pt>
                <c:pt idx="9">
                  <c:v>8465.4008112834999</c:v>
                </c:pt>
                <c:pt idx="10">
                  <c:v>9119.3628356220052</c:v>
                </c:pt>
                <c:pt idx="11">
                  <c:v>9792.9437206906659</c:v>
                </c:pt>
                <c:pt idx="12">
                  <c:v>10486.732032311385</c:v>
                </c:pt>
                <c:pt idx="13">
                  <c:v>11201.333993280727</c:v>
                </c:pt>
                <c:pt idx="14">
                  <c:v>11937.374013079148</c:v>
                </c:pt>
                <c:pt idx="15">
                  <c:v>12695.495233471524</c:v>
                </c:pt>
                <c:pt idx="16">
                  <c:v>13476.360090475669</c:v>
                </c:pt>
                <c:pt idx="17">
                  <c:v>14280.650893189941</c:v>
                </c:pt>
                <c:pt idx="18">
                  <c:v>15109.070419985639</c:v>
                </c:pt>
                <c:pt idx="19">
                  <c:v>15962.342532585209</c:v>
                </c:pt>
                <c:pt idx="20">
                  <c:v>16841.212808562766</c:v>
                </c:pt>
                <c:pt idx="21">
                  <c:v>17746.449192819651</c:v>
                </c:pt>
                <c:pt idx="22">
                  <c:v>18678.84266860424</c:v>
                </c:pt>
                <c:pt idx="23">
                  <c:v>19639.20794866237</c:v>
                </c:pt>
                <c:pt idx="24">
                  <c:v>20628.384187122243</c:v>
                </c:pt>
                <c:pt idx="25">
                  <c:v>21647.23571273591</c:v>
                </c:pt>
                <c:pt idx="26">
                  <c:v>22696.652784117989</c:v>
                </c:pt>
                <c:pt idx="27">
                  <c:v>23777.552367641529</c:v>
                </c:pt>
                <c:pt idx="28">
                  <c:v>24890.878938670776</c:v>
                </c:pt>
                <c:pt idx="29">
                  <c:v>26037.605306830901</c:v>
                </c:pt>
                <c:pt idx="30">
                  <c:v>27218.733466035828</c:v>
                </c:pt>
                <c:pt idx="31">
                  <c:v>28435.295470016903</c:v>
                </c:pt>
                <c:pt idx="32">
                  <c:v>29688.354334117412</c:v>
                </c:pt>
                <c:pt idx="33">
                  <c:v>30979.004964140935</c:v>
                </c:pt>
                <c:pt idx="34">
                  <c:v>32308.375113065165</c:v>
                </c:pt>
                <c:pt idx="35">
                  <c:v>33677.626366457123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7-4137-B217-A13A10F3C4A6}"/>
            </c:ext>
          </c:extLst>
        </c:ser>
        <c:ser>
          <c:idx val="1"/>
          <c:order val="1"/>
          <c:tx>
            <c:strRef>
              <c:f>Simulação1!$C$2</c:f>
              <c:strCache>
                <c:ptCount val="1"/>
                <c:pt idx="0">
                  <c:v>Preço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Simulação1!$A$3:$A$38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Simulação1!$C$3:$C$38</c:f>
              <c:numCache>
                <c:formatCode>"R$"\ #,##0.00</c:formatCode>
                <c:ptCount val="36"/>
                <c:pt idx="0">
                  <c:v>20000</c:v>
                </c:pt>
                <c:pt idx="1">
                  <c:v>20299.999999999996</c:v>
                </c:pt>
                <c:pt idx="2">
                  <c:v>20604.499999999993</c:v>
                </c:pt>
                <c:pt idx="3">
                  <c:v>20913.56749999999</c:v>
                </c:pt>
                <c:pt idx="4">
                  <c:v>21227.271012499987</c:v>
                </c:pt>
                <c:pt idx="5">
                  <c:v>21545.680077687484</c:v>
                </c:pt>
                <c:pt idx="6">
                  <c:v>21868.865278852794</c:v>
                </c:pt>
                <c:pt idx="7">
                  <c:v>22196.898258035584</c:v>
                </c:pt>
                <c:pt idx="8">
                  <c:v>22529.851731906117</c:v>
                </c:pt>
                <c:pt idx="9">
                  <c:v>22867.799507884709</c:v>
                </c:pt>
                <c:pt idx="10">
                  <c:v>23210.816500502977</c:v>
                </c:pt>
                <c:pt idx="11">
                  <c:v>23558.978748010519</c:v>
                </c:pt>
                <c:pt idx="12">
                  <c:v>23912.363429230674</c:v>
                </c:pt>
                <c:pt idx="13">
                  <c:v>24271.048880669132</c:v>
                </c:pt>
                <c:pt idx="14">
                  <c:v>24635.114613879166</c:v>
                </c:pt>
                <c:pt idx="15">
                  <c:v>25004.641333087351</c:v>
                </c:pt>
                <c:pt idx="16">
                  <c:v>25379.710953083661</c:v>
                </c:pt>
                <c:pt idx="17">
                  <c:v>25760.406617379915</c:v>
                </c:pt>
                <c:pt idx="18">
                  <c:v>26146.812716640612</c:v>
                </c:pt>
                <c:pt idx="19">
                  <c:v>26539.014907390218</c:v>
                </c:pt>
                <c:pt idx="20">
                  <c:v>26937.100131001069</c:v>
                </c:pt>
                <c:pt idx="21">
                  <c:v>27341.156632966082</c:v>
                </c:pt>
                <c:pt idx="22">
                  <c:v>27751.273982460571</c:v>
                </c:pt>
                <c:pt idx="23">
                  <c:v>28167.543092197477</c:v>
                </c:pt>
                <c:pt idx="24">
                  <c:v>28590.056238580437</c:v>
                </c:pt>
                <c:pt idx="25">
                  <c:v>29018.907082159141</c:v>
                </c:pt>
                <c:pt idx="26">
                  <c:v>29454.190688391525</c:v>
                </c:pt>
                <c:pt idx="27">
                  <c:v>29896.003548717395</c:v>
                </c:pt>
                <c:pt idx="28">
                  <c:v>30344.443601948155</c:v>
                </c:pt>
                <c:pt idx="29">
                  <c:v>30799.610255977375</c:v>
                </c:pt>
                <c:pt idx="30">
                  <c:v>31261.604409817031</c:v>
                </c:pt>
                <c:pt idx="31">
                  <c:v>31730.528475964285</c:v>
                </c:pt>
                <c:pt idx="32">
                  <c:v>32206.486403103747</c:v>
                </c:pt>
                <c:pt idx="33">
                  <c:v>32689.583699150298</c:v>
                </c:pt>
                <c:pt idx="34">
                  <c:v>33179.927454637553</c:v>
                </c:pt>
                <c:pt idx="35">
                  <c:v>33677.626366457116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77-4137-B217-A13A10F3C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556079"/>
        <c:axId val="961556495"/>
      </c:scatterChart>
      <c:valAx>
        <c:axId val="96155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1556495"/>
        <c:crosses val="autoZero"/>
        <c:crossBetween val="midCat"/>
      </c:valAx>
      <c:valAx>
        <c:axId val="9615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155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do carro x Saldo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Simulação2!$B$2</c:f>
              <c:strCache>
                <c:ptCount val="1"/>
                <c:pt idx="0">
                  <c:v>Saldo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Simulação2!$A$3:$A$38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Simulação2!$B$3:$B$38</c:f>
              <c:numCache>
                <c:formatCode>"R$"\ #,##0.00</c:formatCode>
                <c:ptCount val="36"/>
                <c:pt idx="0">
                  <c:v>2000</c:v>
                </c:pt>
                <c:pt idx="1">
                  <c:v>2470.9013814592081</c:v>
                </c:pt>
                <c:pt idx="2">
                  <c:v>2958.4965421566694</c:v>
                </c:pt>
                <c:pt idx="3">
                  <c:v>3463.3772880972683</c:v>
                </c:pt>
                <c:pt idx="4">
                  <c:v>3986.156405217539</c:v>
                </c:pt>
                <c:pt idx="5">
                  <c:v>4527.468403138736</c:v>
                </c:pt>
                <c:pt idx="6">
                  <c:v>5087.9702852864611</c:v>
                </c:pt>
                <c:pt idx="7">
                  <c:v>5668.342346311566</c:v>
                </c:pt>
                <c:pt idx="8">
                  <c:v>6269.2889977801751</c:v>
                </c:pt>
                <c:pt idx="9">
                  <c:v>6891.5396231349887</c:v>
                </c:pt>
                <c:pt idx="10">
                  <c:v>7535.8494629655588</c:v>
                </c:pt>
                <c:pt idx="11">
                  <c:v>8203.0005316620027</c:v>
                </c:pt>
                <c:pt idx="12">
                  <c:v>8893.8025665647292</c:v>
                </c:pt>
                <c:pt idx="13">
                  <c:v>9609.0940107621736</c:v>
                </c:pt>
                <c:pt idx="14">
                  <c:v>10349.743030729393</c:v>
                </c:pt>
                <c:pt idx="15">
                  <c:v>11116.648570042655</c:v>
                </c:pt>
                <c:pt idx="16">
                  <c:v>11910.74144044893</c:v>
                </c:pt>
                <c:pt idx="17">
                  <c:v>12732.985451614562</c:v>
                </c:pt>
                <c:pt idx="18">
                  <c:v>13584.378580924296</c:v>
                </c:pt>
                <c:pt idx="19">
                  <c:v>14465.954184750499</c:v>
                </c:pt>
                <c:pt idx="20">
                  <c:v>15378.782252662708</c:v>
                </c:pt>
                <c:pt idx="21">
                  <c:v>16323.970706099775</c:v>
                </c:pt>
                <c:pt idx="22">
                  <c:v>17302.666743080834</c:v>
                </c:pt>
                <c:pt idx="23">
                  <c:v>18316.058230587198</c:v>
                </c:pt>
                <c:pt idx="24">
                  <c:v>19365.375146305159</c:v>
                </c:pt>
                <c:pt idx="25">
                  <c:v>20451.891071479582</c:v>
                </c:pt>
                <c:pt idx="26">
                  <c:v>21576.924736690155</c:v>
                </c:pt>
                <c:pt idx="27">
                  <c:v>22741.841622426498</c:v>
                </c:pt>
                <c:pt idx="28">
                  <c:v>23948.055616404774</c:v>
                </c:pt>
                <c:pt idx="29">
                  <c:v>25197.030729637296</c:v>
                </c:pt>
                <c:pt idx="30">
                  <c:v>26490.282873337994</c:v>
                </c:pt>
                <c:pt idx="31">
                  <c:v>27829.381698820423</c:v>
                </c:pt>
                <c:pt idx="32">
                  <c:v>29215.952502621407</c:v>
                </c:pt>
                <c:pt idx="33">
                  <c:v>30651.678199162638</c:v>
                </c:pt>
                <c:pt idx="34">
                  <c:v>32138.301363344497</c:v>
                </c:pt>
                <c:pt idx="35">
                  <c:v>33677.626345551231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4-405B-A746-0E748BC38527}"/>
            </c:ext>
          </c:extLst>
        </c:ser>
        <c:ser>
          <c:idx val="1"/>
          <c:order val="1"/>
          <c:tx>
            <c:strRef>
              <c:f>Simulação2!$C$2</c:f>
              <c:strCache>
                <c:ptCount val="1"/>
                <c:pt idx="0">
                  <c:v>Preço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Simulação2!$A$3:$A$38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Simulação2!$C$3:$C$38</c:f>
              <c:numCache>
                <c:formatCode>"R$"\ #,##0.00</c:formatCode>
                <c:ptCount val="36"/>
                <c:pt idx="0">
                  <c:v>20000</c:v>
                </c:pt>
                <c:pt idx="1">
                  <c:v>20299.999999999996</c:v>
                </c:pt>
                <c:pt idx="2">
                  <c:v>20604.499999999993</c:v>
                </c:pt>
                <c:pt idx="3">
                  <c:v>20913.56749999999</c:v>
                </c:pt>
                <c:pt idx="4">
                  <c:v>21227.271012499987</c:v>
                </c:pt>
                <c:pt idx="5">
                  <c:v>21545.680077687484</c:v>
                </c:pt>
                <c:pt idx="6">
                  <c:v>21868.865278852794</c:v>
                </c:pt>
                <c:pt idx="7">
                  <c:v>22196.898258035584</c:v>
                </c:pt>
                <c:pt idx="8">
                  <c:v>22529.851731906117</c:v>
                </c:pt>
                <c:pt idx="9">
                  <c:v>22867.799507884709</c:v>
                </c:pt>
                <c:pt idx="10">
                  <c:v>23210.816500502977</c:v>
                </c:pt>
                <c:pt idx="11">
                  <c:v>23558.978748010519</c:v>
                </c:pt>
                <c:pt idx="12">
                  <c:v>23912.363429230674</c:v>
                </c:pt>
                <c:pt idx="13">
                  <c:v>24271.048880669132</c:v>
                </c:pt>
                <c:pt idx="14">
                  <c:v>24635.114613879166</c:v>
                </c:pt>
                <c:pt idx="15">
                  <c:v>25004.641333087351</c:v>
                </c:pt>
                <c:pt idx="16">
                  <c:v>25379.710953083661</c:v>
                </c:pt>
                <c:pt idx="17">
                  <c:v>25760.406617379915</c:v>
                </c:pt>
                <c:pt idx="18">
                  <c:v>26146.812716640612</c:v>
                </c:pt>
                <c:pt idx="19">
                  <c:v>26539.014907390218</c:v>
                </c:pt>
                <c:pt idx="20">
                  <c:v>26937.100131001069</c:v>
                </c:pt>
                <c:pt idx="21">
                  <c:v>27341.156632966082</c:v>
                </c:pt>
                <c:pt idx="22">
                  <c:v>27751.273982460571</c:v>
                </c:pt>
                <c:pt idx="23">
                  <c:v>28167.543092197477</c:v>
                </c:pt>
                <c:pt idx="24">
                  <c:v>28590.056238580437</c:v>
                </c:pt>
                <c:pt idx="25">
                  <c:v>29018.907082159141</c:v>
                </c:pt>
                <c:pt idx="26">
                  <c:v>29454.190688391525</c:v>
                </c:pt>
                <c:pt idx="27">
                  <c:v>29896.003548717395</c:v>
                </c:pt>
                <c:pt idx="28">
                  <c:v>30344.443601948155</c:v>
                </c:pt>
                <c:pt idx="29">
                  <c:v>30799.610255977375</c:v>
                </c:pt>
                <c:pt idx="30">
                  <c:v>31261.604409817031</c:v>
                </c:pt>
                <c:pt idx="31">
                  <c:v>31730.528475964285</c:v>
                </c:pt>
                <c:pt idx="32">
                  <c:v>32206.486403103747</c:v>
                </c:pt>
                <c:pt idx="33">
                  <c:v>32689.583699150298</c:v>
                </c:pt>
                <c:pt idx="34">
                  <c:v>33179.927454637553</c:v>
                </c:pt>
                <c:pt idx="35">
                  <c:v>33677.626366457116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4-405B-A746-0E748BC38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556079"/>
        <c:axId val="961556495"/>
      </c:scatterChart>
      <c:valAx>
        <c:axId val="96155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1556495"/>
        <c:crosses val="autoZero"/>
        <c:crossBetween val="midCat"/>
      </c:valAx>
      <c:valAx>
        <c:axId val="9615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155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8</xdr:row>
      <xdr:rowOff>180974</xdr:rowOff>
    </xdr:from>
    <xdr:to>
      <xdr:col>11</xdr:col>
      <xdr:colOff>14286</xdr:colOff>
      <xdr:row>23</xdr:row>
      <xdr:rowOff>190499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8</xdr:row>
      <xdr:rowOff>180974</xdr:rowOff>
    </xdr:from>
    <xdr:to>
      <xdr:col>11</xdr:col>
      <xdr:colOff>14286</xdr:colOff>
      <xdr:row>23</xdr:row>
      <xdr:rowOff>190499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8</xdr:row>
      <xdr:rowOff>180974</xdr:rowOff>
    </xdr:from>
    <xdr:to>
      <xdr:col>11</xdr:col>
      <xdr:colOff>14286</xdr:colOff>
      <xdr:row>23</xdr:row>
      <xdr:rowOff>190499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1"/>
  <sheetViews>
    <sheetView workbookViewId="0">
      <selection activeCell="C22" sqref="C22"/>
    </sheetView>
  </sheetViews>
  <sheetFormatPr defaultRowHeight="15" x14ac:dyDescent="0.25"/>
  <cols>
    <col min="3" max="3" width="14" bestFit="1" customWidth="1"/>
    <col min="4" max="6" width="12.140625" bestFit="1" customWidth="1"/>
    <col min="11" max="11" width="14" bestFit="1" customWidth="1"/>
    <col min="12" max="14" width="14.28515625" bestFit="1" customWidth="1"/>
  </cols>
  <sheetData>
    <row r="3" spans="3:14" x14ac:dyDescent="0.25">
      <c r="K3" s="12" t="s">
        <v>11</v>
      </c>
      <c r="L3" s="13">
        <v>1.006</v>
      </c>
      <c r="M3" s="14"/>
      <c r="N3" s="14"/>
    </row>
    <row r="4" spans="3:14" x14ac:dyDescent="0.25">
      <c r="C4" s="2" t="s">
        <v>9</v>
      </c>
      <c r="D4" s="3" t="s">
        <v>7</v>
      </c>
      <c r="E4" s="3" t="s">
        <v>8</v>
      </c>
      <c r="F4" s="3" t="s">
        <v>6</v>
      </c>
      <c r="K4" s="2" t="s">
        <v>10</v>
      </c>
      <c r="L4" s="3" t="s">
        <v>7</v>
      </c>
      <c r="M4" s="3" t="s">
        <v>8</v>
      </c>
      <c r="N4" s="3" t="s">
        <v>6</v>
      </c>
    </row>
    <row r="5" spans="3:14" x14ac:dyDescent="0.25">
      <c r="C5" s="5" t="s">
        <v>0</v>
      </c>
      <c r="D5" s="6">
        <f>10*30</f>
        <v>300</v>
      </c>
      <c r="E5" s="6">
        <v>50</v>
      </c>
      <c r="F5" s="6">
        <f>D5+E5</f>
        <v>350</v>
      </c>
      <c r="K5" s="5" t="s">
        <v>0</v>
      </c>
      <c r="L5" s="6">
        <f>D5*$L$3</f>
        <v>301.8</v>
      </c>
      <c r="M5" s="6">
        <f t="shared" ref="M5:N11" si="0">E5*$L$3</f>
        <v>50.3</v>
      </c>
      <c r="N5" s="6">
        <f t="shared" si="0"/>
        <v>352.1</v>
      </c>
    </row>
    <row r="6" spans="3:14" x14ac:dyDescent="0.25">
      <c r="C6" s="8" t="s">
        <v>1</v>
      </c>
      <c r="D6" s="9">
        <f>30*30</f>
        <v>900</v>
      </c>
      <c r="E6" s="9">
        <v>800</v>
      </c>
      <c r="F6" s="6">
        <f t="shared" ref="F6:F11" si="1">D6+E6</f>
        <v>1700</v>
      </c>
      <c r="K6" s="8" t="s">
        <v>1</v>
      </c>
      <c r="L6" s="6">
        <f t="shared" ref="L6:L11" si="2">D6*$L$3</f>
        <v>905.4</v>
      </c>
      <c r="M6" s="6">
        <f t="shared" si="0"/>
        <v>804.8</v>
      </c>
      <c r="N6" s="6">
        <f t="shared" si="0"/>
        <v>1710.2</v>
      </c>
    </row>
    <row r="7" spans="3:14" x14ac:dyDescent="0.25">
      <c r="C7" s="5" t="s">
        <v>2</v>
      </c>
      <c r="D7" s="6">
        <v>800</v>
      </c>
      <c r="E7" s="6">
        <v>750</v>
      </c>
      <c r="F7" s="6">
        <f>D7+E7</f>
        <v>1550</v>
      </c>
      <c r="K7" s="5" t="s">
        <v>2</v>
      </c>
      <c r="L7" s="6">
        <f t="shared" si="2"/>
        <v>804.8</v>
      </c>
      <c r="M7" s="6">
        <f t="shared" si="0"/>
        <v>754.5</v>
      </c>
      <c r="N7" s="6">
        <f t="shared" si="0"/>
        <v>1559.3</v>
      </c>
    </row>
    <row r="8" spans="3:14" x14ac:dyDescent="0.25">
      <c r="C8" s="8" t="s">
        <v>3</v>
      </c>
      <c r="D8" s="9">
        <v>400</v>
      </c>
      <c r="E8" s="9">
        <v>400</v>
      </c>
      <c r="F8" s="6">
        <f t="shared" si="1"/>
        <v>800</v>
      </c>
      <c r="K8" s="8" t="s">
        <v>3</v>
      </c>
      <c r="L8" s="6">
        <f t="shared" si="2"/>
        <v>402.4</v>
      </c>
      <c r="M8" s="6">
        <f t="shared" si="0"/>
        <v>402.4</v>
      </c>
      <c r="N8" s="6">
        <f t="shared" si="0"/>
        <v>804.8</v>
      </c>
    </row>
    <row r="9" spans="3:14" x14ac:dyDescent="0.25">
      <c r="C9" s="5" t="s">
        <v>4</v>
      </c>
      <c r="D9" s="6">
        <v>500</v>
      </c>
      <c r="E9" s="6">
        <v>580</v>
      </c>
      <c r="F9" s="6">
        <f t="shared" si="1"/>
        <v>1080</v>
      </c>
      <c r="K9" s="5" t="s">
        <v>4</v>
      </c>
      <c r="L9" s="6">
        <f t="shared" si="2"/>
        <v>503</v>
      </c>
      <c r="M9" s="6">
        <f t="shared" si="0"/>
        <v>583.48</v>
      </c>
      <c r="N9" s="6">
        <f t="shared" si="0"/>
        <v>1086.48</v>
      </c>
    </row>
    <row r="10" spans="3:14" x14ac:dyDescent="0.25">
      <c r="C10" s="8" t="s">
        <v>5</v>
      </c>
      <c r="D10" s="9">
        <v>780</v>
      </c>
      <c r="E10" s="9">
        <v>100</v>
      </c>
      <c r="F10" s="6">
        <f t="shared" si="1"/>
        <v>880</v>
      </c>
      <c r="K10" s="8" t="s">
        <v>5</v>
      </c>
      <c r="L10" s="6">
        <f t="shared" si="2"/>
        <v>784.68</v>
      </c>
      <c r="M10" s="6">
        <f t="shared" si="0"/>
        <v>100.6</v>
      </c>
      <c r="N10" s="6">
        <f t="shared" si="0"/>
        <v>885.28</v>
      </c>
    </row>
    <row r="11" spans="3:14" x14ac:dyDescent="0.25">
      <c r="C11" s="1" t="s">
        <v>6</v>
      </c>
      <c r="D11" s="10">
        <f>SUM(D5:D10)</f>
        <v>3680</v>
      </c>
      <c r="E11" s="10">
        <f>SUM(E5:E10)</f>
        <v>2680</v>
      </c>
      <c r="F11" s="11">
        <f t="shared" si="1"/>
        <v>6360</v>
      </c>
      <c r="K11" s="1" t="s">
        <v>6</v>
      </c>
      <c r="L11" s="6">
        <f t="shared" si="2"/>
        <v>3702.08</v>
      </c>
      <c r="M11" s="6">
        <f t="shared" si="0"/>
        <v>2696.08</v>
      </c>
      <c r="N11" s="6">
        <f t="shared" si="0"/>
        <v>6398.16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3"/>
  <sheetViews>
    <sheetView workbookViewId="0">
      <selection activeCell="G9" sqref="G9"/>
    </sheetView>
  </sheetViews>
  <sheetFormatPr defaultRowHeight="15" x14ac:dyDescent="0.25"/>
  <sheetData>
    <row r="5" spans="3:11" x14ac:dyDescent="0.25">
      <c r="C5" s="16" t="s">
        <v>12</v>
      </c>
      <c r="D5" s="17">
        <v>-1.5</v>
      </c>
      <c r="E5" s="17">
        <v>-1</v>
      </c>
      <c r="F5" s="17">
        <v>-0.5</v>
      </c>
      <c r="G5" s="17">
        <v>0</v>
      </c>
      <c r="H5" s="17">
        <v>0.5</v>
      </c>
      <c r="I5" s="17">
        <v>1</v>
      </c>
      <c r="J5" s="17">
        <v>1.5</v>
      </c>
      <c r="K5" s="17">
        <v>2</v>
      </c>
    </row>
    <row r="6" spans="3:11" x14ac:dyDescent="0.25">
      <c r="C6" s="17">
        <v>-1.5</v>
      </c>
      <c r="D6" s="15">
        <f>(D$5*$C6)/(D$5^2+$C6^2)</f>
        <v>0.5</v>
      </c>
      <c r="E6" s="15">
        <f t="shared" ref="E6:K6" si="0">(E$5*$C6)/(E$5^2+$C6^2)</f>
        <v>0.46153846153846156</v>
      </c>
      <c r="F6" s="15">
        <f t="shared" si="0"/>
        <v>0.3</v>
      </c>
      <c r="G6" s="15">
        <f t="shared" si="0"/>
        <v>0</v>
      </c>
      <c r="H6" s="15">
        <f t="shared" si="0"/>
        <v>-0.3</v>
      </c>
      <c r="I6" s="15">
        <f t="shared" si="0"/>
        <v>-0.46153846153846156</v>
      </c>
      <c r="J6" s="15">
        <f t="shared" si="0"/>
        <v>-0.5</v>
      </c>
      <c r="K6" s="15">
        <f t="shared" si="0"/>
        <v>-0.48</v>
      </c>
    </row>
    <row r="7" spans="3:11" x14ac:dyDescent="0.25">
      <c r="C7" s="17">
        <v>-1</v>
      </c>
      <c r="D7" s="15">
        <f t="shared" ref="D7:K13" si="1">(D$5*$C7)/(D$5^2+$C7^2)</f>
        <v>0.46153846153846156</v>
      </c>
      <c r="E7" s="15">
        <f t="shared" si="1"/>
        <v>0.5</v>
      </c>
      <c r="F7" s="15">
        <f t="shared" si="1"/>
        <v>0.4</v>
      </c>
      <c r="G7" s="15">
        <f t="shared" si="1"/>
        <v>0</v>
      </c>
      <c r="H7" s="15">
        <f t="shared" si="1"/>
        <v>-0.4</v>
      </c>
      <c r="I7" s="15">
        <f t="shared" si="1"/>
        <v>-0.5</v>
      </c>
      <c r="J7" s="15">
        <f t="shared" si="1"/>
        <v>-0.46153846153846156</v>
      </c>
      <c r="K7" s="15">
        <f t="shared" si="1"/>
        <v>-0.4</v>
      </c>
    </row>
    <row r="8" spans="3:11" x14ac:dyDescent="0.25">
      <c r="C8" s="17">
        <v>-0.5</v>
      </c>
      <c r="D8" s="15">
        <f t="shared" si="1"/>
        <v>0.3</v>
      </c>
      <c r="E8" s="15">
        <f t="shared" si="1"/>
        <v>0.4</v>
      </c>
      <c r="F8" s="15">
        <f t="shared" si="1"/>
        <v>0.5</v>
      </c>
      <c r="G8" s="15">
        <f t="shared" si="1"/>
        <v>0</v>
      </c>
      <c r="H8" s="15">
        <f t="shared" si="1"/>
        <v>-0.5</v>
      </c>
      <c r="I8" s="15">
        <f t="shared" si="1"/>
        <v>-0.4</v>
      </c>
      <c r="J8" s="15">
        <f t="shared" si="1"/>
        <v>-0.3</v>
      </c>
      <c r="K8" s="15">
        <f t="shared" si="1"/>
        <v>-0.23529411764705882</v>
      </c>
    </row>
    <row r="9" spans="3:11" x14ac:dyDescent="0.25">
      <c r="C9" s="17"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 t="e">
        <f t="shared" si="1"/>
        <v>#DIV/0!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</row>
    <row r="10" spans="3:11" x14ac:dyDescent="0.25">
      <c r="C10" s="17">
        <v>0.5</v>
      </c>
      <c r="D10" s="15">
        <f t="shared" si="1"/>
        <v>-0.3</v>
      </c>
      <c r="E10" s="15">
        <f t="shared" si="1"/>
        <v>-0.4</v>
      </c>
      <c r="F10" s="15">
        <f t="shared" si="1"/>
        <v>-0.5</v>
      </c>
      <c r="G10" s="15">
        <f t="shared" si="1"/>
        <v>0</v>
      </c>
      <c r="H10" s="15">
        <f t="shared" si="1"/>
        <v>0.5</v>
      </c>
      <c r="I10" s="15">
        <f t="shared" si="1"/>
        <v>0.4</v>
      </c>
      <c r="J10" s="15">
        <f t="shared" si="1"/>
        <v>0.3</v>
      </c>
      <c r="K10" s="15">
        <f t="shared" si="1"/>
        <v>0.23529411764705882</v>
      </c>
    </row>
    <row r="11" spans="3:11" x14ac:dyDescent="0.25">
      <c r="C11" s="17">
        <v>1</v>
      </c>
      <c r="D11" s="15">
        <f t="shared" si="1"/>
        <v>-0.46153846153846156</v>
      </c>
      <c r="E11" s="15">
        <f t="shared" si="1"/>
        <v>-0.5</v>
      </c>
      <c r="F11" s="15">
        <f t="shared" si="1"/>
        <v>-0.4</v>
      </c>
      <c r="G11" s="15">
        <f t="shared" si="1"/>
        <v>0</v>
      </c>
      <c r="H11" s="15">
        <f t="shared" si="1"/>
        <v>0.4</v>
      </c>
      <c r="I11" s="15">
        <f t="shared" si="1"/>
        <v>0.5</v>
      </c>
      <c r="J11" s="15">
        <f t="shared" si="1"/>
        <v>0.46153846153846156</v>
      </c>
      <c r="K11" s="15">
        <f t="shared" si="1"/>
        <v>0.4</v>
      </c>
    </row>
    <row r="12" spans="3:11" x14ac:dyDescent="0.25">
      <c r="C12" s="17">
        <v>1.5</v>
      </c>
      <c r="D12" s="15">
        <f t="shared" si="1"/>
        <v>-0.5</v>
      </c>
      <c r="E12" s="15">
        <f t="shared" si="1"/>
        <v>-0.46153846153846156</v>
      </c>
      <c r="F12" s="15">
        <f t="shared" si="1"/>
        <v>-0.3</v>
      </c>
      <c r="G12" s="15">
        <f t="shared" si="1"/>
        <v>0</v>
      </c>
      <c r="H12" s="15">
        <f t="shared" si="1"/>
        <v>0.3</v>
      </c>
      <c r="I12" s="15">
        <f t="shared" si="1"/>
        <v>0.46153846153846156</v>
      </c>
      <c r="J12" s="15">
        <f t="shared" si="1"/>
        <v>0.5</v>
      </c>
      <c r="K12" s="15">
        <f t="shared" si="1"/>
        <v>0.48</v>
      </c>
    </row>
    <row r="13" spans="3:11" x14ac:dyDescent="0.25">
      <c r="C13" s="17">
        <v>2</v>
      </c>
      <c r="D13" s="15">
        <f t="shared" si="1"/>
        <v>-0.48</v>
      </c>
      <c r="E13" s="15">
        <f t="shared" si="1"/>
        <v>-0.4</v>
      </c>
      <c r="F13" s="15">
        <f t="shared" si="1"/>
        <v>-0.23529411764705882</v>
      </c>
      <c r="G13" s="15">
        <f t="shared" si="1"/>
        <v>0</v>
      </c>
      <c r="H13" s="15">
        <f t="shared" si="1"/>
        <v>0.23529411764705882</v>
      </c>
      <c r="I13" s="15">
        <f t="shared" si="1"/>
        <v>0.4</v>
      </c>
      <c r="J13" s="15">
        <f t="shared" si="1"/>
        <v>0.48</v>
      </c>
      <c r="K13" s="15">
        <f t="shared" si="1"/>
        <v>0.5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5" x14ac:dyDescent="0.25"/>
  <cols>
    <col min="4" max="4" width="34" style="27" bestFit="1" customWidth="1"/>
  </cols>
  <sheetData>
    <row r="1" spans="1:4" x14ac:dyDescent="0.25">
      <c r="A1" s="26">
        <v>1.6</v>
      </c>
    </row>
    <row r="2" spans="1:4" x14ac:dyDescent="0.25">
      <c r="A2" s="26">
        <v>1.45</v>
      </c>
      <c r="D2" s="27">
        <v>43678</v>
      </c>
    </row>
    <row r="3" spans="1:4" x14ac:dyDescent="0.25">
      <c r="A3" s="26">
        <f>A1+A2</f>
        <v>3.05</v>
      </c>
      <c r="D3" s="27">
        <v>43260</v>
      </c>
    </row>
    <row r="4" spans="1:4" x14ac:dyDescent="0.25">
      <c r="D4" s="27">
        <f>D2-D3</f>
        <v>418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workbookViewId="0">
      <selection activeCell="G38" sqref="G38"/>
    </sheetView>
  </sheetViews>
  <sheetFormatPr defaultRowHeight="15" x14ac:dyDescent="0.25"/>
  <cols>
    <col min="2" max="4" width="11.7109375" bestFit="1" customWidth="1"/>
    <col min="8" max="8" width="16.7109375" bestFit="1" customWidth="1"/>
    <col min="9" max="9" width="13.28515625" bestFit="1" customWidth="1"/>
  </cols>
  <sheetData>
    <row r="2" spans="1:9" x14ac:dyDescent="0.25">
      <c r="A2" s="18" t="s">
        <v>13</v>
      </c>
      <c r="B2" s="18" t="s">
        <v>14</v>
      </c>
      <c r="C2" s="18" t="s">
        <v>15</v>
      </c>
      <c r="D2" s="18" t="s">
        <v>16</v>
      </c>
    </row>
    <row r="3" spans="1:9" x14ac:dyDescent="0.25">
      <c r="A3" s="7">
        <v>1</v>
      </c>
      <c r="B3" s="21">
        <v>2000</v>
      </c>
      <c r="C3" s="21">
        <v>20000</v>
      </c>
      <c r="D3" s="21">
        <f>C3-B3</f>
        <v>18000</v>
      </c>
      <c r="H3" s="20" t="s">
        <v>17</v>
      </c>
      <c r="I3" s="23">
        <v>2000</v>
      </c>
    </row>
    <row r="4" spans="1:9" x14ac:dyDescent="0.25">
      <c r="A4" s="4">
        <v>2</v>
      </c>
      <c r="B4" s="22">
        <f>(B3*I$5)+I$4</f>
        <v>2460</v>
      </c>
      <c r="C4" s="22">
        <f>C3*I$8</f>
        <v>20299.999999999996</v>
      </c>
      <c r="D4" s="22">
        <f>C4-B4</f>
        <v>17839.999999999996</v>
      </c>
      <c r="H4" s="20" t="s">
        <v>18</v>
      </c>
      <c r="I4" s="23">
        <v>400</v>
      </c>
    </row>
    <row r="5" spans="1:9" x14ac:dyDescent="0.25">
      <c r="A5" s="7">
        <v>3</v>
      </c>
      <c r="B5" s="21">
        <f t="shared" ref="B5:B38" si="0">(B4*I$5)+I$4</f>
        <v>2933.8</v>
      </c>
      <c r="C5" s="21">
        <f t="shared" ref="C5:C38" si="1">C4*I$8</f>
        <v>20604.499999999993</v>
      </c>
      <c r="D5" s="21">
        <f t="shared" ref="D5:D38" si="2">C5-B5</f>
        <v>17670.699999999993</v>
      </c>
      <c r="H5" s="20" t="s">
        <v>19</v>
      </c>
      <c r="I5" s="18">
        <v>1.03</v>
      </c>
    </row>
    <row r="6" spans="1:9" x14ac:dyDescent="0.25">
      <c r="A6" s="4">
        <v>4</v>
      </c>
      <c r="B6" s="22">
        <f t="shared" si="0"/>
        <v>3421.8140000000003</v>
      </c>
      <c r="C6" s="22">
        <f t="shared" si="1"/>
        <v>20913.56749999999</v>
      </c>
      <c r="D6" s="22">
        <f t="shared" si="2"/>
        <v>17491.753499999992</v>
      </c>
      <c r="H6" s="19"/>
      <c r="I6" s="19"/>
    </row>
    <row r="7" spans="1:9" x14ac:dyDescent="0.25">
      <c r="A7" s="7">
        <v>5</v>
      </c>
      <c r="B7" s="21">
        <f t="shared" si="0"/>
        <v>3924.4684200000006</v>
      </c>
      <c r="C7" s="21">
        <f t="shared" si="1"/>
        <v>21227.271012499987</v>
      </c>
      <c r="D7" s="21">
        <f t="shared" si="2"/>
        <v>17302.802592499986</v>
      </c>
      <c r="H7" s="20" t="s">
        <v>21</v>
      </c>
      <c r="I7" s="23">
        <v>20000</v>
      </c>
    </row>
    <row r="8" spans="1:9" x14ac:dyDescent="0.25">
      <c r="A8" s="4">
        <v>6</v>
      </c>
      <c r="B8" s="22">
        <f t="shared" si="0"/>
        <v>4442.2024726000009</v>
      </c>
      <c r="C8" s="22">
        <f t="shared" si="1"/>
        <v>21545.680077687484</v>
      </c>
      <c r="D8" s="22">
        <f t="shared" si="2"/>
        <v>17103.477605087483</v>
      </c>
      <c r="H8" s="20" t="s">
        <v>20</v>
      </c>
      <c r="I8" s="18">
        <v>1.0149999999999999</v>
      </c>
    </row>
    <row r="9" spans="1:9" x14ac:dyDescent="0.25">
      <c r="A9" s="7">
        <v>7</v>
      </c>
      <c r="B9" s="21">
        <f t="shared" si="0"/>
        <v>4975.4685467780009</v>
      </c>
      <c r="C9" s="21">
        <f t="shared" si="1"/>
        <v>21868.865278852794</v>
      </c>
      <c r="D9" s="21">
        <f t="shared" si="2"/>
        <v>16893.396732074794</v>
      </c>
    </row>
    <row r="10" spans="1:9" x14ac:dyDescent="0.25">
      <c r="A10" s="4">
        <v>8</v>
      </c>
      <c r="B10" s="22">
        <f t="shared" si="0"/>
        <v>5524.7326031813409</v>
      </c>
      <c r="C10" s="22">
        <f t="shared" si="1"/>
        <v>22196.898258035584</v>
      </c>
      <c r="D10" s="22">
        <f t="shared" si="2"/>
        <v>16672.165654854245</v>
      </c>
    </row>
    <row r="11" spans="1:9" x14ac:dyDescent="0.25">
      <c r="A11" s="7">
        <v>9</v>
      </c>
      <c r="B11" s="21">
        <f t="shared" si="0"/>
        <v>6090.4745812767815</v>
      </c>
      <c r="C11" s="21">
        <f t="shared" si="1"/>
        <v>22529.851731906117</v>
      </c>
      <c r="D11" s="21">
        <f t="shared" si="2"/>
        <v>16439.377150629334</v>
      </c>
    </row>
    <row r="12" spans="1:9" x14ac:dyDescent="0.25">
      <c r="A12" s="4">
        <v>10</v>
      </c>
      <c r="B12" s="22">
        <f t="shared" si="0"/>
        <v>6673.1888187150853</v>
      </c>
      <c r="C12" s="22">
        <f t="shared" si="1"/>
        <v>22867.799507884709</v>
      </c>
      <c r="D12" s="22">
        <f t="shared" si="2"/>
        <v>16194.610689169624</v>
      </c>
    </row>
    <row r="13" spans="1:9" x14ac:dyDescent="0.25">
      <c r="A13" s="7">
        <v>11</v>
      </c>
      <c r="B13" s="21">
        <f t="shared" si="0"/>
        <v>7273.384483276538</v>
      </c>
      <c r="C13" s="21">
        <f t="shared" si="1"/>
        <v>23210.816500502977</v>
      </c>
      <c r="D13" s="21">
        <f t="shared" si="2"/>
        <v>15937.432017226438</v>
      </c>
    </row>
    <row r="14" spans="1:9" x14ac:dyDescent="0.25">
      <c r="A14" s="4">
        <v>12</v>
      </c>
      <c r="B14" s="22">
        <f t="shared" si="0"/>
        <v>7891.5860177748345</v>
      </c>
      <c r="C14" s="22">
        <f t="shared" si="1"/>
        <v>23558.978748010519</v>
      </c>
      <c r="D14" s="22">
        <f t="shared" si="2"/>
        <v>15667.392730235684</v>
      </c>
    </row>
    <row r="15" spans="1:9" x14ac:dyDescent="0.25">
      <c r="A15" s="7">
        <v>13</v>
      </c>
      <c r="B15" s="21">
        <f t="shared" si="0"/>
        <v>8528.3335983080797</v>
      </c>
      <c r="C15" s="21">
        <f t="shared" si="1"/>
        <v>23912.363429230674</v>
      </c>
      <c r="D15" s="21">
        <f t="shared" si="2"/>
        <v>15384.029830922595</v>
      </c>
    </row>
    <row r="16" spans="1:9" x14ac:dyDescent="0.25">
      <c r="A16" s="4">
        <v>14</v>
      </c>
      <c r="B16" s="22">
        <f t="shared" si="0"/>
        <v>9184.183606257322</v>
      </c>
      <c r="C16" s="22">
        <f t="shared" si="1"/>
        <v>24271.048880669132</v>
      </c>
      <c r="D16" s="22">
        <f t="shared" si="2"/>
        <v>15086.86527441181</v>
      </c>
    </row>
    <row r="17" spans="1:4" x14ac:dyDescent="0.25">
      <c r="A17" s="7">
        <v>15</v>
      </c>
      <c r="B17" s="21">
        <f t="shared" si="0"/>
        <v>9859.7091144450424</v>
      </c>
      <c r="C17" s="21">
        <f t="shared" si="1"/>
        <v>24635.114613879166</v>
      </c>
      <c r="D17" s="21">
        <f t="shared" si="2"/>
        <v>14775.405499434124</v>
      </c>
    </row>
    <row r="18" spans="1:4" x14ac:dyDescent="0.25">
      <c r="A18" s="4">
        <v>16</v>
      </c>
      <c r="B18" s="22">
        <f t="shared" si="0"/>
        <v>10555.500387878394</v>
      </c>
      <c r="C18" s="22">
        <f t="shared" si="1"/>
        <v>25004.641333087351</v>
      </c>
      <c r="D18" s="22">
        <f t="shared" si="2"/>
        <v>14449.140945208957</v>
      </c>
    </row>
    <row r="19" spans="1:4" x14ac:dyDescent="0.25">
      <c r="A19" s="7">
        <v>17</v>
      </c>
      <c r="B19" s="21">
        <f t="shared" si="0"/>
        <v>11272.165399514746</v>
      </c>
      <c r="C19" s="21">
        <f t="shared" si="1"/>
        <v>25379.710953083661</v>
      </c>
      <c r="D19" s="21">
        <f t="shared" si="2"/>
        <v>14107.545553568914</v>
      </c>
    </row>
    <row r="20" spans="1:4" x14ac:dyDescent="0.25">
      <c r="A20" s="4">
        <v>18</v>
      </c>
      <c r="B20" s="22">
        <f t="shared" si="0"/>
        <v>12010.33036150019</v>
      </c>
      <c r="C20" s="22">
        <f t="shared" si="1"/>
        <v>25760.406617379915</v>
      </c>
      <c r="D20" s="22">
        <f t="shared" si="2"/>
        <v>13750.076255879725</v>
      </c>
    </row>
    <row r="21" spans="1:4" x14ac:dyDescent="0.25">
      <c r="A21" s="7">
        <v>19</v>
      </c>
      <c r="B21" s="21">
        <f t="shared" si="0"/>
        <v>12770.640272345196</v>
      </c>
      <c r="C21" s="21">
        <f t="shared" si="1"/>
        <v>26146.812716640612</v>
      </c>
      <c r="D21" s="21">
        <f t="shared" si="2"/>
        <v>13376.172444295416</v>
      </c>
    </row>
    <row r="22" spans="1:4" x14ac:dyDescent="0.25">
      <c r="A22" s="4">
        <v>20</v>
      </c>
      <c r="B22" s="22">
        <f t="shared" si="0"/>
        <v>13553.759480515551</v>
      </c>
      <c r="C22" s="22">
        <f t="shared" si="1"/>
        <v>26539.014907390218</v>
      </c>
      <c r="D22" s="22">
        <f t="shared" si="2"/>
        <v>12985.255426874666</v>
      </c>
    </row>
    <row r="23" spans="1:4" x14ac:dyDescent="0.25">
      <c r="A23" s="7">
        <v>21</v>
      </c>
      <c r="B23" s="21">
        <f t="shared" si="0"/>
        <v>14360.372264931018</v>
      </c>
      <c r="C23" s="21">
        <f t="shared" si="1"/>
        <v>26937.100131001069</v>
      </c>
      <c r="D23" s="21">
        <f t="shared" si="2"/>
        <v>12576.72786607005</v>
      </c>
    </row>
    <row r="24" spans="1:4" x14ac:dyDescent="0.25">
      <c r="A24" s="4">
        <v>22</v>
      </c>
      <c r="B24" s="22">
        <f t="shared" si="0"/>
        <v>15191.18343287895</v>
      </c>
      <c r="C24" s="22">
        <f t="shared" si="1"/>
        <v>27341.156632966082</v>
      </c>
      <c r="D24" s="22">
        <f t="shared" si="2"/>
        <v>12149.973200087132</v>
      </c>
    </row>
    <row r="25" spans="1:4" x14ac:dyDescent="0.25">
      <c r="A25" s="7">
        <v>23</v>
      </c>
      <c r="B25" s="21">
        <f t="shared" si="0"/>
        <v>16046.918935865318</v>
      </c>
      <c r="C25" s="21">
        <f t="shared" si="1"/>
        <v>27751.273982460571</v>
      </c>
      <c r="D25" s="21">
        <f t="shared" si="2"/>
        <v>11704.355046595252</v>
      </c>
    </row>
    <row r="26" spans="1:4" x14ac:dyDescent="0.25">
      <c r="A26" s="4">
        <v>24</v>
      </c>
      <c r="B26" s="22">
        <f t="shared" si="0"/>
        <v>16928.32650394128</v>
      </c>
      <c r="C26" s="22">
        <f t="shared" si="1"/>
        <v>28167.543092197477</v>
      </c>
      <c r="D26" s="22">
        <f t="shared" si="2"/>
        <v>11239.216588256197</v>
      </c>
    </row>
    <row r="27" spans="1:4" x14ac:dyDescent="0.25">
      <c r="A27" s="7">
        <v>25</v>
      </c>
      <c r="B27" s="21">
        <f t="shared" si="0"/>
        <v>17836.17629905952</v>
      </c>
      <c r="C27" s="21">
        <f t="shared" si="1"/>
        <v>28590.056238580437</v>
      </c>
      <c r="D27" s="21">
        <f t="shared" si="2"/>
        <v>10753.879939520917</v>
      </c>
    </row>
    <row r="28" spans="1:4" x14ac:dyDescent="0.25">
      <c r="A28" s="4">
        <v>26</v>
      </c>
      <c r="B28" s="22">
        <f t="shared" si="0"/>
        <v>18771.261588031306</v>
      </c>
      <c r="C28" s="22">
        <f t="shared" si="1"/>
        <v>29018.907082159141</v>
      </c>
      <c r="D28" s="22">
        <f t="shared" si="2"/>
        <v>10247.645494127835</v>
      </c>
    </row>
    <row r="29" spans="1:4" x14ac:dyDescent="0.25">
      <c r="A29" s="7">
        <v>27</v>
      </c>
      <c r="B29" s="21">
        <f t="shared" si="0"/>
        <v>19734.399435672247</v>
      </c>
      <c r="C29" s="21">
        <f t="shared" si="1"/>
        <v>29454.190688391525</v>
      </c>
      <c r="D29" s="21">
        <f t="shared" si="2"/>
        <v>9719.7912527192784</v>
      </c>
    </row>
    <row r="30" spans="1:4" x14ac:dyDescent="0.25">
      <c r="A30" s="4">
        <v>28</v>
      </c>
      <c r="B30" s="22">
        <f t="shared" si="0"/>
        <v>20726.431418742413</v>
      </c>
      <c r="C30" s="22">
        <f t="shared" si="1"/>
        <v>29896.003548717395</v>
      </c>
      <c r="D30" s="22">
        <f t="shared" si="2"/>
        <v>9169.5721299749821</v>
      </c>
    </row>
    <row r="31" spans="1:4" x14ac:dyDescent="0.25">
      <c r="A31" s="7">
        <v>29</v>
      </c>
      <c r="B31" s="21">
        <f t="shared" si="0"/>
        <v>21748.224361304685</v>
      </c>
      <c r="C31" s="21">
        <f t="shared" si="1"/>
        <v>30344.443601948155</v>
      </c>
      <c r="D31" s="21">
        <f t="shared" si="2"/>
        <v>8596.2192406434697</v>
      </c>
    </row>
    <row r="32" spans="1:4" x14ac:dyDescent="0.25">
      <c r="A32" s="4">
        <v>30</v>
      </c>
      <c r="B32" s="22">
        <f t="shared" si="0"/>
        <v>22800.671092143824</v>
      </c>
      <c r="C32" s="22">
        <f t="shared" si="1"/>
        <v>30799.610255977375</v>
      </c>
      <c r="D32" s="22">
        <f t="shared" si="2"/>
        <v>7998.939163833551</v>
      </c>
    </row>
    <row r="33" spans="1:4" x14ac:dyDescent="0.25">
      <c r="A33" s="7">
        <v>31</v>
      </c>
      <c r="B33" s="21">
        <f t="shared" si="0"/>
        <v>23884.69122490814</v>
      </c>
      <c r="C33" s="21">
        <f t="shared" si="1"/>
        <v>31261.604409817031</v>
      </c>
      <c r="D33" s="21">
        <f t="shared" si="2"/>
        <v>7376.9131849088917</v>
      </c>
    </row>
    <row r="34" spans="1:4" x14ac:dyDescent="0.25">
      <c r="A34" s="4">
        <v>32</v>
      </c>
      <c r="B34" s="22">
        <f t="shared" si="0"/>
        <v>25001.231961655383</v>
      </c>
      <c r="C34" s="22">
        <f t="shared" si="1"/>
        <v>31730.528475964285</v>
      </c>
      <c r="D34" s="22">
        <f t="shared" si="2"/>
        <v>6729.2965143089023</v>
      </c>
    </row>
    <row r="35" spans="1:4" x14ac:dyDescent="0.25">
      <c r="A35" s="7">
        <v>33</v>
      </c>
      <c r="B35" s="21">
        <f t="shared" si="0"/>
        <v>26151.268920505045</v>
      </c>
      <c r="C35" s="21">
        <f t="shared" si="1"/>
        <v>32206.486403103747</v>
      </c>
      <c r="D35" s="21">
        <f t="shared" si="2"/>
        <v>6055.2174825987022</v>
      </c>
    </row>
    <row r="36" spans="1:4" x14ac:dyDescent="0.25">
      <c r="A36" s="4">
        <v>34</v>
      </c>
      <c r="B36" s="22">
        <f t="shared" si="0"/>
        <v>27335.806988120195</v>
      </c>
      <c r="C36" s="22">
        <f t="shared" si="1"/>
        <v>32689.583699150298</v>
      </c>
      <c r="D36" s="22">
        <f t="shared" si="2"/>
        <v>5353.7767110301029</v>
      </c>
    </row>
    <row r="37" spans="1:4" x14ac:dyDescent="0.25">
      <c r="A37" s="7">
        <v>35</v>
      </c>
      <c r="B37" s="21">
        <f t="shared" si="0"/>
        <v>28555.881197763803</v>
      </c>
      <c r="C37" s="21">
        <f t="shared" si="1"/>
        <v>33179.927454637553</v>
      </c>
      <c r="D37" s="21">
        <f t="shared" si="2"/>
        <v>4624.0462568737494</v>
      </c>
    </row>
    <row r="38" spans="1:4" x14ac:dyDescent="0.25">
      <c r="A38" s="4">
        <v>36</v>
      </c>
      <c r="B38" s="22">
        <f t="shared" si="0"/>
        <v>29812.557633696717</v>
      </c>
      <c r="C38" s="22">
        <f t="shared" si="1"/>
        <v>33677.626366457116</v>
      </c>
      <c r="D38" s="22">
        <f t="shared" si="2"/>
        <v>3865.0687327603991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workbookViewId="0">
      <selection activeCell="L6" sqref="L6"/>
    </sheetView>
  </sheetViews>
  <sheetFormatPr defaultRowHeight="15" x14ac:dyDescent="0.25"/>
  <cols>
    <col min="2" max="3" width="11.7109375" bestFit="1" customWidth="1"/>
    <col min="4" max="4" width="12.42578125" bestFit="1" customWidth="1"/>
    <col min="8" max="8" width="16.7109375" bestFit="1" customWidth="1"/>
    <col min="9" max="9" width="13.28515625" bestFit="1" customWidth="1"/>
  </cols>
  <sheetData>
    <row r="2" spans="1:12" x14ac:dyDescent="0.25">
      <c r="A2" s="18" t="s">
        <v>13</v>
      </c>
      <c r="B2" s="18" t="s">
        <v>14</v>
      </c>
      <c r="C2" s="18" t="s">
        <v>15</v>
      </c>
      <c r="D2" s="18" t="s">
        <v>16</v>
      </c>
    </row>
    <row r="3" spans="1:12" x14ac:dyDescent="0.25">
      <c r="A3" s="7">
        <v>1</v>
      </c>
      <c r="B3" s="21">
        <f>I3</f>
        <v>3373.581259011346</v>
      </c>
      <c r="C3" s="21">
        <v>20000</v>
      </c>
      <c r="D3" s="21">
        <f>C3-B3</f>
        <v>16626.418740988654</v>
      </c>
      <c r="H3" s="20" t="s">
        <v>17</v>
      </c>
      <c r="I3" s="24">
        <v>3373.581259011346</v>
      </c>
      <c r="K3" s="20" t="s">
        <v>22</v>
      </c>
      <c r="L3" s="25">
        <f>D38</f>
        <v>0</v>
      </c>
    </row>
    <row r="4" spans="1:12" x14ac:dyDescent="0.25">
      <c r="A4" s="4">
        <v>2</v>
      </c>
      <c r="B4" s="22">
        <f>(B3*I$5)+I$4</f>
        <v>3874.7886967816867</v>
      </c>
      <c r="C4" s="22">
        <f>C3*I$8</f>
        <v>20299.999999999996</v>
      </c>
      <c r="D4" s="22">
        <f>C4-B4</f>
        <v>16425.211303218312</v>
      </c>
      <c r="H4" s="20" t="s">
        <v>18</v>
      </c>
      <c r="I4" s="23">
        <v>400</v>
      </c>
    </row>
    <row r="5" spans="1:12" x14ac:dyDescent="0.25">
      <c r="A5" s="7">
        <v>3</v>
      </c>
      <c r="B5" s="21">
        <f t="shared" ref="B5:B38" si="0">(B4*I$5)+I$4</f>
        <v>4391.032357685137</v>
      </c>
      <c r="C5" s="21">
        <f t="shared" ref="C5:C38" si="1">C4*I$8</f>
        <v>20604.499999999993</v>
      </c>
      <c r="D5" s="21">
        <f t="shared" ref="D5:D38" si="2">C5-B5</f>
        <v>16213.467642314856</v>
      </c>
      <c r="H5" s="20" t="s">
        <v>19</v>
      </c>
      <c r="I5" s="18">
        <v>1.03</v>
      </c>
    </row>
    <row r="6" spans="1:12" x14ac:dyDescent="0.25">
      <c r="A6" s="4">
        <v>4</v>
      </c>
      <c r="B6" s="22">
        <f t="shared" si="0"/>
        <v>4922.7633284156909</v>
      </c>
      <c r="C6" s="22">
        <f t="shared" si="1"/>
        <v>20913.56749999999</v>
      </c>
      <c r="D6" s="22">
        <f t="shared" si="2"/>
        <v>15990.804171584299</v>
      </c>
      <c r="H6" s="19"/>
      <c r="I6" s="19"/>
    </row>
    <row r="7" spans="1:12" x14ac:dyDescent="0.25">
      <c r="A7" s="7">
        <v>5</v>
      </c>
      <c r="B7" s="21">
        <f t="shared" si="0"/>
        <v>5470.4462282681616</v>
      </c>
      <c r="C7" s="21">
        <f t="shared" si="1"/>
        <v>21227.271012499987</v>
      </c>
      <c r="D7" s="21">
        <f t="shared" si="2"/>
        <v>15756.824784231825</v>
      </c>
      <c r="H7" s="20" t="s">
        <v>21</v>
      </c>
      <c r="I7" s="23">
        <v>20000</v>
      </c>
    </row>
    <row r="8" spans="1:12" x14ac:dyDescent="0.25">
      <c r="A8" s="4">
        <v>6</v>
      </c>
      <c r="B8" s="22">
        <f t="shared" si="0"/>
        <v>6034.5596151162063</v>
      </c>
      <c r="C8" s="22">
        <f t="shared" si="1"/>
        <v>21545.680077687484</v>
      </c>
      <c r="D8" s="22">
        <f t="shared" si="2"/>
        <v>15511.120462571278</v>
      </c>
      <c r="H8" s="20" t="s">
        <v>20</v>
      </c>
      <c r="I8" s="18">
        <v>1.0149999999999999</v>
      </c>
    </row>
    <row r="9" spans="1:12" x14ac:dyDescent="0.25">
      <c r="A9" s="7">
        <v>7</v>
      </c>
      <c r="B9" s="21">
        <f t="shared" si="0"/>
        <v>6615.5964035696925</v>
      </c>
      <c r="C9" s="21">
        <f t="shared" si="1"/>
        <v>21868.865278852794</v>
      </c>
      <c r="D9" s="21">
        <f t="shared" si="2"/>
        <v>15253.268875283102</v>
      </c>
    </row>
    <row r="10" spans="1:12" x14ac:dyDescent="0.25">
      <c r="A10" s="4">
        <v>8</v>
      </c>
      <c r="B10" s="22">
        <f t="shared" si="0"/>
        <v>7214.0642956767833</v>
      </c>
      <c r="C10" s="22">
        <f t="shared" si="1"/>
        <v>22196.898258035584</v>
      </c>
      <c r="D10" s="22">
        <f t="shared" si="2"/>
        <v>14982.8339623588</v>
      </c>
    </row>
    <row r="11" spans="1:12" x14ac:dyDescent="0.25">
      <c r="A11" s="7">
        <v>9</v>
      </c>
      <c r="B11" s="21">
        <f t="shared" si="0"/>
        <v>7830.4862245470867</v>
      </c>
      <c r="C11" s="21">
        <f t="shared" si="1"/>
        <v>22529.851731906117</v>
      </c>
      <c r="D11" s="21">
        <f t="shared" si="2"/>
        <v>14699.365507359031</v>
      </c>
    </row>
    <row r="12" spans="1:12" x14ac:dyDescent="0.25">
      <c r="A12" s="4">
        <v>10</v>
      </c>
      <c r="B12" s="22">
        <f t="shared" si="0"/>
        <v>8465.4008112834999</v>
      </c>
      <c r="C12" s="22">
        <f t="shared" si="1"/>
        <v>22867.799507884709</v>
      </c>
      <c r="D12" s="22">
        <f t="shared" si="2"/>
        <v>14402.398696601209</v>
      </c>
    </row>
    <row r="13" spans="1:12" x14ac:dyDescent="0.25">
      <c r="A13" s="7">
        <v>11</v>
      </c>
      <c r="B13" s="21">
        <f t="shared" si="0"/>
        <v>9119.3628356220052</v>
      </c>
      <c r="C13" s="21">
        <f t="shared" si="1"/>
        <v>23210.816500502977</v>
      </c>
      <c r="D13" s="21">
        <f t="shared" si="2"/>
        <v>14091.453664880972</v>
      </c>
    </row>
    <row r="14" spans="1:12" x14ac:dyDescent="0.25">
      <c r="A14" s="4">
        <v>12</v>
      </c>
      <c r="B14" s="22">
        <f t="shared" si="0"/>
        <v>9792.9437206906659</v>
      </c>
      <c r="C14" s="22">
        <f t="shared" si="1"/>
        <v>23558.978748010519</v>
      </c>
      <c r="D14" s="22">
        <f t="shared" si="2"/>
        <v>13766.035027319853</v>
      </c>
    </row>
    <row r="15" spans="1:12" x14ac:dyDescent="0.25">
      <c r="A15" s="7">
        <v>13</v>
      </c>
      <c r="B15" s="21">
        <f t="shared" si="0"/>
        <v>10486.732032311385</v>
      </c>
      <c r="C15" s="21">
        <f t="shared" si="1"/>
        <v>23912.363429230674</v>
      </c>
      <c r="D15" s="21">
        <f t="shared" si="2"/>
        <v>13425.631396919289</v>
      </c>
    </row>
    <row r="16" spans="1:12" x14ac:dyDescent="0.25">
      <c r="A16" s="4">
        <v>14</v>
      </c>
      <c r="B16" s="22">
        <f t="shared" si="0"/>
        <v>11201.333993280727</v>
      </c>
      <c r="C16" s="22">
        <f t="shared" si="1"/>
        <v>24271.048880669132</v>
      </c>
      <c r="D16" s="22">
        <f t="shared" si="2"/>
        <v>13069.714887388405</v>
      </c>
    </row>
    <row r="17" spans="1:4" x14ac:dyDescent="0.25">
      <c r="A17" s="7">
        <v>15</v>
      </c>
      <c r="B17" s="21">
        <f t="shared" si="0"/>
        <v>11937.374013079148</v>
      </c>
      <c r="C17" s="21">
        <f t="shared" si="1"/>
        <v>24635.114613879166</v>
      </c>
      <c r="D17" s="21">
        <f t="shared" si="2"/>
        <v>12697.740600800018</v>
      </c>
    </row>
    <row r="18" spans="1:4" x14ac:dyDescent="0.25">
      <c r="A18" s="4">
        <v>16</v>
      </c>
      <c r="B18" s="22">
        <f t="shared" si="0"/>
        <v>12695.495233471524</v>
      </c>
      <c r="C18" s="22">
        <f t="shared" si="1"/>
        <v>25004.641333087351</v>
      </c>
      <c r="D18" s="22">
        <f t="shared" si="2"/>
        <v>12309.146099615828</v>
      </c>
    </row>
    <row r="19" spans="1:4" x14ac:dyDescent="0.25">
      <c r="A19" s="7">
        <v>17</v>
      </c>
      <c r="B19" s="21">
        <f t="shared" si="0"/>
        <v>13476.360090475669</v>
      </c>
      <c r="C19" s="21">
        <f t="shared" si="1"/>
        <v>25379.710953083661</v>
      </c>
      <c r="D19" s="21">
        <f t="shared" si="2"/>
        <v>11903.350862607991</v>
      </c>
    </row>
    <row r="20" spans="1:4" x14ac:dyDescent="0.25">
      <c r="A20" s="4">
        <v>18</v>
      </c>
      <c r="B20" s="22">
        <f t="shared" si="0"/>
        <v>14280.650893189941</v>
      </c>
      <c r="C20" s="22">
        <f t="shared" si="1"/>
        <v>25760.406617379915</v>
      </c>
      <c r="D20" s="22">
        <f t="shared" si="2"/>
        <v>11479.755724189974</v>
      </c>
    </row>
    <row r="21" spans="1:4" x14ac:dyDescent="0.25">
      <c r="A21" s="7">
        <v>19</v>
      </c>
      <c r="B21" s="21">
        <f t="shared" si="0"/>
        <v>15109.070419985639</v>
      </c>
      <c r="C21" s="21">
        <f t="shared" si="1"/>
        <v>26146.812716640612</v>
      </c>
      <c r="D21" s="21">
        <f t="shared" si="2"/>
        <v>11037.742296654973</v>
      </c>
    </row>
    <row r="22" spans="1:4" x14ac:dyDescent="0.25">
      <c r="A22" s="4">
        <v>20</v>
      </c>
      <c r="B22" s="22">
        <f t="shared" si="0"/>
        <v>15962.342532585209</v>
      </c>
      <c r="C22" s="22">
        <f t="shared" si="1"/>
        <v>26539.014907390218</v>
      </c>
      <c r="D22" s="22">
        <f t="shared" si="2"/>
        <v>10576.672374805008</v>
      </c>
    </row>
    <row r="23" spans="1:4" x14ac:dyDescent="0.25">
      <c r="A23" s="7">
        <v>21</v>
      </c>
      <c r="B23" s="21">
        <f t="shared" si="0"/>
        <v>16841.212808562766</v>
      </c>
      <c r="C23" s="21">
        <f t="shared" si="1"/>
        <v>26937.100131001069</v>
      </c>
      <c r="D23" s="21">
        <f t="shared" si="2"/>
        <v>10095.887322438302</v>
      </c>
    </row>
    <row r="24" spans="1:4" x14ac:dyDescent="0.25">
      <c r="A24" s="4">
        <v>22</v>
      </c>
      <c r="B24" s="22">
        <f t="shared" si="0"/>
        <v>17746.449192819651</v>
      </c>
      <c r="C24" s="22">
        <f t="shared" si="1"/>
        <v>27341.156632966082</v>
      </c>
      <c r="D24" s="22">
        <f t="shared" si="2"/>
        <v>9594.7074401464306</v>
      </c>
    </row>
    <row r="25" spans="1:4" x14ac:dyDescent="0.25">
      <c r="A25" s="7">
        <v>23</v>
      </c>
      <c r="B25" s="21">
        <f t="shared" si="0"/>
        <v>18678.84266860424</v>
      </c>
      <c r="C25" s="21">
        <f t="shared" si="1"/>
        <v>27751.273982460571</v>
      </c>
      <c r="D25" s="21">
        <f t="shared" si="2"/>
        <v>9072.4313138563302</v>
      </c>
    </row>
    <row r="26" spans="1:4" x14ac:dyDescent="0.25">
      <c r="A26" s="4">
        <v>24</v>
      </c>
      <c r="B26" s="22">
        <f t="shared" si="0"/>
        <v>19639.20794866237</v>
      </c>
      <c r="C26" s="22">
        <f t="shared" si="1"/>
        <v>28167.543092197477</v>
      </c>
      <c r="D26" s="22">
        <f t="shared" si="2"/>
        <v>8528.3351435351069</v>
      </c>
    </row>
    <row r="27" spans="1:4" x14ac:dyDescent="0.25">
      <c r="A27" s="7">
        <v>25</v>
      </c>
      <c r="B27" s="21">
        <f t="shared" si="0"/>
        <v>20628.384187122243</v>
      </c>
      <c r="C27" s="21">
        <f t="shared" si="1"/>
        <v>28590.056238580437</v>
      </c>
      <c r="D27" s="21">
        <f t="shared" si="2"/>
        <v>7961.6720514581939</v>
      </c>
    </row>
    <row r="28" spans="1:4" x14ac:dyDescent="0.25">
      <c r="A28" s="4">
        <v>26</v>
      </c>
      <c r="B28" s="22">
        <f t="shared" si="0"/>
        <v>21647.23571273591</v>
      </c>
      <c r="C28" s="22">
        <f t="shared" si="1"/>
        <v>29018.907082159141</v>
      </c>
      <c r="D28" s="22">
        <f t="shared" si="2"/>
        <v>7371.6713694232312</v>
      </c>
    </row>
    <row r="29" spans="1:4" x14ac:dyDescent="0.25">
      <c r="A29" s="7">
        <v>27</v>
      </c>
      <c r="B29" s="21">
        <f t="shared" si="0"/>
        <v>22696.652784117989</v>
      </c>
      <c r="C29" s="21">
        <f t="shared" si="1"/>
        <v>29454.190688391525</v>
      </c>
      <c r="D29" s="21">
        <f t="shared" si="2"/>
        <v>6757.5379042735367</v>
      </c>
    </row>
    <row r="30" spans="1:4" x14ac:dyDescent="0.25">
      <c r="A30" s="4">
        <v>28</v>
      </c>
      <c r="B30" s="22">
        <f t="shared" si="0"/>
        <v>23777.552367641529</v>
      </c>
      <c r="C30" s="22">
        <f t="shared" si="1"/>
        <v>29896.003548717395</v>
      </c>
      <c r="D30" s="22">
        <f t="shared" si="2"/>
        <v>6118.4511810758668</v>
      </c>
    </row>
    <row r="31" spans="1:4" x14ac:dyDescent="0.25">
      <c r="A31" s="7">
        <v>29</v>
      </c>
      <c r="B31" s="21">
        <f t="shared" si="0"/>
        <v>24890.878938670776</v>
      </c>
      <c r="C31" s="21">
        <f t="shared" si="1"/>
        <v>30344.443601948155</v>
      </c>
      <c r="D31" s="21">
        <f t="shared" si="2"/>
        <v>5453.5646632773787</v>
      </c>
    </row>
    <row r="32" spans="1:4" x14ac:dyDescent="0.25">
      <c r="A32" s="4">
        <v>30</v>
      </c>
      <c r="B32" s="22">
        <f t="shared" si="0"/>
        <v>26037.605306830901</v>
      </c>
      <c r="C32" s="22">
        <f t="shared" si="1"/>
        <v>30799.610255977375</v>
      </c>
      <c r="D32" s="22">
        <f t="shared" si="2"/>
        <v>4762.0049491464742</v>
      </c>
    </row>
    <row r="33" spans="1:4" x14ac:dyDescent="0.25">
      <c r="A33" s="7">
        <v>31</v>
      </c>
      <c r="B33" s="21">
        <f t="shared" si="0"/>
        <v>27218.733466035828</v>
      </c>
      <c r="C33" s="21">
        <f t="shared" si="1"/>
        <v>31261.604409817031</v>
      </c>
      <c r="D33" s="21">
        <f t="shared" si="2"/>
        <v>4042.8709437812031</v>
      </c>
    </row>
    <row r="34" spans="1:4" x14ac:dyDescent="0.25">
      <c r="A34" s="4">
        <v>32</v>
      </c>
      <c r="B34" s="22">
        <f t="shared" si="0"/>
        <v>28435.295470016903</v>
      </c>
      <c r="C34" s="22">
        <f t="shared" si="1"/>
        <v>31730.528475964285</v>
      </c>
      <c r="D34" s="22">
        <f>C34-B34</f>
        <v>3295.2330059473825</v>
      </c>
    </row>
    <row r="35" spans="1:4" x14ac:dyDescent="0.25">
      <c r="A35" s="7">
        <v>33</v>
      </c>
      <c r="B35" s="21">
        <f t="shared" si="0"/>
        <v>29688.354334117412</v>
      </c>
      <c r="C35" s="21">
        <f t="shared" si="1"/>
        <v>32206.486403103747</v>
      </c>
      <c r="D35" s="21">
        <f t="shared" si="2"/>
        <v>2518.1320689863351</v>
      </c>
    </row>
    <row r="36" spans="1:4" x14ac:dyDescent="0.25">
      <c r="A36" s="4">
        <v>34</v>
      </c>
      <c r="B36" s="22">
        <f t="shared" si="0"/>
        <v>30979.004964140935</v>
      </c>
      <c r="C36" s="22">
        <f t="shared" si="1"/>
        <v>32689.583699150298</v>
      </c>
      <c r="D36" s="22">
        <f t="shared" si="2"/>
        <v>1710.5787350093633</v>
      </c>
    </row>
    <row r="37" spans="1:4" x14ac:dyDescent="0.25">
      <c r="A37" s="7">
        <v>35</v>
      </c>
      <c r="B37" s="21">
        <f t="shared" si="0"/>
        <v>32308.375113065165</v>
      </c>
      <c r="C37" s="21">
        <f t="shared" si="1"/>
        <v>33179.927454637553</v>
      </c>
      <c r="D37" s="21">
        <f t="shared" si="2"/>
        <v>871.55234157238738</v>
      </c>
    </row>
    <row r="38" spans="1:4" x14ac:dyDescent="0.25">
      <c r="A38" s="4">
        <v>36</v>
      </c>
      <c r="B38" s="22">
        <f t="shared" si="0"/>
        <v>33677.626366457123</v>
      </c>
      <c r="C38" s="22">
        <f t="shared" si="1"/>
        <v>33677.626366457116</v>
      </c>
      <c r="D38" s="22">
        <f t="shared" si="2"/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workbookViewId="0">
      <selection activeCell="F26" sqref="F26"/>
    </sheetView>
  </sheetViews>
  <sheetFormatPr defaultRowHeight="15" x14ac:dyDescent="0.25"/>
  <cols>
    <col min="2" max="4" width="11.7109375" bestFit="1" customWidth="1"/>
    <col min="8" max="8" width="16.7109375" bestFit="1" customWidth="1"/>
    <col min="9" max="9" width="13.28515625" bestFit="1" customWidth="1"/>
  </cols>
  <sheetData>
    <row r="2" spans="1:12" x14ac:dyDescent="0.25">
      <c r="A2" s="18" t="s">
        <v>13</v>
      </c>
      <c r="B2" s="18" t="s">
        <v>14</v>
      </c>
      <c r="C2" s="18" t="s">
        <v>15</v>
      </c>
      <c r="D2" s="18" t="s">
        <v>16</v>
      </c>
    </row>
    <row r="3" spans="1:12" x14ac:dyDescent="0.25">
      <c r="A3" s="7">
        <v>1</v>
      </c>
      <c r="B3" s="21">
        <v>2000</v>
      </c>
      <c r="C3" s="21">
        <v>20000</v>
      </c>
      <c r="D3" s="21">
        <f>C3-B3</f>
        <v>18000</v>
      </c>
      <c r="H3" s="20" t="s">
        <v>17</v>
      </c>
      <c r="I3" s="23">
        <v>2000</v>
      </c>
      <c r="K3" s="20" t="s">
        <v>22</v>
      </c>
      <c r="L3" s="18">
        <v>0</v>
      </c>
    </row>
    <row r="4" spans="1:12" x14ac:dyDescent="0.25">
      <c r="A4" s="4">
        <v>2</v>
      </c>
      <c r="B4" s="22">
        <f>(B3*I$5)+I$4</f>
        <v>2470.9013814592081</v>
      </c>
      <c r="C4" s="22">
        <f>C3*I$8</f>
        <v>20299.999999999996</v>
      </c>
      <c r="D4" s="22">
        <f>C4-B4</f>
        <v>17829.098618540789</v>
      </c>
      <c r="H4" s="20" t="s">
        <v>18</v>
      </c>
      <c r="I4" s="23">
        <v>400</v>
      </c>
    </row>
    <row r="5" spans="1:12" x14ac:dyDescent="0.25">
      <c r="A5" s="7">
        <v>3</v>
      </c>
      <c r="B5" s="21">
        <f t="shared" ref="B5:B38" si="0">(B4*I$5)+I$4</f>
        <v>2958.4965421566694</v>
      </c>
      <c r="C5" s="21">
        <f t="shared" ref="C5:C38" si="1">C4*I$8</f>
        <v>20604.499999999993</v>
      </c>
      <c r="D5" s="21">
        <f t="shared" ref="D5:D38" si="2">C5-B5</f>
        <v>17646.003457843322</v>
      </c>
      <c r="H5" s="20" t="s">
        <v>19</v>
      </c>
      <c r="I5" s="18">
        <v>1.0354506907296039</v>
      </c>
    </row>
    <row r="6" spans="1:12" x14ac:dyDescent="0.25">
      <c r="A6" s="4">
        <v>4</v>
      </c>
      <c r="B6" s="22">
        <f t="shared" si="0"/>
        <v>3463.3772880972683</v>
      </c>
      <c r="C6" s="22">
        <f t="shared" si="1"/>
        <v>20913.56749999999</v>
      </c>
      <c r="D6" s="22">
        <f t="shared" si="2"/>
        <v>17450.190211902722</v>
      </c>
      <c r="H6" s="19"/>
      <c r="I6" s="19"/>
    </row>
    <row r="7" spans="1:12" x14ac:dyDescent="0.25">
      <c r="A7" s="7">
        <v>5</v>
      </c>
      <c r="B7" s="21">
        <f t="shared" si="0"/>
        <v>3986.156405217539</v>
      </c>
      <c r="C7" s="21">
        <f t="shared" si="1"/>
        <v>21227.271012499987</v>
      </c>
      <c r="D7" s="21">
        <f t="shared" si="2"/>
        <v>17241.114607282449</v>
      </c>
      <c r="H7" s="20" t="s">
        <v>21</v>
      </c>
      <c r="I7" s="23">
        <v>20000</v>
      </c>
    </row>
    <row r="8" spans="1:12" x14ac:dyDescent="0.25">
      <c r="A8" s="4">
        <v>6</v>
      </c>
      <c r="B8" s="22">
        <f t="shared" si="0"/>
        <v>4527.468403138736</v>
      </c>
      <c r="C8" s="22">
        <f t="shared" si="1"/>
        <v>21545.680077687484</v>
      </c>
      <c r="D8" s="22">
        <f t="shared" si="2"/>
        <v>17018.211674548747</v>
      </c>
      <c r="H8" s="20" t="s">
        <v>20</v>
      </c>
      <c r="I8" s="18">
        <v>1.0149999999999999</v>
      </c>
    </row>
    <row r="9" spans="1:12" x14ac:dyDescent="0.25">
      <c r="A9" s="7">
        <v>7</v>
      </c>
      <c r="B9" s="21">
        <f t="shared" si="0"/>
        <v>5087.9702852864611</v>
      </c>
      <c r="C9" s="21">
        <f t="shared" si="1"/>
        <v>21868.865278852794</v>
      </c>
      <c r="D9" s="21">
        <f t="shared" si="2"/>
        <v>16780.894993566333</v>
      </c>
    </row>
    <row r="10" spans="1:12" x14ac:dyDescent="0.25">
      <c r="A10" s="4">
        <v>8</v>
      </c>
      <c r="B10" s="22">
        <f t="shared" si="0"/>
        <v>5668.342346311566</v>
      </c>
      <c r="C10" s="22">
        <f t="shared" si="1"/>
        <v>22196.898258035584</v>
      </c>
      <c r="D10" s="22">
        <f t="shared" si="2"/>
        <v>16528.555911724019</v>
      </c>
    </row>
    <row r="11" spans="1:12" x14ac:dyDescent="0.25">
      <c r="A11" s="7">
        <v>9</v>
      </c>
      <c r="B11" s="21">
        <f t="shared" si="0"/>
        <v>6269.2889977801751</v>
      </c>
      <c r="C11" s="21">
        <f t="shared" si="1"/>
        <v>22529.851731906117</v>
      </c>
      <c r="D11" s="21">
        <f t="shared" si="2"/>
        <v>16260.562734125942</v>
      </c>
    </row>
    <row r="12" spans="1:12" x14ac:dyDescent="0.25">
      <c r="A12" s="4">
        <v>10</v>
      </c>
      <c r="B12" s="22">
        <f t="shared" si="0"/>
        <v>6891.5396231349887</v>
      </c>
      <c r="C12" s="22">
        <f t="shared" si="1"/>
        <v>22867.799507884709</v>
      </c>
      <c r="D12" s="22">
        <f t="shared" si="2"/>
        <v>15976.259884749721</v>
      </c>
    </row>
    <row r="13" spans="1:12" x14ac:dyDescent="0.25">
      <c r="A13" s="7">
        <v>11</v>
      </c>
      <c r="B13" s="21">
        <f t="shared" si="0"/>
        <v>7535.8494629655588</v>
      </c>
      <c r="C13" s="21">
        <f t="shared" si="1"/>
        <v>23210.816500502977</v>
      </c>
      <c r="D13" s="21">
        <f t="shared" si="2"/>
        <v>15674.967037537419</v>
      </c>
    </row>
    <row r="14" spans="1:12" x14ac:dyDescent="0.25">
      <c r="A14" s="4">
        <v>12</v>
      </c>
      <c r="B14" s="22">
        <f t="shared" si="0"/>
        <v>8203.0005316620027</v>
      </c>
      <c r="C14" s="22">
        <f t="shared" si="1"/>
        <v>23558.978748010519</v>
      </c>
      <c r="D14" s="22">
        <f t="shared" si="2"/>
        <v>15355.978216348516</v>
      </c>
    </row>
    <row r="15" spans="1:12" x14ac:dyDescent="0.25">
      <c r="A15" s="7">
        <v>13</v>
      </c>
      <c r="B15" s="21">
        <f t="shared" si="0"/>
        <v>8893.8025665647292</v>
      </c>
      <c r="C15" s="21">
        <f t="shared" si="1"/>
        <v>23912.363429230674</v>
      </c>
      <c r="D15" s="21">
        <f t="shared" si="2"/>
        <v>15018.560862665945</v>
      </c>
    </row>
    <row r="16" spans="1:12" x14ac:dyDescent="0.25">
      <c r="A16" s="4">
        <v>14</v>
      </c>
      <c r="B16" s="22">
        <f t="shared" si="0"/>
        <v>9609.0940107621736</v>
      </c>
      <c r="C16" s="22">
        <f t="shared" si="1"/>
        <v>24271.048880669132</v>
      </c>
      <c r="D16" s="22">
        <f t="shared" si="2"/>
        <v>14661.954869906958</v>
      </c>
    </row>
    <row r="17" spans="1:4" x14ac:dyDescent="0.25">
      <c r="A17" s="7">
        <v>15</v>
      </c>
      <c r="B17" s="21">
        <f t="shared" si="0"/>
        <v>10349.743030729393</v>
      </c>
      <c r="C17" s="21">
        <f t="shared" si="1"/>
        <v>24635.114613879166</v>
      </c>
      <c r="D17" s="21">
        <f t="shared" si="2"/>
        <v>14285.371583149774</v>
      </c>
    </row>
    <row r="18" spans="1:4" x14ac:dyDescent="0.25">
      <c r="A18" s="4">
        <v>16</v>
      </c>
      <c r="B18" s="22">
        <f t="shared" si="0"/>
        <v>11116.648570042655</v>
      </c>
      <c r="C18" s="22">
        <f t="shared" si="1"/>
        <v>25004.641333087351</v>
      </c>
      <c r="D18" s="22">
        <f t="shared" si="2"/>
        <v>13887.992763044696</v>
      </c>
    </row>
    <row r="19" spans="1:4" x14ac:dyDescent="0.25">
      <c r="A19" s="7">
        <v>17</v>
      </c>
      <c r="B19" s="21">
        <f t="shared" si="0"/>
        <v>11910.74144044893</v>
      </c>
      <c r="C19" s="21">
        <f t="shared" si="1"/>
        <v>25379.710953083661</v>
      </c>
      <c r="D19" s="21">
        <f t="shared" si="2"/>
        <v>13468.969512634731</v>
      </c>
    </row>
    <row r="20" spans="1:4" x14ac:dyDescent="0.25">
      <c r="A20" s="4">
        <v>18</v>
      </c>
      <c r="B20" s="22">
        <f t="shared" si="0"/>
        <v>12732.985451614562</v>
      </c>
      <c r="C20" s="22">
        <f t="shared" si="1"/>
        <v>25760.406617379915</v>
      </c>
      <c r="D20" s="22">
        <f t="shared" si="2"/>
        <v>13027.421165765352</v>
      </c>
    </row>
    <row r="21" spans="1:4" x14ac:dyDescent="0.25">
      <c r="A21" s="7">
        <v>19</v>
      </c>
      <c r="B21" s="21">
        <f t="shared" si="0"/>
        <v>13584.378580924296</v>
      </c>
      <c r="C21" s="21">
        <f t="shared" si="1"/>
        <v>26146.812716640612</v>
      </c>
      <c r="D21" s="21">
        <f t="shared" si="2"/>
        <v>12562.434135716316</v>
      </c>
    </row>
    <row r="22" spans="1:4" x14ac:dyDescent="0.25">
      <c r="A22" s="4">
        <v>20</v>
      </c>
      <c r="B22" s="22">
        <f t="shared" si="0"/>
        <v>14465.954184750499</v>
      </c>
      <c r="C22" s="22">
        <f t="shared" si="1"/>
        <v>26539.014907390218</v>
      </c>
      <c r="D22" s="22">
        <f t="shared" si="2"/>
        <v>12073.060722639719</v>
      </c>
    </row>
    <row r="23" spans="1:4" x14ac:dyDescent="0.25">
      <c r="A23" s="7">
        <v>21</v>
      </c>
      <c r="B23" s="21">
        <f t="shared" si="0"/>
        <v>15378.782252662708</v>
      </c>
      <c r="C23" s="21">
        <f t="shared" si="1"/>
        <v>26937.100131001069</v>
      </c>
      <c r="D23" s="21">
        <f t="shared" si="2"/>
        <v>11558.317878338361</v>
      </c>
    </row>
    <row r="24" spans="1:4" x14ac:dyDescent="0.25">
      <c r="A24" s="4">
        <v>22</v>
      </c>
      <c r="B24" s="22">
        <f t="shared" si="0"/>
        <v>16323.970706099775</v>
      </c>
      <c r="C24" s="22">
        <f t="shared" si="1"/>
        <v>27341.156632966082</v>
      </c>
      <c r="D24" s="22">
        <f t="shared" si="2"/>
        <v>11017.185926866307</v>
      </c>
    </row>
    <row r="25" spans="1:4" x14ac:dyDescent="0.25">
      <c r="A25" s="7">
        <v>23</v>
      </c>
      <c r="B25" s="21">
        <f t="shared" si="0"/>
        <v>17302.666743080834</v>
      </c>
      <c r="C25" s="21">
        <f t="shared" si="1"/>
        <v>27751.273982460571</v>
      </c>
      <c r="D25" s="21">
        <f t="shared" si="2"/>
        <v>10448.607239379737</v>
      </c>
    </row>
    <row r="26" spans="1:4" x14ac:dyDescent="0.25">
      <c r="A26" s="4">
        <v>24</v>
      </c>
      <c r="B26" s="22">
        <f t="shared" si="0"/>
        <v>18316.058230587198</v>
      </c>
      <c r="C26" s="22">
        <f t="shared" si="1"/>
        <v>28167.543092197477</v>
      </c>
      <c r="D26" s="22">
        <f t="shared" si="2"/>
        <v>9851.484861610279</v>
      </c>
    </row>
    <row r="27" spans="1:4" x14ac:dyDescent="0.25">
      <c r="A27" s="7">
        <v>25</v>
      </c>
      <c r="B27" s="21">
        <f t="shared" si="0"/>
        <v>19365.375146305159</v>
      </c>
      <c r="C27" s="21">
        <f t="shared" si="1"/>
        <v>28590.056238580437</v>
      </c>
      <c r="D27" s="21">
        <f t="shared" si="2"/>
        <v>9224.6810922752775</v>
      </c>
    </row>
    <row r="28" spans="1:4" x14ac:dyDescent="0.25">
      <c r="A28" s="4">
        <v>26</v>
      </c>
      <c r="B28" s="22">
        <f t="shared" si="0"/>
        <v>20451.891071479582</v>
      </c>
      <c r="C28" s="22">
        <f t="shared" si="1"/>
        <v>29018.907082159141</v>
      </c>
      <c r="D28" s="22">
        <f t="shared" si="2"/>
        <v>8567.0160106795593</v>
      </c>
    </row>
    <row r="29" spans="1:4" x14ac:dyDescent="0.25">
      <c r="A29" s="7">
        <v>27</v>
      </c>
      <c r="B29" s="21">
        <f t="shared" si="0"/>
        <v>21576.924736690155</v>
      </c>
      <c r="C29" s="21">
        <f t="shared" si="1"/>
        <v>29454.190688391525</v>
      </c>
      <c r="D29" s="21">
        <f t="shared" si="2"/>
        <v>7877.2659517013708</v>
      </c>
    </row>
    <row r="30" spans="1:4" x14ac:dyDescent="0.25">
      <c r="A30" s="4">
        <v>28</v>
      </c>
      <c r="B30" s="22">
        <f t="shared" si="0"/>
        <v>22741.841622426498</v>
      </c>
      <c r="C30" s="22">
        <f t="shared" si="1"/>
        <v>29896.003548717395</v>
      </c>
      <c r="D30" s="22">
        <f t="shared" si="2"/>
        <v>7154.1619262908971</v>
      </c>
    </row>
    <row r="31" spans="1:4" x14ac:dyDescent="0.25">
      <c r="A31" s="7">
        <v>29</v>
      </c>
      <c r="B31" s="21">
        <f t="shared" si="0"/>
        <v>23948.055616404774</v>
      </c>
      <c r="C31" s="21">
        <f t="shared" si="1"/>
        <v>30344.443601948155</v>
      </c>
      <c r="D31" s="21">
        <f t="shared" si="2"/>
        <v>6396.3879855433806</v>
      </c>
    </row>
    <row r="32" spans="1:4" x14ac:dyDescent="0.25">
      <c r="A32" s="4">
        <v>30</v>
      </c>
      <c r="B32" s="22">
        <f t="shared" si="0"/>
        <v>25197.030729637296</v>
      </c>
      <c r="C32" s="22">
        <f t="shared" si="1"/>
        <v>30799.610255977375</v>
      </c>
      <c r="D32" s="22">
        <f t="shared" si="2"/>
        <v>5602.5795263400796</v>
      </c>
    </row>
    <row r="33" spans="1:4" x14ac:dyDescent="0.25">
      <c r="A33" s="7">
        <v>31</v>
      </c>
      <c r="B33" s="21">
        <f t="shared" si="0"/>
        <v>26490.282873337994</v>
      </c>
      <c r="C33" s="21">
        <f t="shared" si="1"/>
        <v>31261.604409817031</v>
      </c>
      <c r="D33" s="21">
        <f t="shared" si="2"/>
        <v>4771.3215364790376</v>
      </c>
    </row>
    <row r="34" spans="1:4" x14ac:dyDescent="0.25">
      <c r="A34" s="4">
        <v>32</v>
      </c>
      <c r="B34" s="22">
        <f t="shared" si="0"/>
        <v>27829.381698820423</v>
      </c>
      <c r="C34" s="22">
        <f t="shared" si="1"/>
        <v>31730.528475964285</v>
      </c>
      <c r="D34" s="22">
        <f t="shared" si="2"/>
        <v>3901.146777143862</v>
      </c>
    </row>
    <row r="35" spans="1:4" x14ac:dyDescent="0.25">
      <c r="A35" s="7">
        <v>33</v>
      </c>
      <c r="B35" s="21">
        <f t="shared" si="0"/>
        <v>29215.952502621407</v>
      </c>
      <c r="C35" s="21">
        <f t="shared" si="1"/>
        <v>32206.486403103747</v>
      </c>
      <c r="D35" s="21">
        <f t="shared" si="2"/>
        <v>2990.53390048234</v>
      </c>
    </row>
    <row r="36" spans="1:4" x14ac:dyDescent="0.25">
      <c r="A36" s="4">
        <v>34</v>
      </c>
      <c r="B36" s="22">
        <f t="shared" si="0"/>
        <v>30651.678199162638</v>
      </c>
      <c r="C36" s="22">
        <f t="shared" si="1"/>
        <v>32689.583699150298</v>
      </c>
      <c r="D36" s="22">
        <f t="shared" si="2"/>
        <v>2037.9054999876607</v>
      </c>
    </row>
    <row r="37" spans="1:4" x14ac:dyDescent="0.25">
      <c r="A37" s="7">
        <v>35</v>
      </c>
      <c r="B37" s="21">
        <f t="shared" si="0"/>
        <v>32138.301363344497</v>
      </c>
      <c r="C37" s="21">
        <f t="shared" si="1"/>
        <v>33179.927454637553</v>
      </c>
      <c r="D37" s="21">
        <f t="shared" si="2"/>
        <v>1041.6260912930557</v>
      </c>
    </row>
    <row r="38" spans="1:4" x14ac:dyDescent="0.25">
      <c r="A38" s="4">
        <v>36</v>
      </c>
      <c r="B38" s="22">
        <f t="shared" si="0"/>
        <v>33677.626345551231</v>
      </c>
      <c r="C38" s="22">
        <f t="shared" si="1"/>
        <v>33677.626366457116</v>
      </c>
      <c r="D38" s="22">
        <f t="shared" si="2"/>
        <v>2.0905885321553797E-5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CBEEC0BE24BE4CB79BB457D6ABA776" ma:contentTypeVersion="2" ma:contentTypeDescription="Crie um novo documento." ma:contentTypeScope="" ma:versionID="acf1d13820b4981e48cc1ad5603d57d0">
  <xsd:schema xmlns:xsd="http://www.w3.org/2001/XMLSchema" xmlns:xs="http://www.w3.org/2001/XMLSchema" xmlns:p="http://schemas.microsoft.com/office/2006/metadata/properties" xmlns:ns3="261bea12-82ad-4137-b59c-af21abddad27" targetNamespace="http://schemas.microsoft.com/office/2006/metadata/properties" ma:root="true" ma:fieldsID="d9d58b12f35dcde80cbd3b303e7f21b9" ns3:_="">
    <xsd:import namespace="261bea12-82ad-4137-b59c-af21abddad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bea12-82ad-4137-b59c-af21abdda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803D07-3A8D-4236-AC4F-E94502CB5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bea12-82ad-4137-b59c-af21abdd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C4B159-3B9A-4527-8B75-5A2341BB9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D01EFA-BE82-497A-B4E6-7475930DE6A3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61bea12-82ad-4137-b59c-af21abddad2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Base</vt:lpstr>
      <vt:lpstr>Simulação1</vt:lpstr>
      <vt:lpstr>Simulação2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Lima Menezes</dc:creator>
  <cp:lastModifiedBy>Rogério Lima Menezes</cp:lastModifiedBy>
  <dcterms:created xsi:type="dcterms:W3CDTF">2019-08-15T17:07:40Z</dcterms:created>
  <dcterms:modified xsi:type="dcterms:W3CDTF">2019-08-15T19:54:17Z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0x010100B4CBEEC0BE24BE4CB79BB457D6ABA776</vt:lpwstr>
  </property>
</Properties>
</file>