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active\bbld\agave\help\"/>
    </mc:Choice>
  </mc:AlternateContent>
  <xr:revisionPtr revIDLastSave="0" documentId="8_{B3180343-B54E-410B-838D-594D17857A48}" xr6:coauthVersionLast="47" xr6:coauthVersionMax="47" xr10:uidLastSave="{00000000-0000-0000-0000-000000000000}"/>
  <bookViews>
    <workbookView xWindow="6830" yWindow="2400" windowWidth="28800" windowHeight="15370" xr2:uid="{52C424EE-47AA-4076-837E-9FEA6E181BB1}"/>
  </bookViews>
  <sheets>
    <sheet name="BracketDef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4" i="2" l="1"/>
  <c r="C257" i="2"/>
  <c r="C256" i="2"/>
  <c r="C255" i="2"/>
  <c r="B255" i="2"/>
  <c r="B256" i="2" s="1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B229" i="2"/>
  <c r="C232" i="2"/>
  <c r="C231" i="2"/>
  <c r="C230" i="2"/>
  <c r="B232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B205" i="2"/>
  <c r="B208" i="2" s="1"/>
  <c r="C208" i="2"/>
  <c r="C207" i="2"/>
  <c r="C206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B182" i="2"/>
  <c r="B185" i="2" s="1"/>
  <c r="C185" i="2"/>
  <c r="C184" i="2"/>
  <c r="C183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G158" i="2"/>
  <c r="H158" i="2"/>
  <c r="B160" i="2"/>
  <c r="B163" i="2" s="1"/>
  <c r="C163" i="2"/>
  <c r="C162" i="2"/>
  <c r="C161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B139" i="2"/>
  <c r="B140" i="2" s="1"/>
  <c r="B141" i="2" s="1"/>
  <c r="G137" i="2"/>
  <c r="H137" i="2"/>
  <c r="C142" i="2"/>
  <c r="C141" i="2"/>
  <c r="C140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B119" i="2"/>
  <c r="B122" i="2" s="1"/>
  <c r="G117" i="2"/>
  <c r="H117" i="2"/>
  <c r="C122" i="2"/>
  <c r="C121" i="2"/>
  <c r="C120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B100" i="2"/>
  <c r="B103" i="2" s="1"/>
  <c r="G98" i="2"/>
  <c r="H98" i="2"/>
  <c r="C103" i="2"/>
  <c r="C102" i="2"/>
  <c r="C101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B82" i="2"/>
  <c r="B85" i="2" s="1"/>
  <c r="G80" i="2"/>
  <c r="H80" i="2"/>
  <c r="C85" i="2"/>
  <c r="C84" i="2"/>
  <c r="C83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B65" i="2"/>
  <c r="B66" i="2" s="1"/>
  <c r="B67" i="2" s="1"/>
  <c r="G63" i="2"/>
  <c r="H63" i="2"/>
  <c r="C66" i="2"/>
  <c r="C67" i="2"/>
  <c r="C68" i="2"/>
  <c r="H62" i="2"/>
  <c r="G62" i="2"/>
  <c r="H61" i="2"/>
  <c r="G61" i="2"/>
  <c r="H60" i="2"/>
  <c r="G60" i="2"/>
  <c r="H59" i="2"/>
  <c r="G59" i="2"/>
  <c r="H58" i="2"/>
  <c r="G58" i="2"/>
  <c r="H57" i="2"/>
  <c r="G57" i="2"/>
  <c r="B49" i="2"/>
  <c r="G47" i="2"/>
  <c r="H47" i="2"/>
  <c r="B257" i="2" l="1"/>
  <c r="B230" i="2"/>
  <c r="B231" i="2" s="1"/>
  <c r="B206" i="2"/>
  <c r="B207" i="2" s="1"/>
  <c r="B183" i="2"/>
  <c r="B184" i="2" s="1"/>
  <c r="B161" i="2"/>
  <c r="B162" i="2" s="1"/>
  <c r="B142" i="2"/>
  <c r="B120" i="2"/>
  <c r="B121" i="2" s="1"/>
  <c r="B101" i="2"/>
  <c r="B102" i="2" s="1"/>
  <c r="B83" i="2"/>
  <c r="B84" i="2" s="1"/>
  <c r="B68" i="2"/>
  <c r="C52" i="2"/>
  <c r="C51" i="2"/>
  <c r="C50" i="2"/>
  <c r="B52" i="2"/>
  <c r="H46" i="2"/>
  <c r="G46" i="2"/>
  <c r="H45" i="2"/>
  <c r="G45" i="2"/>
  <c r="H44" i="2"/>
  <c r="G44" i="2"/>
  <c r="H43" i="2"/>
  <c r="G43" i="2"/>
  <c r="H42" i="2"/>
  <c r="G42" i="2"/>
  <c r="C23" i="2"/>
  <c r="C22" i="2"/>
  <c r="C21" i="2"/>
  <c r="B20" i="2"/>
  <c r="B23" i="2" s="1"/>
  <c r="H18" i="2"/>
  <c r="G18" i="2"/>
  <c r="H17" i="2"/>
  <c r="G17" i="2"/>
  <c r="H16" i="2"/>
  <c r="G16" i="2"/>
  <c r="H15" i="2"/>
  <c r="G15" i="2"/>
  <c r="G28" i="2"/>
  <c r="H28" i="2"/>
  <c r="G29" i="2"/>
  <c r="H29" i="2"/>
  <c r="G30" i="2"/>
  <c r="H30" i="2"/>
  <c r="G31" i="2"/>
  <c r="H31" i="2"/>
  <c r="G32" i="2"/>
  <c r="H32" i="2"/>
  <c r="B34" i="2"/>
  <c r="B35" i="2" s="1"/>
  <c r="B36" i="2" s="1"/>
  <c r="C35" i="2"/>
  <c r="C36" i="2"/>
  <c r="C37" i="2"/>
  <c r="C10" i="2"/>
  <c r="C9" i="2"/>
  <c r="C8" i="2"/>
  <c r="B7" i="2"/>
  <c r="B10" i="2" s="1"/>
  <c r="H5" i="2"/>
  <c r="G5" i="2"/>
  <c r="H4" i="2"/>
  <c r="G4" i="2"/>
  <c r="H3" i="2"/>
  <c r="G3" i="2"/>
  <c r="B37" i="2" l="1"/>
  <c r="B50" i="2"/>
  <c r="B51" i="2" s="1"/>
  <c r="B21" i="2"/>
  <c r="B22" i="2" s="1"/>
  <c r="B8" i="2"/>
  <c r="B9" i="2" s="1"/>
</calcChain>
</file>

<file path=xl/sharedStrings.xml><?xml version="1.0" encoding="utf-8"?>
<sst xmlns="http://schemas.openxmlformats.org/spreadsheetml/2006/main" count="858" uniqueCount="103">
  <si>
    <t>Game</t>
  </si>
  <si>
    <t>Winner</t>
  </si>
  <si>
    <t>Loser</t>
  </si>
  <si>
    <t>Top</t>
  </si>
  <si>
    <t>Bottom</t>
  </si>
  <si>
    <t>CountTopCheck</t>
  </si>
  <si>
    <t>CountBottomCheck</t>
  </si>
  <si>
    <t>Team 1</t>
  </si>
  <si>
    <t>Team 2</t>
  </si>
  <si>
    <t>T3</t>
  </si>
  <si>
    <t>W1</t>
  </si>
  <si>
    <t>T4</t>
  </si>
  <si>
    <t>W2</t>
  </si>
  <si>
    <t>W3</t>
  </si>
  <si>
    <t>Total Games</t>
  </si>
  <si>
    <t>Team Check</t>
  </si>
  <si>
    <t>LoseCheck</t>
  </si>
  <si>
    <t>WinCheck</t>
  </si>
  <si>
    <t>Team 3</t>
  </si>
  <si>
    <t>B4</t>
  </si>
  <si>
    <t>T5</t>
  </si>
  <si>
    <t>W4</t>
  </si>
  <si>
    <t>Team 4</t>
  </si>
  <si>
    <t>Team 5</t>
  </si>
  <si>
    <t>TopSeedName</t>
  </si>
  <si>
    <t>BottomSeedName</t>
  </si>
  <si>
    <t>Seed 1</t>
  </si>
  <si>
    <t>Seed 2</t>
  </si>
  <si>
    <t>Seed 3</t>
  </si>
  <si>
    <t>Seed 4</t>
  </si>
  <si>
    <t>Seed 5</t>
  </si>
  <si>
    <t>T2</t>
  </si>
  <si>
    <t>B3</t>
  </si>
  <si>
    <t>Team 6</t>
  </si>
  <si>
    <t/>
  </si>
  <si>
    <t>B5</t>
  </si>
  <si>
    <t>T6</t>
  </si>
  <si>
    <t>T12</t>
  </si>
  <si>
    <t>W5</t>
  </si>
  <si>
    <t>Team 7</t>
  </si>
  <si>
    <t>B6</t>
  </si>
  <si>
    <t>T7</t>
  </si>
  <si>
    <t>W6</t>
  </si>
  <si>
    <t>Seed 6</t>
  </si>
  <si>
    <t>Seed 7</t>
  </si>
  <si>
    <t>Team 8</t>
  </si>
  <si>
    <t>B7</t>
  </si>
  <si>
    <t>T8</t>
  </si>
  <si>
    <t>W7</t>
  </si>
  <si>
    <t>Seed 8</t>
  </si>
  <si>
    <t>Team 9</t>
  </si>
  <si>
    <t>B8</t>
  </si>
  <si>
    <t>T9</t>
  </si>
  <si>
    <t>W8</t>
  </si>
  <si>
    <t>Seed 9</t>
  </si>
  <si>
    <t>Team 10</t>
  </si>
  <si>
    <t>B9</t>
  </si>
  <si>
    <t>T10</t>
  </si>
  <si>
    <t>W9</t>
  </si>
  <si>
    <t>Seed 10</t>
  </si>
  <si>
    <t>B10</t>
  </si>
  <si>
    <t>T11</t>
  </si>
  <si>
    <t>W10</t>
  </si>
  <si>
    <t>Seed 11</t>
  </si>
  <si>
    <t>Team 11</t>
  </si>
  <si>
    <t>Seed 12</t>
  </si>
  <si>
    <t>Team 12</t>
  </si>
  <si>
    <t>B11</t>
  </si>
  <si>
    <t>W11</t>
  </si>
  <si>
    <t>Team 13</t>
  </si>
  <si>
    <t>B12</t>
  </si>
  <si>
    <t>T13</t>
  </si>
  <si>
    <t>W12</t>
  </si>
  <si>
    <t>Seed 13</t>
  </si>
  <si>
    <t>Team 14</t>
  </si>
  <si>
    <t>B13</t>
  </si>
  <si>
    <t>T14</t>
  </si>
  <si>
    <t>W13</t>
  </si>
  <si>
    <t>Seed 14</t>
  </si>
  <si>
    <t>Team 15</t>
  </si>
  <si>
    <t>B14</t>
  </si>
  <si>
    <t>T15</t>
  </si>
  <si>
    <t>W14</t>
  </si>
  <si>
    <t>Seed 15</t>
  </si>
  <si>
    <t>Team 16</t>
  </si>
  <si>
    <t>B15</t>
  </si>
  <si>
    <t>T16</t>
  </si>
  <si>
    <t>W15</t>
  </si>
  <si>
    <t>Seed 16</t>
  </si>
  <si>
    <t>3 Team Single</t>
  </si>
  <si>
    <t>4 Team Single</t>
  </si>
  <si>
    <t>5 Team Single</t>
  </si>
  <si>
    <t>6 Team Single</t>
  </si>
  <si>
    <t>7 Team Single</t>
  </si>
  <si>
    <t>8 Team Single</t>
  </si>
  <si>
    <t>9 Team Single</t>
  </si>
  <si>
    <t>10 Team Single</t>
  </si>
  <si>
    <t>11 Team Single</t>
  </si>
  <si>
    <t>12 Team Single</t>
  </si>
  <si>
    <t>13 Team Single</t>
  </si>
  <si>
    <t>14 Team Single</t>
  </si>
  <si>
    <t>15 Team Single</t>
  </si>
  <si>
    <t>16 Team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</si>
</sst>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8D792C-2ACA-46AD-9F73-FC8714D5B713}" name="T5Bracket" displayName="T5Bracket" ref="B27:J32" totalsRowShown="0">
  <autoFilter ref="B27:J32" xr:uid="{768D792C-2ACA-46AD-9F73-FC8714D5B713}"/>
  <tableColumns count="9">
    <tableColumn id="1" xr3:uid="{5CB6F2B2-F0ED-4B04-BFEE-F0C60E8F02A3}" name="Game"/>
    <tableColumn id="2" xr3:uid="{BAA2F22C-7859-4A0E-B9B9-3BBDABFFD350}" name="Winner"/>
    <tableColumn id="3" xr3:uid="{6E95D113-F927-491A-98A6-000BE5FAB6CF}" name="Loser"/>
    <tableColumn id="4" xr3:uid="{1ABE549E-4283-4913-B62C-E7CBB526341B}" name="Top"/>
    <tableColumn id="5" xr3:uid="{AF4A4C99-CB47-4811-875E-E1EAFA2E0424}" name="Bottom"/>
    <tableColumn id="6" xr3:uid="{934768C3-9F1B-4204-B2B1-559AED072BE8}" name="CountTopCheck" dataDxfId="27">
      <calculatedColumnFormula>COUNTIF(T5Bracket[[Winner]:[Loser]], "T" &amp; T5Bracket[[#This Row],[Game]])</calculatedColumnFormula>
    </tableColumn>
    <tableColumn id="7" xr3:uid="{4B091951-8AD0-447C-B74F-044A7F847939}" name="CountBottomCheck" dataDxfId="26">
      <calculatedColumnFormula>COUNTIF(T5Bracket[[Winner]:[Loser]], "B" &amp; T5Bracket[[#This Row],[Game]])</calculatedColumnFormula>
    </tableColumn>
    <tableColumn id="8" xr3:uid="{A5429222-1267-4512-92DB-C35CD0C4A4C2}" name="TopSeedName"/>
    <tableColumn id="9" xr3:uid="{400CF279-351F-4423-B595-92DAC571BAC6}" name="BottomSeedNam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90E639-7BCF-45F4-BAAB-E6B65F1BD45D}" name="T12Bracket" displayName="T12Bracket" ref="B146:J158" totalsRowShown="0">
  <autoFilter ref="B146:J158" xr:uid="{3B90E639-7BCF-45F4-BAAB-E6B65F1BD45D}"/>
  <tableColumns count="9">
    <tableColumn id="1" xr3:uid="{BF8342F9-A8D2-46B2-BD77-A0F3CBA22BC2}" name="Game"/>
    <tableColumn id="2" xr3:uid="{66E2AE6D-5878-4C2C-9692-3B3E9C453E41}" name="Winner"/>
    <tableColumn id="3" xr3:uid="{334822E9-5383-4A49-A638-E67FAAEE7D51}" name="Loser"/>
    <tableColumn id="4" xr3:uid="{09FAD5C6-E31A-42C0-A42C-E13CC045D165}" name="Top"/>
    <tableColumn id="5" xr3:uid="{F8EFBBB8-F6A2-43E5-9559-D45FC4ED40E5}" name="Bottom"/>
    <tableColumn id="6" xr3:uid="{45DF5012-E665-4929-9281-4B3EEC62DFF8}" name="CountTopCheck" dataDxfId="9">
      <calculatedColumnFormula>COUNTIF(T12Bracket[[Winner]:[Loser]], "T" &amp; T12Bracket[[#This Row],[Game]])</calculatedColumnFormula>
    </tableColumn>
    <tableColumn id="7" xr3:uid="{6A0DA88F-D290-491A-8A17-FD27AAFADEBD}" name="CountBottomCheck" dataDxfId="8">
      <calculatedColumnFormula>COUNTIF(T12Bracket[[Winner]:[Loser]], "B" &amp; T12Bracket[[#This Row],[Game]])</calculatedColumnFormula>
    </tableColumn>
    <tableColumn id="8" xr3:uid="{EF21A36F-1E2A-442A-A77B-C4E14261C780}" name="TopSeedName"/>
    <tableColumn id="9" xr3:uid="{81AD592F-CA17-4F7D-B590-77AC53A37E76}" name="BottomSeedNa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153014B-AD77-4B02-9537-1FF67BB6FA7B}" name="T13Bracket" displayName="T13Bracket" ref="B167:J180" totalsRowShown="0">
  <autoFilter ref="B167:J180" xr:uid="{3153014B-AD77-4B02-9537-1FF67BB6FA7B}"/>
  <tableColumns count="9">
    <tableColumn id="1" xr3:uid="{EE3D582D-2BAF-4BD2-A081-4468007637FA}" name="Game"/>
    <tableColumn id="2" xr3:uid="{80205D79-D363-473A-8A14-F3F2717B75F9}" name="Winner"/>
    <tableColumn id="3" xr3:uid="{4EC7F613-429D-4171-AF24-143D233816B0}" name="Loser"/>
    <tableColumn id="4" xr3:uid="{5B24D3B9-C9D8-4828-9392-1DDF63F81FE8}" name="Top"/>
    <tableColumn id="5" xr3:uid="{35504DFE-195E-4E44-A41A-628806D11983}" name="Bottom"/>
    <tableColumn id="6" xr3:uid="{D404A41B-087B-4FD9-B43B-3CDDEA65EDE0}" name="CountTopCheck" dataDxfId="7">
      <calculatedColumnFormula>COUNTIF(T13Bracket[[Winner]:[Loser]], "T" &amp; T13Bracket[[#This Row],[Game]])</calculatedColumnFormula>
    </tableColumn>
    <tableColumn id="7" xr3:uid="{DBEF0011-CFF5-49BE-A701-B39347743151}" name="CountBottomCheck" dataDxfId="6">
      <calculatedColumnFormula>COUNTIF(T13Bracket[[Winner]:[Loser]], "B" &amp; T13Bracket[[#This Row],[Game]])</calculatedColumnFormula>
    </tableColumn>
    <tableColumn id="8" xr3:uid="{FEB64759-5DAB-4C24-B067-1CC3EFFC87B5}" name="TopSeedName"/>
    <tableColumn id="9" xr3:uid="{842CD145-902C-47B6-98C0-91ACC746F963}" name="BottomSeed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653244A-0091-4590-8AFA-C4CACFB90232}" name="T14Bracket" displayName="T14Bracket" ref="B189:J203" totalsRowShown="0">
  <autoFilter ref="B189:J203" xr:uid="{5653244A-0091-4590-8AFA-C4CACFB90232}"/>
  <tableColumns count="9">
    <tableColumn id="1" xr3:uid="{DC563C79-C0D5-4ECE-9838-86CBE8B835F8}" name="Game"/>
    <tableColumn id="2" xr3:uid="{7C807677-9853-44D4-831C-C284A93C06F1}" name="Winner"/>
    <tableColumn id="3" xr3:uid="{00B96FB1-76A9-467B-8B95-65CACE003155}" name="Loser"/>
    <tableColumn id="4" xr3:uid="{6D8AE90F-3C29-4903-A2DA-D2F847A75A5F}" name="Top"/>
    <tableColumn id="5" xr3:uid="{A27E2D30-C259-4F20-B1C2-88DE80D8FCB8}" name="Bottom"/>
    <tableColumn id="6" xr3:uid="{A9542142-10CE-4CE7-B0D8-5264435D888C}" name="CountTopCheck" dataDxfId="5">
      <calculatedColumnFormula>COUNTIF(T14Bracket[[Winner]:[Loser]], "T" &amp; T14Bracket[[#This Row],[Game]])</calculatedColumnFormula>
    </tableColumn>
    <tableColumn id="7" xr3:uid="{0D3DCB17-D505-417C-8DF4-D09980E19EA1}" name="CountBottomCheck" dataDxfId="4">
      <calculatedColumnFormula>COUNTIF(T14Bracket[[Winner]:[Loser]], "B" &amp; T14Bracket[[#This Row],[Game]])</calculatedColumnFormula>
    </tableColumn>
    <tableColumn id="8" xr3:uid="{C7F0298C-7C9E-4F98-BCF0-881FF8202D73}" name="TopSeedName"/>
    <tableColumn id="9" xr3:uid="{AB58784C-4F89-4057-9D34-A71323593737}" name="BottomSeed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E0CCE97-54AE-4414-A5B5-26D45AC203F6}" name="T15Bracket" displayName="T15Bracket" ref="B212:J227" totalsRowShown="0">
  <autoFilter ref="B212:J227" xr:uid="{BE0CCE97-54AE-4414-A5B5-26D45AC203F6}"/>
  <tableColumns count="9">
    <tableColumn id="1" xr3:uid="{1B2205A7-25C8-4276-B1E8-F4A6DDFC417F}" name="Game"/>
    <tableColumn id="2" xr3:uid="{AD097780-4F0B-425E-8189-13CA5F93B9DB}" name="Winner"/>
    <tableColumn id="3" xr3:uid="{029C8F99-DBDD-4AB6-82EA-057DBBB9F899}" name="Loser"/>
    <tableColumn id="4" xr3:uid="{0DF9370F-4F94-4826-B09C-75D9BF533142}" name="Top"/>
    <tableColumn id="5" xr3:uid="{503F3756-7F94-4AE2-ADAC-3DD69F3FD693}" name="Bottom"/>
    <tableColumn id="6" xr3:uid="{9410DC04-67E4-4618-8742-20A0B8A631C5}" name="CountTopCheck" dataDxfId="3">
      <calculatedColumnFormula>COUNTIF(T15Bracket[[Winner]:[Loser]], "T" &amp; T15Bracket[[#This Row],[Game]])</calculatedColumnFormula>
    </tableColumn>
    <tableColumn id="7" xr3:uid="{7A1DB0CB-2680-4569-A2B9-BACFFE24FF0E}" name="CountBottomCheck" dataDxfId="2">
      <calculatedColumnFormula>COUNTIF(T15Bracket[[Winner]:[Loser]], "B" &amp; T15Bracket[[#This Row],[Game]])</calculatedColumnFormula>
    </tableColumn>
    <tableColumn id="8" xr3:uid="{F2959F6E-D2F5-4D01-BD5C-995B6DF5CC51}" name="TopSeedName"/>
    <tableColumn id="9" xr3:uid="{111B5239-96D7-4F6C-B89B-0BAE2CA57223}" name="BottomSeed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07B33E9-D4B4-40C5-98AC-1E8C83D8DF16}" name="T16Bracket" displayName="T16Bracket" ref="B236:J252" totalsRowShown="0">
  <autoFilter ref="B236:J252" xr:uid="{F07B33E9-D4B4-40C5-98AC-1E8C83D8DF16}"/>
  <tableColumns count="9">
    <tableColumn id="1" xr3:uid="{D7F67C96-9760-427A-A534-F533439EDF4B}" name="Game"/>
    <tableColumn id="2" xr3:uid="{BEDF6752-364C-42BF-9480-D019B270E5D2}" name="Winner"/>
    <tableColumn id="3" xr3:uid="{FBECE44C-FD71-4BE1-9EFC-98156CE0643E}" name="Loser"/>
    <tableColumn id="4" xr3:uid="{6D07B54B-FFA0-4A06-806D-377AFBA8FF77}" name="Top"/>
    <tableColumn id="5" xr3:uid="{1847E5DA-BD90-4158-88AF-7C9BD8F033B0}" name="Bottom"/>
    <tableColumn id="6" xr3:uid="{A979BC30-C77B-4CA8-AF1C-DCED799381BC}" name="CountTopCheck" dataDxfId="1">
      <calculatedColumnFormula>COUNTIF(T16Bracket[[Winner]:[Loser]], "T" &amp; T16Bracket[[#This Row],[Game]])</calculatedColumnFormula>
    </tableColumn>
    <tableColumn id="7" xr3:uid="{B699B073-1D68-4E1D-9067-4CBFC1628051}" name="CountBottomCheck" dataDxfId="0">
      <calculatedColumnFormula>COUNTIF(T16Bracket[[Winner]:[Loser]], "B" &amp; T16Bracket[[#This Row],[Game]])</calculatedColumnFormula>
    </tableColumn>
    <tableColumn id="8" xr3:uid="{A3C57FF2-D092-4DA0-8909-C382B606B7D3}" name="TopSeedName"/>
    <tableColumn id="9" xr3:uid="{2C83BA6B-5597-45F6-A038-D7020E15688B}" name="BottomSeed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8905-1385-40E9-9947-94BC10F63362}" name="T3Bracket" displayName="T3Bracket" ref="B2:J5" totalsRowShown="0">
  <autoFilter ref="B2:J5" xr:uid="{2C138905-1385-40E9-9947-94BC10F63362}"/>
  <tableColumns count="9">
    <tableColumn id="1" xr3:uid="{BEDDACF1-5F85-4307-B2E5-E399EF1CF421}" name="Game"/>
    <tableColumn id="2" xr3:uid="{BC7739D3-68C4-4C11-A7DE-736FBE13FE2A}" name="Winner"/>
    <tableColumn id="3" xr3:uid="{9ED8CDD0-7020-4EEE-BF0E-345F750F6618}" name="Loser"/>
    <tableColumn id="4" xr3:uid="{0D881EE1-C8BB-411C-8436-3639E8068449}" name="Top"/>
    <tableColumn id="5" xr3:uid="{B8B0A8D9-D017-4D4D-9991-63E7C96719B0}" name="Bottom"/>
    <tableColumn id="6" xr3:uid="{EB5BBFDE-E8E5-4E4E-80B2-290270065EB7}" name="CountTopCheck" dataDxfId="25">
      <calculatedColumnFormula>COUNTIF(T3Bracket[[Winner]:[Loser]], "T" &amp; T3Bracket[[#This Row],[Game]])</calculatedColumnFormula>
    </tableColumn>
    <tableColumn id="7" xr3:uid="{42BD12E4-5D8F-4404-A268-8744FD0FE216}" name="CountBottomCheck" dataDxfId="24">
      <calculatedColumnFormula>COUNTIF(T3Bracket[[Winner]:[Loser]], "B" &amp; T3Bracket[[#This Row],[Game]])</calculatedColumnFormula>
    </tableColumn>
    <tableColumn id="8" xr3:uid="{6FC365C8-185C-4F2E-9E6F-8A483076C25B}" name="TopSeedName"/>
    <tableColumn id="9" xr3:uid="{7EB5EEB9-D937-4423-BB16-6DA013986761}" name="BottomSeed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D763DF-8786-4BC5-949A-6186881FD915}" name="T4Bracket" displayName="T4Bracket" ref="B14:J18" totalsRowShown="0">
  <autoFilter ref="B14:J18" xr:uid="{DBD763DF-8786-4BC5-949A-6186881FD915}"/>
  <tableColumns count="9">
    <tableColumn id="1" xr3:uid="{C7E5DEB8-D5D4-47BC-B00F-CDA3B8CEB906}" name="Game"/>
    <tableColumn id="2" xr3:uid="{116A7605-B551-4593-93D6-9FF63B853F29}" name="Winner"/>
    <tableColumn id="3" xr3:uid="{42CC2D0A-D937-4505-B25D-2F9A413CCF51}" name="Loser"/>
    <tableColumn id="4" xr3:uid="{7293B6E5-5181-454E-8A60-1D228A72A3DE}" name="Top"/>
    <tableColumn id="5" xr3:uid="{F6C804A8-E98A-444A-BB3A-F7D4AA9113CB}" name="Bottom"/>
    <tableColumn id="6" xr3:uid="{EE5C8BDD-EBEC-470E-A521-8431C1128A4E}" name="CountTopCheck" dataDxfId="23">
      <calculatedColumnFormula>COUNTIF(T4Bracket[[Winner]:[Loser]], "T" &amp; T4Bracket[[#This Row],[Game]])</calculatedColumnFormula>
    </tableColumn>
    <tableColumn id="7" xr3:uid="{A18FC908-892E-4308-9C93-225502A570E6}" name="CountBottomCheck" dataDxfId="22">
      <calculatedColumnFormula>COUNTIF(T4Bracket[[Winner]:[Loser]], "B" &amp; T4Bracket[[#This Row],[Game]])</calculatedColumnFormula>
    </tableColumn>
    <tableColumn id="8" xr3:uid="{B9741FEE-0D01-4BC8-81AF-49A0D6202284}" name="TopSeedName"/>
    <tableColumn id="9" xr3:uid="{24C2E504-82DB-475A-BD51-020C4C59D8BC}" name="BottomSeed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3539AA-CE00-41A2-8060-25F651B29183}" name="T6Bracket" displayName="T6Bracket" ref="B41:J47" totalsRowShown="0">
  <autoFilter ref="B41:J47" xr:uid="{173539AA-CE00-41A2-8060-25F651B29183}"/>
  <tableColumns count="9">
    <tableColumn id="1" xr3:uid="{DBB63566-3784-41C9-8BC0-865797DF76C6}" name="Game"/>
    <tableColumn id="2" xr3:uid="{4C865C09-A92B-4D02-B1E7-2690B7716B24}" name="Winner"/>
    <tableColumn id="3" xr3:uid="{1FB198A1-F45F-49F0-BA25-32BBFBFD5815}" name="Loser"/>
    <tableColumn id="4" xr3:uid="{035850DE-5BD7-4AE8-B42E-1ECE02707C21}" name="Top"/>
    <tableColumn id="5" xr3:uid="{B8D71EE4-0713-4A8B-BC58-EE43BCBC1528}" name="Bottom"/>
    <tableColumn id="6" xr3:uid="{0F206CDD-AD8A-4730-897B-CF6A5DCE604E}" name="CountTopCheck" dataDxfId="21">
      <calculatedColumnFormula>COUNTIF(T6Bracket[[Winner]:[Loser]], "T" &amp; T6Bracket[[#This Row],[Game]])</calculatedColumnFormula>
    </tableColumn>
    <tableColumn id="7" xr3:uid="{0146A6F6-A653-4191-9219-1E9E825AEFC9}" name="CountBottomCheck" dataDxfId="20">
      <calculatedColumnFormula>COUNTIF(T6Bracket[[Winner]:[Loser]], "B" &amp; T6Bracket[[#This Row],[Game]])</calculatedColumnFormula>
    </tableColumn>
    <tableColumn id="8" xr3:uid="{FA272D50-60EA-402E-A712-3AB93766E6CC}" name="TopSeedName"/>
    <tableColumn id="9" xr3:uid="{C31424D3-53D8-4132-8699-169D1A7EFE35}" name="BottomSeed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52119F-2D79-4EDD-A4E9-E8741F24146F}" name="T7Bracket" displayName="T7Bracket" ref="B56:J63" totalsRowShown="0">
  <autoFilter ref="B56:J63" xr:uid="{6152119F-2D79-4EDD-A4E9-E8741F24146F}"/>
  <tableColumns count="9">
    <tableColumn id="1" xr3:uid="{5249DF98-48F0-4D0C-8B37-27BF107A22BF}" name="Game"/>
    <tableColumn id="2" xr3:uid="{6FADFFEB-41AE-4A82-B538-916326DEF3DE}" name="Winner"/>
    <tableColumn id="3" xr3:uid="{640C420C-CFFC-4BB0-A670-CA9F4BCC2552}" name="Loser"/>
    <tableColumn id="4" xr3:uid="{E38A9465-2F4D-4A09-82A2-4E01721AAD55}" name="Top"/>
    <tableColumn id="5" xr3:uid="{4F96C73A-D502-47A9-A499-4285D3730158}" name="Bottom"/>
    <tableColumn id="6" xr3:uid="{36D3F697-E76B-4F73-994F-E87BD618AE84}" name="CountTopCheck" dataDxfId="19">
      <calculatedColumnFormula>COUNTIF(T7Bracket[[Winner]:[Loser]], "T" &amp; T7Bracket[[#This Row],[Game]])</calculatedColumnFormula>
    </tableColumn>
    <tableColumn id="7" xr3:uid="{C5A37A9C-2FDB-44AE-818A-F57C6CFD4F7E}" name="CountBottomCheck" dataDxfId="18">
      <calculatedColumnFormula>COUNTIF(T7Bracket[[Winner]:[Loser]], "B" &amp; T7Bracket[[#This Row],[Game]])</calculatedColumnFormula>
    </tableColumn>
    <tableColumn id="8" xr3:uid="{0149848C-7330-4BEF-A444-EEED6B5FDF4B}" name="TopSeedName"/>
    <tableColumn id="9" xr3:uid="{0DF26F5F-3BF3-46AB-9600-57F78D432113}" name="BottomSeed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17101F-409C-4E70-BE25-F34DEF5345A7}" name="T8Bracket" displayName="T8Bracket" ref="B72:J80" totalsRowShown="0">
  <autoFilter ref="B72:J80" xr:uid="{1217101F-409C-4E70-BE25-F34DEF5345A7}"/>
  <tableColumns count="9">
    <tableColumn id="1" xr3:uid="{D676C664-5E1B-466C-9A65-7976AEF30DD4}" name="Game"/>
    <tableColumn id="2" xr3:uid="{1EC8A793-47CB-4397-9080-AACFFFD83181}" name="Winner"/>
    <tableColumn id="3" xr3:uid="{58E9D42E-D976-41C2-AE0E-FF8FE4F5A04E}" name="Loser"/>
    <tableColumn id="4" xr3:uid="{0CC6AB14-40A0-4F0D-907D-E631FBDEE166}" name="Top"/>
    <tableColumn id="5" xr3:uid="{823A863C-CCCC-45E0-9625-CB85A5038C11}" name="Bottom"/>
    <tableColumn id="6" xr3:uid="{71297219-54F6-4EF7-A552-DB973D722290}" name="CountTopCheck" dataDxfId="17">
      <calculatedColumnFormula>COUNTIF(T8Bracket[[Winner]:[Loser]], "T" &amp; T8Bracket[[#This Row],[Game]])</calculatedColumnFormula>
    </tableColumn>
    <tableColumn id="7" xr3:uid="{9801EAAF-A55D-4968-942C-7064B5757AB4}" name="CountBottomCheck" dataDxfId="16">
      <calculatedColumnFormula>COUNTIF(T8Bracket[[Winner]:[Loser]], "B" &amp; T8Bracket[[#This Row],[Game]])</calculatedColumnFormula>
    </tableColumn>
    <tableColumn id="8" xr3:uid="{C4664FFC-286F-4979-BC50-501D33583677}" name="TopSeedName"/>
    <tableColumn id="9" xr3:uid="{9B830BD8-D4EB-42FF-889B-D451B460F066}" name="BottomSeed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3F5879-FF0A-410B-97C7-763E533624D6}" name="T9Bracket" displayName="T9Bracket" ref="B89:J98" totalsRowShown="0">
  <autoFilter ref="B89:J98" xr:uid="{A63F5879-FF0A-410B-97C7-763E533624D6}"/>
  <tableColumns count="9">
    <tableColumn id="1" xr3:uid="{40E55A8D-A3E8-47D8-973A-5E14B842DEB9}" name="Game"/>
    <tableColumn id="2" xr3:uid="{210AA419-ED0F-4D08-A0C1-87C96DC9FD3B}" name="Winner"/>
    <tableColumn id="3" xr3:uid="{30D90B82-61CB-430E-BF00-A2CC14B80CB4}" name="Loser"/>
    <tableColumn id="4" xr3:uid="{06A59242-90DC-4DDF-AF53-EE8C80574018}" name="Top"/>
    <tableColumn id="5" xr3:uid="{74BE3742-A184-4009-AF1C-C9B741450050}" name="Bottom"/>
    <tableColumn id="6" xr3:uid="{52AF0E99-4909-418A-ACD5-44175BC0154D}" name="CountTopCheck" dataDxfId="15">
      <calculatedColumnFormula>COUNTIF(T9Bracket[[Winner]:[Loser]], "T" &amp; T9Bracket[[#This Row],[Game]])</calculatedColumnFormula>
    </tableColumn>
    <tableColumn id="7" xr3:uid="{7DB25BD1-58F0-4840-BEBB-9CD8FBB4458A}" name="CountBottomCheck" dataDxfId="14">
      <calculatedColumnFormula>COUNTIF(T9Bracket[[Winner]:[Loser]], "B" &amp; T9Bracket[[#This Row],[Game]])</calculatedColumnFormula>
    </tableColumn>
    <tableColumn id="8" xr3:uid="{0C187555-DDF2-44CA-ABE7-B677778B65D2}" name="TopSeedName"/>
    <tableColumn id="9" xr3:uid="{5CB598CC-66FF-482B-ACA1-C1F2690F45B6}" name="BottomSeed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79F587-9FA4-4F9C-B340-862D21042EC6}" name="T10Bracket" displayName="T10Bracket" ref="B107:J117" totalsRowShown="0">
  <autoFilter ref="B107:J117" xr:uid="{5E79F587-9FA4-4F9C-B340-862D21042EC6}"/>
  <tableColumns count="9">
    <tableColumn id="1" xr3:uid="{31901019-6B53-42D1-B9E0-821B28D21EB3}" name="Game"/>
    <tableColumn id="2" xr3:uid="{E81D1531-ED4F-4294-8335-20ECA97A724A}" name="Winner"/>
    <tableColumn id="3" xr3:uid="{31CD909D-FBBA-4CC5-B72C-A66C47C3E902}" name="Loser"/>
    <tableColumn id="4" xr3:uid="{E622EE26-DBA5-4ED5-92DD-A34C464070A4}" name="Top"/>
    <tableColumn id="5" xr3:uid="{1DB0054B-F32C-4C9B-8B8C-BCE1B75DF663}" name="Bottom"/>
    <tableColumn id="6" xr3:uid="{5C8A1EB3-744F-43FC-9B6C-A3FD1CF71EA6}" name="CountTopCheck" dataDxfId="13">
      <calculatedColumnFormula>COUNTIF(T10Bracket[[Winner]:[Loser]], "T" &amp; T10Bracket[[#This Row],[Game]])</calculatedColumnFormula>
    </tableColumn>
    <tableColumn id="7" xr3:uid="{032BFDA0-6CD4-4BF4-A89F-27633436B1DB}" name="CountBottomCheck" dataDxfId="12">
      <calculatedColumnFormula>COUNTIF(T10Bracket[[Winner]:[Loser]], "B" &amp; T10Bracket[[#This Row],[Game]])</calculatedColumnFormula>
    </tableColumn>
    <tableColumn id="8" xr3:uid="{1C152C19-7F9D-4D23-B2F4-2716CBDA07F2}" name="TopSeedName"/>
    <tableColumn id="9" xr3:uid="{90E335F4-C987-4F65-95AB-446974FD799B}" name="BottomSeed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DEEFF9-959F-4A29-A542-3BA0A9F57CEC}" name="T11Bracket" displayName="T11Bracket" ref="B126:J137" totalsRowShown="0">
  <autoFilter ref="B126:J137" xr:uid="{BBDEEFF9-959F-4A29-A542-3BA0A9F57CEC}"/>
  <tableColumns count="9">
    <tableColumn id="1" xr3:uid="{1097E40C-9966-48D0-ADAC-C8A00DFEBE2E}" name="Game"/>
    <tableColumn id="2" xr3:uid="{18EF2D8E-6088-4886-A2A7-1F509735405B}" name="Winner"/>
    <tableColumn id="3" xr3:uid="{44DF6518-9CC6-415E-A707-CE43A184D0D5}" name="Loser"/>
    <tableColumn id="4" xr3:uid="{427932C0-A096-45B5-B7AB-2DFA112B8778}" name="Top"/>
    <tableColumn id="5" xr3:uid="{B26A28A2-1039-4A06-90A0-E9149AF54071}" name="Bottom"/>
    <tableColumn id="6" xr3:uid="{5A50F721-2771-401C-BD9E-FA1803E0D4F5}" name="CountTopCheck" dataDxfId="11">
      <calculatedColumnFormula>COUNTIF(T11Bracket[[Winner]:[Loser]], "T" &amp; T11Bracket[[#This Row],[Game]])</calculatedColumnFormula>
    </tableColumn>
    <tableColumn id="7" xr3:uid="{6E4E3A6B-6393-4DAD-9F70-C33A43D1FE1A}" name="CountBottomCheck" dataDxfId="10">
      <calculatedColumnFormula>COUNTIF(T11Bracket[[Winner]:[Loser]], "B" &amp; T11Bracket[[#This Row],[Game]])</calculatedColumnFormula>
    </tableColumn>
    <tableColumn id="8" xr3:uid="{F4EDB72D-F9D7-482E-8635-0B86BCC7535E}" name="TopSeedName"/>
    <tableColumn id="9" xr3:uid="{3A1C659D-C28A-467E-A136-7EDB8487F6EB}" name="BottomSeed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  <wetp:taskpane dockstate="right" visibility="0" width="525" row="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EFD8DC89-2510-4FCC-8B0F-F10C40BFBEA2}">
  <we:reference id="f4607fe8-d788-4c7e-95ee-3ba1f85b5566" version="1.0.14.5" store="developer" storeType="Registry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95E7AAE-AEB8-4A40-BDA3-466B742353DA}">
  <we:reference id="wa200006008" version="1.2.0.0" store="en-US" storeType="OMEX"/>
  <we:alternateReferences>
    <we:reference id="WA200006008" version="1.2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840-C92F-4022-A3EF-8054574591D3}">
  <dimension ref="A1:J257"/>
  <sheetViews>
    <sheetView tabSelected="1" topLeftCell="A163" workbookViewId="0">
      <selection activeCell="G171" sqref="G171"/>
    </sheetView>
  </sheetViews>
  <sheetFormatPr defaultRowHeight="14.5" x14ac:dyDescent="0.35"/>
  <cols>
    <col min="1" max="1" width="18.81640625" customWidth="1"/>
    <col min="2" max="8" width="10.453125" customWidth="1"/>
    <col min="9" max="10" width="15.90625" customWidth="1"/>
  </cols>
  <sheetData>
    <row r="1" spans="1:10" x14ac:dyDescent="0.35">
      <c r="B1" t="s">
        <v>89</v>
      </c>
    </row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25</v>
      </c>
    </row>
    <row r="3" spans="1:10" x14ac:dyDescent="0.35">
      <c r="B3">
        <v>1</v>
      </c>
      <c r="C3" t="s">
        <v>31</v>
      </c>
      <c r="E3" t="s">
        <v>7</v>
      </c>
      <c r="F3" t="s">
        <v>8</v>
      </c>
      <c r="G3">
        <f>COUNTIF(T3Bracket[[Winner]:[Loser]], "T" &amp; T3Bracket[[#This Row],[Game]])</f>
        <v>0</v>
      </c>
      <c r="H3">
        <f>COUNTIF(T3Bracket[[Winner]:[Loser]], "B" &amp; T3Bracket[[#This Row],[Game]])</f>
        <v>0</v>
      </c>
      <c r="I3" t="s">
        <v>27</v>
      </c>
      <c r="J3" t="s">
        <v>28</v>
      </c>
    </row>
    <row r="4" spans="1:10" x14ac:dyDescent="0.35">
      <c r="B4">
        <v>2</v>
      </c>
      <c r="C4" t="s">
        <v>9</v>
      </c>
      <c r="E4" t="s">
        <v>10</v>
      </c>
      <c r="F4" t="s">
        <v>18</v>
      </c>
      <c r="G4">
        <f>COUNTIF(T3Bracket[[Winner]:[Loser]], "T" &amp; T3Bracket[[#This Row],[Game]])</f>
        <v>1</v>
      </c>
      <c r="H4">
        <f>COUNTIF(T3Bracket[[Winner]:[Loser]], "B" &amp; T3Bracket[[#This Row],[Game]])</f>
        <v>0</v>
      </c>
      <c r="J4" t="s">
        <v>26</v>
      </c>
    </row>
    <row r="5" spans="1:10" x14ac:dyDescent="0.35">
      <c r="B5">
        <v>3</v>
      </c>
      <c r="E5" t="s">
        <v>12</v>
      </c>
      <c r="G5">
        <f>COUNTIF(T3Bracket[[Winner]:[Loser]], "T" &amp; T3Bracket[[#This Row],[Game]])</f>
        <v>1</v>
      </c>
      <c r="H5">
        <f>COUNTIF(T3Bracket[[Winner]:[Loser]], "B" &amp; T3Bracket[[#This Row],[Game]])</f>
        <v>0</v>
      </c>
    </row>
    <row r="7" spans="1:10" x14ac:dyDescent="0.35">
      <c r="A7" t="s">
        <v>14</v>
      </c>
      <c r="B7">
        <f>MAX(B3:B5)</f>
        <v>3</v>
      </c>
    </row>
    <row r="8" spans="1:10" x14ac:dyDescent="0.35">
      <c r="A8" t="s">
        <v>15</v>
      </c>
      <c r="B8">
        <f>(B7 + 1) / 2</f>
        <v>2</v>
      </c>
      <c r="C8">
        <f>COUNTIF(T3Bracket[[Top]:[Bottom]],"Team*")</f>
        <v>3</v>
      </c>
    </row>
    <row r="9" spans="1:10" x14ac:dyDescent="0.35">
      <c r="A9" t="s">
        <v>16</v>
      </c>
      <c r="B9">
        <f>B8</f>
        <v>2</v>
      </c>
      <c r="C9">
        <f>COUNTIF(T3Bracket[[Top]:[Bottom]],"L*")</f>
        <v>0</v>
      </c>
    </row>
    <row r="10" spans="1:10" x14ac:dyDescent="0.35">
      <c r="A10" t="s">
        <v>17</v>
      </c>
      <c r="B10">
        <f>B7 - 1</f>
        <v>2</v>
      </c>
      <c r="C10">
        <f>COUNTIF(T3Bracket[[Top]:[Bottom]],"W*")</f>
        <v>2</v>
      </c>
    </row>
    <row r="13" spans="1:10" x14ac:dyDescent="0.35">
      <c r="B13" t="s">
        <v>90</v>
      </c>
    </row>
    <row r="14" spans="1:10" x14ac:dyDescent="0.3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24</v>
      </c>
      <c r="J14" t="s">
        <v>25</v>
      </c>
    </row>
    <row r="15" spans="1:10" x14ac:dyDescent="0.35">
      <c r="B15">
        <v>1</v>
      </c>
      <c r="C15" t="s">
        <v>9</v>
      </c>
      <c r="E15" t="s">
        <v>7</v>
      </c>
      <c r="F15" t="s">
        <v>8</v>
      </c>
      <c r="G15">
        <f>COUNTIF(T4Bracket[[Winner]:[Loser]], "T" &amp; T4Bracket[[#This Row],[Game]])</f>
        <v>0</v>
      </c>
      <c r="H15">
        <f>COUNTIF(T4Bracket[[Winner]:[Loser]], "B" &amp; T4Bracket[[#This Row],[Game]])</f>
        <v>0</v>
      </c>
      <c r="I15" t="s">
        <v>29</v>
      </c>
      <c r="J15" t="s">
        <v>26</v>
      </c>
    </row>
    <row r="16" spans="1:10" x14ac:dyDescent="0.35">
      <c r="B16">
        <v>2</v>
      </c>
      <c r="C16" t="s">
        <v>32</v>
      </c>
      <c r="E16" t="s">
        <v>18</v>
      </c>
      <c r="F16" t="s">
        <v>22</v>
      </c>
      <c r="G16">
        <f>COUNTIF(T4Bracket[[Winner]:[Loser]], "T" &amp; T4Bracket[[#This Row],[Game]])</f>
        <v>0</v>
      </c>
      <c r="H16">
        <f>COUNTIF(T4Bracket[[Winner]:[Loser]], "B" &amp; T4Bracket[[#This Row],[Game]])</f>
        <v>0</v>
      </c>
      <c r="I16" t="s">
        <v>27</v>
      </c>
      <c r="J16" t="s">
        <v>28</v>
      </c>
    </row>
    <row r="17" spans="1:10" x14ac:dyDescent="0.35">
      <c r="B17">
        <v>3</v>
      </c>
      <c r="C17" t="s">
        <v>11</v>
      </c>
      <c r="E17" t="s">
        <v>10</v>
      </c>
      <c r="F17" t="s">
        <v>12</v>
      </c>
      <c r="G17">
        <f>COUNTIF(T4Bracket[[Winner]:[Loser]], "T" &amp; T4Bracket[[#This Row],[Game]])</f>
        <v>1</v>
      </c>
      <c r="H17">
        <f>COUNTIF(T4Bracket[[Winner]:[Loser]], "B" &amp; T4Bracket[[#This Row],[Game]])</f>
        <v>1</v>
      </c>
    </row>
    <row r="18" spans="1:10" x14ac:dyDescent="0.35">
      <c r="B18">
        <v>4</v>
      </c>
      <c r="E18" t="s">
        <v>13</v>
      </c>
      <c r="G18">
        <f>COUNTIF(T4Bracket[[Winner]:[Loser]], "T" &amp; T4Bracket[[#This Row],[Game]])</f>
        <v>1</v>
      </c>
      <c r="H18">
        <f>COUNTIF(T4Bracket[[Winner]:[Loser]], "B" &amp; T4Bracket[[#This Row],[Game]])</f>
        <v>0</v>
      </c>
    </row>
    <row r="20" spans="1:10" x14ac:dyDescent="0.35">
      <c r="A20" t="s">
        <v>14</v>
      </c>
      <c r="B20">
        <f>MAX(B15:B18)</f>
        <v>4</v>
      </c>
    </row>
    <row r="21" spans="1:10" x14ac:dyDescent="0.35">
      <c r="A21" t="s">
        <v>15</v>
      </c>
      <c r="B21">
        <f>(B20 + 1) / 2</f>
        <v>2.5</v>
      </c>
      <c r="C21">
        <f>COUNTIF(T4Bracket[[Top]:[Bottom]],"Team*")</f>
        <v>4</v>
      </c>
    </row>
    <row r="22" spans="1:10" x14ac:dyDescent="0.35">
      <c r="A22" t="s">
        <v>16</v>
      </c>
      <c r="B22">
        <f>B21</f>
        <v>2.5</v>
      </c>
      <c r="C22">
        <f>COUNTIF(T4Bracket[[Top]:[Bottom]],"L*")</f>
        <v>0</v>
      </c>
    </row>
    <row r="23" spans="1:10" x14ac:dyDescent="0.35">
      <c r="A23" t="s">
        <v>17</v>
      </c>
      <c r="B23">
        <f>B20 - 1</f>
        <v>3</v>
      </c>
      <c r="C23">
        <f>COUNTIF(T4Bracket[[Top]:[Bottom]],"W*")</f>
        <v>3</v>
      </c>
    </row>
    <row r="26" spans="1:10" x14ac:dyDescent="0.35">
      <c r="B26" t="s">
        <v>91</v>
      </c>
    </row>
    <row r="27" spans="1:10" x14ac:dyDescent="0.3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24</v>
      </c>
      <c r="J27" t="s">
        <v>25</v>
      </c>
    </row>
    <row r="28" spans="1:10" x14ac:dyDescent="0.35">
      <c r="B28">
        <v>1</v>
      </c>
      <c r="C28" t="s">
        <v>9</v>
      </c>
      <c r="E28" t="s">
        <v>7</v>
      </c>
      <c r="F28" t="s">
        <v>8</v>
      </c>
      <c r="G28">
        <f>COUNTIF(T5Bracket[[Winner]:[Loser]], "T" &amp; T5Bracket[[#This Row],[Game]])</f>
        <v>0</v>
      </c>
      <c r="H28">
        <f>COUNTIF(T5Bracket[[Winner]:[Loser]], "B" &amp; T5Bracket[[#This Row],[Game]])</f>
        <v>0</v>
      </c>
      <c r="I28" t="s">
        <v>29</v>
      </c>
      <c r="J28" t="s">
        <v>30</v>
      </c>
    </row>
    <row r="29" spans="1:10" x14ac:dyDescent="0.35">
      <c r="B29">
        <v>2</v>
      </c>
      <c r="C29" t="s">
        <v>11</v>
      </c>
      <c r="E29" t="s">
        <v>22</v>
      </c>
      <c r="F29" t="s">
        <v>23</v>
      </c>
      <c r="G29">
        <f>COUNTIF(T5Bracket[[Winner]:[Loser]], "T" &amp; T5Bracket[[#This Row],[Game]])</f>
        <v>0</v>
      </c>
      <c r="H29">
        <f>COUNTIF(T5Bracket[[Winner]:[Loser]], "B" &amp; T5Bracket[[#This Row],[Game]])</f>
        <v>0</v>
      </c>
      <c r="I29" t="s">
        <v>27</v>
      </c>
      <c r="J29" t="s">
        <v>28</v>
      </c>
    </row>
    <row r="30" spans="1:10" x14ac:dyDescent="0.35">
      <c r="B30">
        <v>3</v>
      </c>
      <c r="C30" t="s">
        <v>19</v>
      </c>
      <c r="E30" t="s">
        <v>10</v>
      </c>
      <c r="F30" t="s">
        <v>18</v>
      </c>
      <c r="G30">
        <f>COUNTIF(T5Bracket[[Winner]:[Loser]], "T" &amp; T5Bracket[[#This Row],[Game]])</f>
        <v>1</v>
      </c>
      <c r="H30">
        <f>COUNTIF(T5Bracket[[Winner]:[Loser]], "B" &amp; T5Bracket[[#This Row],[Game]])</f>
        <v>0</v>
      </c>
      <c r="J30" t="s">
        <v>26</v>
      </c>
    </row>
    <row r="31" spans="1:10" x14ac:dyDescent="0.35">
      <c r="B31">
        <v>4</v>
      </c>
      <c r="C31" t="s">
        <v>20</v>
      </c>
      <c r="E31" t="s">
        <v>12</v>
      </c>
      <c r="F31" t="s">
        <v>13</v>
      </c>
      <c r="G31">
        <f>COUNTIF(T5Bracket[[Winner]:[Loser]], "T" &amp; T5Bracket[[#This Row],[Game]])</f>
        <v>1</v>
      </c>
      <c r="H31">
        <f>COUNTIF(T5Bracket[[Winner]:[Loser]], "B" &amp; T5Bracket[[#This Row],[Game]])</f>
        <v>1</v>
      </c>
    </row>
    <row r="32" spans="1:10" x14ac:dyDescent="0.35">
      <c r="B32">
        <v>5</v>
      </c>
      <c r="E32" t="s">
        <v>21</v>
      </c>
      <c r="G32">
        <f>COUNTIF(T5Bracket[[Winner]:[Loser]], "T" &amp; T5Bracket[[#This Row],[Game]])</f>
        <v>1</v>
      </c>
      <c r="H32">
        <f>COUNTIF(T5Bracket[[Winner]:[Loser]], "B" &amp; T5Bracket[[#This Row],[Game]])</f>
        <v>0</v>
      </c>
    </row>
    <row r="34" spans="1:10" x14ac:dyDescent="0.35">
      <c r="A34" t="s">
        <v>14</v>
      </c>
      <c r="B34">
        <f>MAX(B28:B32)</f>
        <v>5</v>
      </c>
    </row>
    <row r="35" spans="1:10" x14ac:dyDescent="0.35">
      <c r="A35" t="s">
        <v>15</v>
      </c>
      <c r="B35">
        <f>(B34 + 1) / 2</f>
        <v>3</v>
      </c>
      <c r="C35">
        <f>COUNTIF(T5Bracket[[Top]:[Bottom]],"Team*")</f>
        <v>5</v>
      </c>
    </row>
    <row r="36" spans="1:10" x14ac:dyDescent="0.35">
      <c r="A36" t="s">
        <v>16</v>
      </c>
      <c r="B36">
        <f>B35</f>
        <v>3</v>
      </c>
      <c r="C36">
        <f>COUNTIF(T5Bracket[[Top]:[Bottom]],"L*")</f>
        <v>0</v>
      </c>
    </row>
    <row r="37" spans="1:10" x14ac:dyDescent="0.35">
      <c r="A37" t="s">
        <v>17</v>
      </c>
      <c r="B37">
        <f>B34 - 1</f>
        <v>4</v>
      </c>
      <c r="C37">
        <f>COUNTIF(T5Bracket[[Top]:[Bottom]],"W*")</f>
        <v>4</v>
      </c>
    </row>
    <row r="40" spans="1:10" x14ac:dyDescent="0.35">
      <c r="B40" t="s">
        <v>92</v>
      </c>
    </row>
    <row r="41" spans="1:10" x14ac:dyDescent="0.35"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24</v>
      </c>
      <c r="J41" t="s">
        <v>25</v>
      </c>
    </row>
    <row r="42" spans="1:10" x14ac:dyDescent="0.35">
      <c r="B42">
        <v>1</v>
      </c>
      <c r="C42" t="s">
        <v>32</v>
      </c>
      <c r="D42" t="s">
        <v>34</v>
      </c>
      <c r="E42" t="s">
        <v>7</v>
      </c>
      <c r="F42" t="s">
        <v>8</v>
      </c>
      <c r="G42">
        <f>COUNTIF(T6Bracket[[Winner]:[Loser]], "T" &amp; T6Bracket[[#This Row],[Game]])</f>
        <v>0</v>
      </c>
      <c r="H42">
        <f>COUNTIF(T6Bracket[[Winner]:[Loser]], "B" &amp; T6Bracket[[#This Row],[Game]])</f>
        <v>0</v>
      </c>
      <c r="I42" t="s">
        <v>29</v>
      </c>
      <c r="J42" t="s">
        <v>30</v>
      </c>
    </row>
    <row r="43" spans="1:10" x14ac:dyDescent="0.35">
      <c r="B43">
        <v>2</v>
      </c>
      <c r="C43" t="s">
        <v>11</v>
      </c>
      <c r="D43" t="s">
        <v>34</v>
      </c>
      <c r="E43" t="s">
        <v>18</v>
      </c>
      <c r="F43" t="s">
        <v>22</v>
      </c>
      <c r="G43">
        <f>COUNTIF(T6Bracket[[Winner]:[Loser]], "T" &amp; T6Bracket[[#This Row],[Game]])</f>
        <v>0</v>
      </c>
      <c r="H43">
        <f>COUNTIF(T6Bracket[[Winner]:[Loser]], "B" &amp; T6Bracket[[#This Row],[Game]])</f>
        <v>0</v>
      </c>
      <c r="I43" t="s">
        <v>28</v>
      </c>
      <c r="J43" t="s">
        <v>43</v>
      </c>
    </row>
    <row r="44" spans="1:10" x14ac:dyDescent="0.35">
      <c r="B44">
        <v>3</v>
      </c>
      <c r="C44" t="s">
        <v>20</v>
      </c>
      <c r="D44" t="s">
        <v>34</v>
      </c>
      <c r="E44" t="s">
        <v>23</v>
      </c>
      <c r="F44" t="s">
        <v>10</v>
      </c>
      <c r="G44">
        <f>COUNTIF(T6Bracket[[Winner]:[Loser]], "T" &amp; T6Bracket[[#This Row],[Game]])</f>
        <v>0</v>
      </c>
      <c r="H44">
        <f>COUNTIF(T6Bracket[[Winner]:[Loser]], "B" &amp; T6Bracket[[#This Row],[Game]])</f>
        <v>1</v>
      </c>
      <c r="I44" t="s">
        <v>26</v>
      </c>
    </row>
    <row r="45" spans="1:10" x14ac:dyDescent="0.35">
      <c r="B45">
        <v>4</v>
      </c>
      <c r="C45" t="s">
        <v>35</v>
      </c>
      <c r="D45" t="s">
        <v>34</v>
      </c>
      <c r="E45" t="s">
        <v>12</v>
      </c>
      <c r="F45" t="s">
        <v>33</v>
      </c>
      <c r="G45">
        <f>COUNTIF(T6Bracket[[Winner]:[Loser]], "T" &amp; T6Bracket[[#This Row],[Game]])</f>
        <v>1</v>
      </c>
      <c r="H45">
        <f>COUNTIF(T6Bracket[[Winner]:[Loser]], "B" &amp; T6Bracket[[#This Row],[Game]])</f>
        <v>0</v>
      </c>
      <c r="J45" t="s">
        <v>27</v>
      </c>
    </row>
    <row r="46" spans="1:10" x14ac:dyDescent="0.35">
      <c r="B46">
        <v>5</v>
      </c>
      <c r="C46" t="s">
        <v>36</v>
      </c>
      <c r="D46" t="s">
        <v>34</v>
      </c>
      <c r="E46" t="s">
        <v>13</v>
      </c>
      <c r="F46" t="s">
        <v>21</v>
      </c>
      <c r="G46">
        <f>COUNTIF(T6Bracket[[Winner]:[Loser]], "T" &amp; T6Bracket[[#This Row],[Game]])</f>
        <v>1</v>
      </c>
      <c r="H46">
        <f>COUNTIF(T6Bracket[[Winner]:[Loser]], "B" &amp; T6Bracket[[#This Row],[Game]])</f>
        <v>1</v>
      </c>
    </row>
    <row r="47" spans="1:10" x14ac:dyDescent="0.35">
      <c r="B47">
        <v>6</v>
      </c>
      <c r="D47" t="s">
        <v>34</v>
      </c>
      <c r="E47" t="s">
        <v>38</v>
      </c>
      <c r="F47" t="s">
        <v>34</v>
      </c>
      <c r="G47" s="1">
        <f>COUNTIF(T6Bracket[[Winner]:[Loser]], "T" &amp; T6Bracket[[#This Row],[Game]])</f>
        <v>1</v>
      </c>
      <c r="H47" s="1">
        <f>COUNTIF(T6Bracket[[Winner]:[Loser]], "B" &amp; T6Bracket[[#This Row],[Game]])</f>
        <v>0</v>
      </c>
    </row>
    <row r="48" spans="1:10" x14ac:dyDescent="0.35">
      <c r="G48" s="1"/>
      <c r="H48" s="1"/>
    </row>
    <row r="49" spans="1:10" x14ac:dyDescent="0.35">
      <c r="A49" t="s">
        <v>14</v>
      </c>
      <c r="B49">
        <f>MAX(B42:B47)</f>
        <v>6</v>
      </c>
    </row>
    <row r="50" spans="1:10" x14ac:dyDescent="0.35">
      <c r="A50" t="s">
        <v>15</v>
      </c>
      <c r="B50">
        <f>(B49 + 1) / 2</f>
        <v>3.5</v>
      </c>
      <c r="C50">
        <f>COUNTIF(T6Bracket[[Top]:[Bottom]],"Team*")</f>
        <v>6</v>
      </c>
    </row>
    <row r="51" spans="1:10" x14ac:dyDescent="0.35">
      <c r="A51" t="s">
        <v>16</v>
      </c>
      <c r="B51">
        <f>B50</f>
        <v>3.5</v>
      </c>
      <c r="C51">
        <f>COUNTIF(T6Bracket[[Top]:[Bottom]],"L*")</f>
        <v>0</v>
      </c>
    </row>
    <row r="52" spans="1:10" x14ac:dyDescent="0.35">
      <c r="A52" t="s">
        <v>17</v>
      </c>
      <c r="B52">
        <f>B49 - 1</f>
        <v>5</v>
      </c>
      <c r="C52">
        <f>COUNTIF(T6Bracket[[Top]:[Bottom]],"W*")</f>
        <v>5</v>
      </c>
    </row>
    <row r="55" spans="1:10" x14ac:dyDescent="0.35">
      <c r="B55" t="s">
        <v>93</v>
      </c>
    </row>
    <row r="56" spans="1:10" x14ac:dyDescent="0.35"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24</v>
      </c>
      <c r="J56" t="s">
        <v>25</v>
      </c>
    </row>
    <row r="57" spans="1:10" x14ac:dyDescent="0.35">
      <c r="B57">
        <v>1</v>
      </c>
      <c r="C57" t="s">
        <v>19</v>
      </c>
      <c r="D57" t="s">
        <v>34</v>
      </c>
      <c r="E57" t="s">
        <v>7</v>
      </c>
      <c r="F57" t="s">
        <v>8</v>
      </c>
      <c r="G57">
        <f>COUNTIF(T7Bracket[[Winner]:[Loser]], "T" &amp; T7Bracket[[#This Row],[Game]])</f>
        <v>0</v>
      </c>
      <c r="H57">
        <f>COUNTIF(T7Bracket[[Winner]:[Loser]], "B" &amp; T7Bracket[[#This Row],[Game]])</f>
        <v>0</v>
      </c>
      <c r="I57" t="s">
        <v>29</v>
      </c>
      <c r="J57" t="s">
        <v>30</v>
      </c>
    </row>
    <row r="58" spans="1:10" x14ac:dyDescent="0.35">
      <c r="B58">
        <v>2</v>
      </c>
      <c r="C58" t="s">
        <v>20</v>
      </c>
      <c r="D58" t="s">
        <v>34</v>
      </c>
      <c r="E58" t="s">
        <v>18</v>
      </c>
      <c r="F58" t="s">
        <v>22</v>
      </c>
      <c r="G58">
        <f>COUNTIF(T7Bracket[[Winner]:[Loser]], "T" &amp; T7Bracket[[#This Row],[Game]])</f>
        <v>0</v>
      </c>
      <c r="H58">
        <f>COUNTIF(T7Bracket[[Winner]:[Loser]], "B" &amp; T7Bracket[[#This Row],[Game]])</f>
        <v>0</v>
      </c>
      <c r="I58" t="s">
        <v>28</v>
      </c>
      <c r="J58" t="s">
        <v>43</v>
      </c>
    </row>
    <row r="59" spans="1:10" x14ac:dyDescent="0.35">
      <c r="B59">
        <v>3</v>
      </c>
      <c r="C59" t="s">
        <v>35</v>
      </c>
      <c r="D59" t="s">
        <v>34</v>
      </c>
      <c r="E59" t="s">
        <v>23</v>
      </c>
      <c r="F59" t="s">
        <v>33</v>
      </c>
      <c r="G59">
        <f>COUNTIF(T7Bracket[[Winner]:[Loser]], "T" &amp; T7Bracket[[#This Row],[Game]])</f>
        <v>0</v>
      </c>
      <c r="H59">
        <f>COUNTIF(T7Bracket[[Winner]:[Loser]], "B" &amp; T7Bracket[[#This Row],[Game]])</f>
        <v>0</v>
      </c>
      <c r="I59" t="s">
        <v>27</v>
      </c>
      <c r="J59" t="s">
        <v>44</v>
      </c>
    </row>
    <row r="60" spans="1:10" x14ac:dyDescent="0.35">
      <c r="B60">
        <v>4</v>
      </c>
      <c r="C60" t="s">
        <v>36</v>
      </c>
      <c r="D60" t="s">
        <v>34</v>
      </c>
      <c r="E60" t="s">
        <v>39</v>
      </c>
      <c r="F60" t="s">
        <v>10</v>
      </c>
      <c r="G60">
        <f>COUNTIF(T7Bracket[[Winner]:[Loser]], "T" &amp; T7Bracket[[#This Row],[Game]])</f>
        <v>0</v>
      </c>
      <c r="H60">
        <f>COUNTIF(T7Bracket[[Winner]:[Loser]], "B" &amp; T7Bracket[[#This Row],[Game]])</f>
        <v>1</v>
      </c>
      <c r="I60" t="s">
        <v>26</v>
      </c>
    </row>
    <row r="61" spans="1:10" x14ac:dyDescent="0.35">
      <c r="B61">
        <v>5</v>
      </c>
      <c r="C61" t="s">
        <v>40</v>
      </c>
      <c r="D61" t="s">
        <v>34</v>
      </c>
      <c r="E61" t="s">
        <v>12</v>
      </c>
      <c r="F61" t="s">
        <v>13</v>
      </c>
      <c r="G61">
        <f>COUNTIF(T7Bracket[[Winner]:[Loser]], "T" &amp; T7Bracket[[#This Row],[Game]])</f>
        <v>1</v>
      </c>
      <c r="H61">
        <f>COUNTIF(T7Bracket[[Winner]:[Loser]], "B" &amp; T7Bracket[[#This Row],[Game]])</f>
        <v>1</v>
      </c>
    </row>
    <row r="62" spans="1:10" x14ac:dyDescent="0.35">
      <c r="B62">
        <v>6</v>
      </c>
      <c r="C62" t="s">
        <v>41</v>
      </c>
      <c r="D62" t="s">
        <v>34</v>
      </c>
      <c r="E62" t="s">
        <v>21</v>
      </c>
      <c r="F62" t="s">
        <v>38</v>
      </c>
      <c r="G62" s="1">
        <f>COUNTIF(T7Bracket[[Winner]:[Loser]], "T" &amp; T7Bracket[[#This Row],[Game]])</f>
        <v>1</v>
      </c>
      <c r="H62" s="1">
        <f>COUNTIF(T7Bracket[[Winner]:[Loser]], "B" &amp; T7Bracket[[#This Row],[Game]])</f>
        <v>1</v>
      </c>
    </row>
    <row r="63" spans="1:10" x14ac:dyDescent="0.35">
      <c r="B63">
        <v>7</v>
      </c>
      <c r="C63" t="s">
        <v>34</v>
      </c>
      <c r="D63" t="s">
        <v>34</v>
      </c>
      <c r="E63" t="s">
        <v>42</v>
      </c>
      <c r="F63" t="s">
        <v>34</v>
      </c>
      <c r="G63" s="1">
        <f>COUNTIF(T7Bracket[[Winner]:[Loser]], "T" &amp; T7Bracket[[#This Row],[Game]])</f>
        <v>1</v>
      </c>
      <c r="H63" s="1">
        <f>COUNTIF(T7Bracket[[Winner]:[Loser]], "B" &amp; T7Bracket[[#This Row],[Game]])</f>
        <v>0</v>
      </c>
    </row>
    <row r="64" spans="1:10" x14ac:dyDescent="0.35">
      <c r="G64" s="1"/>
      <c r="H64" s="1"/>
    </row>
    <row r="65" spans="1:10" x14ac:dyDescent="0.35">
      <c r="A65" t="s">
        <v>14</v>
      </c>
      <c r="B65">
        <f>MAX(B57:B63)</f>
        <v>7</v>
      </c>
    </row>
    <row r="66" spans="1:10" x14ac:dyDescent="0.35">
      <c r="A66" t="s">
        <v>15</v>
      </c>
      <c r="B66">
        <f>(B65 + 1) / 2</f>
        <v>4</v>
      </c>
      <c r="C66">
        <f>COUNTIF(T7Bracket[[Top]:[Bottom]],"Team*")</f>
        <v>7</v>
      </c>
    </row>
    <row r="67" spans="1:10" x14ac:dyDescent="0.35">
      <c r="A67" t="s">
        <v>16</v>
      </c>
      <c r="B67">
        <f>B66</f>
        <v>4</v>
      </c>
      <c r="C67">
        <f>COUNTIF(T7Bracket[[Top]:[Bottom]],"L*")</f>
        <v>0</v>
      </c>
    </row>
    <row r="68" spans="1:10" x14ac:dyDescent="0.35">
      <c r="A68" t="s">
        <v>17</v>
      </c>
      <c r="B68">
        <f>B65 - 1</f>
        <v>6</v>
      </c>
      <c r="C68">
        <f>COUNTIF(T7Bracket[[Top]:[Bottom]],"W*")</f>
        <v>6</v>
      </c>
    </row>
    <row r="71" spans="1:10" x14ac:dyDescent="0.35">
      <c r="B71" t="s">
        <v>94</v>
      </c>
    </row>
    <row r="72" spans="1:10" x14ac:dyDescent="0.35">
      <c r="B72" t="s">
        <v>0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 t="s">
        <v>6</v>
      </c>
      <c r="I72" t="s">
        <v>24</v>
      </c>
      <c r="J72" t="s">
        <v>25</v>
      </c>
    </row>
    <row r="73" spans="1:10" x14ac:dyDescent="0.35">
      <c r="B73">
        <v>1</v>
      </c>
      <c r="C73" t="s">
        <v>20</v>
      </c>
      <c r="D73" t="s">
        <v>34</v>
      </c>
      <c r="E73" t="s">
        <v>7</v>
      </c>
      <c r="F73" t="s">
        <v>8</v>
      </c>
      <c r="G73">
        <f>COUNTIF(T8Bracket[[Winner]:[Loser]], "T" &amp; T8Bracket[[#This Row],[Game]])</f>
        <v>0</v>
      </c>
      <c r="H73">
        <f>COUNTIF(T8Bracket[[Winner]:[Loser]], "B" &amp; T8Bracket[[#This Row],[Game]])</f>
        <v>0</v>
      </c>
      <c r="I73" t="s">
        <v>26</v>
      </c>
      <c r="J73" t="s">
        <v>49</v>
      </c>
    </row>
    <row r="74" spans="1:10" x14ac:dyDescent="0.35">
      <c r="B74">
        <v>2</v>
      </c>
      <c r="C74" t="s">
        <v>35</v>
      </c>
      <c r="D74" t="s">
        <v>34</v>
      </c>
      <c r="E74" t="s">
        <v>18</v>
      </c>
      <c r="F74" t="s">
        <v>22</v>
      </c>
      <c r="G74">
        <f>COUNTIF(T8Bracket[[Winner]:[Loser]], "T" &amp; T8Bracket[[#This Row],[Game]])</f>
        <v>0</v>
      </c>
      <c r="H74">
        <f>COUNTIF(T8Bracket[[Winner]:[Loser]], "B" &amp; T8Bracket[[#This Row],[Game]])</f>
        <v>0</v>
      </c>
      <c r="I74" t="s">
        <v>29</v>
      </c>
      <c r="J74" t="s">
        <v>30</v>
      </c>
    </row>
    <row r="75" spans="1:10" x14ac:dyDescent="0.35">
      <c r="B75">
        <v>3</v>
      </c>
      <c r="C75" t="s">
        <v>36</v>
      </c>
      <c r="D75" t="s">
        <v>34</v>
      </c>
      <c r="E75" t="s">
        <v>23</v>
      </c>
      <c r="F75" t="s">
        <v>33</v>
      </c>
      <c r="G75">
        <f>COUNTIF(T8Bracket[[Winner]:[Loser]], "T" &amp; T8Bracket[[#This Row],[Game]])</f>
        <v>0</v>
      </c>
      <c r="H75">
        <f>COUNTIF(T8Bracket[[Winner]:[Loser]], "B" &amp; T8Bracket[[#This Row],[Game]])</f>
        <v>0</v>
      </c>
      <c r="I75" t="s">
        <v>28</v>
      </c>
      <c r="J75" t="s">
        <v>43</v>
      </c>
    </row>
    <row r="76" spans="1:10" x14ac:dyDescent="0.35">
      <c r="B76">
        <v>4</v>
      </c>
      <c r="C76" t="s">
        <v>40</v>
      </c>
      <c r="D76" t="s">
        <v>34</v>
      </c>
      <c r="E76" t="s">
        <v>39</v>
      </c>
      <c r="F76" t="s">
        <v>45</v>
      </c>
      <c r="G76">
        <f>COUNTIF(T8Bracket[[Winner]:[Loser]], "T" &amp; T8Bracket[[#This Row],[Game]])</f>
        <v>0</v>
      </c>
      <c r="H76">
        <f>COUNTIF(T8Bracket[[Winner]:[Loser]], "B" &amp; T8Bracket[[#This Row],[Game]])</f>
        <v>0</v>
      </c>
      <c r="I76" t="s">
        <v>27</v>
      </c>
      <c r="J76" t="s">
        <v>44</v>
      </c>
    </row>
    <row r="77" spans="1:10" x14ac:dyDescent="0.35">
      <c r="B77">
        <v>5</v>
      </c>
      <c r="C77" t="s">
        <v>41</v>
      </c>
      <c r="D77" t="s">
        <v>34</v>
      </c>
      <c r="E77" t="s">
        <v>10</v>
      </c>
      <c r="F77" t="s">
        <v>12</v>
      </c>
      <c r="G77">
        <f>COUNTIF(T8Bracket[[Winner]:[Loser]], "T" &amp; T8Bracket[[#This Row],[Game]])</f>
        <v>1</v>
      </c>
      <c r="H77">
        <f>COUNTIF(T8Bracket[[Winner]:[Loser]], "B" &amp; T8Bracket[[#This Row],[Game]])</f>
        <v>1</v>
      </c>
    </row>
    <row r="78" spans="1:10" x14ac:dyDescent="0.35">
      <c r="B78">
        <v>6</v>
      </c>
      <c r="C78" t="s">
        <v>46</v>
      </c>
      <c r="D78" t="s">
        <v>34</v>
      </c>
      <c r="E78" t="s">
        <v>13</v>
      </c>
      <c r="F78" t="s">
        <v>21</v>
      </c>
      <c r="G78" s="1">
        <f>COUNTIF(T8Bracket[[Winner]:[Loser]], "T" &amp; T8Bracket[[#This Row],[Game]])</f>
        <v>1</v>
      </c>
      <c r="H78" s="1">
        <f>COUNTIF(T8Bracket[[Winner]:[Loser]], "B" &amp; T8Bracket[[#This Row],[Game]])</f>
        <v>1</v>
      </c>
    </row>
    <row r="79" spans="1:10" x14ac:dyDescent="0.35">
      <c r="B79">
        <v>7</v>
      </c>
      <c r="C79" t="s">
        <v>47</v>
      </c>
      <c r="D79" t="s">
        <v>34</v>
      </c>
      <c r="E79" t="s">
        <v>38</v>
      </c>
      <c r="F79" t="s">
        <v>42</v>
      </c>
      <c r="G79" s="1">
        <f>COUNTIF(T8Bracket[[Winner]:[Loser]], "T" &amp; T8Bracket[[#This Row],[Game]])</f>
        <v>1</v>
      </c>
      <c r="H79" s="1">
        <f>COUNTIF(T8Bracket[[Winner]:[Loser]], "B" &amp; T8Bracket[[#This Row],[Game]])</f>
        <v>1</v>
      </c>
    </row>
    <row r="80" spans="1:10" x14ac:dyDescent="0.35">
      <c r="B80">
        <v>8</v>
      </c>
      <c r="C80" t="s">
        <v>34</v>
      </c>
      <c r="D80" t="s">
        <v>34</v>
      </c>
      <c r="E80" t="s">
        <v>48</v>
      </c>
      <c r="F80" t="s">
        <v>34</v>
      </c>
      <c r="G80" s="1">
        <f>COUNTIF(T8Bracket[[Winner]:[Loser]], "T" &amp; T8Bracket[[#This Row],[Game]])</f>
        <v>1</v>
      </c>
      <c r="H80" s="1">
        <f>COUNTIF(T8Bracket[[Winner]:[Loser]], "B" &amp; T8Bracket[[#This Row],[Game]])</f>
        <v>0</v>
      </c>
    </row>
    <row r="81" spans="1:10" x14ac:dyDescent="0.35">
      <c r="G81" s="1"/>
      <c r="H81" s="1"/>
    </row>
    <row r="82" spans="1:10" x14ac:dyDescent="0.35">
      <c r="A82" t="s">
        <v>14</v>
      </c>
      <c r="B82">
        <f>MAX(B73:B80)</f>
        <v>8</v>
      </c>
    </row>
    <row r="83" spans="1:10" x14ac:dyDescent="0.35">
      <c r="A83" t="s">
        <v>15</v>
      </c>
      <c r="B83">
        <f>(B82 + 1) / 2</f>
        <v>4.5</v>
      </c>
      <c r="C83">
        <f>COUNTIF(T8Bracket[[Top]:[Bottom]],"Team*")</f>
        <v>8</v>
      </c>
    </row>
    <row r="84" spans="1:10" x14ac:dyDescent="0.35">
      <c r="A84" t="s">
        <v>16</v>
      </c>
      <c r="B84">
        <f>B83</f>
        <v>4.5</v>
      </c>
      <c r="C84">
        <f>COUNTIF(T8Bracket[[Top]:[Bottom]],"L*")</f>
        <v>0</v>
      </c>
    </row>
    <row r="85" spans="1:10" x14ac:dyDescent="0.35">
      <c r="A85" t="s">
        <v>17</v>
      </c>
      <c r="B85">
        <f>B82 - 1</f>
        <v>7</v>
      </c>
      <c r="C85">
        <f>COUNTIF(T8Bracket[[Top]:[Bottom]],"W*")</f>
        <v>7</v>
      </c>
    </row>
    <row r="88" spans="1:10" x14ac:dyDescent="0.35">
      <c r="B88" t="s">
        <v>95</v>
      </c>
    </row>
    <row r="89" spans="1:10" x14ac:dyDescent="0.35">
      <c r="B89" t="s">
        <v>0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24</v>
      </c>
      <c r="J89" t="s">
        <v>25</v>
      </c>
    </row>
    <row r="90" spans="1:10" x14ac:dyDescent="0.35">
      <c r="B90">
        <v>1</v>
      </c>
      <c r="C90" t="s">
        <v>35</v>
      </c>
      <c r="D90" t="s">
        <v>34</v>
      </c>
      <c r="E90" t="s">
        <v>7</v>
      </c>
      <c r="F90" t="s">
        <v>8</v>
      </c>
      <c r="G90">
        <f>COUNTIF(T9Bracket[[Winner]:[Loser]], "T" &amp; T9Bracket[[#This Row],[Game]])</f>
        <v>0</v>
      </c>
      <c r="H90">
        <f>COUNTIF(T9Bracket[[Winner]:[Loser]], "B" &amp; T9Bracket[[#This Row],[Game]])</f>
        <v>0</v>
      </c>
      <c r="I90" t="s">
        <v>49</v>
      </c>
      <c r="J90" t="s">
        <v>54</v>
      </c>
    </row>
    <row r="91" spans="1:10" x14ac:dyDescent="0.35">
      <c r="B91">
        <v>2</v>
      </c>
      <c r="C91" t="s">
        <v>40</v>
      </c>
      <c r="D91" t="s">
        <v>34</v>
      </c>
      <c r="E91" t="s">
        <v>22</v>
      </c>
      <c r="F91" t="s">
        <v>23</v>
      </c>
      <c r="G91">
        <f>COUNTIF(T9Bracket[[Winner]:[Loser]], "T" &amp; T9Bracket[[#This Row],[Game]])</f>
        <v>0</v>
      </c>
      <c r="H91">
        <f>COUNTIF(T9Bracket[[Winner]:[Loser]], "B" &amp; T9Bracket[[#This Row],[Game]])</f>
        <v>0</v>
      </c>
      <c r="I91" t="s">
        <v>29</v>
      </c>
      <c r="J91" t="s">
        <v>30</v>
      </c>
    </row>
    <row r="92" spans="1:10" x14ac:dyDescent="0.35">
      <c r="B92">
        <v>3</v>
      </c>
      <c r="C92" t="s">
        <v>41</v>
      </c>
      <c r="D92" t="s">
        <v>34</v>
      </c>
      <c r="E92" t="s">
        <v>33</v>
      </c>
      <c r="F92" t="s">
        <v>39</v>
      </c>
      <c r="G92">
        <f>COUNTIF(T9Bracket[[Winner]:[Loser]], "T" &amp; T9Bracket[[#This Row],[Game]])</f>
        <v>0</v>
      </c>
      <c r="H92">
        <f>COUNTIF(T9Bracket[[Winner]:[Loser]], "B" &amp; T9Bracket[[#This Row],[Game]])</f>
        <v>0</v>
      </c>
      <c r="I92" t="s">
        <v>27</v>
      </c>
      <c r="J92" t="s">
        <v>44</v>
      </c>
    </row>
    <row r="93" spans="1:10" x14ac:dyDescent="0.35">
      <c r="B93">
        <v>4</v>
      </c>
      <c r="C93" t="s">
        <v>46</v>
      </c>
      <c r="D93" t="s">
        <v>34</v>
      </c>
      <c r="E93" t="s">
        <v>45</v>
      </c>
      <c r="F93" t="s">
        <v>50</v>
      </c>
      <c r="G93">
        <f>COUNTIF(T9Bracket[[Winner]:[Loser]], "T" &amp; T9Bracket[[#This Row],[Game]])</f>
        <v>0</v>
      </c>
      <c r="H93">
        <f>COUNTIF(T9Bracket[[Winner]:[Loser]], "B" &amp; T9Bracket[[#This Row],[Game]])</f>
        <v>0</v>
      </c>
      <c r="I93" t="s">
        <v>28</v>
      </c>
      <c r="J93" t="s">
        <v>43</v>
      </c>
    </row>
    <row r="94" spans="1:10" x14ac:dyDescent="0.35">
      <c r="B94">
        <v>5</v>
      </c>
      <c r="C94" t="s">
        <v>36</v>
      </c>
      <c r="D94" t="s">
        <v>34</v>
      </c>
      <c r="E94" t="s">
        <v>18</v>
      </c>
      <c r="F94" t="s">
        <v>10</v>
      </c>
      <c r="G94">
        <f>COUNTIF(T9Bracket[[Winner]:[Loser]], "T" &amp; T9Bracket[[#This Row],[Game]])</f>
        <v>0</v>
      </c>
      <c r="H94">
        <f>COUNTIF(T9Bracket[[Winner]:[Loser]], "B" &amp; T9Bracket[[#This Row],[Game]])</f>
        <v>1</v>
      </c>
      <c r="I94" t="s">
        <v>26</v>
      </c>
    </row>
    <row r="95" spans="1:10" x14ac:dyDescent="0.35">
      <c r="B95">
        <v>6</v>
      </c>
      <c r="C95" t="s">
        <v>47</v>
      </c>
      <c r="D95" t="s">
        <v>34</v>
      </c>
      <c r="E95" t="s">
        <v>38</v>
      </c>
      <c r="F95" t="s">
        <v>12</v>
      </c>
      <c r="G95" s="1">
        <f>COUNTIF(T9Bracket[[Winner]:[Loser]], "T" &amp; T9Bracket[[#This Row],[Game]])</f>
        <v>1</v>
      </c>
      <c r="H95" s="1">
        <f>COUNTIF(T9Bracket[[Winner]:[Loser]], "B" &amp; T9Bracket[[#This Row],[Game]])</f>
        <v>1</v>
      </c>
    </row>
    <row r="96" spans="1:10" x14ac:dyDescent="0.35">
      <c r="B96">
        <v>7</v>
      </c>
      <c r="C96" t="s">
        <v>51</v>
      </c>
      <c r="D96" t="s">
        <v>34</v>
      </c>
      <c r="E96" t="s">
        <v>13</v>
      </c>
      <c r="F96" t="s">
        <v>21</v>
      </c>
      <c r="G96" s="1">
        <f>COUNTIF(T9Bracket[[Winner]:[Loser]], "T" &amp; T9Bracket[[#This Row],[Game]])</f>
        <v>1</v>
      </c>
      <c r="H96" s="1">
        <f>COUNTIF(T9Bracket[[Winner]:[Loser]], "B" &amp; T9Bracket[[#This Row],[Game]])</f>
        <v>1</v>
      </c>
    </row>
    <row r="97" spans="1:10" x14ac:dyDescent="0.35">
      <c r="B97">
        <v>8</v>
      </c>
      <c r="C97" t="s">
        <v>52</v>
      </c>
      <c r="D97" t="s">
        <v>34</v>
      </c>
      <c r="E97" t="s">
        <v>42</v>
      </c>
      <c r="F97" t="s">
        <v>48</v>
      </c>
      <c r="G97" s="1">
        <f>COUNTIF(T9Bracket[[Winner]:[Loser]], "T" &amp; T9Bracket[[#This Row],[Game]])</f>
        <v>1</v>
      </c>
      <c r="H97" s="1">
        <f>COUNTIF(T9Bracket[[Winner]:[Loser]], "B" &amp; T9Bracket[[#This Row],[Game]])</f>
        <v>1</v>
      </c>
    </row>
    <row r="98" spans="1:10" x14ac:dyDescent="0.35">
      <c r="B98">
        <v>9</v>
      </c>
      <c r="C98" t="s">
        <v>34</v>
      </c>
      <c r="D98" t="s">
        <v>34</v>
      </c>
      <c r="E98" t="s">
        <v>53</v>
      </c>
      <c r="F98" t="s">
        <v>34</v>
      </c>
      <c r="G98" s="1">
        <f>COUNTIF(T9Bracket[[Winner]:[Loser]], "T" &amp; T9Bracket[[#This Row],[Game]])</f>
        <v>1</v>
      </c>
      <c r="H98" s="1">
        <f>COUNTIF(T9Bracket[[Winner]:[Loser]], "B" &amp; T9Bracket[[#This Row],[Game]])</f>
        <v>0</v>
      </c>
    </row>
    <row r="99" spans="1:10" x14ac:dyDescent="0.35">
      <c r="G99" s="1"/>
      <c r="H99" s="1"/>
    </row>
    <row r="100" spans="1:10" x14ac:dyDescent="0.35">
      <c r="A100" t="s">
        <v>14</v>
      </c>
      <c r="B100">
        <f>MAX(B90:B98)</f>
        <v>9</v>
      </c>
    </row>
    <row r="101" spans="1:10" x14ac:dyDescent="0.35">
      <c r="A101" t="s">
        <v>15</v>
      </c>
      <c r="B101">
        <f>(B100 + 1) / 2</f>
        <v>5</v>
      </c>
      <c r="C101">
        <f>COUNTIF(T9Bracket[[Top]:[Bottom]],"Team*")</f>
        <v>9</v>
      </c>
    </row>
    <row r="102" spans="1:10" x14ac:dyDescent="0.35">
      <c r="A102" t="s">
        <v>16</v>
      </c>
      <c r="B102">
        <f>B101</f>
        <v>5</v>
      </c>
      <c r="C102">
        <f>COUNTIF(T9Bracket[[Top]:[Bottom]],"L*")</f>
        <v>0</v>
      </c>
    </row>
    <row r="103" spans="1:10" x14ac:dyDescent="0.35">
      <c r="A103" t="s">
        <v>17</v>
      </c>
      <c r="B103">
        <f>B100 - 1</f>
        <v>8</v>
      </c>
      <c r="C103">
        <f>COUNTIF(T9Bracket[[Top]:[Bottom]],"W*")</f>
        <v>8</v>
      </c>
    </row>
    <row r="106" spans="1:10" x14ac:dyDescent="0.35">
      <c r="B106" t="s">
        <v>96</v>
      </c>
    </row>
    <row r="107" spans="1:10" x14ac:dyDescent="0.35">
      <c r="B107" t="s">
        <v>0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 t="s">
        <v>6</v>
      </c>
      <c r="I107" t="s">
        <v>24</v>
      </c>
      <c r="J107" t="s">
        <v>25</v>
      </c>
    </row>
    <row r="108" spans="1:10" x14ac:dyDescent="0.35">
      <c r="B108">
        <v>1</v>
      </c>
      <c r="C108" t="s">
        <v>35</v>
      </c>
      <c r="D108" t="s">
        <v>34</v>
      </c>
      <c r="E108" t="s">
        <v>7</v>
      </c>
      <c r="F108" t="s">
        <v>8</v>
      </c>
      <c r="G108">
        <f>COUNTIF(T10Bracket[[Winner]:[Loser]], "T" &amp; T10Bracket[[#This Row],[Game]])</f>
        <v>0</v>
      </c>
      <c r="H108">
        <f>COUNTIF(T10Bracket[[Winner]:[Loser]], "B" &amp; T10Bracket[[#This Row],[Game]])</f>
        <v>0</v>
      </c>
      <c r="I108" t="s">
        <v>49</v>
      </c>
      <c r="J108" t="s">
        <v>54</v>
      </c>
    </row>
    <row r="109" spans="1:10" x14ac:dyDescent="0.35">
      <c r="B109">
        <v>2</v>
      </c>
      <c r="C109" t="s">
        <v>40</v>
      </c>
      <c r="D109" t="s">
        <v>34</v>
      </c>
      <c r="E109" t="s">
        <v>18</v>
      </c>
      <c r="F109" t="s">
        <v>22</v>
      </c>
      <c r="G109">
        <f>COUNTIF(T10Bracket[[Winner]:[Loser]], "T" &amp; T10Bracket[[#This Row],[Game]])</f>
        <v>0</v>
      </c>
      <c r="H109">
        <f>COUNTIF(T10Bracket[[Winner]:[Loser]], "B" &amp; T10Bracket[[#This Row],[Game]])</f>
        <v>0</v>
      </c>
      <c r="I109" t="s">
        <v>44</v>
      </c>
      <c r="J109" t="s">
        <v>59</v>
      </c>
    </row>
    <row r="110" spans="1:10" x14ac:dyDescent="0.35">
      <c r="B110">
        <v>3</v>
      </c>
      <c r="C110" t="s">
        <v>46</v>
      </c>
      <c r="D110" t="s">
        <v>34</v>
      </c>
      <c r="E110" t="s">
        <v>33</v>
      </c>
      <c r="F110" t="s">
        <v>39</v>
      </c>
      <c r="G110">
        <f>COUNTIF(T10Bracket[[Winner]:[Loser]], "T" &amp; T10Bracket[[#This Row],[Game]])</f>
        <v>0</v>
      </c>
      <c r="H110">
        <f>COUNTIF(T10Bracket[[Winner]:[Loser]], "B" &amp; T10Bracket[[#This Row],[Game]])</f>
        <v>0</v>
      </c>
      <c r="I110" t="s">
        <v>29</v>
      </c>
      <c r="J110" t="s">
        <v>30</v>
      </c>
    </row>
    <row r="111" spans="1:10" x14ac:dyDescent="0.35">
      <c r="B111">
        <v>4</v>
      </c>
      <c r="C111" t="s">
        <v>51</v>
      </c>
      <c r="D111" t="s">
        <v>34</v>
      </c>
      <c r="E111" t="s">
        <v>50</v>
      </c>
      <c r="F111" t="s">
        <v>55</v>
      </c>
      <c r="G111">
        <f>COUNTIF(T10Bracket[[Winner]:[Loser]], "T" &amp; T10Bracket[[#This Row],[Game]])</f>
        <v>0</v>
      </c>
      <c r="H111">
        <f>COUNTIF(T10Bracket[[Winner]:[Loser]], "B" &amp; T10Bracket[[#This Row],[Game]])</f>
        <v>0</v>
      </c>
      <c r="I111" t="s">
        <v>28</v>
      </c>
      <c r="J111" t="s">
        <v>43</v>
      </c>
    </row>
    <row r="112" spans="1:10" x14ac:dyDescent="0.35">
      <c r="B112">
        <v>5</v>
      </c>
      <c r="C112" t="s">
        <v>41</v>
      </c>
      <c r="D112" t="s">
        <v>34</v>
      </c>
      <c r="E112" t="s">
        <v>23</v>
      </c>
      <c r="F112" t="s">
        <v>10</v>
      </c>
      <c r="G112">
        <f>COUNTIF(T10Bracket[[Winner]:[Loser]], "T" &amp; T10Bracket[[#This Row],[Game]])</f>
        <v>0</v>
      </c>
      <c r="H112">
        <f>COUNTIF(T10Bracket[[Winner]:[Loser]], "B" &amp; T10Bracket[[#This Row],[Game]])</f>
        <v>1</v>
      </c>
      <c r="I112" t="s">
        <v>26</v>
      </c>
      <c r="J112" t="s">
        <v>34</v>
      </c>
    </row>
    <row r="113" spans="1:10" x14ac:dyDescent="0.35">
      <c r="B113">
        <v>6</v>
      </c>
      <c r="C113" t="s">
        <v>47</v>
      </c>
      <c r="D113" t="s">
        <v>34</v>
      </c>
      <c r="E113" t="s">
        <v>45</v>
      </c>
      <c r="F113" t="s">
        <v>12</v>
      </c>
      <c r="G113" s="1">
        <f>COUNTIF(T10Bracket[[Winner]:[Loser]], "T" &amp; T10Bracket[[#This Row],[Game]])</f>
        <v>0</v>
      </c>
      <c r="H113" s="1">
        <f>COUNTIF(T10Bracket[[Winner]:[Loser]], "B" &amp; T10Bracket[[#This Row],[Game]])</f>
        <v>1</v>
      </c>
      <c r="I113" t="s">
        <v>27</v>
      </c>
      <c r="J113" t="s">
        <v>34</v>
      </c>
    </row>
    <row r="114" spans="1:10" x14ac:dyDescent="0.35">
      <c r="B114">
        <v>7</v>
      </c>
      <c r="C114" t="s">
        <v>52</v>
      </c>
      <c r="D114" t="s">
        <v>34</v>
      </c>
      <c r="E114" t="s">
        <v>38</v>
      </c>
      <c r="F114" t="s">
        <v>13</v>
      </c>
      <c r="G114" s="1">
        <f>COUNTIF(T10Bracket[[Winner]:[Loser]], "T" &amp; T10Bracket[[#This Row],[Game]])</f>
        <v>1</v>
      </c>
      <c r="H114" s="1">
        <f>COUNTIF(T10Bracket[[Winner]:[Loser]], "B" &amp; T10Bracket[[#This Row],[Game]])</f>
        <v>1</v>
      </c>
    </row>
    <row r="115" spans="1:10" x14ac:dyDescent="0.35">
      <c r="B115">
        <v>8</v>
      </c>
      <c r="C115" t="s">
        <v>56</v>
      </c>
      <c r="D115" t="s">
        <v>34</v>
      </c>
      <c r="E115" t="s">
        <v>42</v>
      </c>
      <c r="F115" t="s">
        <v>21</v>
      </c>
      <c r="G115" s="1">
        <f>COUNTIF(T10Bracket[[Winner]:[Loser]], "T" &amp; T10Bracket[[#This Row],[Game]])</f>
        <v>1</v>
      </c>
      <c r="H115" s="1">
        <f>COUNTIF(T10Bracket[[Winner]:[Loser]], "B" &amp; T10Bracket[[#This Row],[Game]])</f>
        <v>1</v>
      </c>
    </row>
    <row r="116" spans="1:10" x14ac:dyDescent="0.35">
      <c r="B116">
        <v>9</v>
      </c>
      <c r="C116" t="s">
        <v>57</v>
      </c>
      <c r="D116" t="s">
        <v>34</v>
      </c>
      <c r="E116" t="s">
        <v>48</v>
      </c>
      <c r="F116" t="s">
        <v>53</v>
      </c>
      <c r="G116" s="1">
        <f>COUNTIF(T10Bracket[[Winner]:[Loser]], "T" &amp; T10Bracket[[#This Row],[Game]])</f>
        <v>1</v>
      </c>
      <c r="H116" s="1">
        <f>COUNTIF(T10Bracket[[Winner]:[Loser]], "B" &amp; T10Bracket[[#This Row],[Game]])</f>
        <v>1</v>
      </c>
    </row>
    <row r="117" spans="1:10" x14ac:dyDescent="0.35">
      <c r="B117">
        <v>10</v>
      </c>
      <c r="C117" t="s">
        <v>34</v>
      </c>
      <c r="D117" t="s">
        <v>34</v>
      </c>
      <c r="E117" t="s">
        <v>58</v>
      </c>
      <c r="F117" t="s">
        <v>34</v>
      </c>
      <c r="G117" s="1">
        <f>COUNTIF(T10Bracket[[Winner]:[Loser]], "T" &amp; T10Bracket[[#This Row],[Game]])</f>
        <v>1</v>
      </c>
      <c r="H117" s="1">
        <f>COUNTIF(T10Bracket[[Winner]:[Loser]], "B" &amp; T10Bracket[[#This Row],[Game]])</f>
        <v>0</v>
      </c>
    </row>
    <row r="118" spans="1:10" x14ac:dyDescent="0.35">
      <c r="G118" s="1"/>
      <c r="H118" s="1"/>
    </row>
    <row r="119" spans="1:10" x14ac:dyDescent="0.35">
      <c r="A119" t="s">
        <v>14</v>
      </c>
      <c r="B119">
        <f>MAX(B108:B117)</f>
        <v>10</v>
      </c>
    </row>
    <row r="120" spans="1:10" x14ac:dyDescent="0.35">
      <c r="A120" t="s">
        <v>15</v>
      </c>
      <c r="B120">
        <f>(B119 + 1) / 2</f>
        <v>5.5</v>
      </c>
      <c r="C120">
        <f>COUNTIF(T10Bracket[[Top]:[Bottom]],"Team*")</f>
        <v>10</v>
      </c>
    </row>
    <row r="121" spans="1:10" x14ac:dyDescent="0.35">
      <c r="A121" t="s">
        <v>16</v>
      </c>
      <c r="B121">
        <f>B120</f>
        <v>5.5</v>
      </c>
      <c r="C121">
        <f>COUNTIF(T10Bracket[[Top]:[Bottom]],"L*")</f>
        <v>0</v>
      </c>
    </row>
    <row r="122" spans="1:10" x14ac:dyDescent="0.35">
      <c r="A122" t="s">
        <v>17</v>
      </c>
      <c r="B122">
        <f>B119 - 1</f>
        <v>9</v>
      </c>
      <c r="C122">
        <f>COUNTIF(T10Bracket[[Top]:[Bottom]],"W*")</f>
        <v>9</v>
      </c>
    </row>
    <row r="125" spans="1:10" x14ac:dyDescent="0.35">
      <c r="B125" t="s">
        <v>97</v>
      </c>
    </row>
    <row r="126" spans="1:10" x14ac:dyDescent="0.35">
      <c r="B126" t="s">
        <v>0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 t="s">
        <v>6</v>
      </c>
      <c r="I126" t="s">
        <v>24</v>
      </c>
      <c r="J126" t="s">
        <v>25</v>
      </c>
    </row>
    <row r="127" spans="1:10" x14ac:dyDescent="0.35">
      <c r="B127">
        <v>1</v>
      </c>
      <c r="C127" t="s">
        <v>35</v>
      </c>
      <c r="D127" t="s">
        <v>34</v>
      </c>
      <c r="E127" t="s">
        <v>7</v>
      </c>
      <c r="F127" t="s">
        <v>8</v>
      </c>
      <c r="G127">
        <f>COUNTIF(T11Bracket[[Winner]:[Loser]], "T" &amp; T11Bracket[[#This Row],[Game]])</f>
        <v>0</v>
      </c>
      <c r="H127">
        <f>COUNTIF(T11Bracket[[Winner]:[Loser]], "B" &amp; T11Bracket[[#This Row],[Game]])</f>
        <v>0</v>
      </c>
      <c r="I127" t="s">
        <v>49</v>
      </c>
      <c r="J127" t="s">
        <v>54</v>
      </c>
    </row>
    <row r="128" spans="1:10" x14ac:dyDescent="0.35">
      <c r="B128">
        <v>2</v>
      </c>
      <c r="C128" t="s">
        <v>40</v>
      </c>
      <c r="D128" t="s">
        <v>34</v>
      </c>
      <c r="E128" t="s">
        <v>18</v>
      </c>
      <c r="F128" t="s">
        <v>22</v>
      </c>
      <c r="G128">
        <f>COUNTIF(T11Bracket[[Winner]:[Loser]], "T" &amp; T11Bracket[[#This Row],[Game]])</f>
        <v>0</v>
      </c>
      <c r="H128">
        <f>COUNTIF(T11Bracket[[Winner]:[Loser]], "B" &amp; T11Bracket[[#This Row],[Game]])</f>
        <v>0</v>
      </c>
      <c r="I128" t="s">
        <v>44</v>
      </c>
      <c r="J128" t="s">
        <v>59</v>
      </c>
    </row>
    <row r="129" spans="1:10" x14ac:dyDescent="0.35">
      <c r="B129">
        <v>3</v>
      </c>
      <c r="C129" t="s">
        <v>46</v>
      </c>
      <c r="D129" t="s">
        <v>34</v>
      </c>
      <c r="E129" t="s">
        <v>23</v>
      </c>
      <c r="F129" t="s">
        <v>33</v>
      </c>
      <c r="G129">
        <f>COUNTIF(T11Bracket[[Winner]:[Loser]], "T" &amp; T11Bracket[[#This Row],[Game]])</f>
        <v>0</v>
      </c>
      <c r="H129">
        <f>COUNTIF(T11Bracket[[Winner]:[Loser]], "B" &amp; T11Bracket[[#This Row],[Game]])</f>
        <v>0</v>
      </c>
      <c r="I129" t="s">
        <v>43</v>
      </c>
      <c r="J129" t="s">
        <v>63</v>
      </c>
    </row>
    <row r="130" spans="1:10" x14ac:dyDescent="0.35">
      <c r="B130">
        <v>4</v>
      </c>
      <c r="C130" t="s">
        <v>51</v>
      </c>
      <c r="D130" t="s">
        <v>34</v>
      </c>
      <c r="E130" t="s">
        <v>45</v>
      </c>
      <c r="F130" t="s">
        <v>50</v>
      </c>
      <c r="G130">
        <f>COUNTIF(T11Bracket[[Winner]:[Loser]], "T" &amp; T11Bracket[[#This Row],[Game]])</f>
        <v>0</v>
      </c>
      <c r="H130">
        <f>COUNTIF(T11Bracket[[Winner]:[Loser]], "B" &amp; T11Bracket[[#This Row],[Game]])</f>
        <v>0</v>
      </c>
      <c r="I130" t="s">
        <v>29</v>
      </c>
      <c r="J130" t="s">
        <v>30</v>
      </c>
    </row>
    <row r="131" spans="1:10" x14ac:dyDescent="0.35">
      <c r="B131">
        <v>5</v>
      </c>
      <c r="C131" t="s">
        <v>47</v>
      </c>
      <c r="D131" t="s">
        <v>34</v>
      </c>
      <c r="E131" t="s">
        <v>39</v>
      </c>
      <c r="F131" t="s">
        <v>10</v>
      </c>
      <c r="G131">
        <f>COUNTIF(T11Bracket[[Winner]:[Loser]], "T" &amp; T11Bracket[[#This Row],[Game]])</f>
        <v>0</v>
      </c>
      <c r="H131">
        <f>COUNTIF(T11Bracket[[Winner]:[Loser]], "B" &amp; T11Bracket[[#This Row],[Game]])</f>
        <v>1</v>
      </c>
      <c r="I131" t="s">
        <v>26</v>
      </c>
      <c r="J131" t="s">
        <v>34</v>
      </c>
    </row>
    <row r="132" spans="1:10" x14ac:dyDescent="0.35">
      <c r="B132">
        <v>6</v>
      </c>
      <c r="C132" t="s">
        <v>52</v>
      </c>
      <c r="D132" t="s">
        <v>34</v>
      </c>
      <c r="E132" t="s">
        <v>55</v>
      </c>
      <c r="F132" t="s">
        <v>12</v>
      </c>
      <c r="G132" s="1">
        <f>COUNTIF(T11Bracket[[Winner]:[Loser]], "T" &amp; T11Bracket[[#This Row],[Game]])</f>
        <v>0</v>
      </c>
      <c r="H132" s="1">
        <f>COUNTIF(T11Bracket[[Winner]:[Loser]], "B" &amp; T11Bracket[[#This Row],[Game]])</f>
        <v>1</v>
      </c>
      <c r="I132" t="s">
        <v>27</v>
      </c>
      <c r="J132" t="s">
        <v>34</v>
      </c>
    </row>
    <row r="133" spans="1:10" x14ac:dyDescent="0.35">
      <c r="B133">
        <v>7</v>
      </c>
      <c r="C133" t="s">
        <v>56</v>
      </c>
      <c r="D133" t="s">
        <v>34</v>
      </c>
      <c r="E133" t="s">
        <v>64</v>
      </c>
      <c r="F133" t="s">
        <v>13</v>
      </c>
      <c r="G133" s="1">
        <f>COUNTIF(T11Bracket[[Winner]:[Loser]], "T" &amp; T11Bracket[[#This Row],[Game]])</f>
        <v>0</v>
      </c>
      <c r="H133" s="1">
        <f>COUNTIF(T11Bracket[[Winner]:[Loser]], "B" &amp; T11Bracket[[#This Row],[Game]])</f>
        <v>1</v>
      </c>
      <c r="I133" t="s">
        <v>28</v>
      </c>
      <c r="J133" t="s">
        <v>34</v>
      </c>
    </row>
    <row r="134" spans="1:10" x14ac:dyDescent="0.35">
      <c r="B134">
        <v>8</v>
      </c>
      <c r="C134" t="s">
        <v>57</v>
      </c>
      <c r="D134" t="s">
        <v>34</v>
      </c>
      <c r="E134" t="s">
        <v>38</v>
      </c>
      <c r="F134" t="s">
        <v>21</v>
      </c>
      <c r="G134" s="1">
        <f>COUNTIF(T11Bracket[[Winner]:[Loser]], "T" &amp; T11Bracket[[#This Row],[Game]])</f>
        <v>1</v>
      </c>
      <c r="H134" s="1">
        <f>COUNTIF(T11Bracket[[Winner]:[Loser]], "B" &amp; T11Bracket[[#This Row],[Game]])</f>
        <v>1</v>
      </c>
      <c r="I134" t="s">
        <v>34</v>
      </c>
      <c r="J134" t="s">
        <v>34</v>
      </c>
    </row>
    <row r="135" spans="1:10" x14ac:dyDescent="0.35">
      <c r="B135">
        <v>9</v>
      </c>
      <c r="C135" t="s">
        <v>60</v>
      </c>
      <c r="D135" t="s">
        <v>34</v>
      </c>
      <c r="E135" t="s">
        <v>42</v>
      </c>
      <c r="F135" t="s">
        <v>48</v>
      </c>
      <c r="G135" s="1">
        <f>COUNTIF(T11Bracket[[Winner]:[Loser]], "T" &amp; T11Bracket[[#This Row],[Game]])</f>
        <v>1</v>
      </c>
      <c r="H135" s="1">
        <f>COUNTIF(T11Bracket[[Winner]:[Loser]], "B" &amp; T11Bracket[[#This Row],[Game]])</f>
        <v>1</v>
      </c>
    </row>
    <row r="136" spans="1:10" x14ac:dyDescent="0.35">
      <c r="B136">
        <v>10</v>
      </c>
      <c r="C136" t="s">
        <v>61</v>
      </c>
      <c r="D136" t="s">
        <v>34</v>
      </c>
      <c r="E136" t="s">
        <v>53</v>
      </c>
      <c r="F136" t="s">
        <v>58</v>
      </c>
      <c r="G136" s="1">
        <f>COUNTIF(T11Bracket[[Winner]:[Loser]], "T" &amp; T11Bracket[[#This Row],[Game]])</f>
        <v>1</v>
      </c>
      <c r="H136" s="1">
        <f>COUNTIF(T11Bracket[[Winner]:[Loser]], "B" &amp; T11Bracket[[#This Row],[Game]])</f>
        <v>1</v>
      </c>
    </row>
    <row r="137" spans="1:10" x14ac:dyDescent="0.35">
      <c r="B137">
        <v>11</v>
      </c>
      <c r="C137" t="s">
        <v>34</v>
      </c>
      <c r="D137" t="s">
        <v>34</v>
      </c>
      <c r="E137" t="s">
        <v>62</v>
      </c>
      <c r="F137" t="s">
        <v>34</v>
      </c>
      <c r="G137" s="1">
        <f>COUNTIF(T11Bracket[[Winner]:[Loser]], "T" &amp; T11Bracket[[#This Row],[Game]])</f>
        <v>1</v>
      </c>
      <c r="H137" s="1">
        <f>COUNTIF(T11Bracket[[Winner]:[Loser]], "B" &amp; T11Bracket[[#This Row],[Game]])</f>
        <v>0</v>
      </c>
    </row>
    <row r="138" spans="1:10" x14ac:dyDescent="0.35">
      <c r="G138" s="1"/>
      <c r="H138" s="1"/>
    </row>
    <row r="139" spans="1:10" x14ac:dyDescent="0.35">
      <c r="A139" t="s">
        <v>14</v>
      </c>
      <c r="B139">
        <f>MAX(B127:B137)</f>
        <v>11</v>
      </c>
    </row>
    <row r="140" spans="1:10" x14ac:dyDescent="0.35">
      <c r="A140" t="s">
        <v>15</v>
      </c>
      <c r="B140">
        <f>(B139 + 1) / 2</f>
        <v>6</v>
      </c>
      <c r="C140">
        <f>COUNTIF(T11Bracket[[Top]:[Bottom]],"Team*")</f>
        <v>11</v>
      </c>
    </row>
    <row r="141" spans="1:10" x14ac:dyDescent="0.35">
      <c r="A141" t="s">
        <v>16</v>
      </c>
      <c r="B141">
        <f>B140</f>
        <v>6</v>
      </c>
      <c r="C141">
        <f>COUNTIF(T11Bracket[[Top]:[Bottom]],"L*")</f>
        <v>0</v>
      </c>
    </row>
    <row r="142" spans="1:10" x14ac:dyDescent="0.35">
      <c r="A142" t="s">
        <v>17</v>
      </c>
      <c r="B142">
        <f>B139 - 1</f>
        <v>10</v>
      </c>
      <c r="C142">
        <f>COUNTIF(T11Bracket[[Top]:[Bottom]],"W*")</f>
        <v>10</v>
      </c>
    </row>
    <row r="145" spans="1:10" x14ac:dyDescent="0.35">
      <c r="B145" t="s">
        <v>98</v>
      </c>
    </row>
    <row r="146" spans="1:10" x14ac:dyDescent="0.35">
      <c r="B146" t="s">
        <v>0</v>
      </c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 t="s">
        <v>6</v>
      </c>
      <c r="I146" t="s">
        <v>24</v>
      </c>
      <c r="J146" t="s">
        <v>25</v>
      </c>
    </row>
    <row r="147" spans="1:10" x14ac:dyDescent="0.35">
      <c r="B147">
        <v>1</v>
      </c>
      <c r="C147" t="s">
        <v>35</v>
      </c>
      <c r="D147" t="s">
        <v>34</v>
      </c>
      <c r="E147" t="s">
        <v>7</v>
      </c>
      <c r="F147" t="s">
        <v>8</v>
      </c>
      <c r="G147">
        <f>COUNTIF(T12Bracket[[Winner]:[Loser]], "T" &amp; T12Bracket[[#This Row],[Game]])</f>
        <v>0</v>
      </c>
      <c r="H147">
        <f>COUNTIF(T12Bracket[[Winner]:[Loser]], "B" &amp; T12Bracket[[#This Row],[Game]])</f>
        <v>0</v>
      </c>
      <c r="I147" t="s">
        <v>49</v>
      </c>
      <c r="J147" t="s">
        <v>54</v>
      </c>
    </row>
    <row r="148" spans="1:10" x14ac:dyDescent="0.35">
      <c r="B148">
        <v>2</v>
      </c>
      <c r="C148" t="s">
        <v>40</v>
      </c>
      <c r="D148" t="s">
        <v>34</v>
      </c>
      <c r="E148" t="s">
        <v>18</v>
      </c>
      <c r="F148" t="s">
        <v>22</v>
      </c>
      <c r="G148">
        <f>COUNTIF(T12Bracket[[Winner]:[Loser]], "T" &amp; T12Bracket[[#This Row],[Game]])</f>
        <v>0</v>
      </c>
      <c r="H148">
        <f>COUNTIF(T12Bracket[[Winner]:[Loser]], "B" &amp; T12Bracket[[#This Row],[Game]])</f>
        <v>0</v>
      </c>
      <c r="I148" t="s">
        <v>30</v>
      </c>
      <c r="J148" t="s">
        <v>65</v>
      </c>
    </row>
    <row r="149" spans="1:10" x14ac:dyDescent="0.35">
      <c r="B149">
        <v>3</v>
      </c>
      <c r="C149" t="s">
        <v>46</v>
      </c>
      <c r="D149" t="s">
        <v>34</v>
      </c>
      <c r="E149" t="s">
        <v>23</v>
      </c>
      <c r="F149" t="s">
        <v>33</v>
      </c>
      <c r="G149">
        <f>COUNTIF(T12Bracket[[Winner]:[Loser]], "T" &amp; T12Bracket[[#This Row],[Game]])</f>
        <v>0</v>
      </c>
      <c r="H149">
        <f>COUNTIF(T12Bracket[[Winner]:[Loser]], "B" &amp; T12Bracket[[#This Row],[Game]])</f>
        <v>0</v>
      </c>
      <c r="I149" t="s">
        <v>44</v>
      </c>
      <c r="J149" t="s">
        <v>59</v>
      </c>
    </row>
    <row r="150" spans="1:10" x14ac:dyDescent="0.35">
      <c r="B150">
        <v>4</v>
      </c>
      <c r="C150" t="s">
        <v>51</v>
      </c>
      <c r="D150" t="s">
        <v>34</v>
      </c>
      <c r="E150" t="s">
        <v>39</v>
      </c>
      <c r="F150" t="s">
        <v>45</v>
      </c>
      <c r="G150">
        <f>COUNTIF(T12Bracket[[Winner]:[Loser]], "T" &amp; T12Bracket[[#This Row],[Game]])</f>
        <v>0</v>
      </c>
      <c r="H150">
        <f>COUNTIF(T12Bracket[[Winner]:[Loser]], "B" &amp; T12Bracket[[#This Row],[Game]])</f>
        <v>0</v>
      </c>
      <c r="I150" t="s">
        <v>43</v>
      </c>
      <c r="J150" t="s">
        <v>63</v>
      </c>
    </row>
    <row r="151" spans="1:10" x14ac:dyDescent="0.35">
      <c r="B151">
        <v>5</v>
      </c>
      <c r="C151" t="s">
        <v>52</v>
      </c>
      <c r="D151" t="s">
        <v>34</v>
      </c>
      <c r="E151" t="s">
        <v>50</v>
      </c>
      <c r="F151" t="s">
        <v>10</v>
      </c>
      <c r="G151">
        <f>COUNTIF(T12Bracket[[Winner]:[Loser]], "T" &amp; T12Bracket[[#This Row],[Game]])</f>
        <v>0</v>
      </c>
      <c r="H151">
        <f>COUNTIF(T12Bracket[[Winner]:[Loser]], "B" &amp; T12Bracket[[#This Row],[Game]])</f>
        <v>1</v>
      </c>
      <c r="I151" t="s">
        <v>26</v>
      </c>
      <c r="J151" t="s">
        <v>34</v>
      </c>
    </row>
    <row r="152" spans="1:10" x14ac:dyDescent="0.35">
      <c r="B152">
        <v>6</v>
      </c>
      <c r="C152" t="s">
        <v>56</v>
      </c>
      <c r="D152" t="s">
        <v>34</v>
      </c>
      <c r="E152" t="s">
        <v>55</v>
      </c>
      <c r="F152" t="s">
        <v>12</v>
      </c>
      <c r="G152" s="1">
        <f>COUNTIF(T12Bracket[[Winner]:[Loser]], "T" &amp; T12Bracket[[#This Row],[Game]])</f>
        <v>0</v>
      </c>
      <c r="H152" s="1">
        <f>COUNTIF(T12Bracket[[Winner]:[Loser]], "B" &amp; T12Bracket[[#This Row],[Game]])</f>
        <v>1</v>
      </c>
      <c r="I152" t="s">
        <v>29</v>
      </c>
      <c r="J152" t="s">
        <v>34</v>
      </c>
    </row>
    <row r="153" spans="1:10" x14ac:dyDescent="0.35">
      <c r="B153">
        <v>7</v>
      </c>
      <c r="C153" t="s">
        <v>57</v>
      </c>
      <c r="D153" t="s">
        <v>34</v>
      </c>
      <c r="E153" t="s">
        <v>64</v>
      </c>
      <c r="F153" t="s">
        <v>13</v>
      </c>
      <c r="G153" s="1">
        <f>COUNTIF(T12Bracket[[Winner]:[Loser]], "T" &amp; T12Bracket[[#This Row],[Game]])</f>
        <v>0</v>
      </c>
      <c r="H153" s="1">
        <f>COUNTIF(T12Bracket[[Winner]:[Loser]], "B" &amp; T12Bracket[[#This Row],[Game]])</f>
        <v>1</v>
      </c>
      <c r="I153" t="s">
        <v>27</v>
      </c>
      <c r="J153" t="s">
        <v>34</v>
      </c>
    </row>
    <row r="154" spans="1:10" x14ac:dyDescent="0.35">
      <c r="B154">
        <v>8</v>
      </c>
      <c r="C154" t="s">
        <v>60</v>
      </c>
      <c r="D154" t="s">
        <v>34</v>
      </c>
      <c r="E154" t="s">
        <v>66</v>
      </c>
      <c r="F154" t="s">
        <v>21</v>
      </c>
      <c r="G154" s="1">
        <f>COUNTIF(T12Bracket[[Winner]:[Loser]], "T" &amp; T12Bracket[[#This Row],[Game]])</f>
        <v>0</v>
      </c>
      <c r="H154" s="1">
        <f>COUNTIF(T12Bracket[[Winner]:[Loser]], "B" &amp; T12Bracket[[#This Row],[Game]])</f>
        <v>1</v>
      </c>
      <c r="I154" t="s">
        <v>28</v>
      </c>
      <c r="J154" t="s">
        <v>34</v>
      </c>
    </row>
    <row r="155" spans="1:10" x14ac:dyDescent="0.35">
      <c r="B155">
        <v>9</v>
      </c>
      <c r="C155" t="s">
        <v>61</v>
      </c>
      <c r="D155" t="s">
        <v>34</v>
      </c>
      <c r="E155" t="s">
        <v>38</v>
      </c>
      <c r="F155" t="s">
        <v>42</v>
      </c>
      <c r="G155" s="1">
        <f>COUNTIF(T12Bracket[[Winner]:[Loser]], "T" &amp; T12Bracket[[#This Row],[Game]])</f>
        <v>1</v>
      </c>
      <c r="H155" s="1">
        <f>COUNTIF(T12Bracket[[Winner]:[Loser]], "B" &amp; T12Bracket[[#This Row],[Game]])</f>
        <v>1</v>
      </c>
    </row>
    <row r="156" spans="1:10" x14ac:dyDescent="0.35">
      <c r="B156">
        <v>10</v>
      </c>
      <c r="C156" t="s">
        <v>67</v>
      </c>
      <c r="D156" t="s">
        <v>34</v>
      </c>
      <c r="E156" t="s">
        <v>48</v>
      </c>
      <c r="F156" t="s">
        <v>53</v>
      </c>
      <c r="G156" s="1">
        <f>COUNTIF(T12Bracket[[Winner]:[Loser]], "T" &amp; T12Bracket[[#This Row],[Game]])</f>
        <v>1</v>
      </c>
      <c r="H156" s="1">
        <f>COUNTIF(T12Bracket[[Winner]:[Loser]], "B" &amp; T12Bracket[[#This Row],[Game]])</f>
        <v>1</v>
      </c>
    </row>
    <row r="157" spans="1:10" x14ac:dyDescent="0.35">
      <c r="B157">
        <v>11</v>
      </c>
      <c r="C157" t="s">
        <v>37</v>
      </c>
      <c r="D157" t="s">
        <v>34</v>
      </c>
      <c r="E157" t="s">
        <v>58</v>
      </c>
      <c r="F157" t="s">
        <v>62</v>
      </c>
      <c r="G157" s="1">
        <f>COUNTIF(T12Bracket[[Winner]:[Loser]], "T" &amp; T12Bracket[[#This Row],[Game]])</f>
        <v>1</v>
      </c>
      <c r="H157" s="1">
        <f>COUNTIF(T12Bracket[[Winner]:[Loser]], "B" &amp; T12Bracket[[#This Row],[Game]])</f>
        <v>1</v>
      </c>
    </row>
    <row r="158" spans="1:10" x14ac:dyDescent="0.35">
      <c r="B158">
        <v>12</v>
      </c>
      <c r="C158" t="s">
        <v>34</v>
      </c>
      <c r="D158">
        <v>0</v>
      </c>
      <c r="E158" t="s">
        <v>68</v>
      </c>
      <c r="F158" t="s">
        <v>34</v>
      </c>
      <c r="G158" s="1">
        <f>COUNTIF(T12Bracket[[Winner]:[Loser]], "T" &amp; T12Bracket[[#This Row],[Game]])</f>
        <v>1</v>
      </c>
      <c r="H158" s="1">
        <f>COUNTIF(T12Bracket[[Winner]:[Loser]], "B" &amp; T12Bracket[[#This Row],[Game]])</f>
        <v>0</v>
      </c>
    </row>
    <row r="159" spans="1:10" x14ac:dyDescent="0.35">
      <c r="G159" s="1"/>
      <c r="H159" s="1"/>
    </row>
    <row r="160" spans="1:10" x14ac:dyDescent="0.35">
      <c r="A160" t="s">
        <v>14</v>
      </c>
      <c r="B160">
        <f>MAX(B147:B158)</f>
        <v>12</v>
      </c>
    </row>
    <row r="161" spans="1:10" x14ac:dyDescent="0.35">
      <c r="A161" t="s">
        <v>15</v>
      </c>
      <c r="B161">
        <f>(B160 + 1) / 2</f>
        <v>6.5</v>
      </c>
      <c r="C161">
        <f>COUNTIF(T12Bracket[[Top]:[Bottom]],"Team*")</f>
        <v>12</v>
      </c>
    </row>
    <row r="162" spans="1:10" x14ac:dyDescent="0.35">
      <c r="A162" t="s">
        <v>16</v>
      </c>
      <c r="B162">
        <f>B161</f>
        <v>6.5</v>
      </c>
      <c r="C162">
        <f>COUNTIF(T12Bracket[[Top]:[Bottom]],"L*")</f>
        <v>0</v>
      </c>
    </row>
    <row r="163" spans="1:10" x14ac:dyDescent="0.35">
      <c r="A163" t="s">
        <v>17</v>
      </c>
      <c r="B163">
        <f>B160 - 1</f>
        <v>11</v>
      </c>
      <c r="C163">
        <f>COUNTIF(T12Bracket[[Top]:[Bottom]],"W*")</f>
        <v>11</v>
      </c>
    </row>
    <row r="166" spans="1:10" x14ac:dyDescent="0.35">
      <c r="B166" t="s">
        <v>99</v>
      </c>
    </row>
    <row r="167" spans="1:10" x14ac:dyDescent="0.35">
      <c r="B167" t="s">
        <v>0</v>
      </c>
      <c r="C167" t="s">
        <v>1</v>
      </c>
      <c r="D167" t="s">
        <v>2</v>
      </c>
      <c r="E167" t="s">
        <v>3</v>
      </c>
      <c r="F167" t="s">
        <v>4</v>
      </c>
      <c r="G167" t="s">
        <v>5</v>
      </c>
      <c r="H167" t="s">
        <v>6</v>
      </c>
      <c r="I167" t="s">
        <v>24</v>
      </c>
      <c r="J167" t="s">
        <v>25</v>
      </c>
    </row>
    <row r="168" spans="1:10" x14ac:dyDescent="0.35">
      <c r="B168">
        <v>1</v>
      </c>
      <c r="C168" t="s">
        <v>40</v>
      </c>
      <c r="D168" t="s">
        <v>34</v>
      </c>
      <c r="E168" t="s">
        <v>7</v>
      </c>
      <c r="F168" t="s">
        <v>8</v>
      </c>
      <c r="G168">
        <f>COUNTIF(T13Bracket[[Winner]:[Loser]], "T" &amp; T13Bracket[[#This Row],[Game]])</f>
        <v>0</v>
      </c>
      <c r="H168">
        <f>COUNTIF(T13Bracket[[Winner]:[Loser]], "B" &amp; T13Bracket[[#This Row],[Game]])</f>
        <v>0</v>
      </c>
      <c r="I168" t="s">
        <v>49</v>
      </c>
      <c r="J168" t="s">
        <v>54</v>
      </c>
    </row>
    <row r="169" spans="1:10" x14ac:dyDescent="0.35">
      <c r="B169">
        <v>2</v>
      </c>
      <c r="C169" t="s">
        <v>52</v>
      </c>
      <c r="D169" t="s">
        <v>34</v>
      </c>
      <c r="E169" t="s">
        <v>18</v>
      </c>
      <c r="F169" t="s">
        <v>22</v>
      </c>
      <c r="G169">
        <f>COUNTIF(T13Bracket[[Winner]:[Loser]], "T" &amp; T13Bracket[[#This Row],[Game]])</f>
        <v>0</v>
      </c>
      <c r="H169">
        <f>COUNTIF(T13Bracket[[Winner]:[Loser]], "B" &amp; T13Bracket[[#This Row],[Game]])</f>
        <v>0</v>
      </c>
      <c r="I169" t="s">
        <v>29</v>
      </c>
      <c r="J169" t="s">
        <v>73</v>
      </c>
    </row>
    <row r="170" spans="1:10" x14ac:dyDescent="0.35">
      <c r="B170">
        <v>3</v>
      </c>
      <c r="C170" t="s">
        <v>56</v>
      </c>
      <c r="D170" t="s">
        <v>34</v>
      </c>
      <c r="E170" t="s">
        <v>23</v>
      </c>
      <c r="F170" t="s">
        <v>33</v>
      </c>
      <c r="G170">
        <f>COUNTIF(T13Bracket[[Winner]:[Loser]], "T" &amp; T13Bracket[[#This Row],[Game]])</f>
        <v>0</v>
      </c>
      <c r="H170">
        <f>COUNTIF(T13Bracket[[Winner]:[Loser]], "B" &amp; T13Bracket[[#This Row],[Game]])</f>
        <v>0</v>
      </c>
      <c r="I170" t="s">
        <v>30</v>
      </c>
      <c r="J170" t="s">
        <v>65</v>
      </c>
    </row>
    <row r="171" spans="1:10" x14ac:dyDescent="0.35">
      <c r="B171">
        <v>4</v>
      </c>
      <c r="C171" t="s">
        <v>46</v>
      </c>
      <c r="D171" t="s">
        <v>34</v>
      </c>
      <c r="E171" t="s">
        <v>39</v>
      </c>
      <c r="F171" t="s">
        <v>45</v>
      </c>
      <c r="G171">
        <f>COUNTIF(T13Bracket[[Winner]:[Loser]], "T" &amp; T13Bracket[[#This Row],[Game]])</f>
        <v>0</v>
      </c>
      <c r="H171">
        <f>COUNTIF(T13Bracket[[Winner]:[Loser]], "B" &amp; T13Bracket[[#This Row],[Game]])</f>
        <v>0</v>
      </c>
      <c r="I171" t="s">
        <v>44</v>
      </c>
      <c r="J171" t="s">
        <v>59</v>
      </c>
    </row>
    <row r="172" spans="1:10" x14ac:dyDescent="0.35">
      <c r="B172">
        <v>5</v>
      </c>
      <c r="C172" t="s">
        <v>51</v>
      </c>
      <c r="D172" t="s">
        <v>34</v>
      </c>
      <c r="E172" t="s">
        <v>50</v>
      </c>
      <c r="F172" t="s">
        <v>55</v>
      </c>
      <c r="G172">
        <f>COUNTIF(T13Bracket[[Winner]:[Loser]], "T" &amp; T13Bracket[[#This Row],[Game]])</f>
        <v>0</v>
      </c>
      <c r="H172">
        <f>COUNTIF(T13Bracket[[Winner]:[Loser]], "B" &amp; T13Bracket[[#This Row],[Game]])</f>
        <v>0</v>
      </c>
      <c r="I172" t="s">
        <v>43</v>
      </c>
      <c r="J172" t="s">
        <v>63</v>
      </c>
    </row>
    <row r="173" spans="1:10" x14ac:dyDescent="0.35">
      <c r="B173">
        <v>6</v>
      </c>
      <c r="C173" t="s">
        <v>57</v>
      </c>
      <c r="D173" t="s">
        <v>34</v>
      </c>
      <c r="E173" t="s">
        <v>64</v>
      </c>
      <c r="F173" t="s">
        <v>10</v>
      </c>
      <c r="G173" s="1">
        <f>COUNTIF(T13Bracket[[Winner]:[Loser]], "T" &amp; T13Bracket[[#This Row],[Game]])</f>
        <v>0</v>
      </c>
      <c r="H173" s="1">
        <f>COUNTIF(T13Bracket[[Winner]:[Loser]], "B" &amp; T13Bracket[[#This Row],[Game]])</f>
        <v>1</v>
      </c>
      <c r="I173" t="s">
        <v>26</v>
      </c>
      <c r="J173" t="s">
        <v>34</v>
      </c>
    </row>
    <row r="174" spans="1:10" x14ac:dyDescent="0.35">
      <c r="B174">
        <v>7</v>
      </c>
      <c r="C174" t="s">
        <v>61</v>
      </c>
      <c r="D174" t="s">
        <v>34</v>
      </c>
      <c r="E174" t="s">
        <v>66</v>
      </c>
      <c r="F174" t="s">
        <v>21</v>
      </c>
      <c r="G174" s="1">
        <f>COUNTIF(T13Bracket[[Winner]:[Loser]], "T" &amp; T13Bracket[[#This Row],[Game]])</f>
        <v>0</v>
      </c>
      <c r="H174" s="1">
        <f>COUNTIF(T13Bracket[[Winner]:[Loser]], "B" &amp; T13Bracket[[#This Row],[Game]])</f>
        <v>1</v>
      </c>
      <c r="I174" t="s">
        <v>27</v>
      </c>
      <c r="J174" t="s">
        <v>34</v>
      </c>
    </row>
    <row r="175" spans="1:10" x14ac:dyDescent="0.35">
      <c r="B175">
        <v>8</v>
      </c>
      <c r="C175" t="s">
        <v>67</v>
      </c>
      <c r="D175" t="s">
        <v>34</v>
      </c>
      <c r="E175" t="s">
        <v>69</v>
      </c>
      <c r="F175" t="s">
        <v>38</v>
      </c>
      <c r="G175" s="1">
        <f>COUNTIF(T13Bracket[[Winner]:[Loser]], "T" &amp; T13Bracket[[#This Row],[Game]])</f>
        <v>0</v>
      </c>
      <c r="H175" s="1">
        <f>COUNTIF(T13Bracket[[Winner]:[Loser]], "B" &amp; T13Bracket[[#This Row],[Game]])</f>
        <v>1</v>
      </c>
      <c r="I175" t="s">
        <v>28</v>
      </c>
      <c r="J175" t="s">
        <v>34</v>
      </c>
    </row>
    <row r="176" spans="1:10" x14ac:dyDescent="0.35">
      <c r="B176">
        <v>9</v>
      </c>
      <c r="C176" t="s">
        <v>60</v>
      </c>
      <c r="D176" t="s">
        <v>34</v>
      </c>
      <c r="E176" t="s">
        <v>12</v>
      </c>
      <c r="F176" t="s">
        <v>13</v>
      </c>
      <c r="G176" s="1">
        <f>COUNTIF(T13Bracket[[Winner]:[Loser]], "T" &amp; T13Bracket[[#This Row],[Game]])</f>
        <v>1</v>
      </c>
      <c r="H176" s="1">
        <f>COUNTIF(T13Bracket[[Winner]:[Loser]], "B" &amp; T13Bracket[[#This Row],[Game]])</f>
        <v>1</v>
      </c>
    </row>
    <row r="177" spans="1:10" x14ac:dyDescent="0.35">
      <c r="B177">
        <v>10</v>
      </c>
      <c r="C177" t="s">
        <v>37</v>
      </c>
      <c r="D177" t="s">
        <v>34</v>
      </c>
      <c r="E177" t="s">
        <v>42</v>
      </c>
      <c r="F177" t="s">
        <v>58</v>
      </c>
      <c r="G177" s="1">
        <f>COUNTIF(T13Bracket[[Winner]:[Loser]], "T" &amp; T13Bracket[[#This Row],[Game]])</f>
        <v>1</v>
      </c>
      <c r="H177" s="1">
        <f>COUNTIF(T13Bracket[[Winner]:[Loser]], "B" &amp; T13Bracket[[#This Row],[Game]])</f>
        <v>1</v>
      </c>
    </row>
    <row r="178" spans="1:10" x14ac:dyDescent="0.35">
      <c r="B178">
        <v>11</v>
      </c>
      <c r="C178" t="s">
        <v>70</v>
      </c>
      <c r="D178" t="s">
        <v>34</v>
      </c>
      <c r="E178" t="s">
        <v>48</v>
      </c>
      <c r="F178" t="s">
        <v>53</v>
      </c>
      <c r="G178" s="1">
        <f>COUNTIF(T13Bracket[[Winner]:[Loser]], "T" &amp; T13Bracket[[#This Row],[Game]])</f>
        <v>1</v>
      </c>
      <c r="H178" s="1">
        <f>COUNTIF(T13Bracket[[Winner]:[Loser]], "B" &amp; T13Bracket[[#This Row],[Game]])</f>
        <v>1</v>
      </c>
    </row>
    <row r="179" spans="1:10" x14ac:dyDescent="0.35">
      <c r="B179">
        <v>12</v>
      </c>
      <c r="C179" t="s">
        <v>71</v>
      </c>
      <c r="D179" t="s">
        <v>34</v>
      </c>
      <c r="E179" t="s">
        <v>62</v>
      </c>
      <c r="F179" t="s">
        <v>68</v>
      </c>
      <c r="G179" s="1">
        <f>COUNTIF(T13Bracket[[Winner]:[Loser]], "T" &amp; T13Bracket[[#This Row],[Game]])</f>
        <v>1</v>
      </c>
      <c r="H179" s="1">
        <f>COUNTIF(T13Bracket[[Winner]:[Loser]], "B" &amp; T13Bracket[[#This Row],[Game]])</f>
        <v>1</v>
      </c>
    </row>
    <row r="180" spans="1:10" x14ac:dyDescent="0.35">
      <c r="B180">
        <v>13</v>
      </c>
      <c r="C180" t="s">
        <v>34</v>
      </c>
      <c r="D180" t="s">
        <v>34</v>
      </c>
      <c r="E180" t="s">
        <v>72</v>
      </c>
      <c r="F180" t="s">
        <v>34</v>
      </c>
      <c r="G180" s="1">
        <f>COUNTIF(T13Bracket[[Winner]:[Loser]], "T" &amp; T13Bracket[[#This Row],[Game]])</f>
        <v>1</v>
      </c>
      <c r="H180" s="1">
        <f>COUNTIF(T13Bracket[[Winner]:[Loser]], "B" &amp; T13Bracket[[#This Row],[Game]])</f>
        <v>0</v>
      </c>
    </row>
    <row r="181" spans="1:10" x14ac:dyDescent="0.35">
      <c r="G181" s="1"/>
      <c r="H181" s="1"/>
    </row>
    <row r="182" spans="1:10" x14ac:dyDescent="0.35">
      <c r="A182" t="s">
        <v>14</v>
      </c>
      <c r="B182">
        <f>MAX(B168:B180)</f>
        <v>13</v>
      </c>
    </row>
    <row r="183" spans="1:10" x14ac:dyDescent="0.35">
      <c r="A183" t="s">
        <v>15</v>
      </c>
      <c r="B183">
        <f>(B182 + 1) / 2</f>
        <v>7</v>
      </c>
      <c r="C183">
        <f>COUNTIF(T13Bracket[[Top]:[Bottom]],"Team*")</f>
        <v>13</v>
      </c>
    </row>
    <row r="184" spans="1:10" x14ac:dyDescent="0.35">
      <c r="A184" t="s">
        <v>16</v>
      </c>
      <c r="B184">
        <f>B183</f>
        <v>7</v>
      </c>
      <c r="C184">
        <f>COUNTIF(T13Bracket[[Top]:[Bottom]],"L*")</f>
        <v>0</v>
      </c>
    </row>
    <row r="185" spans="1:10" x14ac:dyDescent="0.35">
      <c r="A185" t="s">
        <v>17</v>
      </c>
      <c r="B185">
        <f>B182 - 1</f>
        <v>12</v>
      </c>
      <c r="C185">
        <f>COUNTIF(T13Bracket[[Top]:[Bottom]],"W*")</f>
        <v>12</v>
      </c>
    </row>
    <row r="188" spans="1:10" x14ac:dyDescent="0.35">
      <c r="B188" t="s">
        <v>100</v>
      </c>
    </row>
    <row r="189" spans="1:10" x14ac:dyDescent="0.35">
      <c r="B189" t="s">
        <v>0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 t="s">
        <v>6</v>
      </c>
      <c r="I189" t="s">
        <v>24</v>
      </c>
      <c r="J189" t="s">
        <v>25</v>
      </c>
    </row>
    <row r="190" spans="1:10" x14ac:dyDescent="0.35">
      <c r="B190">
        <v>1</v>
      </c>
      <c r="C190" t="s">
        <v>46</v>
      </c>
      <c r="D190" t="s">
        <v>34</v>
      </c>
      <c r="E190" t="s">
        <v>7</v>
      </c>
      <c r="F190" t="s">
        <v>8</v>
      </c>
      <c r="G190">
        <f>COUNTIF(T14Bracket[[Winner]:[Loser]], "T" &amp; T14Bracket[[#This Row],[Game]])</f>
        <v>0</v>
      </c>
      <c r="H190">
        <f>COUNTIF(T14Bracket[[Winner]:[Loser]], "B" &amp; T14Bracket[[#This Row],[Game]])</f>
        <v>0</v>
      </c>
      <c r="I190" t="s">
        <v>49</v>
      </c>
      <c r="J190" t="s">
        <v>54</v>
      </c>
    </row>
    <row r="191" spans="1:10" x14ac:dyDescent="0.35">
      <c r="B191">
        <v>2</v>
      </c>
      <c r="C191" t="s">
        <v>52</v>
      </c>
      <c r="D191" t="s">
        <v>34</v>
      </c>
      <c r="E191" t="s">
        <v>18</v>
      </c>
      <c r="F191" t="s">
        <v>22</v>
      </c>
      <c r="G191">
        <f>COUNTIF(T14Bracket[[Winner]:[Loser]], "T" &amp; T14Bracket[[#This Row],[Game]])</f>
        <v>0</v>
      </c>
      <c r="H191">
        <f>COUNTIF(T14Bracket[[Winner]:[Loser]], "B" &amp; T14Bracket[[#This Row],[Game]])</f>
        <v>0</v>
      </c>
      <c r="I191" t="s">
        <v>29</v>
      </c>
      <c r="J191" t="s">
        <v>73</v>
      </c>
    </row>
    <row r="192" spans="1:10" x14ac:dyDescent="0.35">
      <c r="B192">
        <v>3</v>
      </c>
      <c r="C192" t="s">
        <v>56</v>
      </c>
      <c r="D192" t="s">
        <v>34</v>
      </c>
      <c r="E192" t="s">
        <v>23</v>
      </c>
      <c r="F192" t="s">
        <v>33</v>
      </c>
      <c r="G192">
        <f>COUNTIF(T14Bracket[[Winner]:[Loser]], "T" &amp; T14Bracket[[#This Row],[Game]])</f>
        <v>0</v>
      </c>
      <c r="H192">
        <f>COUNTIF(T14Bracket[[Winner]:[Loser]], "B" &amp; T14Bracket[[#This Row],[Game]])</f>
        <v>0</v>
      </c>
      <c r="I192" t="s">
        <v>30</v>
      </c>
      <c r="J192" t="s">
        <v>65</v>
      </c>
    </row>
    <row r="193" spans="1:10" x14ac:dyDescent="0.35">
      <c r="B193">
        <v>4</v>
      </c>
      <c r="C193" t="s">
        <v>51</v>
      </c>
      <c r="D193" t="s">
        <v>34</v>
      </c>
      <c r="E193" t="s">
        <v>39</v>
      </c>
      <c r="F193" t="s">
        <v>45</v>
      </c>
      <c r="G193">
        <f>COUNTIF(T14Bracket[[Winner]:[Loser]], "T" &amp; T14Bracket[[#This Row],[Game]])</f>
        <v>0</v>
      </c>
      <c r="H193">
        <f>COUNTIF(T14Bracket[[Winner]:[Loser]], "B" &amp; T14Bracket[[#This Row],[Game]])</f>
        <v>0</v>
      </c>
      <c r="I193" t="s">
        <v>44</v>
      </c>
      <c r="J193" t="s">
        <v>59</v>
      </c>
    </row>
    <row r="194" spans="1:10" x14ac:dyDescent="0.35">
      <c r="B194">
        <v>5</v>
      </c>
      <c r="C194" t="s">
        <v>57</v>
      </c>
      <c r="D194" t="s">
        <v>34</v>
      </c>
      <c r="E194" t="s">
        <v>50</v>
      </c>
      <c r="F194" t="s">
        <v>55</v>
      </c>
      <c r="G194">
        <f>COUNTIF(T14Bracket[[Winner]:[Loser]], "T" &amp; T14Bracket[[#This Row],[Game]])</f>
        <v>0</v>
      </c>
      <c r="H194">
        <f>COUNTIF(T14Bracket[[Winner]:[Loser]], "B" &amp; T14Bracket[[#This Row],[Game]])</f>
        <v>0</v>
      </c>
      <c r="I194" t="s">
        <v>28</v>
      </c>
      <c r="J194" t="s">
        <v>78</v>
      </c>
    </row>
    <row r="195" spans="1:10" x14ac:dyDescent="0.35">
      <c r="B195">
        <v>6</v>
      </c>
      <c r="C195" t="s">
        <v>60</v>
      </c>
      <c r="D195" t="s">
        <v>34</v>
      </c>
      <c r="E195" t="s">
        <v>64</v>
      </c>
      <c r="F195" t="s">
        <v>66</v>
      </c>
      <c r="G195" s="1">
        <f>COUNTIF(T14Bracket[[Winner]:[Loser]], "T" &amp; T14Bracket[[#This Row],[Game]])</f>
        <v>0</v>
      </c>
      <c r="H195" s="1">
        <f>COUNTIF(T14Bracket[[Winner]:[Loser]], "B" &amp; T14Bracket[[#This Row],[Game]])</f>
        <v>0</v>
      </c>
      <c r="I195" t="s">
        <v>43</v>
      </c>
      <c r="J195" t="s">
        <v>63</v>
      </c>
    </row>
    <row r="196" spans="1:10" x14ac:dyDescent="0.35">
      <c r="B196">
        <v>7</v>
      </c>
      <c r="C196" t="s">
        <v>61</v>
      </c>
      <c r="D196" t="s">
        <v>34</v>
      </c>
      <c r="E196" t="s">
        <v>69</v>
      </c>
      <c r="F196" t="s">
        <v>10</v>
      </c>
      <c r="G196" s="1">
        <f>COUNTIF(T14Bracket[[Winner]:[Loser]], "T" &amp; T14Bracket[[#This Row],[Game]])</f>
        <v>0</v>
      </c>
      <c r="H196" s="1">
        <f>COUNTIF(T14Bracket[[Winner]:[Loser]], "B" &amp; T14Bracket[[#This Row],[Game]])</f>
        <v>1</v>
      </c>
      <c r="I196" t="s">
        <v>26</v>
      </c>
      <c r="J196" t="s">
        <v>34</v>
      </c>
    </row>
    <row r="197" spans="1:10" x14ac:dyDescent="0.35">
      <c r="B197">
        <v>8</v>
      </c>
      <c r="C197" t="s">
        <v>37</v>
      </c>
      <c r="D197" t="s">
        <v>34</v>
      </c>
      <c r="E197" t="s">
        <v>74</v>
      </c>
      <c r="F197" t="s">
        <v>21</v>
      </c>
      <c r="G197" s="1">
        <f>COUNTIF(T14Bracket[[Winner]:[Loser]], "T" &amp; T14Bracket[[#This Row],[Game]])</f>
        <v>0</v>
      </c>
      <c r="H197" s="1">
        <f>COUNTIF(T14Bracket[[Winner]:[Loser]], "B" &amp; T14Bracket[[#This Row],[Game]])</f>
        <v>1</v>
      </c>
      <c r="I197" t="s">
        <v>27</v>
      </c>
      <c r="J197" t="s">
        <v>34</v>
      </c>
    </row>
    <row r="198" spans="1:10" x14ac:dyDescent="0.35">
      <c r="B198">
        <v>9</v>
      </c>
      <c r="C198" t="s">
        <v>67</v>
      </c>
      <c r="D198" t="s">
        <v>34</v>
      </c>
      <c r="E198" t="s">
        <v>12</v>
      </c>
      <c r="F198" t="s">
        <v>13</v>
      </c>
      <c r="G198" s="1">
        <f>COUNTIF(T14Bracket[[Winner]:[Loser]], "T" &amp; T14Bracket[[#This Row],[Game]])</f>
        <v>1</v>
      </c>
      <c r="H198" s="1">
        <f>COUNTIF(T14Bracket[[Winner]:[Loser]], "B" &amp; T14Bracket[[#This Row],[Game]])</f>
        <v>1</v>
      </c>
    </row>
    <row r="199" spans="1:10" x14ac:dyDescent="0.35">
      <c r="B199">
        <v>10</v>
      </c>
      <c r="C199" t="s">
        <v>70</v>
      </c>
      <c r="D199" t="s">
        <v>34</v>
      </c>
      <c r="E199" t="s">
        <v>38</v>
      </c>
      <c r="F199" t="s">
        <v>42</v>
      </c>
      <c r="G199" s="1">
        <f>COUNTIF(T14Bracket[[Winner]:[Loser]], "T" &amp; T14Bracket[[#This Row],[Game]])</f>
        <v>1</v>
      </c>
      <c r="H199" s="1">
        <f>COUNTIF(T14Bracket[[Winner]:[Loser]], "B" &amp; T14Bracket[[#This Row],[Game]])</f>
        <v>1</v>
      </c>
    </row>
    <row r="200" spans="1:10" x14ac:dyDescent="0.35">
      <c r="B200">
        <v>11</v>
      </c>
      <c r="C200" t="s">
        <v>71</v>
      </c>
      <c r="D200" t="s">
        <v>34</v>
      </c>
      <c r="E200" t="s">
        <v>48</v>
      </c>
      <c r="F200" t="s">
        <v>58</v>
      </c>
      <c r="G200" s="1">
        <f>COUNTIF(T14Bracket[[Winner]:[Loser]], "T" &amp; T14Bracket[[#This Row],[Game]])</f>
        <v>1</v>
      </c>
      <c r="H200" s="1">
        <f>COUNTIF(T14Bracket[[Winner]:[Loser]], "B" &amp; T14Bracket[[#This Row],[Game]])</f>
        <v>1</v>
      </c>
    </row>
    <row r="201" spans="1:10" x14ac:dyDescent="0.35">
      <c r="B201">
        <v>12</v>
      </c>
      <c r="C201" t="s">
        <v>75</v>
      </c>
      <c r="D201" t="s">
        <v>34</v>
      </c>
      <c r="E201" t="s">
        <v>53</v>
      </c>
      <c r="F201" t="s">
        <v>62</v>
      </c>
      <c r="G201" s="1">
        <f>COUNTIF(T14Bracket[[Winner]:[Loser]], "T" &amp; T14Bracket[[#This Row],[Game]])</f>
        <v>1</v>
      </c>
      <c r="H201" s="1">
        <f>COUNTIF(T14Bracket[[Winner]:[Loser]], "B" &amp; T14Bracket[[#This Row],[Game]])</f>
        <v>1</v>
      </c>
    </row>
    <row r="202" spans="1:10" x14ac:dyDescent="0.35">
      <c r="B202">
        <v>13</v>
      </c>
      <c r="C202" t="s">
        <v>76</v>
      </c>
      <c r="D202" t="s">
        <v>34</v>
      </c>
      <c r="E202" t="s">
        <v>68</v>
      </c>
      <c r="F202" t="s">
        <v>72</v>
      </c>
      <c r="G202" s="1">
        <f>COUNTIF(T14Bracket[[Winner]:[Loser]], "T" &amp; T14Bracket[[#This Row],[Game]])</f>
        <v>1</v>
      </c>
      <c r="H202" s="1">
        <f>COUNTIF(T14Bracket[[Winner]:[Loser]], "B" &amp; T14Bracket[[#This Row],[Game]])</f>
        <v>1</v>
      </c>
    </row>
    <row r="203" spans="1:10" x14ac:dyDescent="0.35">
      <c r="B203">
        <v>14</v>
      </c>
      <c r="C203" t="s">
        <v>34</v>
      </c>
      <c r="D203" t="s">
        <v>34</v>
      </c>
      <c r="E203" t="s">
        <v>77</v>
      </c>
      <c r="F203" t="s">
        <v>34</v>
      </c>
      <c r="G203" s="1">
        <f>COUNTIF(T14Bracket[[Winner]:[Loser]], "T" &amp; T14Bracket[[#This Row],[Game]])</f>
        <v>1</v>
      </c>
      <c r="H203" s="1">
        <f>COUNTIF(T14Bracket[[Winner]:[Loser]], "B" &amp; T14Bracket[[#This Row],[Game]])</f>
        <v>0</v>
      </c>
    </row>
    <row r="204" spans="1:10" x14ac:dyDescent="0.35">
      <c r="G204" s="1"/>
      <c r="H204" s="1"/>
    </row>
    <row r="205" spans="1:10" x14ac:dyDescent="0.35">
      <c r="A205" t="s">
        <v>14</v>
      </c>
      <c r="B205">
        <f>MAX(B190:B203)</f>
        <v>14</v>
      </c>
    </row>
    <row r="206" spans="1:10" x14ac:dyDescent="0.35">
      <c r="A206" t="s">
        <v>15</v>
      </c>
      <c r="B206">
        <f>(B205 + 1) / 2</f>
        <v>7.5</v>
      </c>
      <c r="C206">
        <f>COUNTIF(T14Bracket[[Top]:[Bottom]],"Team*")</f>
        <v>14</v>
      </c>
    </row>
    <row r="207" spans="1:10" x14ac:dyDescent="0.35">
      <c r="A207" t="s">
        <v>16</v>
      </c>
      <c r="B207">
        <f>B206</f>
        <v>7.5</v>
      </c>
      <c r="C207">
        <f>COUNTIF(T14Bracket[[Top]:[Bottom]],"L*")</f>
        <v>0</v>
      </c>
    </row>
    <row r="208" spans="1:10" x14ac:dyDescent="0.35">
      <c r="A208" t="s">
        <v>17</v>
      </c>
      <c r="B208">
        <f>B205 - 1</f>
        <v>13</v>
      </c>
      <c r="C208">
        <f>COUNTIF(T14Bracket[[Top]:[Bottom]],"W*")</f>
        <v>13</v>
      </c>
    </row>
    <row r="211" spans="2:10" x14ac:dyDescent="0.35">
      <c r="B211" t="s">
        <v>101</v>
      </c>
    </row>
    <row r="212" spans="2:10" x14ac:dyDescent="0.35">
      <c r="B212" t="s">
        <v>0</v>
      </c>
      <c r="C212" t="s">
        <v>1</v>
      </c>
      <c r="D212" t="s">
        <v>2</v>
      </c>
      <c r="E212" t="s">
        <v>3</v>
      </c>
      <c r="F212" t="s">
        <v>4</v>
      </c>
      <c r="G212" t="s">
        <v>5</v>
      </c>
      <c r="H212" t="s">
        <v>6</v>
      </c>
      <c r="I212" t="s">
        <v>24</v>
      </c>
      <c r="J212" t="s">
        <v>25</v>
      </c>
    </row>
    <row r="213" spans="2:10" x14ac:dyDescent="0.35">
      <c r="B213">
        <v>1</v>
      </c>
      <c r="C213" t="s">
        <v>51</v>
      </c>
      <c r="D213" t="s">
        <v>34</v>
      </c>
      <c r="E213" t="s">
        <v>7</v>
      </c>
      <c r="F213" t="s">
        <v>8</v>
      </c>
      <c r="G213">
        <f>COUNTIF(T15Bracket[[Winner]:[Loser]], "T" &amp; T15Bracket[[#This Row],[Game]])</f>
        <v>0</v>
      </c>
      <c r="H213">
        <f>COUNTIF(T15Bracket[[Winner]:[Loser]], "B" &amp; T15Bracket[[#This Row],[Game]])</f>
        <v>0</v>
      </c>
      <c r="I213" t="s">
        <v>49</v>
      </c>
      <c r="J213" t="s">
        <v>54</v>
      </c>
    </row>
    <row r="214" spans="2:10" x14ac:dyDescent="0.35">
      <c r="B214">
        <v>2</v>
      </c>
      <c r="C214" t="s">
        <v>52</v>
      </c>
      <c r="D214" t="s">
        <v>34</v>
      </c>
      <c r="E214" t="s">
        <v>18</v>
      </c>
      <c r="F214" t="s">
        <v>22</v>
      </c>
      <c r="G214">
        <f>COUNTIF(T15Bracket[[Winner]:[Loser]], "T" &amp; T15Bracket[[#This Row],[Game]])</f>
        <v>0</v>
      </c>
      <c r="H214">
        <f>COUNTIF(T15Bracket[[Winner]:[Loser]], "B" &amp; T15Bracket[[#This Row],[Game]])</f>
        <v>0</v>
      </c>
      <c r="I214" t="s">
        <v>29</v>
      </c>
      <c r="J214" t="s">
        <v>73</v>
      </c>
    </row>
    <row r="215" spans="2:10" x14ac:dyDescent="0.35">
      <c r="B215">
        <v>3</v>
      </c>
      <c r="C215" t="s">
        <v>56</v>
      </c>
      <c r="D215" t="s">
        <v>34</v>
      </c>
      <c r="E215" t="s">
        <v>23</v>
      </c>
      <c r="F215" t="s">
        <v>33</v>
      </c>
      <c r="G215">
        <f>COUNTIF(T15Bracket[[Winner]:[Loser]], "T" &amp; T15Bracket[[#This Row],[Game]])</f>
        <v>0</v>
      </c>
      <c r="H215">
        <f>COUNTIF(T15Bracket[[Winner]:[Loser]], "B" &amp; T15Bracket[[#This Row],[Game]])</f>
        <v>0</v>
      </c>
      <c r="I215" t="s">
        <v>30</v>
      </c>
      <c r="J215" t="s">
        <v>65</v>
      </c>
    </row>
    <row r="216" spans="2:10" x14ac:dyDescent="0.35">
      <c r="B216">
        <v>4</v>
      </c>
      <c r="C216" t="s">
        <v>57</v>
      </c>
      <c r="D216" t="s">
        <v>34</v>
      </c>
      <c r="E216" t="s">
        <v>39</v>
      </c>
      <c r="F216" t="s">
        <v>45</v>
      </c>
      <c r="G216">
        <f>COUNTIF(T15Bracket[[Winner]:[Loser]], "T" &amp; T15Bracket[[#This Row],[Game]])</f>
        <v>0</v>
      </c>
      <c r="H216">
        <f>COUNTIF(T15Bracket[[Winner]:[Loser]], "B" &amp; T15Bracket[[#This Row],[Game]])</f>
        <v>0</v>
      </c>
      <c r="I216" t="s">
        <v>27</v>
      </c>
      <c r="J216" t="s">
        <v>83</v>
      </c>
    </row>
    <row r="217" spans="2:10" x14ac:dyDescent="0.35">
      <c r="B217">
        <v>5</v>
      </c>
      <c r="C217" t="s">
        <v>60</v>
      </c>
      <c r="D217" t="s">
        <v>34</v>
      </c>
      <c r="E217" t="s">
        <v>50</v>
      </c>
      <c r="F217" t="s">
        <v>55</v>
      </c>
      <c r="G217">
        <f>COUNTIF(T15Bracket[[Winner]:[Loser]], "T" &amp; T15Bracket[[#This Row],[Game]])</f>
        <v>0</v>
      </c>
      <c r="H217">
        <f>COUNTIF(T15Bracket[[Winner]:[Loser]], "B" &amp; T15Bracket[[#This Row],[Game]])</f>
        <v>0</v>
      </c>
      <c r="I217" t="s">
        <v>44</v>
      </c>
      <c r="J217" t="s">
        <v>59</v>
      </c>
    </row>
    <row r="218" spans="2:10" x14ac:dyDescent="0.35">
      <c r="B218">
        <v>6</v>
      </c>
      <c r="C218" t="s">
        <v>61</v>
      </c>
      <c r="D218" t="s">
        <v>34</v>
      </c>
      <c r="E218" t="s">
        <v>64</v>
      </c>
      <c r="F218" t="s">
        <v>66</v>
      </c>
      <c r="G218" s="1">
        <f>COUNTIF(T15Bracket[[Winner]:[Loser]], "T" &amp; T15Bracket[[#This Row],[Game]])</f>
        <v>0</v>
      </c>
      <c r="H218" s="1">
        <f>COUNTIF(T15Bracket[[Winner]:[Loser]], "B" &amp; T15Bracket[[#This Row],[Game]])</f>
        <v>0</v>
      </c>
      <c r="I218" t="s">
        <v>28</v>
      </c>
      <c r="J218" t="s">
        <v>78</v>
      </c>
    </row>
    <row r="219" spans="2:10" x14ac:dyDescent="0.35">
      <c r="B219">
        <v>7</v>
      </c>
      <c r="C219" t="s">
        <v>67</v>
      </c>
      <c r="D219" t="s">
        <v>34</v>
      </c>
      <c r="E219" t="s">
        <v>69</v>
      </c>
      <c r="F219" t="s">
        <v>74</v>
      </c>
      <c r="G219" s="1">
        <f>COUNTIF(T15Bracket[[Winner]:[Loser]], "T" &amp; T15Bracket[[#This Row],[Game]])</f>
        <v>0</v>
      </c>
      <c r="H219" s="1">
        <f>COUNTIF(T15Bracket[[Winner]:[Loser]], "B" &amp; T15Bracket[[#This Row],[Game]])</f>
        <v>0</v>
      </c>
      <c r="I219" t="s">
        <v>43</v>
      </c>
      <c r="J219" t="s">
        <v>63</v>
      </c>
    </row>
    <row r="220" spans="2:10" x14ac:dyDescent="0.35">
      <c r="B220">
        <v>8</v>
      </c>
      <c r="C220" t="s">
        <v>37</v>
      </c>
      <c r="D220" t="s">
        <v>34</v>
      </c>
      <c r="E220" t="s">
        <v>79</v>
      </c>
      <c r="F220" t="s">
        <v>10</v>
      </c>
      <c r="G220" s="1">
        <f>COUNTIF(T15Bracket[[Winner]:[Loser]], "T" &amp; T15Bracket[[#This Row],[Game]])</f>
        <v>0</v>
      </c>
      <c r="H220" s="1">
        <f>COUNTIF(T15Bracket[[Winner]:[Loser]], "B" &amp; T15Bracket[[#This Row],[Game]])</f>
        <v>1</v>
      </c>
      <c r="I220" t="s">
        <v>26</v>
      </c>
      <c r="J220" t="s">
        <v>34</v>
      </c>
    </row>
    <row r="221" spans="2:10" x14ac:dyDescent="0.35">
      <c r="B221">
        <v>9</v>
      </c>
      <c r="C221" t="s">
        <v>70</v>
      </c>
      <c r="D221" t="s">
        <v>34</v>
      </c>
      <c r="E221" t="s">
        <v>12</v>
      </c>
      <c r="F221" t="s">
        <v>13</v>
      </c>
      <c r="G221" s="1">
        <f>COUNTIF(T15Bracket[[Winner]:[Loser]], "T" &amp; T15Bracket[[#This Row],[Game]])</f>
        <v>1</v>
      </c>
      <c r="H221" s="1">
        <f>COUNTIF(T15Bracket[[Winner]:[Loser]], "B" &amp; T15Bracket[[#This Row],[Game]])</f>
        <v>1</v>
      </c>
    </row>
    <row r="222" spans="2:10" x14ac:dyDescent="0.35">
      <c r="B222">
        <v>10</v>
      </c>
      <c r="C222" t="s">
        <v>71</v>
      </c>
      <c r="D222" t="s">
        <v>34</v>
      </c>
      <c r="E222" t="s">
        <v>21</v>
      </c>
      <c r="F222" t="s">
        <v>38</v>
      </c>
      <c r="G222" s="1">
        <f>COUNTIF(T15Bracket[[Winner]:[Loser]], "T" &amp; T15Bracket[[#This Row],[Game]])</f>
        <v>1</v>
      </c>
      <c r="H222" s="1">
        <f>COUNTIF(T15Bracket[[Winner]:[Loser]], "B" &amp; T15Bracket[[#This Row],[Game]])</f>
        <v>1</v>
      </c>
    </row>
    <row r="223" spans="2:10" x14ac:dyDescent="0.35">
      <c r="B223">
        <v>11</v>
      </c>
      <c r="C223" t="s">
        <v>75</v>
      </c>
      <c r="D223" t="s">
        <v>34</v>
      </c>
      <c r="E223" t="s">
        <v>42</v>
      </c>
      <c r="F223" t="s">
        <v>48</v>
      </c>
      <c r="G223" s="1">
        <f>COUNTIF(T15Bracket[[Winner]:[Loser]], "T" &amp; T15Bracket[[#This Row],[Game]])</f>
        <v>1</v>
      </c>
      <c r="H223" s="1">
        <f>COUNTIF(T15Bracket[[Winner]:[Loser]], "B" &amp; T15Bracket[[#This Row],[Game]])</f>
        <v>1</v>
      </c>
    </row>
    <row r="224" spans="2:10" x14ac:dyDescent="0.35">
      <c r="B224">
        <v>12</v>
      </c>
      <c r="C224" t="s">
        <v>76</v>
      </c>
      <c r="D224" t="s">
        <v>34</v>
      </c>
      <c r="E224" t="s">
        <v>53</v>
      </c>
      <c r="F224" t="s">
        <v>58</v>
      </c>
      <c r="G224" s="1">
        <f>COUNTIF(T15Bracket[[Winner]:[Loser]], "T" &amp; T15Bracket[[#This Row],[Game]])</f>
        <v>1</v>
      </c>
      <c r="H224" s="1">
        <f>COUNTIF(T15Bracket[[Winner]:[Loser]], "B" &amp; T15Bracket[[#This Row],[Game]])</f>
        <v>1</v>
      </c>
    </row>
    <row r="225" spans="1:10" x14ac:dyDescent="0.35">
      <c r="B225">
        <v>13</v>
      </c>
      <c r="C225" t="s">
        <v>80</v>
      </c>
      <c r="D225" t="s">
        <v>34</v>
      </c>
      <c r="E225" t="s">
        <v>62</v>
      </c>
      <c r="F225" t="s">
        <v>68</v>
      </c>
      <c r="G225" s="1">
        <f>COUNTIF(T15Bracket[[Winner]:[Loser]], "T" &amp; T15Bracket[[#This Row],[Game]])</f>
        <v>1</v>
      </c>
      <c r="H225" s="1">
        <f>COUNTIF(T15Bracket[[Winner]:[Loser]], "B" &amp; T15Bracket[[#This Row],[Game]])</f>
        <v>1</v>
      </c>
    </row>
    <row r="226" spans="1:10" x14ac:dyDescent="0.35">
      <c r="B226">
        <v>14</v>
      </c>
      <c r="C226" t="s">
        <v>81</v>
      </c>
      <c r="D226" t="s">
        <v>34</v>
      </c>
      <c r="E226" t="s">
        <v>72</v>
      </c>
      <c r="F226" t="s">
        <v>77</v>
      </c>
      <c r="G226" s="1">
        <f>COUNTIF(T15Bracket[[Winner]:[Loser]], "T" &amp; T15Bracket[[#This Row],[Game]])</f>
        <v>1</v>
      </c>
      <c r="H226" s="1">
        <f>COUNTIF(T15Bracket[[Winner]:[Loser]], "B" &amp; T15Bracket[[#This Row],[Game]])</f>
        <v>1</v>
      </c>
    </row>
    <row r="227" spans="1:10" x14ac:dyDescent="0.35">
      <c r="B227">
        <v>15</v>
      </c>
      <c r="C227" t="s">
        <v>34</v>
      </c>
      <c r="D227" t="s">
        <v>34</v>
      </c>
      <c r="E227" t="s">
        <v>82</v>
      </c>
      <c r="F227" t="s">
        <v>34</v>
      </c>
      <c r="G227" s="1">
        <f>COUNTIF(T15Bracket[[Winner]:[Loser]], "T" &amp; T15Bracket[[#This Row],[Game]])</f>
        <v>1</v>
      </c>
      <c r="H227" s="1">
        <f>COUNTIF(T15Bracket[[Winner]:[Loser]], "B" &amp; T15Bracket[[#This Row],[Game]])</f>
        <v>0</v>
      </c>
    </row>
    <row r="228" spans="1:10" x14ac:dyDescent="0.35">
      <c r="G228" s="1"/>
      <c r="H228" s="1"/>
    </row>
    <row r="229" spans="1:10" x14ac:dyDescent="0.35">
      <c r="A229" t="s">
        <v>14</v>
      </c>
      <c r="B229">
        <f>MAX(B213:B227)</f>
        <v>15</v>
      </c>
    </row>
    <row r="230" spans="1:10" x14ac:dyDescent="0.35">
      <c r="A230" t="s">
        <v>15</v>
      </c>
      <c r="B230">
        <f>(B229 + 1) / 2</f>
        <v>8</v>
      </c>
      <c r="C230">
        <f>COUNTIF(T15Bracket[[Top]:[Bottom]],"Team*")</f>
        <v>15</v>
      </c>
    </row>
    <row r="231" spans="1:10" x14ac:dyDescent="0.35">
      <c r="A231" t="s">
        <v>16</v>
      </c>
      <c r="B231">
        <f>B230</f>
        <v>8</v>
      </c>
      <c r="C231">
        <f>COUNTIF(T15Bracket[[Top]:[Bottom]],"L*")</f>
        <v>0</v>
      </c>
    </row>
    <row r="232" spans="1:10" x14ac:dyDescent="0.35">
      <c r="A232" t="s">
        <v>17</v>
      </c>
      <c r="B232">
        <f>B229 - 1</f>
        <v>14</v>
      </c>
      <c r="C232">
        <f>COUNTIF(T15Bracket[[Top]:[Bottom]],"W*")</f>
        <v>14</v>
      </c>
    </row>
    <row r="235" spans="1:10" x14ac:dyDescent="0.35">
      <c r="B235" t="s">
        <v>102</v>
      </c>
    </row>
    <row r="236" spans="1:10" x14ac:dyDescent="0.35">
      <c r="B236" t="s">
        <v>0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 t="s">
        <v>6</v>
      </c>
      <c r="I236" t="s">
        <v>24</v>
      </c>
      <c r="J236" t="s">
        <v>25</v>
      </c>
    </row>
    <row r="237" spans="1:10" x14ac:dyDescent="0.35">
      <c r="B237">
        <v>1</v>
      </c>
      <c r="C237" t="s">
        <v>52</v>
      </c>
      <c r="D237" t="s">
        <v>34</v>
      </c>
      <c r="E237" t="s">
        <v>7</v>
      </c>
      <c r="F237" t="s">
        <v>8</v>
      </c>
      <c r="G237">
        <f>COUNTIF(T16Bracket[[Winner]:[Loser]], "T" &amp; T16Bracket[[#This Row],[Game]])</f>
        <v>0</v>
      </c>
      <c r="H237">
        <f>COUNTIF(T16Bracket[[Winner]:[Loser]], "B" &amp; T16Bracket[[#This Row],[Game]])</f>
        <v>0</v>
      </c>
      <c r="I237" t="s">
        <v>26</v>
      </c>
      <c r="J237" t="s">
        <v>88</v>
      </c>
    </row>
    <row r="238" spans="1:10" x14ac:dyDescent="0.35">
      <c r="B238">
        <v>2</v>
      </c>
      <c r="C238" t="s">
        <v>56</v>
      </c>
      <c r="D238" t="s">
        <v>34</v>
      </c>
      <c r="E238" t="s">
        <v>18</v>
      </c>
      <c r="F238" t="s">
        <v>22</v>
      </c>
      <c r="G238">
        <f>COUNTIF(T16Bracket[[Winner]:[Loser]], "T" &amp; T16Bracket[[#This Row],[Game]])</f>
        <v>0</v>
      </c>
      <c r="H238">
        <f>COUNTIF(T16Bracket[[Winner]:[Loser]], "B" &amp; T16Bracket[[#This Row],[Game]])</f>
        <v>0</v>
      </c>
      <c r="I238" t="s">
        <v>49</v>
      </c>
      <c r="J238" t="s">
        <v>54</v>
      </c>
    </row>
    <row r="239" spans="1:10" x14ac:dyDescent="0.35">
      <c r="B239">
        <v>3</v>
      </c>
      <c r="C239" t="s">
        <v>57</v>
      </c>
      <c r="D239" t="s">
        <v>34</v>
      </c>
      <c r="E239" t="s">
        <v>23</v>
      </c>
      <c r="F239" t="s">
        <v>33</v>
      </c>
      <c r="G239">
        <f>COUNTIF(T16Bracket[[Winner]:[Loser]], "T" &amp; T16Bracket[[#This Row],[Game]])</f>
        <v>0</v>
      </c>
      <c r="H239">
        <f>COUNTIF(T16Bracket[[Winner]:[Loser]], "B" &amp; T16Bracket[[#This Row],[Game]])</f>
        <v>0</v>
      </c>
      <c r="I239" t="s">
        <v>29</v>
      </c>
      <c r="J239" t="s">
        <v>73</v>
      </c>
    </row>
    <row r="240" spans="1:10" x14ac:dyDescent="0.35">
      <c r="B240">
        <v>4</v>
      </c>
      <c r="C240" t="s">
        <v>60</v>
      </c>
      <c r="D240" t="s">
        <v>34</v>
      </c>
      <c r="E240" t="s">
        <v>39</v>
      </c>
      <c r="F240" t="s">
        <v>45</v>
      </c>
      <c r="G240">
        <f>COUNTIF(T16Bracket[[Winner]:[Loser]], "T" &amp; T16Bracket[[#This Row],[Game]])</f>
        <v>0</v>
      </c>
      <c r="H240">
        <f>COUNTIF(T16Bracket[[Winner]:[Loser]], "B" &amp; T16Bracket[[#This Row],[Game]])</f>
        <v>0</v>
      </c>
      <c r="I240" t="s">
        <v>30</v>
      </c>
      <c r="J240" t="s">
        <v>65</v>
      </c>
    </row>
    <row r="241" spans="1:10" x14ac:dyDescent="0.35">
      <c r="B241">
        <v>5</v>
      </c>
      <c r="C241" t="s">
        <v>61</v>
      </c>
      <c r="D241" t="s">
        <v>34</v>
      </c>
      <c r="E241" t="s">
        <v>50</v>
      </c>
      <c r="F241" t="s">
        <v>55</v>
      </c>
      <c r="G241">
        <f>COUNTIF(T16Bracket[[Winner]:[Loser]], "T" &amp; T16Bracket[[#This Row],[Game]])</f>
        <v>0</v>
      </c>
      <c r="H241">
        <f>COUNTIF(T16Bracket[[Winner]:[Loser]], "B" &amp; T16Bracket[[#This Row],[Game]])</f>
        <v>0</v>
      </c>
      <c r="I241" t="s">
        <v>27</v>
      </c>
      <c r="J241" t="s">
        <v>83</v>
      </c>
    </row>
    <row r="242" spans="1:10" x14ac:dyDescent="0.35">
      <c r="B242">
        <v>6</v>
      </c>
      <c r="C242" t="s">
        <v>67</v>
      </c>
      <c r="D242" t="s">
        <v>34</v>
      </c>
      <c r="E242" t="s">
        <v>64</v>
      </c>
      <c r="F242" t="s">
        <v>66</v>
      </c>
      <c r="G242" s="1">
        <f>COUNTIF(T16Bracket[[Winner]:[Loser]], "T" &amp; T16Bracket[[#This Row],[Game]])</f>
        <v>0</v>
      </c>
      <c r="H242" s="1">
        <f>COUNTIF(T16Bracket[[Winner]:[Loser]], "B" &amp; T16Bracket[[#This Row],[Game]])</f>
        <v>0</v>
      </c>
      <c r="I242" t="s">
        <v>44</v>
      </c>
      <c r="J242" t="s">
        <v>59</v>
      </c>
    </row>
    <row r="243" spans="1:10" x14ac:dyDescent="0.35">
      <c r="B243">
        <v>7</v>
      </c>
      <c r="C243" t="s">
        <v>37</v>
      </c>
      <c r="D243" t="s">
        <v>34</v>
      </c>
      <c r="E243" t="s">
        <v>69</v>
      </c>
      <c r="F243" t="s">
        <v>74</v>
      </c>
      <c r="G243" s="1">
        <f>COUNTIF(T16Bracket[[Winner]:[Loser]], "T" &amp; T16Bracket[[#This Row],[Game]])</f>
        <v>0</v>
      </c>
      <c r="H243" s="1">
        <f>COUNTIF(T16Bracket[[Winner]:[Loser]], "B" &amp; T16Bracket[[#This Row],[Game]])</f>
        <v>0</v>
      </c>
      <c r="I243" t="s">
        <v>28</v>
      </c>
      <c r="J243" t="s">
        <v>78</v>
      </c>
    </row>
    <row r="244" spans="1:10" x14ac:dyDescent="0.35">
      <c r="B244">
        <v>8</v>
      </c>
      <c r="C244" t="s">
        <v>70</v>
      </c>
      <c r="D244" t="s">
        <v>34</v>
      </c>
      <c r="E244" t="s">
        <v>79</v>
      </c>
      <c r="F244" t="s">
        <v>84</v>
      </c>
      <c r="G244" s="1">
        <f>COUNTIF(T16Bracket[[Winner]:[Loser]], "T" &amp; T16Bracket[[#This Row],[Game]])</f>
        <v>0</v>
      </c>
      <c r="H244" s="1">
        <f>COUNTIF(T16Bracket[[Winner]:[Loser]], "B" &amp; T16Bracket[[#This Row],[Game]])</f>
        <v>0</v>
      </c>
      <c r="I244" t="s">
        <v>43</v>
      </c>
      <c r="J244" t="s">
        <v>63</v>
      </c>
    </row>
    <row r="245" spans="1:10" x14ac:dyDescent="0.35">
      <c r="B245">
        <v>9</v>
      </c>
      <c r="C245" t="s">
        <v>71</v>
      </c>
      <c r="D245" t="s">
        <v>34</v>
      </c>
      <c r="E245" t="s">
        <v>10</v>
      </c>
      <c r="F245" t="s">
        <v>12</v>
      </c>
      <c r="G245" s="1">
        <f>COUNTIF(T16Bracket[[Winner]:[Loser]], "T" &amp; T16Bracket[[#This Row],[Game]])</f>
        <v>1</v>
      </c>
      <c r="H245" s="1">
        <f>COUNTIF(T16Bracket[[Winner]:[Loser]], "B" &amp; T16Bracket[[#This Row],[Game]])</f>
        <v>1</v>
      </c>
    </row>
    <row r="246" spans="1:10" x14ac:dyDescent="0.35">
      <c r="B246">
        <v>10</v>
      </c>
      <c r="C246" t="s">
        <v>75</v>
      </c>
      <c r="D246" t="s">
        <v>34</v>
      </c>
      <c r="E246" t="s">
        <v>13</v>
      </c>
      <c r="F246" t="s">
        <v>21</v>
      </c>
      <c r="G246" s="1">
        <f>COUNTIF(T16Bracket[[Winner]:[Loser]], "T" &amp; T16Bracket[[#This Row],[Game]])</f>
        <v>1</v>
      </c>
      <c r="H246" s="1">
        <f>COUNTIF(T16Bracket[[Winner]:[Loser]], "B" &amp; T16Bracket[[#This Row],[Game]])</f>
        <v>1</v>
      </c>
    </row>
    <row r="247" spans="1:10" x14ac:dyDescent="0.35">
      <c r="B247">
        <v>11</v>
      </c>
      <c r="C247" t="s">
        <v>76</v>
      </c>
      <c r="D247" t="s">
        <v>34</v>
      </c>
      <c r="E247" t="s">
        <v>38</v>
      </c>
      <c r="F247" t="s">
        <v>42</v>
      </c>
      <c r="G247" s="1">
        <f>COUNTIF(T16Bracket[[Winner]:[Loser]], "T" &amp; T16Bracket[[#This Row],[Game]])</f>
        <v>1</v>
      </c>
      <c r="H247" s="1">
        <f>COUNTIF(T16Bracket[[Winner]:[Loser]], "B" &amp; T16Bracket[[#This Row],[Game]])</f>
        <v>1</v>
      </c>
    </row>
    <row r="248" spans="1:10" x14ac:dyDescent="0.35">
      <c r="B248">
        <v>12</v>
      </c>
      <c r="C248" t="s">
        <v>80</v>
      </c>
      <c r="D248" t="s">
        <v>34</v>
      </c>
      <c r="E248" t="s">
        <v>48</v>
      </c>
      <c r="F248" t="s">
        <v>53</v>
      </c>
      <c r="G248" s="1">
        <f>COUNTIF(T16Bracket[[Winner]:[Loser]], "T" &amp; T16Bracket[[#This Row],[Game]])</f>
        <v>1</v>
      </c>
      <c r="H248" s="1">
        <f>COUNTIF(T16Bracket[[Winner]:[Loser]], "B" &amp; T16Bracket[[#This Row],[Game]])</f>
        <v>1</v>
      </c>
    </row>
    <row r="249" spans="1:10" x14ac:dyDescent="0.35">
      <c r="B249">
        <v>13</v>
      </c>
      <c r="C249" t="s">
        <v>81</v>
      </c>
      <c r="D249" t="s">
        <v>34</v>
      </c>
      <c r="E249" t="s">
        <v>58</v>
      </c>
      <c r="F249" t="s">
        <v>62</v>
      </c>
      <c r="G249" s="1">
        <f>COUNTIF(T16Bracket[[Winner]:[Loser]], "T" &amp; T16Bracket[[#This Row],[Game]])</f>
        <v>1</v>
      </c>
      <c r="H249" s="1">
        <f>COUNTIF(T16Bracket[[Winner]:[Loser]], "B" &amp; T16Bracket[[#This Row],[Game]])</f>
        <v>1</v>
      </c>
    </row>
    <row r="250" spans="1:10" x14ac:dyDescent="0.35">
      <c r="B250">
        <v>14</v>
      </c>
      <c r="C250" t="s">
        <v>85</v>
      </c>
      <c r="D250" t="s">
        <v>34</v>
      </c>
      <c r="E250" t="s">
        <v>68</v>
      </c>
      <c r="F250" t="s">
        <v>72</v>
      </c>
      <c r="G250" s="1">
        <f>COUNTIF(T16Bracket[[Winner]:[Loser]], "T" &amp; T16Bracket[[#This Row],[Game]])</f>
        <v>1</v>
      </c>
      <c r="H250" s="1">
        <f>COUNTIF(T16Bracket[[Winner]:[Loser]], "B" &amp; T16Bracket[[#This Row],[Game]])</f>
        <v>1</v>
      </c>
    </row>
    <row r="251" spans="1:10" x14ac:dyDescent="0.35">
      <c r="B251">
        <v>15</v>
      </c>
      <c r="C251" t="s">
        <v>86</v>
      </c>
      <c r="D251" t="s">
        <v>34</v>
      </c>
      <c r="E251" t="s">
        <v>77</v>
      </c>
      <c r="F251" t="s">
        <v>82</v>
      </c>
      <c r="G251" s="1">
        <f>COUNTIF(T16Bracket[[Winner]:[Loser]], "T" &amp; T16Bracket[[#This Row],[Game]])</f>
        <v>1</v>
      </c>
      <c r="H251" s="1">
        <f>COUNTIF(T16Bracket[[Winner]:[Loser]], "B" &amp; T16Bracket[[#This Row],[Game]])</f>
        <v>1</v>
      </c>
    </row>
    <row r="252" spans="1:10" x14ac:dyDescent="0.35">
      <c r="B252">
        <v>16</v>
      </c>
      <c r="C252" t="s">
        <v>34</v>
      </c>
      <c r="D252" t="s">
        <v>34</v>
      </c>
      <c r="E252" t="s">
        <v>87</v>
      </c>
      <c r="F252" t="s">
        <v>34</v>
      </c>
      <c r="G252" s="1">
        <f>COUNTIF(T16Bracket[[Winner]:[Loser]], "T" &amp; T16Bracket[[#This Row],[Game]])</f>
        <v>1</v>
      </c>
      <c r="H252" s="1">
        <f>COUNTIF(T16Bracket[[Winner]:[Loser]], "B" &amp; T16Bracket[[#This Row],[Game]])</f>
        <v>0</v>
      </c>
    </row>
    <row r="253" spans="1:10" x14ac:dyDescent="0.35">
      <c r="G253" s="1"/>
      <c r="H253" s="1"/>
    </row>
    <row r="254" spans="1:10" x14ac:dyDescent="0.35">
      <c r="A254" t="s">
        <v>14</v>
      </c>
      <c r="B254">
        <f>MAX(B237:B252)</f>
        <v>16</v>
      </c>
    </row>
    <row r="255" spans="1:10" x14ac:dyDescent="0.35">
      <c r="A255" t="s">
        <v>15</v>
      </c>
      <c r="B255">
        <f>(B254 + 1) / 2</f>
        <v>8.5</v>
      </c>
      <c r="C255">
        <f>COUNTIF(T16Bracket[[Top]:[Bottom]],"Team*")</f>
        <v>16</v>
      </c>
    </row>
    <row r="256" spans="1:10" x14ac:dyDescent="0.35">
      <c r="A256" t="s">
        <v>16</v>
      </c>
      <c r="B256">
        <f>B255</f>
        <v>8.5</v>
      </c>
      <c r="C256">
        <f>COUNTIF(T16Bracket[[Top]:[Bottom]],"L*")</f>
        <v>0</v>
      </c>
    </row>
    <row r="257" spans="1:3" x14ac:dyDescent="0.35">
      <c r="A257" t="s">
        <v>17</v>
      </c>
      <c r="B257">
        <f>B254 - 1</f>
        <v>15</v>
      </c>
      <c r="C257">
        <f>COUNTIF(T16Bracket[[Top]:[Bottom]],"W*")</f>
        <v>15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BracketDefs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A. Little</dc:creator>
  <cp:lastModifiedBy>Robert Little</cp:lastModifiedBy>
  <dcterms:created xsi:type="dcterms:W3CDTF">2023-08-25T23:26:02Z</dcterms:created>
  <dcterms:modified xsi:type="dcterms:W3CDTF">2024-09-14T04:42:51Z</dcterms:modified>
</cp:coreProperties>
</file>