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bbld\vba\"/>
    </mc:Choice>
  </mc:AlternateContent>
  <xr:revisionPtr revIDLastSave="0" documentId="8_{505A0DFC-84A8-44E4-B01C-546D683D857B}" xr6:coauthVersionLast="47" xr6:coauthVersionMax="47" xr10:uidLastSave="{00000000-0000-0000-0000-000000000000}"/>
  <bookViews>
    <workbookView xWindow="-98" yWindow="-98" windowWidth="22695" windowHeight="14595" xr2:uid="{22590494-1526-42D4-A35A-599674866146}"/>
  </bookViews>
  <sheets>
    <sheet name="GridTemplate" sheetId="6" r:id="rId1"/>
    <sheet name="GlobalData" sheetId="3" r:id="rId2"/>
    <sheet name="BracketData" sheetId="9" r:id="rId3"/>
    <sheet name="BracketStructure" sheetId="23" r:id="rId4"/>
  </sheets>
  <definedNames>
    <definedName name="_Game1">#REF!</definedName>
    <definedName name="_Game2">#REF!</definedName>
    <definedName name="LastUpdate">GlobalData!$B$6</definedName>
    <definedName name="T10_G1_1">#REF!</definedName>
    <definedName name="T10_G1_2">#REF!</definedName>
    <definedName name="T10_G10_1">#REF!</definedName>
    <definedName name="T10_G10_2">#REF!</definedName>
    <definedName name="T10_G11_1">#REF!</definedName>
    <definedName name="T10_G11_2">#REF!</definedName>
    <definedName name="T10_G12_1">#REF!</definedName>
    <definedName name="T10_G12_2">#REF!</definedName>
    <definedName name="T10_G13_1">#REF!</definedName>
    <definedName name="T10_G13_2">#REF!</definedName>
    <definedName name="T10_G14_1">#REF!</definedName>
    <definedName name="T10_G14_2">#REF!</definedName>
    <definedName name="T10_G15_1">#REF!</definedName>
    <definedName name="T10_G15_2">#REF!</definedName>
    <definedName name="T10_G16_1">#REF!</definedName>
    <definedName name="T10_G16_2">#REF!</definedName>
    <definedName name="T10_G17_1">#REF!</definedName>
    <definedName name="T10_G17_2">#REF!</definedName>
    <definedName name="T10_G18_1">#REF!</definedName>
    <definedName name="T10_G18_2">#REF!</definedName>
    <definedName name="T10_G19_1">#REF!</definedName>
    <definedName name="T10_G19_2">#REF!</definedName>
    <definedName name="T10_G2_1">#REF!</definedName>
    <definedName name="T10_G2_2">#REF!</definedName>
    <definedName name="T10_G20_1">#REF!</definedName>
    <definedName name="T10_G20_2">#REF!</definedName>
    <definedName name="T10_G21_1">#REF!</definedName>
    <definedName name="T10_G21_2">#REF!</definedName>
    <definedName name="T10_G22_1">#REF!</definedName>
    <definedName name="T10_G22_2">#REF!</definedName>
    <definedName name="T10_G23_1">#REF!</definedName>
    <definedName name="T10_G23_2">#REF!</definedName>
    <definedName name="T10_G24_1">#REF!</definedName>
    <definedName name="T10_G24_2">#REF!</definedName>
    <definedName name="T10_G25_1">#REF!</definedName>
    <definedName name="T10_G25_2">#REF!</definedName>
    <definedName name="T10_G26_1">#REF!</definedName>
    <definedName name="T10_G26_2">#REF!</definedName>
    <definedName name="T10_G27_1">#REF!</definedName>
    <definedName name="T10_G27_2">#REF!</definedName>
    <definedName name="T10_G3_1">#REF!</definedName>
    <definedName name="T10_G3_2">#REF!</definedName>
    <definedName name="T10_G4_1">#REF!</definedName>
    <definedName name="T10_G4_2">#REF!</definedName>
    <definedName name="T10_G5_1">#REF!</definedName>
    <definedName name="T10_G5_2">#REF!</definedName>
    <definedName name="T10_G6_1">#REF!</definedName>
    <definedName name="T10_G6_2">#REF!</definedName>
    <definedName name="T10_G7_1">#REF!</definedName>
    <definedName name="T10_G7_2">#REF!</definedName>
    <definedName name="T10_G8_1">#REF!</definedName>
    <definedName name="T10_G8_2">#REF!</definedName>
    <definedName name="T10_G9_1">#REF!</definedName>
    <definedName name="T10_G9_2">#REF!</definedName>
    <definedName name="T10_Game1">#REF!</definedName>
    <definedName name="T10_Game10">#REF!</definedName>
    <definedName name="T10_Game11">#REF!</definedName>
    <definedName name="T10_Game12">#REF!</definedName>
    <definedName name="T10_Game13">#REF!</definedName>
    <definedName name="T10_Game14">#REF!</definedName>
    <definedName name="T10_Game15">#REF!</definedName>
    <definedName name="T10_Game16">#REF!</definedName>
    <definedName name="T10_Game17">#REF!</definedName>
    <definedName name="T10_Game18">#REF!</definedName>
    <definedName name="T10_Game19">#REF!</definedName>
    <definedName name="T10_Game2">#REF!</definedName>
    <definedName name="T10_Game20">#REF!</definedName>
    <definedName name="T10_Game21">#REF!</definedName>
    <definedName name="T10_Game22">#REF!</definedName>
    <definedName name="T10_Game23">#REF!</definedName>
    <definedName name="T10_Game24">#REF!</definedName>
    <definedName name="T10_Game25">#REF!</definedName>
    <definedName name="T10_Game26">#REF!</definedName>
    <definedName name="T10_Game27">#REF!</definedName>
    <definedName name="T10_Game3">#REF!</definedName>
    <definedName name="T10_Game4">#REF!</definedName>
    <definedName name="T10_Game5">#REF!</definedName>
    <definedName name="T10_Game6">#REF!</definedName>
    <definedName name="T10_Game7">#REF!</definedName>
    <definedName name="T10_Game8">#REF!</definedName>
    <definedName name="T10_Game9">#REF!</definedName>
    <definedName name="T11_G1_1">#REF!</definedName>
    <definedName name="T11_G1_2">#REF!</definedName>
    <definedName name="T11_G10_1">#REF!</definedName>
    <definedName name="T11_G10_2">#REF!</definedName>
    <definedName name="T11_G11_1">#REF!</definedName>
    <definedName name="T11_G11_2">#REF!</definedName>
    <definedName name="T11_G12_1">#REF!</definedName>
    <definedName name="T11_G12_2">#REF!</definedName>
    <definedName name="T11_G13_1">#REF!</definedName>
    <definedName name="T11_G13_2">#REF!</definedName>
    <definedName name="T11_G14_1">#REF!</definedName>
    <definedName name="T11_G14_2">#REF!</definedName>
    <definedName name="T11_G15_1">#REF!</definedName>
    <definedName name="T11_G15_2">#REF!</definedName>
    <definedName name="T11_G16_1">#REF!</definedName>
    <definedName name="T11_G16_2">#REF!</definedName>
    <definedName name="T11_G17_1">#REF!</definedName>
    <definedName name="T11_G17_2">#REF!</definedName>
    <definedName name="T11_G18_1">#REF!</definedName>
    <definedName name="T11_G18_2">#REF!</definedName>
    <definedName name="T11_G19_1">#REF!</definedName>
    <definedName name="T11_G19_2">#REF!</definedName>
    <definedName name="T11_G2_1">#REF!</definedName>
    <definedName name="T11_G2_2">#REF!</definedName>
    <definedName name="T11_G20_1">#REF!</definedName>
    <definedName name="T11_G20_2">#REF!</definedName>
    <definedName name="T11_G21_1">#REF!</definedName>
    <definedName name="T11_G21_2">#REF!</definedName>
    <definedName name="T11_G22_1">#REF!</definedName>
    <definedName name="T11_G22_2">#REF!</definedName>
    <definedName name="T11_G23_1">#REF!</definedName>
    <definedName name="T11_G23_2">#REF!</definedName>
    <definedName name="T11_G24_1">#REF!</definedName>
    <definedName name="T11_G24_2">#REF!</definedName>
    <definedName name="T11_G25_1">#REF!</definedName>
    <definedName name="T11_G25_2">#REF!</definedName>
    <definedName name="T11_G26_1">#REF!</definedName>
    <definedName name="T11_G26_2">#REF!</definedName>
    <definedName name="T11_G27_1">#REF!</definedName>
    <definedName name="T11_G27_2">#REF!</definedName>
    <definedName name="T11_G3_1">#REF!</definedName>
    <definedName name="T11_G3_2">#REF!</definedName>
    <definedName name="T11_G4_1">#REF!</definedName>
    <definedName name="T11_G4_2">#REF!</definedName>
    <definedName name="T11_G5_1">#REF!</definedName>
    <definedName name="T11_G5_2">#REF!</definedName>
    <definedName name="T11_G6_1">#REF!</definedName>
    <definedName name="T11_G6_2">#REF!</definedName>
    <definedName name="T11_G7_1">#REF!</definedName>
    <definedName name="T11_G7_2">#REF!</definedName>
    <definedName name="T11_G8_1">#REF!</definedName>
    <definedName name="T11_G8_2">#REF!</definedName>
    <definedName name="T11_G9_1">#REF!</definedName>
    <definedName name="T11_G9_2">#REF!</definedName>
    <definedName name="T11_Game1">#REF!</definedName>
    <definedName name="T11_Game10">#REF!</definedName>
    <definedName name="T11_Game11">#REF!</definedName>
    <definedName name="T11_Game12">#REF!</definedName>
    <definedName name="T11_Game13">#REF!</definedName>
    <definedName name="T11_Game14">#REF!</definedName>
    <definedName name="T11_Game15">#REF!</definedName>
    <definedName name="T11_Game16">#REF!</definedName>
    <definedName name="T11_Game17">#REF!</definedName>
    <definedName name="T11_Game18">#REF!</definedName>
    <definedName name="T11_Game19">#REF!</definedName>
    <definedName name="T11_Game2">#REF!</definedName>
    <definedName name="T11_Game20">#REF!</definedName>
    <definedName name="T11_Game21">#REF!</definedName>
    <definedName name="T11_Game3">#REF!</definedName>
    <definedName name="T11_Game4">#REF!</definedName>
    <definedName name="T11_Game5">#REF!</definedName>
    <definedName name="T11_Game6">#REF!</definedName>
    <definedName name="T11_Game7">#REF!</definedName>
    <definedName name="T11_Game8">#REF!</definedName>
    <definedName name="T11_Game9">#REF!</definedName>
    <definedName name="T13_G1_1">#REF!</definedName>
    <definedName name="T13_G1_2">#REF!</definedName>
    <definedName name="T13_G10_1">#REF!</definedName>
    <definedName name="T13_G10_2">#REF!</definedName>
    <definedName name="T13_G11_1">#REF!</definedName>
    <definedName name="T13_G11_2">#REF!</definedName>
    <definedName name="T13_G12_1">#REF!</definedName>
    <definedName name="T13_G12_2">#REF!</definedName>
    <definedName name="T13_G13_1">#REF!</definedName>
    <definedName name="T13_G13_2">#REF!</definedName>
    <definedName name="T13_G14_1">#REF!</definedName>
    <definedName name="T13_G14_2">#REF!</definedName>
    <definedName name="T13_G15_1">#REF!</definedName>
    <definedName name="T13_G15_2">#REF!</definedName>
    <definedName name="T13_G16_1">#REF!</definedName>
    <definedName name="T13_G16_2">#REF!</definedName>
    <definedName name="T13_G17_1">#REF!</definedName>
    <definedName name="T13_G17_2">#REF!</definedName>
    <definedName name="T13_G18_1">#REF!</definedName>
    <definedName name="T13_G18_2">#REF!</definedName>
    <definedName name="T13_G19_1">#REF!</definedName>
    <definedName name="T13_G19_2">#REF!</definedName>
    <definedName name="T13_G2_1">#REF!</definedName>
    <definedName name="T13_G2_2">#REF!</definedName>
    <definedName name="T13_G20_1">#REF!</definedName>
    <definedName name="T13_G20_2">#REF!</definedName>
    <definedName name="T13_G21_1">#REF!</definedName>
    <definedName name="T13_G21_2">#REF!</definedName>
    <definedName name="T13_G22_1">#REF!</definedName>
    <definedName name="T13_G22_2">#REF!</definedName>
    <definedName name="T13_G23_1">#REF!</definedName>
    <definedName name="T13_G23_2">#REF!</definedName>
    <definedName name="T13_G24_1">#REF!</definedName>
    <definedName name="T13_G24_2">#REF!</definedName>
    <definedName name="T13_G25_1">#REF!</definedName>
    <definedName name="T13_G25_2">#REF!</definedName>
    <definedName name="T13_G3_1">#REF!</definedName>
    <definedName name="T13_G3_2">#REF!</definedName>
    <definedName name="T13_G4_1">#REF!</definedName>
    <definedName name="T13_G4_2">#REF!</definedName>
    <definedName name="T13_G5_1">#REF!</definedName>
    <definedName name="T13_G5_2">#REF!</definedName>
    <definedName name="T13_G6_1">#REF!</definedName>
    <definedName name="T13_G6_2">#REF!</definedName>
    <definedName name="T13_G7_1">#REF!</definedName>
    <definedName name="T13_G7_2">#REF!</definedName>
    <definedName name="T13_G8_1">#REF!</definedName>
    <definedName name="T13_G8_2">#REF!</definedName>
    <definedName name="T13_G9_1">#REF!</definedName>
    <definedName name="T13_G9_2">#REF!</definedName>
    <definedName name="T13_Game1">#REF!</definedName>
    <definedName name="T13_Game10">#REF!</definedName>
    <definedName name="T13_Game11">#REF!</definedName>
    <definedName name="T13_Game12">#REF!</definedName>
    <definedName name="T13_Game13">#REF!</definedName>
    <definedName name="T13_Game14">#REF!</definedName>
    <definedName name="T13_Game15">#REF!</definedName>
    <definedName name="T13_Game16">#REF!</definedName>
    <definedName name="T13_Game17">#REF!</definedName>
    <definedName name="T13_Game18">#REF!</definedName>
    <definedName name="T13_Game19">#REF!</definedName>
    <definedName name="T13_Game2">#REF!</definedName>
    <definedName name="T13_Game20">#REF!</definedName>
    <definedName name="T13_Game21">#REF!</definedName>
    <definedName name="T13_Game22">#REF!</definedName>
    <definedName name="T13_Game23">#REF!</definedName>
    <definedName name="T13_Game24">#REF!</definedName>
    <definedName name="T13_Game25">#REF!</definedName>
    <definedName name="T13_Game3">#REF!</definedName>
    <definedName name="T13_Game4">#REF!</definedName>
    <definedName name="T13_Game5">#REF!</definedName>
    <definedName name="T13_Game6">#REF!</definedName>
    <definedName name="T13_Game7">#REF!</definedName>
    <definedName name="T13_Game8">#REF!</definedName>
    <definedName name="T13_Game9">#REF!</definedName>
    <definedName name="T14_G1_1">#REF!</definedName>
    <definedName name="T14_G1_2">#REF!</definedName>
    <definedName name="T14_G10_1">#REF!</definedName>
    <definedName name="T14_G10_2">#REF!</definedName>
    <definedName name="T14_G11_1">#REF!</definedName>
    <definedName name="T14_G11_2">#REF!</definedName>
    <definedName name="T14_G12_1">#REF!</definedName>
    <definedName name="T14_G12_2">#REF!</definedName>
    <definedName name="T14_G13_1">#REF!</definedName>
    <definedName name="T14_G13_2">#REF!</definedName>
    <definedName name="T14_G14_1">#REF!</definedName>
    <definedName name="T14_G14_2">#REF!</definedName>
    <definedName name="T14_G15_1">#REF!</definedName>
    <definedName name="T14_G15_2">#REF!</definedName>
    <definedName name="T14_G16_1">#REF!</definedName>
    <definedName name="T14_G16_2">#REF!</definedName>
    <definedName name="T14_G17_1">#REF!</definedName>
    <definedName name="T14_G17_2">#REF!</definedName>
    <definedName name="T14_G18_1">#REF!</definedName>
    <definedName name="T14_G18_2">#REF!</definedName>
    <definedName name="T14_G19_1">#REF!</definedName>
    <definedName name="T14_G19_2">#REF!</definedName>
    <definedName name="T14_G2_1">#REF!</definedName>
    <definedName name="T14_G2_2">#REF!</definedName>
    <definedName name="T14_G20_1">#REF!</definedName>
    <definedName name="T14_G20_2">#REF!</definedName>
    <definedName name="T14_G21_1">#REF!</definedName>
    <definedName name="T14_G21_2">#REF!</definedName>
    <definedName name="T14_G22_1">#REF!</definedName>
    <definedName name="T14_G22_2">#REF!</definedName>
    <definedName name="T14_G23_1">#REF!</definedName>
    <definedName name="T14_G23_2">#REF!</definedName>
    <definedName name="T14_G24_1">#REF!</definedName>
    <definedName name="T14_G24_2">#REF!</definedName>
    <definedName name="T14_G25_1">#REF!</definedName>
    <definedName name="T14_G25_2">#REF!</definedName>
    <definedName name="T14_G26_1">#REF!</definedName>
    <definedName name="T14_G26_2">#REF!</definedName>
    <definedName name="T14_G27_1">#REF!</definedName>
    <definedName name="T14_G27_2">#REF!</definedName>
    <definedName name="T14_G3_1">#REF!</definedName>
    <definedName name="T14_G3_2">#REF!</definedName>
    <definedName name="T14_G4_1">#REF!</definedName>
    <definedName name="T14_G4_2">#REF!</definedName>
    <definedName name="T14_G5_1">#REF!</definedName>
    <definedName name="T14_G5_2">#REF!</definedName>
    <definedName name="T14_G6_1">#REF!</definedName>
    <definedName name="T14_G6_2">#REF!</definedName>
    <definedName name="T14_G7_1">#REF!</definedName>
    <definedName name="T14_G7_2">#REF!</definedName>
    <definedName name="T14_G8_1">#REF!</definedName>
    <definedName name="T14_G8_2">#REF!</definedName>
    <definedName name="T14_G9_1">#REF!</definedName>
    <definedName name="T14_G9_2">#REF!</definedName>
    <definedName name="T14_Game1">#REF!</definedName>
    <definedName name="T14_Game10">#REF!</definedName>
    <definedName name="T14_Game11">#REF!</definedName>
    <definedName name="T14_Game12">#REF!</definedName>
    <definedName name="T14_Game13">#REF!</definedName>
    <definedName name="T14_Game14">#REF!</definedName>
    <definedName name="T14_Game15">#REF!</definedName>
    <definedName name="T14_Game16">#REF!</definedName>
    <definedName name="T14_Game17">#REF!</definedName>
    <definedName name="T14_Game18">#REF!</definedName>
    <definedName name="T14_Game19">#REF!</definedName>
    <definedName name="T14_Game2">#REF!</definedName>
    <definedName name="T14_Game20">#REF!</definedName>
    <definedName name="T14_Game21">#REF!</definedName>
    <definedName name="T14_Game22">#REF!</definedName>
    <definedName name="T14_Game23">#REF!</definedName>
    <definedName name="T14_Game24">#REF!</definedName>
    <definedName name="T14_Game25">#REF!</definedName>
    <definedName name="T14_Game26">#REF!</definedName>
    <definedName name="T14_Game27">#REF!</definedName>
    <definedName name="T14_Game3">#REF!</definedName>
    <definedName name="T14_Game4">#REF!</definedName>
    <definedName name="T14_Game5">#REF!</definedName>
    <definedName name="T14_Game6">#REF!</definedName>
    <definedName name="T14_Game7">#REF!</definedName>
    <definedName name="T14_Game8">#REF!</definedName>
    <definedName name="T14_Game9">#REF!</definedName>
    <definedName name="T4_G1_1">GridTemplate!#REF!</definedName>
    <definedName name="T4_G1_2">GridTemplate!#REF!</definedName>
    <definedName name="T4_Game1">GridTemplate!#REF!</definedName>
    <definedName name="T5_G1_1">#REF!</definedName>
    <definedName name="T5_G1_2">#REF!</definedName>
    <definedName name="T5_G1_F">#REF!</definedName>
    <definedName name="T5_G1_T">#REF!</definedName>
    <definedName name="T5_G2_1">#REF!</definedName>
    <definedName name="T5_G2_2">#REF!</definedName>
    <definedName name="T5_G2_F">#REF!</definedName>
    <definedName name="T5_G2_T">#REF!</definedName>
    <definedName name="T5_G3_1">#REF!</definedName>
    <definedName name="T5_G3_2">#REF!</definedName>
    <definedName name="T5_G3_F">#REF!</definedName>
    <definedName name="T5_G3_T">#REF!</definedName>
    <definedName name="T5_G4_1">#REF!</definedName>
    <definedName name="T5_G4_2">#REF!</definedName>
    <definedName name="T5_G4_F">#REF!</definedName>
    <definedName name="T5_G4_T">#REF!</definedName>
    <definedName name="T5_G5_1">#REF!</definedName>
    <definedName name="T5_G5_2">#REF!</definedName>
    <definedName name="T5_G5_F">#REF!</definedName>
    <definedName name="T5_G5_T">#REF!</definedName>
    <definedName name="T5_G6_1">#REF!</definedName>
    <definedName name="T5_G6_2">#REF!</definedName>
    <definedName name="T5_G6_F">#REF!</definedName>
    <definedName name="T5_G6_T">#REF!</definedName>
    <definedName name="T5_G7_1">#REF!</definedName>
    <definedName name="T5_G7_2">#REF!</definedName>
    <definedName name="T5_G7_F">#REF!</definedName>
    <definedName name="T5_G7_T">#REF!</definedName>
    <definedName name="T5_G8_1">#REF!</definedName>
    <definedName name="T5_G8_2">#REF!</definedName>
    <definedName name="T5_G8_F">#REF!</definedName>
    <definedName name="T5_G8_T">#REF!</definedName>
    <definedName name="T5_G9_1">#REF!</definedName>
    <definedName name="T5_G9_2">#REF!</definedName>
    <definedName name="T5_G9_F">#REF!</definedName>
    <definedName name="T5_G9_T">#REF!</definedName>
    <definedName name="T5_Game1">#REF!</definedName>
    <definedName name="T5_Game2">#REF!</definedName>
    <definedName name="T5_Game3">#REF!</definedName>
    <definedName name="T5_Game4">#REF!</definedName>
    <definedName name="T5_Game5">#REF!</definedName>
    <definedName name="T5_Game6">#REF!</definedName>
    <definedName name="T5_Game7">#REF!</definedName>
    <definedName name="T5_Game8">#REF!</definedName>
    <definedName name="T5_Game9">#REF!</definedName>
    <definedName name="T5_Winner1">#REF!</definedName>
    <definedName name="T5_Winner2">#REF!</definedName>
    <definedName name="T5_Winner3">#REF!</definedName>
    <definedName name="T5_Winner4">#REF!</definedName>
    <definedName name="T5_Winner5">#REF!</definedName>
    <definedName name="T5_Winner6">#REF!</definedName>
    <definedName name="T5_Winner7">#REF!</definedName>
    <definedName name="T5_Winner8">#REF!</definedName>
    <definedName name="T5_Winner9">#REF!</definedName>
    <definedName name="T6_G1_1">#REF!</definedName>
    <definedName name="T6_G1_2">#REF!</definedName>
    <definedName name="T6_G10_1">#REF!</definedName>
    <definedName name="T6_G10_2">#REF!</definedName>
    <definedName name="T6_G11_1">#REF!</definedName>
    <definedName name="T6_G11_2">#REF!</definedName>
    <definedName name="T6_G2_1">#REF!</definedName>
    <definedName name="T6_G2_2">#REF!</definedName>
    <definedName name="T6_G3_1">#REF!</definedName>
    <definedName name="T6_G3_2">#REF!</definedName>
    <definedName name="T6_G4_1">#REF!</definedName>
    <definedName name="T6_G4_2">#REF!</definedName>
    <definedName name="T6_G5_1">#REF!</definedName>
    <definedName name="T6_G5_2">#REF!</definedName>
    <definedName name="T6_G6_1">#REF!</definedName>
    <definedName name="T6_G6_2">#REF!</definedName>
    <definedName name="T6_G7_1">#REF!</definedName>
    <definedName name="T6_G7_2">#REF!</definedName>
    <definedName name="T6_G8_1">#REF!</definedName>
    <definedName name="T6_G8_2">#REF!</definedName>
    <definedName name="T6_G9_1">#REF!</definedName>
    <definedName name="T6_G9_2">#REF!</definedName>
    <definedName name="T6_Game1">#REF!</definedName>
    <definedName name="T6_Game10">#REF!</definedName>
    <definedName name="T6_Game11">#REF!</definedName>
    <definedName name="T6_Game2">#REF!</definedName>
    <definedName name="T6_Game3">#REF!</definedName>
    <definedName name="T6_Game4">#REF!</definedName>
    <definedName name="T6_Game5">#REF!</definedName>
    <definedName name="T6_Game6">#REF!</definedName>
    <definedName name="T6_Game7">#REF!</definedName>
    <definedName name="T6_Game8">#REF!</definedName>
    <definedName name="T6_Game9">#REF!</definedName>
    <definedName name="T8_G1_1">#REF!</definedName>
    <definedName name="T8_G1_2">#REF!</definedName>
    <definedName name="T8_G10_1">#REF!</definedName>
    <definedName name="T8_G10_2">#REF!</definedName>
    <definedName name="T8_G11_1">#REF!</definedName>
    <definedName name="T8_G11_2">#REF!</definedName>
    <definedName name="T8_G12_1">#REF!</definedName>
    <definedName name="T8_G12_2">#REF!</definedName>
    <definedName name="T8_G13_1">#REF!</definedName>
    <definedName name="T8_G13_2">#REF!</definedName>
    <definedName name="T8_G14_1">#REF!</definedName>
    <definedName name="T8_G14_2">#REF!</definedName>
    <definedName name="T8_G15_1">#REF!</definedName>
    <definedName name="T8_G15_2">#REF!</definedName>
    <definedName name="T8_G16_1">#REF!</definedName>
    <definedName name="T8_G16_2">#REF!</definedName>
    <definedName name="T8_G17_1">#REF!</definedName>
    <definedName name="T8_G17_2">#REF!</definedName>
    <definedName name="T8_G18_1">#REF!</definedName>
    <definedName name="T8_G18_2">#REF!</definedName>
    <definedName name="T8_G19_1">#REF!</definedName>
    <definedName name="T8_G19_2">#REF!</definedName>
    <definedName name="T8_G2_1">#REF!</definedName>
    <definedName name="T8_G2_2">#REF!</definedName>
    <definedName name="T8_G20_1">#REF!</definedName>
    <definedName name="T8_G20_2">#REF!</definedName>
    <definedName name="T8_G21_1">#REF!</definedName>
    <definedName name="T8_G21_2">#REF!</definedName>
    <definedName name="T8_G22_1">#REF!</definedName>
    <definedName name="T8_G22_2">#REF!</definedName>
    <definedName name="T8_G23_1">#REF!</definedName>
    <definedName name="T8_G23_2">#REF!</definedName>
    <definedName name="T8_G24_1">#REF!</definedName>
    <definedName name="T8_G24_2">#REF!</definedName>
    <definedName name="T8_G25_1">#REF!</definedName>
    <definedName name="T8_G25_2">#REF!</definedName>
    <definedName name="T8_G26_1">#REF!</definedName>
    <definedName name="T8_G26_2">#REF!</definedName>
    <definedName name="T8_G27_1">#REF!</definedName>
    <definedName name="T8_G27_2">#REF!</definedName>
    <definedName name="T8_G3_1">#REF!</definedName>
    <definedName name="T8_G3_2">#REF!</definedName>
    <definedName name="T8_G4_1">#REF!</definedName>
    <definedName name="T8_G4_2">#REF!</definedName>
    <definedName name="T8_G5_1">#REF!</definedName>
    <definedName name="T8_G5_2">#REF!</definedName>
    <definedName name="T8_G6_1">#REF!</definedName>
    <definedName name="T8_G6_2">#REF!</definedName>
    <definedName name="T8_G7_1">#REF!</definedName>
    <definedName name="T8_G7_2">#REF!</definedName>
    <definedName name="T8_G8_1">#REF!</definedName>
    <definedName name="T8_G8_2">#REF!</definedName>
    <definedName name="T8_G9_1">#REF!</definedName>
    <definedName name="T8_G9_2">#REF!</definedName>
    <definedName name="T8_Game1">#REF!</definedName>
    <definedName name="T8_Game10">#REF!</definedName>
    <definedName name="T8_Game11">#REF!</definedName>
    <definedName name="T8_Game12">#REF!</definedName>
    <definedName name="T8_Game13">#REF!</definedName>
    <definedName name="T8_Game14">#REF!</definedName>
    <definedName name="T8_Game15">#REF!</definedName>
    <definedName name="T8_Game16">#REF!</definedName>
    <definedName name="T8_Game17">#REF!</definedName>
    <definedName name="T8_Game18">#REF!</definedName>
    <definedName name="T8_Game19">#REF!</definedName>
    <definedName name="T8_Game2">#REF!</definedName>
    <definedName name="T8_Game20">#REF!</definedName>
    <definedName name="T8_Game21">#REF!</definedName>
    <definedName name="T8_Game22">#REF!</definedName>
    <definedName name="T8_Game23">#REF!</definedName>
    <definedName name="T8_Game24">#REF!</definedName>
    <definedName name="T8_Game25">#REF!</definedName>
    <definedName name="T8_Game26">#REF!</definedName>
    <definedName name="T8_Game27">#REF!</definedName>
    <definedName name="T8_Game3">#REF!</definedName>
    <definedName name="T8_Game4">#REF!</definedName>
    <definedName name="T8_Game5">#REF!</definedName>
    <definedName name="T8_Game6">#REF!</definedName>
    <definedName name="T8_Game7">#REF!</definedName>
    <definedName name="T8_Game8">#REF!</definedName>
    <definedName name="T8_Game9">#REF!</definedName>
    <definedName name="T9_G1_1">#REF!</definedName>
    <definedName name="T9_G1_2">#REF!</definedName>
    <definedName name="T9_G10_1">#REF!</definedName>
    <definedName name="T9_G10_2">#REF!</definedName>
    <definedName name="T9_G11_1">#REF!</definedName>
    <definedName name="T9_G11_2">#REF!</definedName>
    <definedName name="T9_G12_1">#REF!</definedName>
    <definedName name="T9_G12_2">#REF!</definedName>
    <definedName name="T9_G13_1">#REF!</definedName>
    <definedName name="T9_G13_2">#REF!</definedName>
    <definedName name="T9_G14_1">#REF!</definedName>
    <definedName name="T9_G14_2">#REF!</definedName>
    <definedName name="T9_G15_1">#REF!</definedName>
    <definedName name="T9_G15_2">#REF!</definedName>
    <definedName name="T9_G16_1">#REF!</definedName>
    <definedName name="T9_G16_2">#REF!</definedName>
    <definedName name="T9_G17_1">#REF!</definedName>
    <definedName name="T9_G17_2">#REF!</definedName>
    <definedName name="T9_G18_1">#REF!</definedName>
    <definedName name="T9_G18_2">#REF!</definedName>
    <definedName name="T9_G19_1">#REF!</definedName>
    <definedName name="T9_G19_2">#REF!</definedName>
    <definedName name="T9_G2_1">#REF!</definedName>
    <definedName name="T9_G2_2">#REF!</definedName>
    <definedName name="T9_G3_1">#REF!</definedName>
    <definedName name="T9_G3_2">#REF!</definedName>
    <definedName name="T9_G4_1">#REF!</definedName>
    <definedName name="T9_G4_2">#REF!</definedName>
    <definedName name="T9_G5_1">#REF!</definedName>
    <definedName name="T9_G5_2">#REF!</definedName>
    <definedName name="T9_G6_1">#REF!</definedName>
    <definedName name="T9_G6_2">#REF!</definedName>
    <definedName name="T9_G7_1">#REF!</definedName>
    <definedName name="T9_G7_2">#REF!</definedName>
    <definedName name="T9_G8_1">#REF!</definedName>
    <definedName name="T9_G8_2">#REF!</definedName>
    <definedName name="T9_G9_1">#REF!</definedName>
    <definedName name="T9_G9_2">#REF!</definedName>
    <definedName name="T9_Game10">#REF!</definedName>
    <definedName name="T9_Game11">#REF!</definedName>
    <definedName name="T9_Game12">#REF!</definedName>
    <definedName name="T9_Game13">#REF!</definedName>
    <definedName name="T9_Game14">#REF!</definedName>
    <definedName name="T9_Game15">#REF!</definedName>
    <definedName name="T9_Game16">#REF!</definedName>
    <definedName name="T9_Game17">#REF!</definedName>
    <definedName name="T9_Game18">#REF!</definedName>
    <definedName name="T9_Game19">#REF!</definedName>
    <definedName name="T9_Game3">#REF!</definedName>
    <definedName name="T9_Game4">#REF!</definedName>
    <definedName name="T9_Game5">#REF!</definedName>
    <definedName name="T9_Game6">#REF!</definedName>
    <definedName name="T9_Game7">#REF!</definedName>
    <definedName name="T9_Game8">#REF!</definedName>
    <definedName name="T9_Game9">#REF!</definedName>
    <definedName name="TournamentAddress">GlobalData!$B$4</definedName>
    <definedName name="TournamentHost">GlobalData!$B$5</definedName>
    <definedName name="TournamentLocation">GlobalData!$B$3</definedName>
    <definedName name="TournamentSubtitle">GlobalData!$B$2</definedName>
    <definedName name="TournamentTitle">GlobalData!$B$1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8" i="23" l="1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33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5" i="9"/>
  <c r="A14" i="9"/>
  <c r="A13" i="9"/>
  <c r="A12" i="9"/>
  <c r="A11" i="9"/>
  <c r="A10" i="9"/>
  <c r="A9" i="9"/>
  <c r="A8" i="9"/>
  <c r="A7" i="9"/>
  <c r="A16" i="9"/>
  <c r="E287" i="23"/>
  <c r="F287" i="23"/>
  <c r="E288" i="23"/>
  <c r="F288" i="23"/>
  <c r="E289" i="23"/>
  <c r="E290" i="23"/>
  <c r="F290" i="23"/>
  <c r="E291" i="23"/>
  <c r="F291" i="23"/>
  <c r="E292" i="23"/>
  <c r="F292" i="23"/>
  <c r="E293" i="23"/>
  <c r="F293" i="23"/>
  <c r="E294" i="23"/>
  <c r="F294" i="23"/>
  <c r="E295" i="23"/>
  <c r="F295" i="23"/>
  <c r="E296" i="23"/>
  <c r="F296" i="23"/>
  <c r="E297" i="23"/>
  <c r="F297" i="23"/>
  <c r="E298" i="23"/>
  <c r="F298" i="23"/>
  <c r="E299" i="23"/>
  <c r="F299" i="23"/>
  <c r="E300" i="23"/>
  <c r="F300" i="23"/>
  <c r="E301" i="23"/>
  <c r="F301" i="23"/>
  <c r="E302" i="23"/>
  <c r="F302" i="23"/>
  <c r="E303" i="23"/>
  <c r="F303" i="23"/>
  <c r="E304" i="23"/>
  <c r="F304" i="23"/>
  <c r="E305" i="23"/>
  <c r="F305" i="23"/>
  <c r="E306" i="23"/>
  <c r="F306" i="23"/>
  <c r="B308" i="23"/>
  <c r="G287" i="23"/>
  <c r="G288" i="23"/>
  <c r="G289" i="23"/>
  <c r="G290" i="23"/>
  <c r="G291" i="23"/>
  <c r="G292" i="23"/>
  <c r="G293" i="23"/>
  <c r="G294" i="23"/>
  <c r="G295" i="23"/>
  <c r="G296" i="23"/>
  <c r="G297" i="23"/>
  <c r="G298" i="23"/>
  <c r="G299" i="23"/>
  <c r="G300" i="23"/>
  <c r="G301" i="23"/>
  <c r="G302" i="23"/>
  <c r="G303" i="23"/>
  <c r="G304" i="23"/>
  <c r="G305" i="23"/>
  <c r="G306" i="23"/>
  <c r="H287" i="23"/>
  <c r="H288" i="23"/>
  <c r="H289" i="23"/>
  <c r="H290" i="23"/>
  <c r="H291" i="23"/>
  <c r="H292" i="23"/>
  <c r="H293" i="23"/>
  <c r="H294" i="23"/>
  <c r="H295" i="23"/>
  <c r="H296" i="23"/>
  <c r="H297" i="23"/>
  <c r="H298" i="23"/>
  <c r="H299" i="23"/>
  <c r="H300" i="23"/>
  <c r="H301" i="23"/>
  <c r="H302" i="23"/>
  <c r="H303" i="23"/>
  <c r="H304" i="23"/>
  <c r="H305" i="23"/>
  <c r="H306" i="23"/>
  <c r="F271" i="23"/>
  <c r="F270" i="23"/>
  <c r="F269" i="23"/>
  <c r="F268" i="23"/>
  <c r="F267" i="23"/>
  <c r="F266" i="23"/>
  <c r="F265" i="23"/>
  <c r="F264" i="23"/>
  <c r="F263" i="23"/>
  <c r="F262" i="23"/>
  <c r="F261" i="23"/>
  <c r="F260" i="23"/>
  <c r="F259" i="23"/>
  <c r="F258" i="23"/>
  <c r="F257" i="23"/>
  <c r="F256" i="23"/>
  <c r="F254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G269" i="23"/>
  <c r="G270" i="23"/>
  <c r="G271" i="23"/>
  <c r="H269" i="23"/>
  <c r="H270" i="23"/>
  <c r="H271" i="23"/>
  <c r="B273" i="23"/>
  <c r="G254" i="23"/>
  <c r="G255" i="23"/>
  <c r="G256" i="23"/>
  <c r="G257" i="23"/>
  <c r="G258" i="23"/>
  <c r="G259" i="23"/>
  <c r="G260" i="23"/>
  <c r="G261" i="23"/>
  <c r="G262" i="23"/>
  <c r="G263" i="23"/>
  <c r="G264" i="23"/>
  <c r="G265" i="23"/>
  <c r="G266" i="23"/>
  <c r="G267" i="23"/>
  <c r="G268" i="23"/>
  <c r="H254" i="23"/>
  <c r="H255" i="23"/>
  <c r="H256" i="23"/>
  <c r="H257" i="23"/>
  <c r="H258" i="23"/>
  <c r="H259" i="23"/>
  <c r="H260" i="23"/>
  <c r="H261" i="23"/>
  <c r="H262" i="23"/>
  <c r="H263" i="23"/>
  <c r="H264" i="23"/>
  <c r="H265" i="23"/>
  <c r="H266" i="23"/>
  <c r="H267" i="23"/>
  <c r="H268" i="23"/>
  <c r="F238" i="23"/>
  <c r="F237" i="23"/>
  <c r="F236" i="23"/>
  <c r="F235" i="23"/>
  <c r="F234" i="23"/>
  <c r="F233" i="23"/>
  <c r="F232" i="23"/>
  <c r="F231" i="23"/>
  <c r="F230" i="23"/>
  <c r="F229" i="23"/>
  <c r="F228" i="23"/>
  <c r="F227" i="23"/>
  <c r="F226" i="23"/>
  <c r="F225" i="23"/>
  <c r="F224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23" i="23"/>
  <c r="E221" i="23"/>
  <c r="G223" i="23"/>
  <c r="G224" i="23"/>
  <c r="G225" i="23"/>
  <c r="G226" i="23"/>
  <c r="G227" i="23"/>
  <c r="G228" i="23"/>
  <c r="G229" i="23"/>
  <c r="G230" i="23"/>
  <c r="G231" i="23"/>
  <c r="G232" i="23"/>
  <c r="G233" i="23"/>
  <c r="G234" i="23"/>
  <c r="G235" i="23"/>
  <c r="G236" i="23"/>
  <c r="G237" i="23"/>
  <c r="G238" i="23"/>
  <c r="H223" i="23"/>
  <c r="H224" i="23"/>
  <c r="H225" i="23"/>
  <c r="H226" i="23"/>
  <c r="H227" i="23"/>
  <c r="H228" i="23"/>
  <c r="H229" i="23"/>
  <c r="H230" i="23"/>
  <c r="H231" i="23"/>
  <c r="H232" i="23"/>
  <c r="H233" i="23"/>
  <c r="H234" i="23"/>
  <c r="H235" i="23"/>
  <c r="H236" i="23"/>
  <c r="H237" i="23"/>
  <c r="H238" i="23"/>
  <c r="B240" i="23"/>
  <c r="E195" i="23"/>
  <c r="F195" i="23"/>
  <c r="E196" i="23"/>
  <c r="F196" i="23"/>
  <c r="E197" i="23"/>
  <c r="F197" i="23"/>
  <c r="E198" i="23"/>
  <c r="F198" i="23"/>
  <c r="E199" i="23"/>
  <c r="F199" i="23"/>
  <c r="E200" i="23"/>
  <c r="F200" i="23"/>
  <c r="E201" i="23"/>
  <c r="F201" i="23"/>
  <c r="E202" i="23"/>
  <c r="F202" i="23"/>
  <c r="E203" i="23"/>
  <c r="F203" i="23"/>
  <c r="E204" i="23"/>
  <c r="F204" i="23"/>
  <c r="E205" i="23"/>
  <c r="F205" i="23"/>
  <c r="E206" i="23"/>
  <c r="F206" i="23"/>
  <c r="E207" i="23"/>
  <c r="F207" i="23"/>
  <c r="F194" i="23"/>
  <c r="E194" i="23"/>
  <c r="G207" i="23"/>
  <c r="H207" i="23"/>
  <c r="B209" i="23"/>
  <c r="G194" i="23"/>
  <c r="G195" i="23"/>
  <c r="G196" i="23"/>
  <c r="G197" i="23"/>
  <c r="G198" i="23"/>
  <c r="G199" i="23"/>
  <c r="G200" i="23"/>
  <c r="G201" i="23"/>
  <c r="G202" i="23"/>
  <c r="G203" i="23"/>
  <c r="G204" i="23"/>
  <c r="G205" i="23"/>
  <c r="G206" i="23"/>
  <c r="H194" i="23"/>
  <c r="H195" i="23"/>
  <c r="H196" i="23"/>
  <c r="H197" i="23"/>
  <c r="H198" i="23"/>
  <c r="H199" i="23"/>
  <c r="H200" i="23"/>
  <c r="H201" i="23"/>
  <c r="H202" i="23"/>
  <c r="H203" i="23"/>
  <c r="H204" i="23"/>
  <c r="H205" i="23"/>
  <c r="H206" i="23"/>
  <c r="E167" i="23"/>
  <c r="F167" i="23"/>
  <c r="E168" i="23"/>
  <c r="F168" i="23"/>
  <c r="E169" i="23"/>
  <c r="F169" i="23"/>
  <c r="E170" i="23"/>
  <c r="F170" i="23"/>
  <c r="E171" i="23"/>
  <c r="F171" i="23"/>
  <c r="E172" i="23"/>
  <c r="F172" i="23"/>
  <c r="E173" i="23"/>
  <c r="F173" i="23"/>
  <c r="E174" i="23"/>
  <c r="F174" i="23"/>
  <c r="E175" i="23"/>
  <c r="F175" i="23"/>
  <c r="E176" i="23"/>
  <c r="F176" i="23"/>
  <c r="E177" i="23"/>
  <c r="F177" i="23"/>
  <c r="E178" i="23"/>
  <c r="F178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H167" i="23"/>
  <c r="H168" i="23"/>
  <c r="H169" i="23"/>
  <c r="H170" i="23"/>
  <c r="H171" i="23"/>
  <c r="H172" i="23"/>
  <c r="H173" i="23"/>
  <c r="H174" i="23"/>
  <c r="H175" i="23"/>
  <c r="H176" i="23"/>
  <c r="H177" i="23"/>
  <c r="H178" i="23"/>
  <c r="B180" i="23"/>
  <c r="E142" i="23"/>
  <c r="F142" i="23"/>
  <c r="E143" i="23"/>
  <c r="F143" i="23"/>
  <c r="E144" i="23"/>
  <c r="F144" i="23"/>
  <c r="E145" i="23"/>
  <c r="F145" i="23"/>
  <c r="E146" i="23"/>
  <c r="F146" i="23"/>
  <c r="E147" i="23"/>
  <c r="F147" i="23"/>
  <c r="E148" i="23"/>
  <c r="F148" i="23"/>
  <c r="E149" i="23"/>
  <c r="F149" i="23"/>
  <c r="E150" i="23"/>
  <c r="F150" i="23"/>
  <c r="E151" i="23"/>
  <c r="F151" i="23"/>
  <c r="G142" i="23"/>
  <c r="G143" i="23"/>
  <c r="G144" i="23"/>
  <c r="G145" i="23"/>
  <c r="G146" i="23"/>
  <c r="G147" i="23"/>
  <c r="G148" i="23"/>
  <c r="G149" i="23"/>
  <c r="G150" i="23"/>
  <c r="G151" i="23"/>
  <c r="H142" i="23"/>
  <c r="H143" i="23"/>
  <c r="H144" i="23"/>
  <c r="H145" i="23"/>
  <c r="H146" i="23"/>
  <c r="H147" i="23"/>
  <c r="H148" i="23"/>
  <c r="H149" i="23"/>
  <c r="H150" i="23"/>
  <c r="H151" i="23"/>
  <c r="B153" i="23"/>
  <c r="E118" i="23"/>
  <c r="F118" i="23"/>
  <c r="E119" i="23"/>
  <c r="F119" i="23"/>
  <c r="E120" i="23"/>
  <c r="F120" i="23"/>
  <c r="E121" i="23"/>
  <c r="F121" i="23"/>
  <c r="E122" i="23"/>
  <c r="F122" i="23"/>
  <c r="E123" i="23"/>
  <c r="F123" i="23"/>
  <c r="E124" i="23"/>
  <c r="F124" i="23"/>
  <c r="E125" i="23"/>
  <c r="F125" i="23"/>
  <c r="G118" i="23"/>
  <c r="G119" i="23"/>
  <c r="G120" i="23"/>
  <c r="G121" i="23"/>
  <c r="G122" i="23"/>
  <c r="G123" i="23"/>
  <c r="G124" i="23"/>
  <c r="G125" i="23"/>
  <c r="H118" i="23"/>
  <c r="H119" i="23"/>
  <c r="H120" i="23"/>
  <c r="H121" i="23"/>
  <c r="H122" i="23"/>
  <c r="H123" i="23"/>
  <c r="H124" i="23"/>
  <c r="H125" i="23"/>
  <c r="B127" i="23"/>
  <c r="E93" i="23"/>
  <c r="F93" i="23"/>
  <c r="E94" i="23"/>
  <c r="F94" i="23"/>
  <c r="E95" i="23"/>
  <c r="F95" i="23"/>
  <c r="E96" i="23"/>
  <c r="F96" i="23"/>
  <c r="E97" i="23"/>
  <c r="F97" i="23"/>
  <c r="E98" i="23"/>
  <c r="F98" i="23"/>
  <c r="E99" i="23"/>
  <c r="F99" i="23"/>
  <c r="E100" i="23"/>
  <c r="F100" i="23"/>
  <c r="G95" i="23"/>
  <c r="G96" i="23"/>
  <c r="G97" i="23"/>
  <c r="G98" i="23"/>
  <c r="G99" i="23"/>
  <c r="G100" i="23"/>
  <c r="H95" i="23"/>
  <c r="H96" i="23"/>
  <c r="H97" i="23"/>
  <c r="H98" i="23"/>
  <c r="H99" i="23"/>
  <c r="H100" i="23"/>
  <c r="B103" i="23"/>
  <c r="E70" i="23"/>
  <c r="F70" i="23"/>
  <c r="E71" i="23"/>
  <c r="F71" i="23"/>
  <c r="E72" i="23"/>
  <c r="F72" i="23"/>
  <c r="E73" i="23"/>
  <c r="F73" i="23"/>
  <c r="E74" i="23"/>
  <c r="F74" i="23"/>
  <c r="E75" i="23"/>
  <c r="F75" i="23"/>
  <c r="B77" i="23"/>
  <c r="G75" i="23"/>
  <c r="H75" i="23"/>
  <c r="G74" i="23"/>
  <c r="H74" i="23"/>
  <c r="G73" i="23"/>
  <c r="H73" i="23"/>
  <c r="G72" i="23"/>
  <c r="H72" i="23"/>
  <c r="E54" i="23"/>
  <c r="F54" i="23"/>
  <c r="B56" i="23"/>
  <c r="G54" i="23"/>
  <c r="H54" i="23"/>
  <c r="F53" i="23"/>
  <c r="E53" i="23"/>
  <c r="G53" i="23"/>
  <c r="H53" i="23"/>
  <c r="E32" i="23"/>
  <c r="F286" i="23"/>
  <c r="C311" i="23"/>
  <c r="B311" i="23"/>
  <c r="C310" i="23"/>
  <c r="B309" i="23"/>
  <c r="B310" i="23"/>
  <c r="C309" i="23"/>
  <c r="H286" i="23"/>
  <c r="G286" i="23"/>
  <c r="H285" i="23"/>
  <c r="G285" i="23"/>
  <c r="H284" i="23"/>
  <c r="G284" i="23"/>
  <c r="H283" i="23"/>
  <c r="G283" i="23"/>
  <c r="H282" i="23"/>
  <c r="G282" i="23"/>
  <c r="H281" i="23"/>
  <c r="G281" i="23"/>
  <c r="H280" i="23"/>
  <c r="G280" i="23"/>
  <c r="F252" i="23"/>
  <c r="E253" i="23"/>
  <c r="C276" i="23"/>
  <c r="B276" i="23"/>
  <c r="C275" i="23"/>
  <c r="B274" i="23"/>
  <c r="B275" i="23"/>
  <c r="C274" i="23"/>
  <c r="H253" i="23"/>
  <c r="G253" i="23"/>
  <c r="H252" i="23"/>
  <c r="G252" i="23"/>
  <c r="H251" i="23"/>
  <c r="G251" i="23"/>
  <c r="H250" i="23"/>
  <c r="G250" i="23"/>
  <c r="H249" i="23"/>
  <c r="G249" i="23"/>
  <c r="H248" i="23"/>
  <c r="G248" i="23"/>
  <c r="H247" i="23"/>
  <c r="G247" i="23"/>
  <c r="F220" i="23"/>
  <c r="F222" i="23"/>
  <c r="C243" i="23"/>
  <c r="B243" i="23"/>
  <c r="C242" i="23"/>
  <c r="B241" i="23"/>
  <c r="B242" i="23"/>
  <c r="C241" i="23"/>
  <c r="H222" i="23"/>
  <c r="G222" i="23"/>
  <c r="H221" i="23"/>
  <c r="G221" i="23"/>
  <c r="H220" i="23"/>
  <c r="G220" i="23"/>
  <c r="H219" i="23"/>
  <c r="G219" i="23"/>
  <c r="H218" i="23"/>
  <c r="G218" i="23"/>
  <c r="H217" i="23"/>
  <c r="G217" i="23"/>
  <c r="H216" i="23"/>
  <c r="G216" i="23"/>
  <c r="E191" i="23"/>
  <c r="F192" i="23"/>
  <c r="E193" i="23"/>
  <c r="C212" i="23"/>
  <c r="B212" i="23"/>
  <c r="C211" i="23"/>
  <c r="B210" i="23"/>
  <c r="B211" i="23"/>
  <c r="C210" i="23"/>
  <c r="H193" i="23"/>
  <c r="G193" i="23"/>
  <c r="H192" i="23"/>
  <c r="G192" i="23"/>
  <c r="H191" i="23"/>
  <c r="G191" i="23"/>
  <c r="H190" i="23"/>
  <c r="G190" i="23"/>
  <c r="H189" i="23"/>
  <c r="G189" i="23"/>
  <c r="H188" i="23"/>
  <c r="G188" i="23"/>
  <c r="H187" i="23"/>
  <c r="G187" i="23"/>
  <c r="E164" i="23"/>
  <c r="F165" i="23"/>
  <c r="E166" i="23"/>
  <c r="F166" i="23"/>
  <c r="C183" i="23"/>
  <c r="B183" i="23"/>
  <c r="C182" i="23"/>
  <c r="B181" i="23"/>
  <c r="B182" i="23"/>
  <c r="C181" i="23"/>
  <c r="H166" i="23"/>
  <c r="G166" i="23"/>
  <c r="H165" i="23"/>
  <c r="G165" i="23"/>
  <c r="H164" i="23"/>
  <c r="G164" i="23"/>
  <c r="H163" i="23"/>
  <c r="G163" i="23"/>
  <c r="H162" i="23"/>
  <c r="G162" i="23"/>
  <c r="H161" i="23"/>
  <c r="G161" i="23"/>
  <c r="H160" i="23"/>
  <c r="G160" i="23"/>
  <c r="F139" i="23"/>
  <c r="E140" i="23"/>
  <c r="F140" i="23"/>
  <c r="E141" i="23"/>
  <c r="F141" i="23"/>
  <c r="C156" i="23"/>
  <c r="B156" i="23"/>
  <c r="C155" i="23"/>
  <c r="B154" i="23"/>
  <c r="B155" i="23"/>
  <c r="C154" i="23"/>
  <c r="H141" i="23"/>
  <c r="G141" i="23"/>
  <c r="H140" i="23"/>
  <c r="G140" i="23"/>
  <c r="H139" i="23"/>
  <c r="G139" i="23"/>
  <c r="H138" i="23"/>
  <c r="G138" i="23"/>
  <c r="H137" i="23"/>
  <c r="G137" i="23"/>
  <c r="H136" i="23"/>
  <c r="G136" i="23"/>
  <c r="H135" i="23"/>
  <c r="G135" i="23"/>
  <c r="E115" i="23"/>
  <c r="F115" i="23"/>
  <c r="E116" i="23"/>
  <c r="F116" i="23"/>
  <c r="E117" i="23"/>
  <c r="F117" i="23"/>
  <c r="C130" i="23"/>
  <c r="B130" i="23"/>
  <c r="C129" i="23"/>
  <c r="B128" i="23"/>
  <c r="B129" i="23"/>
  <c r="C128" i="23"/>
  <c r="H117" i="23"/>
  <c r="G117" i="23"/>
  <c r="H116" i="23"/>
  <c r="G116" i="23"/>
  <c r="H115" i="23"/>
  <c r="G115" i="23"/>
  <c r="H114" i="23"/>
  <c r="G114" i="23"/>
  <c r="H113" i="23"/>
  <c r="G113" i="23"/>
  <c r="H112" i="23"/>
  <c r="G112" i="23"/>
  <c r="H111" i="23"/>
  <c r="G111" i="23"/>
  <c r="F91" i="23"/>
  <c r="E92" i="23"/>
  <c r="F92" i="23"/>
  <c r="C106" i="23"/>
  <c r="B106" i="23"/>
  <c r="C105" i="23"/>
  <c r="B104" i="23"/>
  <c r="B105" i="23"/>
  <c r="C104" i="23"/>
  <c r="H94" i="23"/>
  <c r="G94" i="23"/>
  <c r="H93" i="23"/>
  <c r="G93" i="23"/>
  <c r="H92" i="23"/>
  <c r="G92" i="23"/>
  <c r="H91" i="23"/>
  <c r="G91" i="23"/>
  <c r="H90" i="23"/>
  <c r="G90" i="23"/>
  <c r="H89" i="23"/>
  <c r="G89" i="23"/>
  <c r="H88" i="23"/>
  <c r="G88" i="23"/>
  <c r="F67" i="23"/>
  <c r="E68" i="23"/>
  <c r="E69" i="23"/>
  <c r="F69" i="23"/>
  <c r="C80" i="23"/>
  <c r="B80" i="23"/>
  <c r="C79" i="23"/>
  <c r="B78" i="23"/>
  <c r="B79" i="23"/>
  <c r="C78" i="23"/>
  <c r="H71" i="23"/>
  <c r="G71" i="23"/>
  <c r="H70" i="23"/>
  <c r="G70" i="23"/>
  <c r="H69" i="23"/>
  <c r="G69" i="23"/>
  <c r="H68" i="23"/>
  <c r="G68" i="23"/>
  <c r="H67" i="23"/>
  <c r="G67" i="23"/>
  <c r="H66" i="23"/>
  <c r="G66" i="23"/>
  <c r="H65" i="23"/>
  <c r="G65" i="23"/>
  <c r="E49" i="23"/>
  <c r="F49" i="23"/>
  <c r="E50" i="23"/>
  <c r="F50" i="23"/>
  <c r="E51" i="23"/>
  <c r="F51" i="23"/>
  <c r="E52" i="23"/>
  <c r="F52" i="23"/>
  <c r="C59" i="23"/>
  <c r="B59" i="23"/>
  <c r="C58" i="23"/>
  <c r="B57" i="23"/>
  <c r="B58" i="23"/>
  <c r="C57" i="23"/>
  <c r="H52" i="23"/>
  <c r="G52" i="23"/>
  <c r="H51" i="23"/>
  <c r="G51" i="23"/>
  <c r="H50" i="23"/>
  <c r="G50" i="23"/>
  <c r="H49" i="23"/>
  <c r="G49" i="23"/>
  <c r="H48" i="23"/>
  <c r="G48" i="23"/>
  <c r="H47" i="23"/>
  <c r="G47" i="23"/>
  <c r="H46" i="23"/>
  <c r="G46" i="23"/>
  <c r="E17" i="23"/>
  <c r="F5" i="23"/>
  <c r="E5" i="23"/>
  <c r="E6" i="23"/>
  <c r="F6" i="23"/>
  <c r="C11" i="23"/>
  <c r="B8" i="23"/>
  <c r="B11" i="23"/>
  <c r="C10" i="23"/>
  <c r="B9" i="23"/>
  <c r="B10" i="23"/>
  <c r="C9" i="23"/>
  <c r="H6" i="23"/>
  <c r="G6" i="23"/>
  <c r="H5" i="23"/>
  <c r="G5" i="23"/>
  <c r="H4" i="23"/>
  <c r="G4" i="23"/>
  <c r="F32" i="23"/>
  <c r="E33" i="23"/>
  <c r="F33" i="23"/>
  <c r="E34" i="23"/>
  <c r="F34" i="23"/>
  <c r="E35" i="23"/>
  <c r="F35" i="23"/>
  <c r="E36" i="23"/>
  <c r="F36" i="23"/>
  <c r="C41" i="23"/>
  <c r="B38" i="23"/>
  <c r="B41" i="23"/>
  <c r="C40" i="23"/>
  <c r="B39" i="23"/>
  <c r="B40" i="23"/>
  <c r="C39" i="23"/>
  <c r="H36" i="23"/>
  <c r="G36" i="23"/>
  <c r="H35" i="23"/>
  <c r="G35" i="23"/>
  <c r="H34" i="23"/>
  <c r="G34" i="23"/>
  <c r="H33" i="23"/>
  <c r="G33" i="23"/>
  <c r="H32" i="23"/>
  <c r="G32" i="23"/>
  <c r="H31" i="23"/>
  <c r="G31" i="23"/>
  <c r="H30" i="23"/>
  <c r="G30" i="23"/>
  <c r="G4" i="6"/>
  <c r="G3" i="6"/>
  <c r="G2" i="6" a="1"/>
  <c r="G2" i="6" s="1"/>
  <c r="G1" i="6"/>
  <c r="G7" i="6"/>
  <c r="B22" i="23"/>
  <c r="H16" i="23"/>
  <c r="H17" i="23"/>
  <c r="H18" i="23"/>
  <c r="H19" i="23"/>
  <c r="H20" i="23"/>
  <c r="G16" i="23"/>
  <c r="G17" i="23"/>
  <c r="G18" i="23"/>
  <c r="G19" i="23"/>
  <c r="G20" i="23"/>
  <c r="B25" i="23"/>
  <c r="E18" i="23"/>
  <c r="F18" i="23"/>
  <c r="E19" i="23"/>
  <c r="F19" i="23"/>
  <c r="E20" i="23"/>
  <c r="F20" i="23"/>
  <c r="C25" i="23"/>
  <c r="C24" i="23"/>
  <c r="B23" i="23"/>
  <c r="B24" i="23"/>
  <c r="C23" i="23"/>
  <c r="J6" i="6"/>
  <c r="J5" i="6" s="1"/>
  <c r="G5" i="6"/>
  <c r="C49" i="9" a="1"/>
  <c r="E33" i="9" a="1"/>
  <c r="E53" i="9" a="1"/>
  <c r="E47" i="9" a="1"/>
  <c r="E40" i="9" a="1"/>
  <c r="D19" i="9" a="1"/>
  <c r="E34" i="9" a="1"/>
  <c r="D44" i="9" a="1"/>
  <c r="E20" i="9" a="1"/>
  <c r="E48" i="9" a="1"/>
  <c r="C40" i="9" a="1"/>
  <c r="D29" i="9" a="1"/>
  <c r="C42" i="9" a="1"/>
  <c r="D16" i="9" a="1"/>
  <c r="D11" i="9" a="1"/>
  <c r="C43" i="9" a="1"/>
  <c r="C55" i="9" a="1"/>
  <c r="E56" i="9" a="1"/>
  <c r="E36" i="9" a="1"/>
  <c r="D40" i="9" a="1"/>
  <c r="E49" i="9" a="1"/>
  <c r="D7" i="9" a="1"/>
  <c r="C50" i="9" a="1"/>
  <c r="E18" i="9" a="1"/>
  <c r="D10" i="9" a="1"/>
  <c r="D22" i="9" a="1"/>
  <c r="D8" i="9" a="1"/>
  <c r="D51" i="9" a="1"/>
  <c r="D57" i="9" a="1"/>
  <c r="D21" i="9" a="1"/>
  <c r="E17" i="9" a="1"/>
  <c r="D53" i="9" a="1"/>
  <c r="C41" i="9" a="1"/>
  <c r="C56" i="9" a="1"/>
  <c r="D52" i="9" a="1"/>
  <c r="D42" i="9" a="1"/>
  <c r="E52" i="9" a="1"/>
  <c r="D18" i="9" a="1"/>
  <c r="E12" i="9" a="1"/>
  <c r="E28" i="9" a="1"/>
  <c r="D41" i="9" a="1"/>
  <c r="D15" i="9" a="1"/>
  <c r="E46" i="9" a="1"/>
  <c r="E27" i="9" a="1"/>
  <c r="E13" i="9" a="1"/>
  <c r="D13" i="9" a="1"/>
  <c r="C34" i="9" a="1"/>
  <c r="E23" i="9" a="1"/>
  <c r="E15" i="9" a="1"/>
  <c r="E7" i="9" a="1"/>
  <c r="E25" i="9" a="1"/>
  <c r="D30" i="9" a="1"/>
  <c r="C38" i="9" a="1"/>
  <c r="D46" i="9" a="1"/>
  <c r="E21" i="9" a="1"/>
  <c r="D56" i="9" a="1"/>
  <c r="E55" i="9" a="1"/>
  <c r="E37" i="9" a="1"/>
  <c r="D43" i="9" a="1"/>
  <c r="C51" i="9" a="1"/>
  <c r="D25" i="9" a="1"/>
  <c r="C52" i="9" a="1"/>
  <c r="C37" i="9" a="1"/>
  <c r="E22" i="9" a="1"/>
  <c r="D9" i="9" a="1"/>
  <c r="E57" i="9" a="1"/>
  <c r="D35" i="9" a="1"/>
  <c r="D17" i="9" a="1"/>
  <c r="E51" i="9" a="1"/>
  <c r="E42" i="9" a="1"/>
  <c r="D55" i="9" a="1"/>
  <c r="D49" i="9" a="1"/>
  <c r="E16" i="9" a="1"/>
  <c r="C48" i="9" a="1"/>
  <c r="D45" i="9" a="1"/>
  <c r="C57" i="9" a="1"/>
  <c r="D12" i="9" a="1"/>
  <c r="E24" i="9" a="1"/>
  <c r="C35" i="9" a="1"/>
  <c r="C46" i="9" a="1"/>
  <c r="D26" i="9" a="1"/>
  <c r="D27" i="9" a="1"/>
  <c r="D20" i="9" a="1"/>
  <c r="E10" i="9" a="1"/>
  <c r="E54" i="9" a="1"/>
  <c r="C47" i="9" a="1"/>
  <c r="E26" i="9" a="1"/>
  <c r="C39" i="9" a="1"/>
  <c r="C53" i="9" a="1"/>
  <c r="C36" i="9" a="1"/>
  <c r="E29" i="9" a="1"/>
  <c r="E38" i="9" a="1"/>
  <c r="D31" i="9" a="1"/>
  <c r="D23" i="9" a="1"/>
  <c r="D33" i="9" a="1"/>
  <c r="D28" i="9" a="1"/>
  <c r="C45" i="9" a="1"/>
  <c r="D54" i="9" a="1"/>
  <c r="C44" i="9" a="1"/>
  <c r="D14" i="9" a="1"/>
  <c r="E11" i="9" a="1"/>
  <c r="E39" i="9" a="1"/>
  <c r="E31" i="9" a="1"/>
  <c r="D38" i="9" a="1"/>
  <c r="E41" i="9" a="1"/>
  <c r="E14" i="9" a="1"/>
  <c r="D24" i="9" a="1"/>
  <c r="D37" i="9" a="1"/>
  <c r="E44" i="9" a="1"/>
  <c r="E35" i="9" a="1"/>
  <c r="D34" i="9" a="1"/>
  <c r="E43" i="9" a="1"/>
  <c r="D47" i="9" a="1"/>
  <c r="D48" i="9" a="1"/>
  <c r="C54" i="9" a="1"/>
  <c r="D36" i="9" a="1"/>
  <c r="E45" i="9" a="1"/>
  <c r="C33" i="9" a="1"/>
  <c r="E50" i="9" a="1"/>
  <c r="D39" i="9" a="1"/>
  <c r="D50" i="9" a="1"/>
  <c r="E9" i="9" a="1"/>
  <c r="E19" i="9" a="1"/>
  <c r="E30" i="9" a="1"/>
  <c r="E8" i="9" a="1"/>
  <c r="M6" i="6" l="1"/>
  <c r="C45" i="9"/>
  <c r="E31" i="9"/>
  <c r="E9" i="9"/>
  <c r="D51" i="9"/>
  <c r="E36" i="9"/>
  <c r="E21" i="9"/>
  <c r="D19" i="9"/>
  <c r="D28" i="9"/>
  <c r="D43" i="9"/>
  <c r="E44" i="9"/>
  <c r="D29" i="9"/>
  <c r="E15" i="9"/>
  <c r="D33" i="9"/>
  <c r="D50" i="9"/>
  <c r="D42" i="9"/>
  <c r="D34" i="9"/>
  <c r="E51" i="9"/>
  <c r="E43" i="9"/>
  <c r="E35" i="9"/>
  <c r="C54" i="9"/>
  <c r="C38" i="9"/>
  <c r="E26" i="9"/>
  <c r="D35" i="9"/>
  <c r="E52" i="9"/>
  <c r="D12" i="9"/>
  <c r="D21" i="9"/>
  <c r="C49" i="9"/>
  <c r="D13" i="9"/>
  <c r="D22" i="9"/>
  <c r="D30" i="9"/>
  <c r="E10" i="9"/>
  <c r="E27" i="9"/>
  <c r="C43" i="9"/>
  <c r="C37" i="9"/>
  <c r="D52" i="9"/>
  <c r="E14" i="9"/>
  <c r="D49" i="9"/>
  <c r="D31" i="9"/>
  <c r="E11" i="9"/>
  <c r="E28" i="9"/>
  <c r="D56" i="9"/>
  <c r="D48" i="9"/>
  <c r="D40" i="9"/>
  <c r="E57" i="9"/>
  <c r="E49" i="9"/>
  <c r="E41" i="9"/>
  <c r="C33" i="9"/>
  <c r="C42" i="9"/>
  <c r="D20" i="9"/>
  <c r="E22" i="9"/>
  <c r="D41" i="9"/>
  <c r="C48" i="9"/>
  <c r="D23" i="9"/>
  <c r="D7" i="9"/>
  <c r="D15" i="9"/>
  <c r="D24" i="9"/>
  <c r="E16" i="9"/>
  <c r="E23" i="9"/>
  <c r="C47" i="9"/>
  <c r="E42" i="9"/>
  <c r="D16" i="9"/>
  <c r="E18" i="9"/>
  <c r="D55" i="9"/>
  <c r="D47" i="9"/>
  <c r="D39" i="9"/>
  <c r="E56" i="9"/>
  <c r="E48" i="9"/>
  <c r="E40" i="9"/>
  <c r="C52" i="9"/>
  <c r="C36" i="9"/>
  <c r="D27" i="9"/>
  <c r="D44" i="9"/>
  <c r="C55" i="9"/>
  <c r="D57" i="9"/>
  <c r="E33" i="9"/>
  <c r="E17" i="9"/>
  <c r="C53" i="9"/>
  <c r="D8" i="9"/>
  <c r="D17" i="9"/>
  <c r="D25" i="9"/>
  <c r="E12" i="9"/>
  <c r="E29" i="9"/>
  <c r="C57" i="9"/>
  <c r="C41" i="9"/>
  <c r="E25" i="9"/>
  <c r="E34" i="9"/>
  <c r="D14" i="9"/>
  <c r="E7" i="9"/>
  <c r="E24" i="9"/>
  <c r="D54" i="9"/>
  <c r="D46" i="9"/>
  <c r="D38" i="9"/>
  <c r="E55" i="9"/>
  <c r="E47" i="9"/>
  <c r="E39" i="9"/>
  <c r="C46" i="9"/>
  <c r="D10" i="9"/>
  <c r="D36" i="9"/>
  <c r="D11" i="9"/>
  <c r="E50" i="9"/>
  <c r="D9" i="9"/>
  <c r="D18" i="9"/>
  <c r="D26" i="9"/>
  <c r="E19" i="9"/>
  <c r="C51" i="9"/>
  <c r="C35" i="9"/>
  <c r="E13" i="9"/>
  <c r="E30" i="9"/>
  <c r="D53" i="9"/>
  <c r="D45" i="9"/>
  <c r="D37" i="9"/>
  <c r="E54" i="9"/>
  <c r="E46" i="9"/>
  <c r="E38" i="9"/>
  <c r="C56" i="9"/>
  <c r="C40" i="9"/>
  <c r="E8" i="9"/>
  <c r="E20" i="9"/>
  <c r="E53" i="9"/>
  <c r="E45" i="9"/>
  <c r="E37" i="9"/>
  <c r="C50" i="9"/>
  <c r="C34" i="9"/>
  <c r="C39" i="9"/>
  <c r="C44" i="9"/>
  <c r="M5" i="6" l="1"/>
  <c r="P6" i="6"/>
  <c r="S6" i="6" l="1"/>
  <c r="P5" i="6"/>
  <c r="S5" i="6" l="1"/>
  <c r="V6" i="6"/>
  <c r="Y6" i="6" l="1"/>
  <c r="V5" i="6"/>
  <c r="Y5" i="6" l="1"/>
  <c r="AB6" i="6"/>
  <c r="AE6" i="6" l="1"/>
  <c r="AB5" i="6"/>
  <c r="AH6" i="6" l="1"/>
  <c r="AE5" i="6"/>
  <c r="AK6" i="6" l="1"/>
  <c r="AH5" i="6"/>
  <c r="AN6" i="6" l="1"/>
  <c r="AK5" i="6"/>
  <c r="AN5" i="6" l="1"/>
  <c r="AQ6" i="6"/>
  <c r="AT6" i="6" l="1"/>
  <c r="AT5" i="6" s="1"/>
  <c r="AQ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<sst xmlns="http://schemas.openxmlformats.org/spreadsheetml/2006/main" count="638" uniqueCount="182">
  <si>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</si>
  <si>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</si>
  <si>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</si>
  <si>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</si>
  <si>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</si>
  <si>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</si>
  <si>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</si>
  <si>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</si>
  <si>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</si>
  <si>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</si>
  <si>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</si>
  <si>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</si>
  <si>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</si>
  <si>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</si>
  <si>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</si>
  <si>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</si>
  <si>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</si>
  <si>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</si>
  <si>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</si>
  <si>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T5</t>
  </si>
  <si>
    <t>Tournament:</t>
  </si>
  <si>
    <t>Location</t>
  </si>
  <si>
    <t>Address</t>
  </si>
  <si>
    <t>Results</t>
  </si>
  <si>
    <t>Field Schedule</t>
  </si>
  <si>
    <t>G11</t>
  </si>
  <si>
    <t>G12</t>
  </si>
  <si>
    <t>G19</t>
  </si>
  <si>
    <t>G15</t>
  </si>
  <si>
    <t>G16</t>
  </si>
  <si>
    <t>G14</t>
  </si>
  <si>
    <t>G13</t>
  </si>
  <si>
    <t>G17</t>
  </si>
  <si>
    <t>G18</t>
  </si>
  <si>
    <t>G21</t>
  </si>
  <si>
    <t>G20</t>
  </si>
  <si>
    <t>G24</t>
  </si>
  <si>
    <t>G25</t>
  </si>
  <si>
    <t>G23</t>
  </si>
  <si>
    <t>G22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</si>
  <si>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</si>
  <si>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</si>
  <si>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</si>
  <si>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</si>
  <si>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</si>
  <si>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</si>
  <si>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</si>
  <si>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</si>
  <si>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</si>
  <si>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T13</t>
  </si>
  <si>
    <t>Game10</t>
  </si>
  <si>
    <t>Game11</t>
  </si>
  <si>
    <t>Game12</t>
  </si>
  <si>
    <t>Game13</t>
  </si>
  <si>
    <t>Game14</t>
  </si>
  <si>
    <t>Game15</t>
  </si>
  <si>
    <t>Game16</t>
  </si>
  <si>
    <t>Game17</t>
  </si>
  <si>
    <t>Game18</t>
  </si>
  <si>
    <t>Game19</t>
  </si>
  <si>
    <t>Game20</t>
  </si>
  <si>
    <t>Game21</t>
  </si>
  <si>
    <t>Game22</t>
  </si>
  <si>
    <t>Game23</t>
  </si>
  <si>
    <t>Game24</t>
  </si>
  <si>
    <t>Game25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</si>
  <si>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</si>
  <si>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</si>
  <si>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</si>
  <si>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</si>
  <si>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</si>
  <si>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</si>
  <si>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</si>
  <si>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</si>
  <si>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</si>
  <si>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</si>
  <si>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</si>
  <si>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</si>
  <si>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</si>
  <si>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</si>
  <si>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</si>
  <si>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</si>
  <si>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T4</t>
  </si>
  <si>
    <t>BUILDING</t>
  </si>
  <si>
    <t>Tournament Title Line</t>
  </si>
  <si>
    <t>Park Name</t>
  </si>
  <si>
    <t>Park Address, Somewhere, WA</t>
  </si>
  <si>
    <t>Hosted:</t>
  </si>
  <si>
    <t>Hosted By SomeLeague, Somewhere</t>
  </si>
  <si>
    <t>T14</t>
  </si>
  <si>
    <t>SubTitle:</t>
  </si>
  <si>
    <t>T10</t>
  </si>
  <si>
    <t>T9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</si>
  <si>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</si>
  <si>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</si>
  <si>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</si>
  <si>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</si>
  <si>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</si>
  <si>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</si>
  <si>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</si>
  <si>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</si>
  <si>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</si>
  <si>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</si>
  <si>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</si>
  <si>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</si>
  <si>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</si>
  <si>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</si>
  <si>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Tournament SubTitle</t>
  </si>
  <si>
    <t>T11</t>
  </si>
  <si>
    <t>LastUpdate:</t>
  </si>
  <si>
    <t>Last Updated: 1/1/2002 9:12 AM</t>
  </si>
  <si>
    <t>T8</t>
  </si>
  <si>
    <t>T6</t>
  </si>
  <si>
    <t>4 Team</t>
  </si>
  <si>
    <t>Game</t>
  </si>
  <si>
    <t>Winner</t>
  </si>
  <si>
    <t>Loser</t>
  </si>
  <si>
    <t>B3</t>
  </si>
  <si>
    <t>B4</t>
  </si>
  <si>
    <t>B5</t>
  </si>
  <si>
    <t>B6</t>
  </si>
  <si>
    <t>B7</t>
  </si>
  <si>
    <t>Top</t>
  </si>
  <si>
    <t>Bottom</t>
  </si>
  <si>
    <t>T3</t>
  </si>
  <si>
    <t>Total Games</t>
  </si>
  <si>
    <t>Team Check</t>
  </si>
  <si>
    <t>CountTopCheck</t>
  </si>
  <si>
    <t>CountBottomCheck</t>
  </si>
  <si>
    <t>WinCheck</t>
  </si>
  <si>
    <t>LoseCheck</t>
  </si>
  <si>
    <t>T7</t>
  </si>
  <si>
    <t>5 Team</t>
  </si>
  <si>
    <t>T2</t>
  </si>
  <si>
    <t>B2</t>
  </si>
  <si>
    <t>2 Team</t>
  </si>
  <si>
    <t>3 Team</t>
  </si>
  <si>
    <t>B8</t>
  </si>
  <si>
    <t>B9</t>
  </si>
  <si>
    <t>6 Team</t>
  </si>
  <si>
    <t>B10</t>
  </si>
  <si>
    <t>B11</t>
  </si>
  <si>
    <t>7 Team</t>
  </si>
  <si>
    <t>T12</t>
  </si>
  <si>
    <t>B12</t>
  </si>
  <si>
    <t>B13</t>
  </si>
  <si>
    <t>8 Team</t>
  </si>
  <si>
    <t>T22</t>
  </si>
  <si>
    <t>B20</t>
  </si>
  <si>
    <t>B14</t>
  </si>
  <si>
    <t>T15</t>
  </si>
  <si>
    <t>B15</t>
  </si>
  <si>
    <t>9 Team</t>
  </si>
  <si>
    <t>T16</t>
  </si>
  <si>
    <t>B16</t>
  </si>
  <si>
    <t>T17</t>
  </si>
  <si>
    <t>B17</t>
  </si>
  <si>
    <t>10 Team</t>
  </si>
  <si>
    <t>T18</t>
  </si>
  <si>
    <t>B18</t>
  </si>
  <si>
    <t>T19</t>
  </si>
  <si>
    <t>B19</t>
  </si>
  <si>
    <t>11 Team</t>
  </si>
  <si>
    <t>T20</t>
  </si>
  <si>
    <t>T21</t>
  </si>
  <si>
    <t>B21</t>
  </si>
  <si>
    <t>t14</t>
  </si>
  <si>
    <t>12 Team</t>
  </si>
  <si>
    <t>B22</t>
  </si>
  <si>
    <t>T23</t>
  </si>
  <si>
    <t>B23</t>
  </si>
  <si>
    <t>13 Team</t>
  </si>
  <si>
    <t>T24</t>
  </si>
  <si>
    <t>B24</t>
  </si>
  <si>
    <t>T25</t>
  </si>
  <si>
    <t>B25</t>
  </si>
  <si>
    <t>14 Team</t>
  </si>
  <si>
    <t>B26</t>
  </si>
  <si>
    <t>T26</t>
  </si>
  <si>
    <t>T27</t>
  </si>
  <si>
    <t>B27</t>
  </si>
  <si>
    <t>BUILD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</si>
</sst>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2" borderId="1"/>
    <xf numFmtId="0" fontId="1" fillId="0" borderId="2"/>
    <xf numFmtId="0" fontId="3" fillId="0" borderId="0">
      <alignment horizontal="right" vertical="center"/>
    </xf>
  </cellStyleXfs>
  <cellXfs count="20">
    <xf numFmtId="0" fontId="0" fillId="0" borderId="0" xfId="0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14" fontId="0" fillId="0" borderId="0" xfId="0" applyNumberFormat="1"/>
    <xf numFmtId="16" fontId="0" fillId="0" borderId="9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4">
    <cellStyle name="GameNum" xfId="3" xr:uid="{25EB453C-7005-420B-AD82-985D6253CA56}"/>
    <cellStyle name="Normal" xfId="0" builtinId="0"/>
    <cellStyle name="TeamStyle" xfId="2" xr:uid="{554EDE9E-50AD-4224-A6E9-C3067C7E95B1}"/>
    <cellStyle name="UserInputStyle" xfId="1" xr:uid="{578196BE-2EAA-4D17-9E6A-D099DAFDF130}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7</xdr:row>
      <xdr:rowOff>0</xdr:rowOff>
    </xdr:from>
    <xdr:to>
      <xdr:col>28</xdr:col>
      <xdr:colOff>106877</xdr:colOff>
      <xdr:row>27</xdr:row>
      <xdr:rowOff>154079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AFA2A-19E1-4A64-AFD5-D714BD59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5469" y="1301750"/>
          <a:ext cx="2916752" cy="18864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F7038D-FB03-4456-A8C5-2EC6B26280E0}" name="T3Bracket" displayName="T3Bracket" ref="B15:H20" totalsRowShown="0">
  <autoFilter ref="B15:H20" xr:uid="{B8F7038D-FB03-4456-A8C5-2EC6B26280E0}"/>
  <tableColumns count="7">
    <tableColumn id="1" xr3:uid="{4A1B4E2E-1556-4D3F-A676-8393ED2D430D}" name="Game"/>
    <tableColumn id="2" xr3:uid="{9B87BAF1-CF44-4459-952C-8DB1432236F2}" name="Winner"/>
    <tableColumn id="3" xr3:uid="{0BDF1080-27A7-4FE0-8E01-A4F0D3DC7885}" name="Loser"/>
    <tableColumn id="4" xr3:uid="{CE1679C3-3E81-455A-9799-CB727173CEE4}" name="Top"/>
    <tableColumn id="5" xr3:uid="{4B584AAF-9F1E-41AA-8F56-C261C56C5895}" name="Bottom"/>
    <tableColumn id="6" xr3:uid="{B9BF650F-D082-457A-B391-A3D9543F5A2A}" name="CountTopCheck" dataDxfId="25">
      <calculatedColumnFormula>COUNTIF(T3Bracket[[Winner]:[Loser]], "T" &amp; T3Bracket[[#This Row],[Game]])</calculatedColumnFormula>
    </tableColumn>
    <tableColumn id="7" xr3:uid="{607B73B0-FCDB-4B7D-8A55-8C5635869B6D}" name="CountBottomCheck" dataDxfId="24">
      <calculatedColumnFormula>COUNTIF(T3Bracket[[Winner]:[Loser]], "B" &amp; T3Bracket[[#This Row],[Game]])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62B92-61EF-4930-9D5E-4536E11FD258}" name="T4Bracket" displayName="T4Bracket" ref="B29:H36" totalsRowShown="0">
  <autoFilter ref="B29:H36" xr:uid="{CAF62B92-61EF-4930-9D5E-4536E11FD258}"/>
  <tableColumns count="7">
    <tableColumn id="1" xr3:uid="{B84EC6F5-8CD2-4BA1-9B40-7AF2F5C8985F}" name="Game"/>
    <tableColumn id="2" xr3:uid="{4EF7AD95-8AF4-467F-B611-2230FC229861}" name="Winner"/>
    <tableColumn id="3" xr3:uid="{997EAD2B-1670-4F10-A43F-58968D31EE7D}" name="Loser"/>
    <tableColumn id="4" xr3:uid="{59992546-8953-4B02-A729-89BE93F8E0D1}" name="Top"/>
    <tableColumn id="5" xr3:uid="{E30B33A9-8D34-4E79-8E6C-84AE0584F963}" name="Bottom"/>
    <tableColumn id="6" xr3:uid="{C0DBC115-7912-4A42-BD82-E4FC0869FF2D}" name="CountTopCheck" dataDxfId="23">
      <calculatedColumnFormula>COUNTIF(T4Bracket[[Winner]:[Loser]], "T" &amp; T4Bracket[[#This Row],[Game]])</calculatedColumnFormula>
    </tableColumn>
    <tableColumn id="7" xr3:uid="{4E8A8DDA-ACD1-4907-B74B-84B482617239}" name="CountBottomCheck" dataDxfId="22">
      <calculatedColumnFormula>COUNTIF(T4Bracket[[Winner]:[Loser]], "B" &amp; T4Bracket[[#This Row],[Game]])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709BB2-206F-4675-8A62-93BCD0C3D318}" name="T2Bracket" displayName="T2Bracket" ref="B3:H6" totalsRowShown="0">
  <autoFilter ref="B3:H6" xr:uid="{85709BB2-206F-4675-8A62-93BCD0C3D318}"/>
  <tableColumns count="7">
    <tableColumn id="1" xr3:uid="{F880A719-1539-41F8-AD72-C8A71D1EAE36}" name="Game"/>
    <tableColumn id="2" xr3:uid="{AA987A6A-2A18-4AD1-A91F-F29A34BF92A4}" name="Winner"/>
    <tableColumn id="3" xr3:uid="{2BD01E05-7048-4128-90E8-20539538971E}" name="Loser"/>
    <tableColumn id="4" xr3:uid="{4105B99A-9740-428A-8AD5-84F30D9A8CA1}" name="Top"/>
    <tableColumn id="5" xr3:uid="{DE12F948-E64C-461D-97A3-B533ABC8B42D}" name="Bottom"/>
    <tableColumn id="6" xr3:uid="{935AC726-E9AC-4FE1-ADF0-1A23BAD31B99}" name="CountTopCheck" dataDxfId="21">
      <calculatedColumnFormula>COUNTIF(T2Bracket[[Winner]:[Loser]], "T" &amp; T2Bracket[[#This Row],[Game]])</calculatedColumnFormula>
    </tableColumn>
    <tableColumn id="7" xr3:uid="{9792400E-9BC8-4EFC-B170-F55DD63D01D5}" name="CountBottomCheck" dataDxfId="20">
      <calculatedColumnFormula>COUNTIF(T2Bracket[[Winner]:[Loser]], "B" &amp; T2Bracket[[#This Row],[Game]])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3C6D8A-FDFD-4A4A-B04C-EEA39FB0AB29}" name="T5Bracket" displayName="T5Bracket" ref="B45:H54" totalsRowShown="0">
  <autoFilter ref="B45:H54" xr:uid="{FC3C6D8A-FDFD-4A4A-B04C-EEA39FB0AB29}"/>
  <tableColumns count="7">
    <tableColumn id="1" xr3:uid="{352224CD-BE53-497F-AE67-86A3AD2C8B28}" name="Game"/>
    <tableColumn id="2" xr3:uid="{DCAE2740-4F60-494A-808B-D7F06B470C89}" name="Winner"/>
    <tableColumn id="3" xr3:uid="{EAE58ADB-1491-4F13-AFCD-292C5C03A185}" name="Loser"/>
    <tableColumn id="4" xr3:uid="{4F08B876-1991-40E4-A066-44466B06D2DA}" name="Top"/>
    <tableColumn id="5" xr3:uid="{67DB6002-FB83-4D6D-8AB0-665B1E48B1BB}" name="Bottom"/>
    <tableColumn id="6" xr3:uid="{30E685C0-53A8-4A1B-B7B2-927D14368106}" name="CountTopCheck" dataDxfId="19">
      <calculatedColumnFormula>COUNTIF(T5Bracket[[Winner]:[Loser]], "T" &amp; T5Bracket[[#This Row],[Game]])</calculatedColumnFormula>
    </tableColumn>
    <tableColumn id="7" xr3:uid="{D6831568-A5B6-433E-AEA1-197429E1296B}" name="CountBottomCheck" dataDxfId="18">
      <calculatedColumnFormula>COUNTIF(T5Bracket[[Winner]:[Loser]], "B" &amp; T5Bracket[[#This Row],[Game]])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064EE8-F118-4D0D-A2C4-6B186687BC85}" name="T6Bracket" displayName="T6Bracket" ref="B64:H75" totalsRowShown="0">
  <autoFilter ref="B64:H75" xr:uid="{47064EE8-F118-4D0D-A2C4-6B186687BC85}"/>
  <tableColumns count="7">
    <tableColumn id="1" xr3:uid="{95070330-53FB-4B60-9ACD-8C409E3AC084}" name="Game"/>
    <tableColumn id="2" xr3:uid="{4F7F2E4D-8C25-4768-8646-815C7F8CA9E5}" name="Winner"/>
    <tableColumn id="3" xr3:uid="{01E0A98A-9E9B-49C3-80C8-94040BA170DC}" name="Loser"/>
    <tableColumn id="4" xr3:uid="{15C0FFE7-5E4C-4C1B-B7CB-7D435FDCE352}" name="Top"/>
    <tableColumn id="5" xr3:uid="{7619F2C0-E852-4454-9EAF-9C4079C6A2CF}" name="Bottom"/>
    <tableColumn id="6" xr3:uid="{378EBAC8-EC85-4280-AD20-5C5F4D74F057}" name="CountTopCheck" dataDxfId="17">
      <calculatedColumnFormula>COUNTIF(T6Bracket[[Winner]:[Loser]], "T" &amp; T6Bracket[[#This Row],[Game]])</calculatedColumnFormula>
    </tableColumn>
    <tableColumn id="7" xr3:uid="{BFE6DE61-FC07-4F83-AD7F-D27686A1BCF6}" name="CountBottomCheck" dataDxfId="16">
      <calculatedColumnFormula>COUNTIF(T6Bracket[[Winner]:[Loser]], "B" &amp; T6Bracket[[#This Row],[Game]])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0FDCC4-C291-462F-B164-FB9A4244D361}" name="T7Bracket" displayName="T7Bracket" ref="B87:H100" totalsRowShown="0">
  <autoFilter ref="B87:H100" xr:uid="{A30FDCC4-C291-462F-B164-FB9A4244D361}"/>
  <tableColumns count="7">
    <tableColumn id="1" xr3:uid="{FA64F2AC-A3D7-47BC-A8E1-65A19999523E}" name="Game"/>
    <tableColumn id="2" xr3:uid="{456E3534-3F7C-49F8-A414-B7BE74A30EAC}" name="Winner"/>
    <tableColumn id="3" xr3:uid="{DCB972BA-7358-4189-B3A1-ABDB1013C2EA}" name="Loser"/>
    <tableColumn id="4" xr3:uid="{F24CC63F-12F2-4BD1-BF75-D56AEF6E0B39}" name="Top"/>
    <tableColumn id="5" xr3:uid="{4305BD37-A43E-420D-AB1C-1CCC73452049}" name="Bottom"/>
    <tableColumn id="6" xr3:uid="{70F5E830-4F42-46C1-8117-71AA4B71A940}" name="CountTopCheck" dataDxfId="15">
      <calculatedColumnFormula>COUNTIF(T7Bracket[[Winner]:[Loser]], "T" &amp; T7Bracket[[#This Row],[Game]])</calculatedColumnFormula>
    </tableColumn>
    <tableColumn id="7" xr3:uid="{C6EA1018-EB10-4659-A857-6ACE8BBD3A63}" name="CountBottomCheck" dataDxfId="14">
      <calculatedColumnFormula>COUNTIF(T7Bracket[[Winner]:[Loser]], "B" &amp; T7Bracket[[#This Row],[Game]])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55414A-EA61-4463-BBEC-7ABE72D5D9C5}" name="T8Bracket" displayName="T8Bracket" ref="B110:H125" totalsRowShown="0">
  <autoFilter ref="B110:H125" xr:uid="{6F55414A-EA61-4463-BBEC-7ABE72D5D9C5}"/>
  <tableColumns count="7">
    <tableColumn id="1" xr3:uid="{D70494B1-93F8-4AD7-A1AD-1EDDE7BBDFDC}" name="Game"/>
    <tableColumn id="2" xr3:uid="{726CF565-1458-4DF2-AB01-5255F9CF17C4}" name="Winner"/>
    <tableColumn id="3" xr3:uid="{A33530CC-BB50-4335-9E5B-0F39B785E705}" name="Loser"/>
    <tableColumn id="4" xr3:uid="{4403172C-6DD1-43EC-B601-99F668197765}" name="Top"/>
    <tableColumn id="5" xr3:uid="{846C09E1-9032-437F-B9C4-FA5A4D51DB75}" name="Bottom"/>
    <tableColumn id="6" xr3:uid="{8E62961F-61B2-480C-8E63-137D23E8F3AC}" name="CountTopCheck" dataDxfId="13">
      <calculatedColumnFormula>COUNTIF(T8Bracket[[Winner]:[Loser]], "T" &amp; T8Bracket[[#This Row],[Game]])</calculatedColumnFormula>
    </tableColumn>
    <tableColumn id="7" xr3:uid="{5B38956F-6983-4E96-90DF-63F642762E07}" name="CountBottomCheck" dataDxfId="12">
      <calculatedColumnFormula>COUNTIF(T8Bracket[[Winner]:[Loser]], "B" &amp; T8Bracket[[#This Row],[Game]])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40A79B-D641-4C59-9F72-F0A8E7B8EA6E}" name="T9Bracket" displayName="T9Bracket" ref="B134:H151" totalsRowShown="0">
  <autoFilter ref="B134:H151" xr:uid="{CE40A79B-D641-4C59-9F72-F0A8E7B8EA6E}"/>
  <tableColumns count="7">
    <tableColumn id="1" xr3:uid="{8B770020-EE56-4D26-9C40-7EF559A694E5}" name="Game"/>
    <tableColumn id="2" xr3:uid="{2A866A06-7194-4F46-B7CD-48E53421ACB7}" name="Winner"/>
    <tableColumn id="3" xr3:uid="{D2924A13-88AF-4E8C-961A-DD0CF3C6F91F}" name="Loser"/>
    <tableColumn id="4" xr3:uid="{77626A28-5CBB-4399-8D0B-0698067B322F}" name="Top"/>
    <tableColumn id="5" xr3:uid="{D2BC33A9-2387-41F9-915F-AA501109DE75}" name="Bottom"/>
    <tableColumn id="6" xr3:uid="{880EDCBB-F693-4283-83C8-38CCE6752B94}" name="CountTopCheck" dataDxfId="11">
      <calculatedColumnFormula>COUNTIF(T9Bracket[[Winner]:[Loser]], "T" &amp; T9Bracket[[#This Row],[Game]])</calculatedColumnFormula>
    </tableColumn>
    <tableColumn id="7" xr3:uid="{07126E99-5036-48B3-A37D-2F4581050C00}" name="CountBottomCheck" dataDxfId="10">
      <calculatedColumnFormula>COUNTIF(T9Bracket[[Winner]:[Loser]], "B" &amp; T9Bracket[[#This Row],[Game]])</calculatedColumnFormula>
    </tableColumn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9CE811-7258-47AC-8327-7F152B99229E}" name="T10Bracket" displayName="T10Bracket" ref="B159:H178" totalsRowShown="0">
  <autoFilter ref="B159:H178" xr:uid="{409CE811-7258-47AC-8327-7F152B99229E}"/>
  <tableColumns count="7">
    <tableColumn id="1" xr3:uid="{EA52E98C-1AB9-4D7D-893E-A0B36A79C753}" name="Game"/>
    <tableColumn id="2" xr3:uid="{E5C2F05F-7CF6-47CD-9BB9-33764F104A76}" name="Winner"/>
    <tableColumn id="3" xr3:uid="{35F6EDEF-D1A0-423B-99FD-E4FE4C55FEC4}" name="Loser"/>
    <tableColumn id="4" xr3:uid="{4C264902-0D09-43F0-AF1A-3702835360B2}" name="Top"/>
    <tableColumn id="5" xr3:uid="{2ACA8395-D1E9-47A3-AB85-8A724C0A3B53}" name="Bottom"/>
    <tableColumn id="6" xr3:uid="{E8207F55-9A73-4015-9F02-81D0965C8718}" name="CountTopCheck" dataDxfId="9">
      <calculatedColumnFormula>COUNTIF(T10Bracket[[Winner]:[Loser]], "T" &amp; T10Bracket[[#This Row],[Game]])</calculatedColumnFormula>
    </tableColumn>
    <tableColumn id="7" xr3:uid="{C210DAC2-A4C7-4B6D-984A-07EF4AD63939}" name="CountBottomCheck" dataDxfId="8">
      <calculatedColumnFormula>COUNTIF(T10Bracket[[Winner]:[Loser]], "B" &amp; T10Bracket[[#This Row],[Game]])</calculatedColumnFormula>
    </tableColumn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520BCEC-84A4-49B0-8B7A-4EEF94D00528}" name="T11Bracket" displayName="T11Bracket" ref="B186:H207" totalsRowShown="0">
  <autoFilter ref="B186:H207" xr:uid="{4520BCEC-84A4-49B0-8B7A-4EEF94D00528}"/>
  <tableColumns count="7">
    <tableColumn id="1" xr3:uid="{2A906754-D627-4EFD-AF5C-BC08AF72E3CE}" name="Game"/>
    <tableColumn id="2" xr3:uid="{6805C8FB-032C-4224-B6D1-6840D0DF0E37}" name="Winner"/>
    <tableColumn id="3" xr3:uid="{1E65275E-F99E-417D-B036-D0B247C9542C}" name="Loser"/>
    <tableColumn id="4" xr3:uid="{DE2CF0ED-D576-48AF-8D94-6A7D52472AF8}" name="Top"/>
    <tableColumn id="5" xr3:uid="{62528802-5D96-4E8C-91F3-158F62D5941C}" name="Bottom"/>
    <tableColumn id="6" xr3:uid="{BC89586B-9CF6-4A31-9234-F680348BC7A8}" name="CountTopCheck" dataDxfId="7">
      <calculatedColumnFormula>COUNTIF(T11Bracket[[Winner]:[Loser]], "T" &amp; T11Bracket[[#This Row],[Game]])</calculatedColumnFormula>
    </tableColumn>
    <tableColumn id="7" xr3:uid="{411D2293-E07B-4047-97B3-C89FD13818A3}" name="CountBottomCheck" dataDxfId="6">
      <calculatedColumnFormula>COUNTIF(T11Bracket[[Winner]:[Loser]], "B" &amp; T11Bracket[[#This Row],[Game]])</calculatedColumnFormula>
    </tableColumn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013A5A-C604-4C6E-8F45-AAE53A92BDB4}" name="T12Bracket" displayName="T12Bracket" ref="B215:H238" totalsRowShown="0">
  <autoFilter ref="B215:H238" xr:uid="{AD013A5A-C604-4C6E-8F45-AAE53A92BDB4}"/>
  <tableColumns count="7">
    <tableColumn id="1" xr3:uid="{F43A3CCB-DD9E-4A38-B1EE-CFC382E59F25}" name="Game"/>
    <tableColumn id="2" xr3:uid="{0F7D8F6C-3398-4F02-A7E9-4799F84FF6F8}" name="Winner"/>
    <tableColumn id="3" xr3:uid="{AE82BA88-5776-44D2-B680-5E0AF79DD756}" name="Loser"/>
    <tableColumn id="4" xr3:uid="{76D0769F-61B9-404C-908B-8193F0BA65CD}" name="Top"/>
    <tableColumn id="5" xr3:uid="{1987225D-F7F8-4DE7-8C45-39B20A93C5EE}" name="Bottom"/>
    <tableColumn id="6" xr3:uid="{1E3CEE54-094B-4B35-83E9-797653198D56}" name="CountTopCheck" dataDxfId="5">
      <calculatedColumnFormula>COUNTIF(T12Bracket[[Winner]:[Loser]], "T" &amp; T12Bracket[[#This Row],[Game]])</calculatedColumnFormula>
    </tableColumn>
    <tableColumn id="7" xr3:uid="{DBDBC1D6-0F4B-4A5A-9B42-91BFF1D57A82}" name="CountBottomCheck" dataDxfId="4">
      <calculatedColumnFormula>COUNTIF(T12Bracket[[Winner]:[Loser]], "B" &amp; T12Bracket[[#This Row],[Game]])</calculatedColumnFormula>
    </tableColumn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01E433-4311-4F01-B025-F72878CF3AA7}" name="T13Bracket" displayName="T13Bracket" ref="B246:H271" totalsRowShown="0">
  <autoFilter ref="B246:H271" xr:uid="{A601E433-4311-4F01-B025-F72878CF3AA7}"/>
  <tableColumns count="7">
    <tableColumn id="1" xr3:uid="{07791C52-5C0E-4159-90B5-7434AECEDE9D}" name="Game"/>
    <tableColumn id="2" xr3:uid="{72228D90-6C97-42AA-B211-3590E442B63B}" name="Winner"/>
    <tableColumn id="3" xr3:uid="{86148D68-2813-45C9-966A-7F264EF3EAD4}" name="Loser"/>
    <tableColumn id="4" xr3:uid="{A47A8370-DCE9-446C-BBC4-49A432656A68}" name="Top"/>
    <tableColumn id="5" xr3:uid="{EABE1362-73A1-4EE9-8416-80D56CEA06B6}" name="Bottom"/>
    <tableColumn id="6" xr3:uid="{CB02A700-F892-43C6-8A1D-D5D79C01825F}" name="CountTopCheck" dataDxfId="3">
      <calculatedColumnFormula>COUNTIF(T13Bracket[[Winner]:[Loser]], "T" &amp; T13Bracket[[#This Row],[Game]])</calculatedColumnFormula>
    </tableColumn>
    <tableColumn id="7" xr3:uid="{A041746B-CC47-4FCB-A4E8-DA9066C046DB}" name="CountBottomCheck" dataDxfId="2">
      <calculatedColumnFormula>COUNTIF(T13Bracket[[Winner]:[Loser]], "B" &amp; T13Bracket[[#This Row],[Game]])</calculatedColumnFormula>
    </tableColumn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EEB5DA-FD97-4FED-9CD7-1D18228EF2D3}" name="T14Bracket" displayName="T14Bracket" ref="B279:H306" totalsRowShown="0">
  <autoFilter ref="B279:H306" xr:uid="{59EEB5DA-FD97-4FED-9CD7-1D18228EF2D3}"/>
  <tableColumns count="7">
    <tableColumn id="1" xr3:uid="{66CB2D3B-A960-4F3B-999C-BB68D302012F}" name="Game"/>
    <tableColumn id="2" xr3:uid="{6E5B06A8-7220-4FE1-8090-080AC2915BF7}" name="Winner"/>
    <tableColumn id="3" xr3:uid="{CFB21795-7BCC-47D1-BDA3-36338C416D86}" name="Loser"/>
    <tableColumn id="4" xr3:uid="{A4A12B6F-A758-42AB-99B0-F4554E782951}" name="Top"/>
    <tableColumn id="5" xr3:uid="{2BE50BE3-79B9-4459-856F-204134900B77}" name="Bottom"/>
    <tableColumn id="6" xr3:uid="{E661BF3F-7E78-428F-B21C-13A10FD3A04B}" name="CountTopCheck" dataDxfId="1">
      <calculatedColumnFormula>COUNTIF(T14Bracket[[Winner]:[Loser]], "T" &amp; T14Bracket[[#This Row],[Game]])</calculatedColumnFormula>
    </tableColumn>
    <tableColumn id="7" xr3:uid="{F11264F9-6065-405A-9D37-4428F2CDA490}" name="CountBottomCheck" dataDxfId="0">
      <calculatedColumnFormula>COUNTIF(T14Bracket[[Winner]:[Loser]], "B" &amp; T14Bracket[[#This Row],[Game]])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3590-B4E2-49B3-9740-B1B923F8E8AC}">
  <sheetPr codeName="Sheet9"/>
  <dimension ref="A1:AV599"/>
  <sheetViews>
    <sheetView showGridLines="0" tabSelected="1" zoomScale="160" zoomScaleNormal="160" workbookViewId="0">
      <selection activeCell="C3" sqref="C3"/>
    </sheetView>
  </sheetViews>
  <sheetFormatPr defaultRowHeight="14.25" x14ac:dyDescent="0.45"/>
  <cols>
    <col min="1" max="1" width="10.9296875" customWidth="1"/>
    <col min="2" max="2" width="0.265625" customWidth="1"/>
    <col min="3" max="3" width="18.53125" customWidth="1"/>
    <col min="4" max="4" width="3" customWidth="1"/>
    <col min="5" max="5" width="0.19921875" customWidth="1"/>
    <col min="7" max="7" width="18.53125" customWidth="1"/>
    <col min="8" max="8" width="3" customWidth="1"/>
    <col min="9" max="9" width="0.19921875" customWidth="1"/>
    <col min="10" max="10" width="18.53125" customWidth="1"/>
    <col min="11" max="11" width="3" customWidth="1"/>
    <col min="12" max="12" width="0.19921875" customWidth="1"/>
    <col min="13" max="13" width="18.53125" customWidth="1"/>
    <col min="14" max="14" width="3" customWidth="1"/>
    <col min="15" max="15" width="0.19921875" customWidth="1"/>
    <col min="16" max="16" width="18.53125" customWidth="1"/>
    <col min="17" max="17" width="3" customWidth="1"/>
    <col min="18" max="18" width="0.19921875" customWidth="1"/>
    <col min="19" max="19" width="18.53125" customWidth="1"/>
    <col min="20" max="20" width="3" customWidth="1"/>
    <col min="21" max="21" width="0.19921875" customWidth="1"/>
    <col min="22" max="22" width="18.53125" customWidth="1"/>
    <col min="23" max="23" width="3" customWidth="1"/>
    <col min="24" max="24" width="0.19921875" customWidth="1"/>
    <col min="25" max="25" width="18.53125" customWidth="1"/>
    <col min="26" max="26" width="3" customWidth="1"/>
    <col min="27" max="27" width="0.19921875" customWidth="1"/>
    <col min="28" max="28" width="18.53125" customWidth="1"/>
    <col min="29" max="29" width="3" customWidth="1"/>
    <col min="30" max="30" width="0.19921875" customWidth="1"/>
    <col min="31" max="31" width="18.53125" customWidth="1"/>
    <col min="32" max="32" width="3" customWidth="1"/>
    <col min="33" max="33" width="0.19921875" customWidth="1"/>
    <col min="34" max="34" width="18.53125" customWidth="1"/>
    <col min="35" max="35" width="3" customWidth="1"/>
    <col min="36" max="36" width="0.19921875" customWidth="1"/>
    <col min="37" max="37" width="18.53125" customWidth="1"/>
    <col min="38" max="38" width="3" customWidth="1"/>
    <col min="39" max="39" width="0.19921875" customWidth="1"/>
    <col min="40" max="40" width="18.53125" customWidth="1"/>
    <col min="41" max="41" width="3" customWidth="1"/>
    <col min="42" max="42" width="0.19921875" customWidth="1"/>
    <col min="43" max="43" width="18.53125" customWidth="1"/>
    <col min="44" max="44" width="3" customWidth="1"/>
    <col min="45" max="45" width="0.19921875" customWidth="1"/>
    <col min="46" max="46" width="18.53125" customWidth="1"/>
    <col min="47" max="47" width="3" customWidth="1"/>
    <col min="48" max="48" width="0.19921875" customWidth="1"/>
    <col min="49" max="49" width="18.53125" customWidth="1"/>
    <col min="50" max="50" width="3" customWidth="1"/>
    <col min="51" max="51" width="0.19921875" customWidth="1"/>
    <col min="52" max="52" width="18.53125" customWidth="1"/>
    <col min="53" max="53" width="3" customWidth="1"/>
    <col min="54" max="54" width="0.19921875" customWidth="1"/>
    <col min="55" max="55" width="18.53125" customWidth="1"/>
    <col min="56" max="56" width="3" customWidth="1"/>
    <col min="57" max="57" width="0.19921875" customWidth="1"/>
    <col min="58" max="58" width="18.53125" customWidth="1"/>
    <col min="59" max="59" width="3" customWidth="1"/>
    <col min="60" max="60" width="0.19921875" customWidth="1"/>
    <col min="61" max="61" width="18.53125" customWidth="1"/>
    <col min="62" max="62" width="3" customWidth="1"/>
    <col min="63" max="63" width="0.19921875" customWidth="1"/>
  </cols>
  <sheetData>
    <row r="1" spans="1:48" ht="33.4" x14ac:dyDescent="1">
      <c r="A1" t="s">
        <v>83</v>
      </c>
      <c r="G1" s="3" t="str">
        <f>TournamentTitle</f>
        <v>Tournament Title Line</v>
      </c>
    </row>
    <row r="2" spans="1:48" ht="33.4" x14ac:dyDescent="1">
      <c r="G2" s="3" t="str" cm="1">
        <f t="array" ref="G2">TournamentSubtitle</f>
        <v>Tournament SubTitle</v>
      </c>
    </row>
    <row r="3" spans="1:48" ht="33.4" x14ac:dyDescent="1">
      <c r="G3" s="3" t="str">
        <f>TournamentLocation</f>
        <v>Park Name</v>
      </c>
    </row>
    <row r="4" spans="1:48" ht="23.65" thickBot="1" x14ac:dyDescent="0.75">
      <c r="G4" s="4" t="str">
        <f>TournamentAddress</f>
        <v>Park Address, Somewhere, WA</v>
      </c>
    </row>
    <row r="5" spans="1:48" x14ac:dyDescent="0.45">
      <c r="G5" s="11" t="str">
        <f>TEXT(G6,"DDDD")</f>
        <v>Saturday</v>
      </c>
      <c r="H5" s="12"/>
      <c r="I5" s="13"/>
      <c r="J5" s="11" t="str">
        <f t="shared" ref="J5" si="0">TEXT(J6,"DDDD")</f>
        <v>Sunday</v>
      </c>
      <c r="K5" s="12"/>
      <c r="L5" s="13"/>
      <c r="M5" s="11" t="str">
        <f t="shared" ref="M5" si="1">TEXT(M6,"DDDD")</f>
        <v>Monday</v>
      </c>
      <c r="N5" s="12"/>
      <c r="O5" s="13"/>
      <c r="P5" s="11" t="str">
        <f t="shared" ref="P5" si="2">TEXT(P6,"DDDD")</f>
        <v>Tuesday</v>
      </c>
      <c r="Q5" s="12"/>
      <c r="R5" s="13"/>
      <c r="S5" s="11" t="str">
        <f t="shared" ref="S5" si="3">TEXT(S6,"DDDD")</f>
        <v>Wednesday</v>
      </c>
      <c r="T5" s="12"/>
      <c r="U5" s="13"/>
      <c r="V5" s="17" t="str">
        <f t="shared" ref="V5" si="4">TEXT(V6,"DDDD")</f>
        <v>Thursday</v>
      </c>
      <c r="W5" s="18"/>
      <c r="X5" s="19"/>
      <c r="Y5" s="11" t="str">
        <f t="shared" ref="Y5" si="5">TEXT(Y6,"DDDD")</f>
        <v>Friday</v>
      </c>
      <c r="Z5" s="12"/>
      <c r="AA5" s="13"/>
      <c r="AB5" s="11" t="str">
        <f t="shared" ref="AB5" si="6">TEXT(AB6,"DDDD")</f>
        <v>Saturday</v>
      </c>
      <c r="AC5" s="12"/>
      <c r="AD5" s="13"/>
      <c r="AE5" s="11" t="str">
        <f t="shared" ref="AE5" si="7">TEXT(AE6,"DDDD")</f>
        <v>Sunday</v>
      </c>
      <c r="AF5" s="12"/>
      <c r="AG5" s="13"/>
      <c r="AH5" s="11" t="str">
        <f t="shared" ref="AH5" si="8">TEXT(AH6,"DDDD")</f>
        <v>Monday</v>
      </c>
      <c r="AI5" s="12"/>
      <c r="AJ5" s="13"/>
      <c r="AK5" s="11" t="str">
        <f t="shared" ref="AK5" si="9">TEXT(AK6,"DDDD")</f>
        <v>Tuesday</v>
      </c>
      <c r="AL5" s="12"/>
      <c r="AM5" s="13"/>
      <c r="AN5" s="11" t="str">
        <f t="shared" ref="AN5" si="10">TEXT(AN6,"DDDD")</f>
        <v>Wednesday</v>
      </c>
      <c r="AO5" s="12"/>
      <c r="AP5" s="13"/>
      <c r="AQ5" s="11" t="str">
        <f t="shared" ref="AQ5" si="11">TEXT(AQ6,"DDDD")</f>
        <v>Thursday</v>
      </c>
      <c r="AR5" s="12"/>
      <c r="AS5" s="13"/>
      <c r="AT5" s="11" t="str">
        <f t="shared" ref="AT5" si="12">TEXT(AT6,"DDDD")</f>
        <v>Friday</v>
      </c>
      <c r="AU5" s="12"/>
      <c r="AV5" s="13"/>
    </row>
    <row r="6" spans="1:48" ht="14.65" thickBot="1" x14ac:dyDescent="0.5">
      <c r="G6" s="8">
        <v>43645</v>
      </c>
      <c r="H6" s="9"/>
      <c r="I6" s="10"/>
      <c r="J6" s="8">
        <f>G6+1</f>
        <v>43646</v>
      </c>
      <c r="K6" s="9"/>
      <c r="L6" s="10"/>
      <c r="M6" s="8">
        <f t="shared" ref="M6" si="13">J6+1</f>
        <v>43647</v>
      </c>
      <c r="N6" s="9"/>
      <c r="O6" s="10"/>
      <c r="P6" s="8">
        <f t="shared" ref="P6" si="14">M6+1</f>
        <v>43648</v>
      </c>
      <c r="Q6" s="9"/>
      <c r="R6" s="10"/>
      <c r="S6" s="8">
        <f t="shared" ref="S6" si="15">P6+1</f>
        <v>43649</v>
      </c>
      <c r="T6" s="9"/>
      <c r="U6" s="10"/>
      <c r="V6" s="14">
        <f t="shared" ref="V6" si="16">S6+1</f>
        <v>43650</v>
      </c>
      <c r="W6" s="15"/>
      <c r="X6" s="16"/>
      <c r="Y6" s="8">
        <f t="shared" ref="Y6" si="17">V6+1</f>
        <v>43651</v>
      </c>
      <c r="Z6" s="9"/>
      <c r="AA6" s="10"/>
      <c r="AB6" s="8">
        <f t="shared" ref="AB6" si="18">Y6+1</f>
        <v>43652</v>
      </c>
      <c r="AC6" s="9"/>
      <c r="AD6" s="10"/>
      <c r="AE6" s="8">
        <f t="shared" ref="AE6" si="19">AB6+1</f>
        <v>43653</v>
      </c>
      <c r="AF6" s="9"/>
      <c r="AG6" s="10"/>
      <c r="AH6" s="8">
        <f t="shared" ref="AH6" si="20">AE6+1</f>
        <v>43654</v>
      </c>
      <c r="AI6" s="9"/>
      <c r="AJ6" s="10"/>
      <c r="AK6" s="8">
        <f t="shared" ref="AK6" si="21">AH6+1</f>
        <v>43655</v>
      </c>
      <c r="AL6" s="9"/>
      <c r="AM6" s="10"/>
      <c r="AN6" s="8">
        <f t="shared" ref="AN6" si="22">AK6+1</f>
        <v>43656</v>
      </c>
      <c r="AO6" s="9"/>
      <c r="AP6" s="10"/>
      <c r="AQ6" s="8">
        <f t="shared" ref="AQ6" si="23">AN6+1</f>
        <v>43657</v>
      </c>
      <c r="AR6" s="9"/>
      <c r="AS6" s="10"/>
      <c r="AT6" s="8">
        <f t="shared" ref="AT6" si="24">AQ6+1</f>
        <v>43658</v>
      </c>
      <c r="AU6" s="9"/>
      <c r="AV6" s="10"/>
    </row>
    <row r="7" spans="1:48" ht="18.399999999999999" thickTop="1" x14ac:dyDescent="0.55000000000000004">
      <c r="G7" s="5" t="str">
        <f>"Hosted by " &amp; TournamentHost</f>
        <v>Hosted by Hosted By SomeLeague, Somewhere</v>
      </c>
    </row>
    <row r="8" spans="1:48" ht="0.75" customHeight="1" x14ac:dyDescent="0.45"/>
    <row r="9" spans="1:48" ht="0.75" customHeight="1" x14ac:dyDescent="0.45"/>
    <row r="10" spans="1:48" x14ac:dyDescent="0.45">
      <c r="C10" t="s">
        <v>181</v>
      </c>
    </row>
    <row r="11" spans="1:48" ht="0.75" customHeight="1" x14ac:dyDescent="0.45"/>
    <row r="13" spans="1:48" ht="0.75" customHeight="1" x14ac:dyDescent="0.45"/>
    <row r="15" spans="1:48" ht="0.75" customHeight="1" x14ac:dyDescent="0.45"/>
    <row r="17" ht="0.75" customHeight="1" x14ac:dyDescent="0.45"/>
    <row r="19" ht="0.75" customHeight="1" x14ac:dyDescent="0.45"/>
    <row r="21" ht="0.75" customHeight="1" x14ac:dyDescent="0.45"/>
    <row r="23" ht="0.75" customHeight="1" x14ac:dyDescent="0.45"/>
    <row r="25" ht="0.75" customHeight="1" x14ac:dyDescent="0.45"/>
    <row r="27" ht="0.75" customHeight="1" x14ac:dyDescent="0.45"/>
    <row r="29" ht="0.75" customHeight="1" x14ac:dyDescent="0.45"/>
    <row r="31" ht="0.75" customHeight="1" x14ac:dyDescent="0.45"/>
    <row r="33" ht="0.75" customHeight="1" x14ac:dyDescent="0.45"/>
    <row r="35" ht="0.75" customHeight="1" x14ac:dyDescent="0.45"/>
    <row r="37" ht="0.75" customHeight="1" x14ac:dyDescent="0.45"/>
    <row r="39" ht="0.75" customHeight="1" x14ac:dyDescent="0.45"/>
    <row r="41" ht="0.75" customHeight="1" x14ac:dyDescent="0.45"/>
    <row r="43" ht="0.75" customHeight="1" x14ac:dyDescent="0.45"/>
    <row r="45" ht="0.75" customHeight="1" x14ac:dyDescent="0.45"/>
    <row r="47" ht="0.75" customHeight="1" x14ac:dyDescent="0.45"/>
    <row r="49" ht="0.75" customHeight="1" x14ac:dyDescent="0.45"/>
    <row r="51" ht="0.75" customHeight="1" x14ac:dyDescent="0.45"/>
    <row r="53" ht="0.75" customHeight="1" x14ac:dyDescent="0.45"/>
    <row r="55" ht="0.75" customHeight="1" x14ac:dyDescent="0.45"/>
    <row r="57" ht="0.75" customHeight="1" x14ac:dyDescent="0.45"/>
    <row r="59" ht="0.75" customHeight="1" x14ac:dyDescent="0.45"/>
    <row r="61" ht="0.75" customHeight="1" x14ac:dyDescent="0.45"/>
    <row r="63" ht="0.75" customHeight="1" x14ac:dyDescent="0.45"/>
    <row r="65" ht="0.75" customHeight="1" x14ac:dyDescent="0.45"/>
    <row r="67" ht="0.75" customHeight="1" x14ac:dyDescent="0.45"/>
    <row r="69" ht="0.75" customHeight="1" x14ac:dyDescent="0.45"/>
    <row r="71" ht="0.75" customHeight="1" x14ac:dyDescent="0.45"/>
    <row r="73" ht="0.75" customHeight="1" x14ac:dyDescent="0.45"/>
    <row r="75" ht="0.75" customHeight="1" x14ac:dyDescent="0.45"/>
    <row r="77" ht="0.75" customHeight="1" x14ac:dyDescent="0.45"/>
    <row r="79" ht="0.75" customHeight="1" x14ac:dyDescent="0.45"/>
    <row r="81" ht="0.75" customHeight="1" x14ac:dyDescent="0.45"/>
    <row r="83" ht="0.75" customHeight="1" x14ac:dyDescent="0.45"/>
    <row r="85" ht="0.75" customHeight="1" x14ac:dyDescent="0.45"/>
    <row r="87" ht="0.75" customHeight="1" x14ac:dyDescent="0.45"/>
    <row r="89" ht="0.75" customHeight="1" x14ac:dyDescent="0.45"/>
    <row r="91" ht="0.75" customHeight="1" x14ac:dyDescent="0.45"/>
    <row r="93" ht="0.75" customHeight="1" x14ac:dyDescent="0.45"/>
    <row r="95" ht="0.75" customHeight="1" x14ac:dyDescent="0.45"/>
    <row r="97" ht="0.75" customHeight="1" x14ac:dyDescent="0.45"/>
    <row r="99" ht="0.75" customHeight="1" x14ac:dyDescent="0.45"/>
    <row r="101" ht="0.75" customHeight="1" x14ac:dyDescent="0.45"/>
    <row r="103" ht="0.75" customHeight="1" x14ac:dyDescent="0.45"/>
    <row r="105" ht="0.75" customHeight="1" x14ac:dyDescent="0.45"/>
    <row r="107" ht="0.75" customHeight="1" x14ac:dyDescent="0.45"/>
    <row r="109" ht="0.75" customHeight="1" x14ac:dyDescent="0.45"/>
    <row r="111" ht="0.75" customHeight="1" x14ac:dyDescent="0.45"/>
    <row r="113" ht="0.75" customHeight="1" x14ac:dyDescent="0.45"/>
    <row r="115" ht="0.75" customHeight="1" x14ac:dyDescent="0.45"/>
    <row r="117" ht="0.75" customHeight="1" x14ac:dyDescent="0.45"/>
    <row r="119" ht="0.75" customHeight="1" x14ac:dyDescent="0.45"/>
    <row r="121" ht="0.75" customHeight="1" x14ac:dyDescent="0.45"/>
    <row r="123" ht="0.75" customHeight="1" x14ac:dyDescent="0.45"/>
    <row r="125" ht="0.75" customHeight="1" x14ac:dyDescent="0.45"/>
    <row r="127" ht="0.75" customHeight="1" x14ac:dyDescent="0.45"/>
    <row r="129" ht="0.75" customHeight="1" x14ac:dyDescent="0.45"/>
    <row r="131" ht="0.75" customHeight="1" x14ac:dyDescent="0.45"/>
    <row r="133" ht="0.75" customHeight="1" x14ac:dyDescent="0.45"/>
    <row r="135" ht="0.75" customHeight="1" x14ac:dyDescent="0.45"/>
    <row r="137" ht="0.75" customHeight="1" x14ac:dyDescent="0.45"/>
    <row r="139" ht="0.75" customHeight="1" x14ac:dyDescent="0.45"/>
    <row r="141" ht="0.75" customHeight="1" x14ac:dyDescent="0.45"/>
    <row r="143" ht="0.75" customHeight="1" x14ac:dyDescent="0.45"/>
    <row r="145" ht="0.75" customHeight="1" x14ac:dyDescent="0.45"/>
    <row r="147" ht="0.75" customHeight="1" x14ac:dyDescent="0.45"/>
    <row r="149" ht="0.75" customHeight="1" x14ac:dyDescent="0.45"/>
    <row r="151" ht="0.75" customHeight="1" x14ac:dyDescent="0.45"/>
    <row r="153" ht="0.75" customHeight="1" x14ac:dyDescent="0.45"/>
    <row r="155" ht="0.75" customHeight="1" x14ac:dyDescent="0.45"/>
    <row r="157" ht="0.75" customHeight="1" x14ac:dyDescent="0.45"/>
    <row r="159" ht="0.75" customHeight="1" x14ac:dyDescent="0.45"/>
    <row r="161" ht="0.75" customHeight="1" x14ac:dyDescent="0.45"/>
    <row r="163" ht="0.75" customHeight="1" x14ac:dyDescent="0.45"/>
    <row r="165" ht="0.75" customHeight="1" x14ac:dyDescent="0.45"/>
    <row r="167" ht="0.75" customHeight="1" x14ac:dyDescent="0.45"/>
    <row r="169" ht="0.75" customHeight="1" x14ac:dyDescent="0.45"/>
    <row r="171" ht="0.75" customHeight="1" x14ac:dyDescent="0.45"/>
    <row r="173" ht="0.75" customHeight="1" x14ac:dyDescent="0.45"/>
    <row r="175" ht="0.75" customHeight="1" x14ac:dyDescent="0.45"/>
    <row r="177" ht="0.75" customHeight="1" x14ac:dyDescent="0.45"/>
    <row r="179" ht="0.75" customHeight="1" x14ac:dyDescent="0.45"/>
    <row r="181" ht="0.75" customHeight="1" x14ac:dyDescent="0.45"/>
    <row r="183" ht="0.75" customHeight="1" x14ac:dyDescent="0.45"/>
    <row r="185" ht="0.75" customHeight="1" x14ac:dyDescent="0.45"/>
    <row r="187" ht="0.75" customHeight="1" x14ac:dyDescent="0.45"/>
    <row r="189" ht="0.75" customHeight="1" x14ac:dyDescent="0.45"/>
    <row r="191" ht="0.75" customHeight="1" x14ac:dyDescent="0.45"/>
    <row r="193" ht="0.75" customHeight="1" x14ac:dyDescent="0.45"/>
    <row r="195" ht="0.75" customHeight="1" x14ac:dyDescent="0.45"/>
    <row r="197" ht="0.75" customHeight="1" x14ac:dyDescent="0.45"/>
    <row r="199" ht="0.75" customHeight="1" x14ac:dyDescent="0.45"/>
    <row r="201" ht="0.75" customHeight="1" x14ac:dyDescent="0.45"/>
    <row r="203" ht="0.75" customHeight="1" x14ac:dyDescent="0.45"/>
    <row r="205" ht="0.75" customHeight="1" x14ac:dyDescent="0.45"/>
    <row r="207" ht="0.75" customHeight="1" x14ac:dyDescent="0.45"/>
    <row r="209" ht="0.75" customHeight="1" x14ac:dyDescent="0.45"/>
    <row r="211" ht="0.75" customHeight="1" x14ac:dyDescent="0.45"/>
    <row r="213" ht="0.75" customHeight="1" x14ac:dyDescent="0.45"/>
    <row r="215" ht="0.75" customHeight="1" x14ac:dyDescent="0.45"/>
    <row r="217" ht="0.75" customHeight="1" x14ac:dyDescent="0.45"/>
    <row r="219" ht="0.75" customHeight="1" x14ac:dyDescent="0.45"/>
    <row r="221" ht="0.75" customHeight="1" x14ac:dyDescent="0.45"/>
    <row r="223" ht="0.75" customHeight="1" x14ac:dyDescent="0.45"/>
    <row r="225" ht="0.75" customHeight="1" x14ac:dyDescent="0.45"/>
    <row r="227" ht="0.75" customHeight="1" x14ac:dyDescent="0.45"/>
    <row r="229" ht="0.75" customHeight="1" x14ac:dyDescent="0.45"/>
    <row r="231" ht="0.75" customHeight="1" x14ac:dyDescent="0.45"/>
    <row r="233" ht="0.75" customHeight="1" x14ac:dyDescent="0.45"/>
    <row r="235" ht="0.75" customHeight="1" x14ac:dyDescent="0.45"/>
    <row r="237" ht="0.75" customHeight="1" x14ac:dyDescent="0.45"/>
    <row r="239" ht="0.75" customHeight="1" x14ac:dyDescent="0.45"/>
    <row r="241" ht="0.75" customHeight="1" x14ac:dyDescent="0.45"/>
    <row r="243" ht="0.75" customHeight="1" x14ac:dyDescent="0.45"/>
    <row r="245" ht="0.75" customHeight="1" x14ac:dyDescent="0.45"/>
    <row r="247" ht="0.75" customHeight="1" x14ac:dyDescent="0.45"/>
    <row r="249" ht="0.75" customHeight="1" x14ac:dyDescent="0.45"/>
    <row r="251" ht="0.75" customHeight="1" x14ac:dyDescent="0.45"/>
    <row r="253" ht="0.75" customHeight="1" x14ac:dyDescent="0.45"/>
    <row r="255" ht="0.75" customHeight="1" x14ac:dyDescent="0.45"/>
    <row r="257" ht="0.75" customHeight="1" x14ac:dyDescent="0.45"/>
    <row r="259" ht="0.75" customHeight="1" x14ac:dyDescent="0.45"/>
    <row r="261" ht="0.75" customHeight="1" x14ac:dyDescent="0.45"/>
    <row r="263" ht="0.75" customHeight="1" x14ac:dyDescent="0.45"/>
    <row r="265" ht="0.75" customHeight="1" x14ac:dyDescent="0.45"/>
    <row r="267" ht="0.75" customHeight="1" x14ac:dyDescent="0.45"/>
    <row r="269" ht="0.75" customHeight="1" x14ac:dyDescent="0.45"/>
    <row r="271" ht="0.75" customHeight="1" x14ac:dyDescent="0.45"/>
    <row r="273" ht="0.75" customHeight="1" x14ac:dyDescent="0.45"/>
    <row r="275" ht="0.75" customHeight="1" x14ac:dyDescent="0.45"/>
    <row r="277" ht="0.75" customHeight="1" x14ac:dyDescent="0.45"/>
    <row r="279" ht="0.75" customHeight="1" x14ac:dyDescent="0.45"/>
    <row r="281" ht="0.75" customHeight="1" x14ac:dyDescent="0.45"/>
    <row r="283" ht="0.75" customHeight="1" x14ac:dyDescent="0.45"/>
    <row r="285" ht="0.75" customHeight="1" x14ac:dyDescent="0.45"/>
    <row r="287" ht="0.75" customHeight="1" x14ac:dyDescent="0.45"/>
    <row r="289" ht="0.75" customHeight="1" x14ac:dyDescent="0.45"/>
    <row r="291" ht="0.75" customHeight="1" x14ac:dyDescent="0.45"/>
    <row r="293" ht="0.75" customHeight="1" x14ac:dyDescent="0.45"/>
    <row r="295" ht="0.75" customHeight="1" x14ac:dyDescent="0.45"/>
    <row r="297" ht="0.75" customHeight="1" x14ac:dyDescent="0.45"/>
    <row r="299" ht="0.75" customHeight="1" x14ac:dyDescent="0.45"/>
    <row r="301" ht="0.75" customHeight="1" x14ac:dyDescent="0.45"/>
    <row r="303" ht="0.75" customHeight="1" x14ac:dyDescent="0.45"/>
    <row r="305" ht="0.75" customHeight="1" x14ac:dyDescent="0.45"/>
    <row r="307" ht="0.75" customHeight="1" x14ac:dyDescent="0.45"/>
    <row r="309" ht="0.75" customHeight="1" x14ac:dyDescent="0.45"/>
    <row r="311" ht="0.75" customHeight="1" x14ac:dyDescent="0.45"/>
    <row r="313" ht="0.75" customHeight="1" x14ac:dyDescent="0.45"/>
    <row r="315" ht="0.75" customHeight="1" x14ac:dyDescent="0.45"/>
    <row r="317" ht="0.75" customHeight="1" x14ac:dyDescent="0.45"/>
    <row r="319" ht="0.75" customHeight="1" x14ac:dyDescent="0.45"/>
    <row r="321" ht="0.75" customHeight="1" x14ac:dyDescent="0.45"/>
    <row r="323" ht="0.75" customHeight="1" x14ac:dyDescent="0.45"/>
    <row r="325" ht="0.75" customHeight="1" x14ac:dyDescent="0.45"/>
    <row r="327" ht="0.75" customHeight="1" x14ac:dyDescent="0.45"/>
    <row r="329" ht="0.75" customHeight="1" x14ac:dyDescent="0.45"/>
    <row r="331" ht="0.75" customHeight="1" x14ac:dyDescent="0.45"/>
    <row r="333" ht="0.75" customHeight="1" x14ac:dyDescent="0.45"/>
    <row r="335" ht="0.75" customHeight="1" x14ac:dyDescent="0.45"/>
    <row r="337" ht="0.75" customHeight="1" x14ac:dyDescent="0.45"/>
    <row r="339" ht="0.75" customHeight="1" x14ac:dyDescent="0.45"/>
    <row r="341" ht="0.75" customHeight="1" x14ac:dyDescent="0.45"/>
    <row r="343" ht="0.75" customHeight="1" x14ac:dyDescent="0.45"/>
    <row r="345" ht="0.75" customHeight="1" x14ac:dyDescent="0.45"/>
    <row r="347" ht="0.75" customHeight="1" x14ac:dyDescent="0.45"/>
    <row r="349" ht="0.75" customHeight="1" x14ac:dyDescent="0.45"/>
    <row r="351" ht="0.75" customHeight="1" x14ac:dyDescent="0.45"/>
    <row r="353" ht="0.75" customHeight="1" x14ac:dyDescent="0.45"/>
    <row r="355" ht="0.75" customHeight="1" x14ac:dyDescent="0.45"/>
    <row r="357" ht="0.75" customHeight="1" x14ac:dyDescent="0.45"/>
    <row r="359" ht="0.75" customHeight="1" x14ac:dyDescent="0.45"/>
    <row r="361" ht="0.75" customHeight="1" x14ac:dyDescent="0.45"/>
    <row r="363" ht="0.75" customHeight="1" x14ac:dyDescent="0.45"/>
    <row r="365" ht="0.75" customHeight="1" x14ac:dyDescent="0.45"/>
    <row r="367" ht="0.75" customHeight="1" x14ac:dyDescent="0.45"/>
    <row r="369" ht="0.75" customHeight="1" x14ac:dyDescent="0.45"/>
    <row r="371" ht="0.75" customHeight="1" x14ac:dyDescent="0.45"/>
    <row r="373" ht="0.75" customHeight="1" x14ac:dyDescent="0.45"/>
    <row r="375" ht="0.75" customHeight="1" x14ac:dyDescent="0.45"/>
    <row r="377" ht="0.75" customHeight="1" x14ac:dyDescent="0.45"/>
    <row r="379" ht="0.75" customHeight="1" x14ac:dyDescent="0.45"/>
    <row r="381" ht="0.75" customHeight="1" x14ac:dyDescent="0.45"/>
    <row r="383" ht="0.75" customHeight="1" x14ac:dyDescent="0.45"/>
    <row r="385" ht="0.75" customHeight="1" x14ac:dyDescent="0.45"/>
    <row r="387" ht="0.75" customHeight="1" x14ac:dyDescent="0.45"/>
    <row r="389" ht="0.75" customHeight="1" x14ac:dyDescent="0.45"/>
    <row r="391" ht="0.75" customHeight="1" x14ac:dyDescent="0.45"/>
    <row r="393" ht="0.75" customHeight="1" x14ac:dyDescent="0.45"/>
    <row r="395" ht="0.75" customHeight="1" x14ac:dyDescent="0.45"/>
    <row r="397" ht="0.75" customHeight="1" x14ac:dyDescent="0.45"/>
    <row r="399" ht="0.75" customHeight="1" x14ac:dyDescent="0.45"/>
    <row r="401" ht="0.75" customHeight="1" x14ac:dyDescent="0.45"/>
    <row r="403" ht="0.75" customHeight="1" x14ac:dyDescent="0.45"/>
    <row r="405" ht="0.75" customHeight="1" x14ac:dyDescent="0.45"/>
    <row r="407" ht="0.75" customHeight="1" x14ac:dyDescent="0.45"/>
    <row r="409" ht="0.75" customHeight="1" x14ac:dyDescent="0.45"/>
    <row r="411" ht="0.75" customHeight="1" x14ac:dyDescent="0.45"/>
    <row r="413" ht="0.75" customHeight="1" x14ac:dyDescent="0.45"/>
    <row r="415" ht="0.75" customHeight="1" x14ac:dyDescent="0.45"/>
    <row r="417" ht="0.75" customHeight="1" x14ac:dyDescent="0.45"/>
    <row r="419" ht="0.75" customHeight="1" x14ac:dyDescent="0.45"/>
    <row r="421" ht="0.75" customHeight="1" x14ac:dyDescent="0.45"/>
    <row r="423" ht="0.75" customHeight="1" x14ac:dyDescent="0.45"/>
    <row r="425" ht="0.75" customHeight="1" x14ac:dyDescent="0.45"/>
    <row r="427" ht="0.75" customHeight="1" x14ac:dyDescent="0.45"/>
    <row r="429" ht="0.75" customHeight="1" x14ac:dyDescent="0.45"/>
    <row r="431" ht="0.75" customHeight="1" x14ac:dyDescent="0.45"/>
    <row r="433" ht="0.75" customHeight="1" x14ac:dyDescent="0.45"/>
    <row r="435" ht="0.75" customHeight="1" x14ac:dyDescent="0.45"/>
    <row r="437" ht="0.75" customHeight="1" x14ac:dyDescent="0.45"/>
    <row r="439" ht="0.75" customHeight="1" x14ac:dyDescent="0.45"/>
    <row r="441" ht="0.75" customHeight="1" x14ac:dyDescent="0.45"/>
    <row r="443" ht="0.75" customHeight="1" x14ac:dyDescent="0.45"/>
    <row r="445" ht="0.75" customHeight="1" x14ac:dyDescent="0.45"/>
    <row r="447" ht="0.75" customHeight="1" x14ac:dyDescent="0.45"/>
    <row r="449" ht="0.75" customHeight="1" x14ac:dyDescent="0.45"/>
    <row r="451" ht="0.75" customHeight="1" x14ac:dyDescent="0.45"/>
    <row r="453" ht="0.75" customHeight="1" x14ac:dyDescent="0.45"/>
    <row r="455" ht="0.75" customHeight="1" x14ac:dyDescent="0.45"/>
    <row r="457" ht="0.75" customHeight="1" x14ac:dyDescent="0.45"/>
    <row r="459" ht="0.75" customHeight="1" x14ac:dyDescent="0.45"/>
    <row r="461" ht="0.75" customHeight="1" x14ac:dyDescent="0.45"/>
    <row r="463" ht="0.75" customHeight="1" x14ac:dyDescent="0.45"/>
    <row r="465" ht="0.75" customHeight="1" x14ac:dyDescent="0.45"/>
    <row r="467" ht="0.75" customHeight="1" x14ac:dyDescent="0.45"/>
    <row r="469" ht="0.75" customHeight="1" x14ac:dyDescent="0.45"/>
    <row r="471" ht="0.75" customHeight="1" x14ac:dyDescent="0.45"/>
    <row r="473" ht="0.75" customHeight="1" x14ac:dyDescent="0.45"/>
    <row r="475" ht="0.75" customHeight="1" x14ac:dyDescent="0.45"/>
    <row r="477" ht="0.75" customHeight="1" x14ac:dyDescent="0.45"/>
    <row r="479" ht="0.75" customHeight="1" x14ac:dyDescent="0.45"/>
    <row r="481" ht="0.75" customHeight="1" x14ac:dyDescent="0.45"/>
    <row r="483" ht="0.75" customHeight="1" x14ac:dyDescent="0.45"/>
    <row r="485" ht="0.75" customHeight="1" x14ac:dyDescent="0.45"/>
    <row r="487" ht="0.75" customHeight="1" x14ac:dyDescent="0.45"/>
    <row r="489" ht="0.75" customHeight="1" x14ac:dyDescent="0.45"/>
    <row r="491" ht="0.75" customHeight="1" x14ac:dyDescent="0.45"/>
    <row r="493" ht="0.75" customHeight="1" x14ac:dyDescent="0.45"/>
    <row r="495" ht="0.75" customHeight="1" x14ac:dyDescent="0.45"/>
    <row r="497" ht="0.75" customHeight="1" x14ac:dyDescent="0.45"/>
    <row r="499" ht="0.75" customHeight="1" x14ac:dyDescent="0.45"/>
    <row r="501" ht="0.75" customHeight="1" x14ac:dyDescent="0.45"/>
    <row r="503" ht="0.75" customHeight="1" x14ac:dyDescent="0.45"/>
    <row r="505" ht="0.75" customHeight="1" x14ac:dyDescent="0.45"/>
    <row r="507" ht="0.75" customHeight="1" x14ac:dyDescent="0.45"/>
    <row r="509" ht="0.75" customHeight="1" x14ac:dyDescent="0.45"/>
    <row r="511" ht="0.75" customHeight="1" x14ac:dyDescent="0.45"/>
    <row r="513" ht="0.75" customHeight="1" x14ac:dyDescent="0.45"/>
    <row r="515" ht="0.75" customHeight="1" x14ac:dyDescent="0.45"/>
    <row r="517" ht="0.75" customHeight="1" x14ac:dyDescent="0.45"/>
    <row r="519" ht="0.75" customHeight="1" x14ac:dyDescent="0.45"/>
    <row r="521" ht="0.75" customHeight="1" x14ac:dyDescent="0.45"/>
    <row r="523" ht="0.75" customHeight="1" x14ac:dyDescent="0.45"/>
    <row r="525" ht="0.75" customHeight="1" x14ac:dyDescent="0.45"/>
    <row r="527" ht="0.75" customHeight="1" x14ac:dyDescent="0.45"/>
    <row r="529" ht="0.75" customHeight="1" x14ac:dyDescent="0.45"/>
    <row r="531" ht="0.75" customHeight="1" x14ac:dyDescent="0.45"/>
    <row r="533" ht="0.75" customHeight="1" x14ac:dyDescent="0.45"/>
    <row r="535" ht="0.75" customHeight="1" x14ac:dyDescent="0.45"/>
    <row r="537" ht="0.75" customHeight="1" x14ac:dyDescent="0.45"/>
    <row r="539" ht="0.75" customHeight="1" x14ac:dyDescent="0.45"/>
    <row r="541" ht="0.75" customHeight="1" x14ac:dyDescent="0.45"/>
    <row r="543" ht="0.75" customHeight="1" x14ac:dyDescent="0.45"/>
    <row r="545" ht="0.75" customHeight="1" x14ac:dyDescent="0.45"/>
    <row r="547" ht="0.75" customHeight="1" x14ac:dyDescent="0.45"/>
    <row r="549" ht="0.75" customHeight="1" x14ac:dyDescent="0.45"/>
    <row r="551" ht="0.75" customHeight="1" x14ac:dyDescent="0.45"/>
    <row r="553" ht="0.75" customHeight="1" x14ac:dyDescent="0.45"/>
    <row r="555" ht="0.75" customHeight="1" x14ac:dyDescent="0.45"/>
    <row r="557" ht="0.75" customHeight="1" x14ac:dyDescent="0.45"/>
    <row r="559" ht="0.75" customHeight="1" x14ac:dyDescent="0.45"/>
    <row r="561" ht="0.75" customHeight="1" x14ac:dyDescent="0.45"/>
    <row r="563" ht="0.75" customHeight="1" x14ac:dyDescent="0.45"/>
    <row r="565" ht="0.75" customHeight="1" x14ac:dyDescent="0.45"/>
    <row r="567" ht="0.75" customHeight="1" x14ac:dyDescent="0.45"/>
    <row r="569" ht="0.75" customHeight="1" x14ac:dyDescent="0.45"/>
    <row r="571" ht="0.75" customHeight="1" x14ac:dyDescent="0.45"/>
    <row r="573" ht="0.75" customHeight="1" x14ac:dyDescent="0.45"/>
    <row r="575" ht="0.75" customHeight="1" x14ac:dyDescent="0.45"/>
    <row r="577" ht="0.75" customHeight="1" x14ac:dyDescent="0.45"/>
    <row r="579" ht="0.75" customHeight="1" x14ac:dyDescent="0.45"/>
    <row r="581" ht="0.75" customHeight="1" x14ac:dyDescent="0.45"/>
    <row r="583" ht="0.75" customHeight="1" x14ac:dyDescent="0.45"/>
    <row r="585" ht="0.75" customHeight="1" x14ac:dyDescent="0.45"/>
    <row r="587" ht="0.75" customHeight="1" x14ac:dyDescent="0.45"/>
    <row r="589" ht="0.75" customHeight="1" x14ac:dyDescent="0.45"/>
    <row r="591" ht="0.75" customHeight="1" x14ac:dyDescent="0.45"/>
    <row r="593" ht="0.75" customHeight="1" x14ac:dyDescent="0.45"/>
    <row r="595" ht="0.75" customHeight="1" x14ac:dyDescent="0.45"/>
    <row r="597" ht="0.75" customHeight="1" x14ac:dyDescent="0.45"/>
    <row r="599" ht="0.75" customHeight="1" x14ac:dyDescent="0.45"/>
  </sheetData>
  <mergeCells count="28">
    <mergeCell ref="AN5:AP5"/>
    <mergeCell ref="G5:I5"/>
    <mergeCell ref="J5:L5"/>
    <mergeCell ref="M5:O5"/>
    <mergeCell ref="P5:R5"/>
    <mergeCell ref="S5:U5"/>
    <mergeCell ref="V5:X5"/>
    <mergeCell ref="AQ6:AS6"/>
    <mergeCell ref="AT6:AV6"/>
    <mergeCell ref="AQ5:AS5"/>
    <mergeCell ref="AT5:AV5"/>
    <mergeCell ref="V6:X6"/>
    <mergeCell ref="Y6:AA6"/>
    <mergeCell ref="AB6:AD6"/>
    <mergeCell ref="Y5:AA5"/>
    <mergeCell ref="AB5:AD5"/>
    <mergeCell ref="AE5:AG5"/>
    <mergeCell ref="AH5:AJ5"/>
    <mergeCell ref="AE6:AG6"/>
    <mergeCell ref="AH6:AJ6"/>
    <mergeCell ref="AK6:AM6"/>
    <mergeCell ref="AN6:AP6"/>
    <mergeCell ref="AK5:AM5"/>
    <mergeCell ref="G6:I6"/>
    <mergeCell ref="J6:L6"/>
    <mergeCell ref="M6:O6"/>
    <mergeCell ref="P6:R6"/>
    <mergeCell ref="S6:U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7C69-6618-4400-A2AA-CCBE44E954F6}">
  <sheetPr codeName="Sheet1"/>
  <dimension ref="A1:B6"/>
  <sheetViews>
    <sheetView workbookViewId="0">
      <selection activeCell="B6" sqref="B6"/>
    </sheetView>
  </sheetViews>
  <sheetFormatPr defaultRowHeight="14.25" x14ac:dyDescent="0.45"/>
  <cols>
    <col min="1" max="1" width="12.46484375" bestFit="1" customWidth="1"/>
    <col min="2" max="2" width="38" bestFit="1" customWidth="1"/>
  </cols>
  <sheetData>
    <row r="1" spans="1:2" x14ac:dyDescent="0.45">
      <c r="A1" t="s">
        <v>20</v>
      </c>
      <c r="B1" t="s">
        <v>84</v>
      </c>
    </row>
    <row r="2" spans="1:2" x14ac:dyDescent="0.45">
      <c r="A2" t="s">
        <v>90</v>
      </c>
      <c r="B2" t="s">
        <v>107</v>
      </c>
    </row>
    <row r="3" spans="1:2" x14ac:dyDescent="0.45">
      <c r="A3" t="s">
        <v>21</v>
      </c>
      <c r="B3" t="s">
        <v>85</v>
      </c>
    </row>
    <row r="4" spans="1:2" x14ac:dyDescent="0.45">
      <c r="A4" t="s">
        <v>22</v>
      </c>
      <c r="B4" t="s">
        <v>86</v>
      </c>
    </row>
    <row r="5" spans="1:2" x14ac:dyDescent="0.45">
      <c r="A5" t="s">
        <v>87</v>
      </c>
      <c r="B5" t="s">
        <v>88</v>
      </c>
    </row>
    <row r="6" spans="1:2" x14ac:dyDescent="0.45">
      <c r="A6" t="s">
        <v>109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8AFB-BE22-404F-A0D4-6FB4D89FFA19}">
  <sheetPr codeName="Sheet8"/>
  <dimension ref="A1:E57"/>
  <sheetViews>
    <sheetView workbookViewId="0">
      <selection activeCell="L12" sqref="L12"/>
    </sheetView>
  </sheetViews>
  <sheetFormatPr defaultRowHeight="14.25" x14ac:dyDescent="0.45"/>
  <cols>
    <col min="1" max="1" width="27.265625" bestFit="1" customWidth="1"/>
    <col min="2" max="2" width="8.19921875" bestFit="1" customWidth="1"/>
    <col min="3" max="3" width="8.53125" bestFit="1" customWidth="1"/>
    <col min="4" max="4" width="11.53125" bestFit="1" customWidth="1"/>
    <col min="5" max="5" width="11.06640625" bestFit="1" customWidth="1"/>
  </cols>
  <sheetData>
    <row r="1" spans="1:5" x14ac:dyDescent="0.45">
      <c r="A1" t="s">
        <v>112</v>
      </c>
    </row>
    <row r="6" spans="1:5" ht="28.5" x14ac:dyDescent="0.85">
      <c r="A6" s="1" t="s">
        <v>23</v>
      </c>
    </row>
    <row r="7" spans="1:5" x14ac:dyDescent="0.45">
      <c r="A7" t="str">
        <f>$A$1</f>
        <v>T6</v>
      </c>
      <c r="B7" t="s">
        <v>9</v>
      </c>
      <c r="C7" t="s">
        <v>0</v>
      </c>
      <c r="D7" t="str" cm="1">
        <f t="array" aca="1" ref="D7" ca="1">IFERROR(INDIRECT(A7&amp;"_"&amp;B7&amp;"_1")&amp;" ("&amp;OFFSET(INDIRECT(A7&amp;+"_"&amp;B7&amp;"_1"),0,1)&amp;")","")</f>
        <v/>
      </c>
      <c r="E7" t="str" cm="1">
        <f t="array" aca="1" ref="E7" ca="1">IFERROR(INDIRECT(A7 &amp; "_" &amp; B7 &amp; "_2") &amp; " (" &amp; OFFSET(INDIRECT(A7 &amp; + "_" &amp; B7 &amp; "_2"),0,1) &amp; ")","")</f>
        <v/>
      </c>
    </row>
    <row r="8" spans="1:5" x14ac:dyDescent="0.45">
      <c r="A8" t="str">
        <f t="shared" ref="A8:A31" si="0">$A$1</f>
        <v>T6</v>
      </c>
      <c r="B8" t="s">
        <v>10</v>
      </c>
      <c r="C8" t="s">
        <v>1</v>
      </c>
      <c r="D8" t="str" cm="1">
        <f t="array" aca="1" ref="D8" ca="1">IFERROR(INDIRECT(A8&amp;"_"&amp;B8&amp;"_1")&amp;" ("&amp;OFFSET(INDIRECT(A8&amp;+"_"&amp;B8&amp;"_1"),0,1)&amp;")","")</f>
        <v/>
      </c>
      <c r="E8" t="str" cm="1">
        <f t="array" aca="1" ref="E8" ca="1">IFERROR(INDIRECT(A8 &amp; "_" &amp; B8 &amp; "_2") &amp; " (" &amp; OFFSET(INDIRECT(A8 &amp; + "_" &amp; B8 &amp; "_2"),0,1) &amp; ")","")</f>
        <v/>
      </c>
    </row>
    <row r="9" spans="1:5" x14ac:dyDescent="0.45">
      <c r="A9" t="str">
        <f t="shared" si="0"/>
        <v>T6</v>
      </c>
      <c r="B9" t="s">
        <v>11</v>
      </c>
      <c r="C9" t="s">
        <v>2</v>
      </c>
      <c r="D9" t="str" cm="1">
        <f t="array" aca="1" ref="D9" ca="1">IFERROR(INDIRECT(A9&amp;"_"&amp;B9&amp;"_1")&amp;" ("&amp;OFFSET(INDIRECT(A9&amp;+"_"&amp;B9&amp;"_1"),0,1)&amp;")","")</f>
        <v/>
      </c>
      <c r="E9" t="str" cm="1">
        <f t="array" aca="1" ref="E9" ca="1">IFERROR(INDIRECT(A9 &amp; "_" &amp; B9 &amp; "_2") &amp; " (" &amp; OFFSET(INDIRECT(A9 &amp; + "_" &amp; B9 &amp; "_2"),0,1) &amp; ")","")</f>
        <v/>
      </c>
    </row>
    <row r="10" spans="1:5" x14ac:dyDescent="0.45">
      <c r="A10" t="str">
        <f t="shared" si="0"/>
        <v>T6</v>
      </c>
      <c r="B10" t="s">
        <v>12</v>
      </c>
      <c r="C10" t="s">
        <v>3</v>
      </c>
      <c r="D10" t="str" cm="1">
        <f t="array" aca="1" ref="D10" ca="1">IFERROR(INDIRECT(A10&amp;"_"&amp;B10&amp;"_1")&amp;" ("&amp;OFFSET(INDIRECT(A10&amp;+"_"&amp;B10&amp;"_1"),0,1)&amp;")","")</f>
        <v/>
      </c>
      <c r="E10" t="str" cm="1">
        <f t="array" aca="1" ref="E10" ca="1">IFERROR(INDIRECT(A10 &amp; "_" &amp; B10 &amp; "_2") &amp; " (" &amp; OFFSET(INDIRECT(A10 &amp; + "_" &amp; B10 &amp; "_2"),0,1) &amp; ")","")</f>
        <v/>
      </c>
    </row>
    <row r="11" spans="1:5" x14ac:dyDescent="0.45">
      <c r="A11" t="str">
        <f t="shared" si="0"/>
        <v>T6</v>
      </c>
      <c r="B11" t="s">
        <v>13</v>
      </c>
      <c r="C11" t="s">
        <v>4</v>
      </c>
      <c r="D11" t="str" cm="1">
        <f t="array" aca="1" ref="D11" ca="1">IFERROR(INDIRECT(A11&amp;"_"&amp;B11&amp;"_1")&amp;" ("&amp;OFFSET(INDIRECT(A11&amp;+"_"&amp;B11&amp;"_1"),0,1)&amp;")","")</f>
        <v/>
      </c>
      <c r="E11" t="str" cm="1">
        <f t="array" aca="1" ref="E11" ca="1">IFERROR(INDIRECT(A11 &amp; "_" &amp; B11 &amp; "_2") &amp; " (" &amp; OFFSET(INDIRECT(A11 &amp; + "_" &amp; B11 &amp; "_2"),0,1) &amp; ")","")</f>
        <v/>
      </c>
    </row>
    <row r="12" spans="1:5" x14ac:dyDescent="0.45">
      <c r="A12" t="str">
        <f t="shared" si="0"/>
        <v>T6</v>
      </c>
      <c r="B12" t="s">
        <v>14</v>
      </c>
      <c r="C12" t="s">
        <v>5</v>
      </c>
      <c r="D12" t="str" cm="1">
        <f t="array" aca="1" ref="D12" ca="1">IFERROR(INDIRECT(A12&amp;"_"&amp;B12&amp;"_1")&amp;" ("&amp;OFFSET(INDIRECT(A12&amp;+"_"&amp;B12&amp;"_1"),0,1)&amp;")","")</f>
        <v/>
      </c>
      <c r="E12" t="str" cm="1">
        <f t="array" aca="1" ref="E12" ca="1">IFERROR(INDIRECT(A12 &amp; "_" &amp; B12 &amp; "_2") &amp; " (" &amp; OFFSET(INDIRECT(A12 &amp; + "_" &amp; B12 &amp; "_2"),0,1) &amp; ")","")</f>
        <v/>
      </c>
    </row>
    <row r="13" spans="1:5" x14ac:dyDescent="0.45">
      <c r="A13" t="str">
        <f t="shared" si="0"/>
        <v>T6</v>
      </c>
      <c r="B13" t="s">
        <v>15</v>
      </c>
      <c r="C13" t="s">
        <v>6</v>
      </c>
      <c r="D13" t="str" cm="1">
        <f t="array" aca="1" ref="D13" ca="1">IFERROR(INDIRECT(A13&amp;"_"&amp;B13&amp;"_1")&amp;" ("&amp;OFFSET(INDIRECT(A13&amp;+"_"&amp;B13&amp;"_1"),0,1)&amp;")","")</f>
        <v/>
      </c>
      <c r="E13" t="str" cm="1">
        <f t="array" aca="1" ref="E13" ca="1">IFERROR(INDIRECT(A13 &amp; "_" &amp; B13 &amp; "_2") &amp; " (" &amp; OFFSET(INDIRECT(A13 &amp; + "_" &amp; B13 &amp; "_2"),0,1) &amp; ")","")</f>
        <v/>
      </c>
    </row>
    <row r="14" spans="1:5" x14ac:dyDescent="0.45">
      <c r="A14" t="str">
        <f t="shared" si="0"/>
        <v>T6</v>
      </c>
      <c r="B14" t="s">
        <v>16</v>
      </c>
      <c r="C14" t="s">
        <v>7</v>
      </c>
      <c r="D14" t="str" cm="1">
        <f t="array" aca="1" ref="D14" ca="1">IFERROR(INDIRECT(A14&amp;"_"&amp;B14&amp;"_1")&amp;" ("&amp;OFFSET(INDIRECT(A14&amp;+"_"&amp;B14&amp;"_1"),0,1)&amp;")","")</f>
        <v/>
      </c>
      <c r="E14" t="str" cm="1">
        <f t="array" aca="1" ref="E14" ca="1">IFERROR(INDIRECT(A14 &amp; "_" &amp; B14 &amp; "_2") &amp; " (" &amp; OFFSET(INDIRECT(A14 &amp; + "_" &amp; B14 &amp; "_2"),0,1) &amp; ")","")</f>
        <v/>
      </c>
    </row>
    <row r="15" spans="1:5" x14ac:dyDescent="0.45">
      <c r="A15" t="str">
        <f t="shared" si="0"/>
        <v>T6</v>
      </c>
      <c r="B15" t="s">
        <v>17</v>
      </c>
      <c r="C15" t="s">
        <v>8</v>
      </c>
      <c r="D15" t="str" cm="1">
        <f t="array" aca="1" ref="D15" ca="1">IFERROR(INDIRECT(A15&amp;"_"&amp;B15&amp;"_1")&amp;" ("&amp;OFFSET(INDIRECT(A15&amp;+"_"&amp;B15&amp;"_1"),0,1)&amp;")","")</f>
        <v/>
      </c>
      <c r="E15" t="str" cm="1">
        <f t="array" aca="1" ref="E15" ca="1">IFERROR(INDIRECT(A15 &amp; "_" &amp; B15 &amp; "_2") &amp; " (" &amp; OFFSET(INDIRECT(A15 &amp; + "_" &amp; B15 &amp; "_2"),0,1) &amp; ")","")</f>
        <v/>
      </c>
    </row>
    <row r="16" spans="1:5" x14ac:dyDescent="0.45">
      <c r="A16" t="str">
        <f t="shared" si="0"/>
        <v>T6</v>
      </c>
      <c r="B16" t="s">
        <v>18</v>
      </c>
      <c r="C16" t="s">
        <v>66</v>
      </c>
      <c r="D16" t="str" cm="1">
        <f t="array" aca="1" ref="D16" ca="1">IFERROR(INDIRECT(A16&amp;"_"&amp;B16&amp;"_1")&amp;" ("&amp;OFFSET(INDIRECT(A16&amp;+"_"&amp;B16&amp;"_1"),0,1)&amp;")","")</f>
        <v/>
      </c>
      <c r="E16" t="str" cm="1">
        <f t="array" aca="1" ref="E16" ca="1">IFERROR(INDIRECT(A16 &amp; "_" &amp; B16 &amp; "_2") &amp; " (" &amp; OFFSET(INDIRECT(A16 &amp; + "_" &amp; B16 &amp; "_2"),0,1) &amp; ")","")</f>
        <v/>
      </c>
    </row>
    <row r="17" spans="1:5" x14ac:dyDescent="0.45">
      <c r="A17" t="str">
        <f t="shared" si="0"/>
        <v>T6</v>
      </c>
      <c r="B17" t="s">
        <v>25</v>
      </c>
      <c r="C17" t="s">
        <v>67</v>
      </c>
      <c r="D17" t="str" cm="1">
        <f t="array" aca="1" ref="D17" ca="1">IFERROR(INDIRECT(A17&amp;"_"&amp;B17&amp;"_1")&amp;" ("&amp;OFFSET(INDIRECT(A17&amp;+"_"&amp;B17&amp;"_1"),0,1)&amp;")","")</f>
        <v/>
      </c>
      <c r="E17" t="str" cm="1">
        <f t="array" aca="1" ref="E17" ca="1">IFERROR(INDIRECT(A17 &amp; "_" &amp; B17 &amp; "_2") &amp; " (" &amp; OFFSET(INDIRECT(A17 &amp; + "_" &amp; B17 &amp; "_2"),0,1) &amp; ")","")</f>
        <v/>
      </c>
    </row>
    <row r="18" spans="1:5" x14ac:dyDescent="0.45">
      <c r="A18" t="str">
        <f t="shared" si="0"/>
        <v>T6</v>
      </c>
      <c r="B18" t="s">
        <v>26</v>
      </c>
      <c r="C18" t="s">
        <v>68</v>
      </c>
      <c r="D18" t="str" cm="1">
        <f t="array" aca="1" ref="D18" ca="1">IFERROR(INDIRECT(A18&amp;"_"&amp;B18&amp;"_1")&amp;" ("&amp;OFFSET(INDIRECT(A18&amp;+"_"&amp;B18&amp;"_1"),0,1)&amp;")","")</f>
        <v/>
      </c>
      <c r="E18" t="str" cm="1">
        <f t="array" aca="1" ref="E18" ca="1">IFERROR(INDIRECT(A18 &amp; "_" &amp; B18 &amp; "_2") &amp; " (" &amp; OFFSET(INDIRECT(A18 &amp; + "_" &amp; B18 &amp; "_2"),0,1) &amp; ")","")</f>
        <v/>
      </c>
    </row>
    <row r="19" spans="1:5" x14ac:dyDescent="0.45">
      <c r="A19" t="str">
        <f t="shared" si="0"/>
        <v>T6</v>
      </c>
      <c r="B19" t="s">
        <v>31</v>
      </c>
      <c r="C19" t="s">
        <v>69</v>
      </c>
      <c r="D19" t="str" cm="1">
        <f t="array" aca="1" ref="D19" ca="1">IFERROR(INDIRECT(A19&amp;"_"&amp;B19&amp;"_1")&amp;" ("&amp;OFFSET(INDIRECT(A19&amp;+"_"&amp;B19&amp;"_1"),0,1)&amp;")","")</f>
        <v/>
      </c>
      <c r="E19" t="str" cm="1">
        <f t="array" aca="1" ref="E19" ca="1">IFERROR(INDIRECT(A19 &amp; "_" &amp; B19 &amp; "_2") &amp; " (" &amp; OFFSET(INDIRECT(A19 &amp; + "_" &amp; B19 &amp; "_2"),0,1) &amp; ")","")</f>
        <v/>
      </c>
    </row>
    <row r="20" spans="1:5" x14ac:dyDescent="0.45">
      <c r="A20" t="str">
        <f t="shared" si="0"/>
        <v>T6</v>
      </c>
      <c r="B20" t="s">
        <v>30</v>
      </c>
      <c r="C20" t="s">
        <v>70</v>
      </c>
      <c r="D20" t="str" cm="1">
        <f t="array" aca="1" ref="D20" ca="1">IFERROR(INDIRECT(A20&amp;"_"&amp;B20&amp;"_1")&amp;" ("&amp;OFFSET(INDIRECT(A20&amp;+"_"&amp;B20&amp;"_1"),0,1)&amp;")","")</f>
        <v/>
      </c>
      <c r="E20" t="str" cm="1">
        <f t="array" aca="1" ref="E20" ca="1">IFERROR(INDIRECT(A20 &amp; "_" &amp; B20 &amp; "_2") &amp; " (" &amp; OFFSET(INDIRECT(A20 &amp; + "_" &amp; B20 &amp; "_2"),0,1) &amp; ")","")</f>
        <v/>
      </c>
    </row>
    <row r="21" spans="1:5" x14ac:dyDescent="0.45">
      <c r="A21" t="str">
        <f t="shared" si="0"/>
        <v>T6</v>
      </c>
      <c r="B21" t="s">
        <v>28</v>
      </c>
      <c r="C21" t="s">
        <v>71</v>
      </c>
      <c r="D21" t="str" cm="1">
        <f t="array" aca="1" ref="D21" ca="1">IFERROR(INDIRECT(A21&amp;"_"&amp;B21&amp;"_1")&amp;" ("&amp;OFFSET(INDIRECT(A21&amp;+"_"&amp;B21&amp;"_1"),0,1)&amp;")","")</f>
        <v/>
      </c>
      <c r="E21" t="str" cm="1">
        <f t="array" aca="1" ref="E21" ca="1">IFERROR(INDIRECT(A21 &amp; "_" &amp; B21 &amp; "_2") &amp; " (" &amp; OFFSET(INDIRECT(A21 &amp; + "_" &amp; B21 &amp; "_2"),0,1) &amp; ")","")</f>
        <v/>
      </c>
    </row>
    <row r="22" spans="1:5" x14ac:dyDescent="0.45">
      <c r="A22" t="str">
        <f t="shared" si="0"/>
        <v>T6</v>
      </c>
      <c r="B22" t="s">
        <v>29</v>
      </c>
      <c r="C22" t="s">
        <v>72</v>
      </c>
      <c r="D22" t="str" cm="1">
        <f t="array" aca="1" ref="D22" ca="1">IFERROR(INDIRECT(A22&amp;"_"&amp;B22&amp;"_1")&amp;" ("&amp;OFFSET(INDIRECT(A22&amp;+"_"&amp;B22&amp;"_1"),0,1)&amp;")","")</f>
        <v/>
      </c>
      <c r="E22" t="str" cm="1">
        <f t="array" aca="1" ref="E22" ca="1">IFERROR(INDIRECT(A22 &amp; "_" &amp; B22 &amp; "_2") &amp; " (" &amp; OFFSET(INDIRECT(A22 &amp; + "_" &amp; B22 &amp; "_2"),0,1) &amp; ")","")</f>
        <v/>
      </c>
    </row>
    <row r="23" spans="1:5" x14ac:dyDescent="0.45">
      <c r="A23" t="str">
        <f t="shared" si="0"/>
        <v>T6</v>
      </c>
      <c r="B23" t="s">
        <v>32</v>
      </c>
      <c r="C23" t="s">
        <v>73</v>
      </c>
      <c r="D23" t="str" cm="1">
        <f t="array" aca="1" ref="D23" ca="1">IFERROR(INDIRECT(A23&amp;"_"&amp;B23&amp;"_1")&amp;" ("&amp;OFFSET(INDIRECT(A23&amp;+"_"&amp;B23&amp;"_1"),0,1)&amp;")","")</f>
        <v/>
      </c>
      <c r="E23" t="str" cm="1">
        <f t="array" aca="1" ref="E23" ca="1">IFERROR(INDIRECT(A23 &amp; "_" &amp; B23 &amp; "_2") &amp; " (" &amp; OFFSET(INDIRECT(A23 &amp; + "_" &amp; B23 &amp; "_2"),0,1) &amp; ")","")</f>
        <v/>
      </c>
    </row>
    <row r="24" spans="1:5" x14ac:dyDescent="0.45">
      <c r="A24" t="str">
        <f t="shared" si="0"/>
        <v>T6</v>
      </c>
      <c r="B24" t="s">
        <v>33</v>
      </c>
      <c r="C24" t="s">
        <v>74</v>
      </c>
      <c r="D24" t="str" cm="1">
        <f t="array" aca="1" ref="D24" ca="1">IFERROR(INDIRECT(A24&amp;"_"&amp;B24&amp;"_1")&amp;" ("&amp;OFFSET(INDIRECT(A24&amp;+"_"&amp;B24&amp;"_1"),0,1)&amp;")","")</f>
        <v/>
      </c>
      <c r="E24" t="str" cm="1">
        <f t="array" aca="1" ref="E24" ca="1">IFERROR(INDIRECT(A24 &amp; "_" &amp; B24 &amp; "_2") &amp; " (" &amp; OFFSET(INDIRECT(A24 &amp; + "_" &amp; B24 &amp; "_2"),0,1) &amp; ")","")</f>
        <v/>
      </c>
    </row>
    <row r="25" spans="1:5" x14ac:dyDescent="0.45">
      <c r="A25" t="str">
        <f t="shared" si="0"/>
        <v>T6</v>
      </c>
      <c r="B25" t="s">
        <v>27</v>
      </c>
      <c r="C25" t="s">
        <v>75</v>
      </c>
      <c r="D25" t="str" cm="1">
        <f t="array" aca="1" ref="D25" ca="1">IFERROR(INDIRECT(A25&amp;"_"&amp;B25&amp;"_1")&amp;" ("&amp;OFFSET(INDIRECT(A25&amp;+"_"&amp;B25&amp;"_1"),0,1)&amp;")","")</f>
        <v/>
      </c>
      <c r="E25" t="str" cm="1">
        <f t="array" aca="1" ref="E25" ca="1">IFERROR(INDIRECT(A25 &amp; "_" &amp; B25 &amp; "_2") &amp; " (" &amp; OFFSET(INDIRECT(A25 &amp; + "_" &amp; B25 &amp; "_2"),0,1) &amp; ")","")</f>
        <v/>
      </c>
    </row>
    <row r="26" spans="1:5" x14ac:dyDescent="0.45">
      <c r="A26" t="str">
        <f t="shared" si="0"/>
        <v>T6</v>
      </c>
      <c r="B26" t="s">
        <v>35</v>
      </c>
      <c r="C26" t="s">
        <v>76</v>
      </c>
      <c r="D26" t="str" cm="1">
        <f t="array" aca="1" ref="D26" ca="1">IFERROR(INDIRECT(A26&amp;"_"&amp;B26&amp;"_1")&amp;" ("&amp;OFFSET(INDIRECT(A26&amp;+"_"&amp;B26&amp;"_1"),0,1)&amp;")","")</f>
        <v/>
      </c>
      <c r="E26" t="str" cm="1">
        <f t="array" aca="1" ref="E26" ca="1">IFERROR(INDIRECT(A26 &amp; "_" &amp; B26 &amp; "_2") &amp; " (" &amp; OFFSET(INDIRECT(A26 &amp; + "_" &amp; B26 &amp; "_2"),0,1) &amp; ")","")</f>
        <v/>
      </c>
    </row>
    <row r="27" spans="1:5" x14ac:dyDescent="0.45">
      <c r="A27" t="str">
        <f t="shared" si="0"/>
        <v>T6</v>
      </c>
      <c r="B27" t="s">
        <v>34</v>
      </c>
      <c r="C27" t="s">
        <v>77</v>
      </c>
      <c r="D27" t="str" cm="1">
        <f t="array" aca="1" ref="D27" ca="1">IFERROR(INDIRECT(A27&amp;"_"&amp;B27&amp;"_1")&amp;" ("&amp;OFFSET(INDIRECT(A27&amp;+"_"&amp;B27&amp;"_1"),0,1)&amp;")","")</f>
        <v/>
      </c>
      <c r="E27" t="str" cm="1">
        <f t="array" aca="1" ref="E27" ca="1">IFERROR(INDIRECT(A27 &amp; "_" &amp; B27 &amp; "_2") &amp; " (" &amp; OFFSET(INDIRECT(A27 &amp; + "_" &amp; B27 &amp; "_2"),0,1) &amp; ")","")</f>
        <v/>
      </c>
    </row>
    <row r="28" spans="1:5" x14ac:dyDescent="0.45">
      <c r="A28" t="str">
        <f t="shared" si="0"/>
        <v>T6</v>
      </c>
      <c r="B28" t="s">
        <v>39</v>
      </c>
      <c r="C28" t="s">
        <v>78</v>
      </c>
      <c r="D28" t="str" cm="1">
        <f t="array" aca="1" ref="D28" ca="1">IFERROR(INDIRECT(A28&amp;"_"&amp;B28&amp;"_1")&amp;" ("&amp;OFFSET(INDIRECT(A28&amp;+"_"&amp;B28&amp;"_1"),0,1)&amp;")","")</f>
        <v/>
      </c>
      <c r="E28" t="str" cm="1">
        <f t="array" aca="1" ref="E28" ca="1">IFERROR(INDIRECT(A28 &amp; "_" &amp; B28 &amp; "_2") &amp; " (" &amp; OFFSET(INDIRECT(A28 &amp; + "_" &amp; B28 &amp; "_2"),0,1) &amp; ")","")</f>
        <v/>
      </c>
    </row>
    <row r="29" spans="1:5" x14ac:dyDescent="0.45">
      <c r="A29" t="str">
        <f t="shared" si="0"/>
        <v>T6</v>
      </c>
      <c r="B29" t="s">
        <v>38</v>
      </c>
      <c r="C29" t="s">
        <v>79</v>
      </c>
      <c r="D29" t="str" cm="1">
        <f t="array" aca="1" ref="D29" ca="1">IFERROR(INDIRECT(A29&amp;"_"&amp;B29&amp;"_1")&amp;" ("&amp;OFFSET(INDIRECT(A29&amp;+"_"&amp;B29&amp;"_1"),0,1)&amp;")","")</f>
        <v/>
      </c>
      <c r="E29" t="str" cm="1">
        <f t="array" aca="1" ref="E29" ca="1">IFERROR(INDIRECT(A29 &amp; "_" &amp; B29 &amp; "_2") &amp; " (" &amp; OFFSET(INDIRECT(A29 &amp; + "_" &amp; B29 &amp; "_2"),0,1) &amp; ")","")</f>
        <v/>
      </c>
    </row>
    <row r="30" spans="1:5" x14ac:dyDescent="0.45">
      <c r="A30" t="str">
        <f t="shared" si="0"/>
        <v>T6</v>
      </c>
      <c r="B30" t="s">
        <v>36</v>
      </c>
      <c r="C30" t="s">
        <v>80</v>
      </c>
      <c r="D30" t="str" cm="1">
        <f t="array" aca="1" ref="D30" ca="1">IFERROR(INDIRECT(A30&amp;"_"&amp;B30&amp;"_1")&amp;" ("&amp;OFFSET(INDIRECT(A30&amp;+"_"&amp;B30&amp;"_1"),0,1)&amp;")","")</f>
        <v/>
      </c>
      <c r="E30" t="str" cm="1">
        <f t="array" aca="1" ref="E30" ca="1">IFERROR(INDIRECT(A30 &amp; "_" &amp; B30 &amp; "_2") &amp; " (" &amp; OFFSET(INDIRECT(A30 &amp; + "_" &amp; B30 &amp; "_2"),0,1) &amp; ")","")</f>
        <v/>
      </c>
    </row>
    <row r="31" spans="1:5" x14ac:dyDescent="0.45">
      <c r="A31" t="str">
        <f t="shared" si="0"/>
        <v>T6</v>
      </c>
      <c r="B31" t="s">
        <v>37</v>
      </c>
      <c r="C31" t="s">
        <v>81</v>
      </c>
      <c r="D31" t="str" cm="1">
        <f t="array" aca="1" ref="D31" ca="1">IFERROR(INDIRECT(A31&amp;"_"&amp;B31&amp;"_1")&amp;" ("&amp;OFFSET(INDIRECT(A31&amp;+"_"&amp;B31&amp;"_1"),0,1)&amp;")","")</f>
        <v/>
      </c>
      <c r="E31" t="str" cm="1">
        <f t="array" aca="1" ref="E31" ca="1">IFERROR(INDIRECT(A31 &amp; "_" &amp; B31 &amp; "_2") &amp; " (" &amp; OFFSET(INDIRECT(A31 &amp; + "_" &amp; B31 &amp; "_2"),0,1) &amp; ")","")</f>
        <v/>
      </c>
    </row>
    <row r="32" spans="1:5" ht="28.5" x14ac:dyDescent="0.85">
      <c r="A32" s="1" t="s">
        <v>24</v>
      </c>
    </row>
    <row r="33" spans="1:5" x14ac:dyDescent="0.45">
      <c r="A33" t="str">
        <f t="shared" ref="A33:A57" si="1">$A$1</f>
        <v>T6</v>
      </c>
      <c r="B33" t="s">
        <v>40</v>
      </c>
      <c r="C33" t="str" cm="1">
        <f t="array" aca="1" ref="C33" ca="1">IFERROR(OFFSET(INDIRECT(A33 &amp; "_" &amp; B33),0, -1),"")</f>
        <v/>
      </c>
      <c r="D33" s="7" t="str" cm="1">
        <f t="array" aca="1" ref="D33" ca="1">IFERROR(OFFSET(OFFSET(INDIRECT(A33 &amp; "_" &amp; B33),2, -1),-ROW(OFFSET(INDIRECT(A33 &amp; "_" &amp; B33),2, -1)) + 6,0),"")</f>
        <v/>
      </c>
      <c r="E33" s="2" t="str" cm="1">
        <f t="array" aca="1" ref="E33" ca="1">IFERROR(OFFSET(INDIRECT(A33 &amp; "_" &amp; B33),2, -1),"")</f>
        <v/>
      </c>
    </row>
    <row r="34" spans="1:5" x14ac:dyDescent="0.45">
      <c r="A34" t="str">
        <f t="shared" si="1"/>
        <v>T6</v>
      </c>
      <c r="B34" t="s">
        <v>41</v>
      </c>
      <c r="C34" t="str" cm="1">
        <f t="array" aca="1" ref="C34" ca="1">IFERROR(OFFSET(INDIRECT(A34 &amp; "_" &amp; B34),0, -1),"")</f>
        <v/>
      </c>
      <c r="D34" s="7" t="str" cm="1">
        <f t="array" aca="1" ref="D34" ca="1">IFERROR(OFFSET(OFFSET(INDIRECT(A34 &amp; "_" &amp; B34),2, -1),-ROW(OFFSET(INDIRECT(A34 &amp; "_" &amp; B34),2, -1)) + 6,0),"")</f>
        <v/>
      </c>
      <c r="E34" s="2" t="str" cm="1">
        <f t="array" aca="1" ref="E34" ca="1">IFERROR(OFFSET(INDIRECT(A34 &amp; "_" &amp; B34),2, -1),"")</f>
        <v/>
      </c>
    </row>
    <row r="35" spans="1:5" x14ac:dyDescent="0.45">
      <c r="A35" t="str">
        <f t="shared" si="1"/>
        <v>T6</v>
      </c>
      <c r="B35" t="s">
        <v>42</v>
      </c>
      <c r="C35" t="str" cm="1">
        <f t="array" aca="1" ref="C35" ca="1">IFERROR(OFFSET(INDIRECT(A35 &amp; "_" &amp; B35),0, -1),"")</f>
        <v/>
      </c>
      <c r="D35" s="7" t="str" cm="1">
        <f t="array" aca="1" ref="D35" ca="1">IFERROR(OFFSET(OFFSET(INDIRECT(A35 &amp; "_" &amp; B35),2, -1),-ROW(OFFSET(INDIRECT(A35 &amp; "_" &amp; B35),2, -1)) + 6,0),"")</f>
        <v/>
      </c>
      <c r="E35" s="2" t="str" cm="1">
        <f t="array" aca="1" ref="E35" ca="1">IFERROR(OFFSET(INDIRECT(A35 &amp; "_" &amp; B35),2, -1),"")</f>
        <v/>
      </c>
    </row>
    <row r="36" spans="1:5" x14ac:dyDescent="0.45">
      <c r="A36" t="str">
        <f t="shared" si="1"/>
        <v>T6</v>
      </c>
      <c r="B36" t="s">
        <v>43</v>
      </c>
      <c r="C36" t="str" cm="1">
        <f t="array" aca="1" ref="C36" ca="1">IFERROR(OFFSET(INDIRECT(A36 &amp; "_" &amp; B36),0, -1),"")</f>
        <v/>
      </c>
      <c r="D36" s="7" t="str" cm="1">
        <f t="array" aca="1" ref="D36" ca="1">IFERROR(OFFSET(OFFSET(INDIRECT(A36 &amp; "_" &amp; B36),2, -1),-ROW(OFFSET(INDIRECT(A36 &amp; "_" &amp; B36),2, -1)) + 6,0),"")</f>
        <v/>
      </c>
      <c r="E36" s="2" t="str" cm="1">
        <f t="array" aca="1" ref="E36" ca="1">IFERROR(OFFSET(INDIRECT(A36 &amp; "_" &amp; B36),2, -1),"")</f>
        <v/>
      </c>
    </row>
    <row r="37" spans="1:5" x14ac:dyDescent="0.45">
      <c r="A37" t="str">
        <f t="shared" si="1"/>
        <v>T6</v>
      </c>
      <c r="B37" t="s">
        <v>44</v>
      </c>
      <c r="C37" t="str" cm="1">
        <f t="array" aca="1" ref="C37" ca="1">IFERROR(OFFSET(INDIRECT(A37 &amp; "_" &amp; B37),0, -1),"")</f>
        <v/>
      </c>
      <c r="D37" s="7" t="str" cm="1">
        <f t="array" aca="1" ref="D37" ca="1">IFERROR(OFFSET(OFFSET(INDIRECT(A37 &amp; "_" &amp; B37),2, -1),-ROW(OFFSET(INDIRECT(A37 &amp; "_" &amp; B37),2, -1)) + 6,0),"")</f>
        <v/>
      </c>
      <c r="E37" s="2" t="str" cm="1">
        <f t="array" aca="1" ref="E37" ca="1">IFERROR(OFFSET(INDIRECT(A37 &amp; "_" &amp; B37),2, -1),"")</f>
        <v/>
      </c>
    </row>
    <row r="38" spans="1:5" x14ac:dyDescent="0.45">
      <c r="A38" t="str">
        <f t="shared" si="1"/>
        <v>T6</v>
      </c>
      <c r="B38" t="s">
        <v>45</v>
      </c>
      <c r="C38" t="str" cm="1">
        <f t="array" aca="1" ref="C38" ca="1">IFERROR(OFFSET(INDIRECT(A38 &amp; "_" &amp; B38),0, -1),"")</f>
        <v/>
      </c>
      <c r="D38" s="7" t="str" cm="1">
        <f t="array" aca="1" ref="D38" ca="1">IFERROR(OFFSET(OFFSET(INDIRECT(A38 &amp; "_" &amp; B38),2, -1),-ROW(OFFSET(INDIRECT(A38 &amp; "_" &amp; B38),2, -1)) + 6,0),"")</f>
        <v/>
      </c>
      <c r="E38" s="2" t="str" cm="1">
        <f t="array" aca="1" ref="E38" ca="1">IFERROR(OFFSET(INDIRECT(A38 &amp; "_" &amp; B38),2, -1),"")</f>
        <v/>
      </c>
    </row>
    <row r="39" spans="1:5" x14ac:dyDescent="0.45">
      <c r="A39" t="str">
        <f t="shared" si="1"/>
        <v>T6</v>
      </c>
      <c r="B39" t="s">
        <v>46</v>
      </c>
      <c r="C39" t="str" cm="1">
        <f t="array" aca="1" ref="C39" ca="1">IFERROR(OFFSET(INDIRECT(A39 &amp; "_" &amp; B39),0, -1),"")</f>
        <v/>
      </c>
      <c r="D39" s="7" t="str" cm="1">
        <f t="array" aca="1" ref="D39" ca="1">IFERROR(OFFSET(OFFSET(INDIRECT(A39 &amp; "_" &amp; B39),2, -1),-ROW(OFFSET(INDIRECT(A39 &amp; "_" &amp; B39),2, -1)) + 6,0),"")</f>
        <v/>
      </c>
      <c r="E39" s="2" t="str" cm="1">
        <f t="array" aca="1" ref="E39" ca="1">IFERROR(OFFSET(INDIRECT(A39 &amp; "_" &amp; B39),2, -1),"")</f>
        <v/>
      </c>
    </row>
    <row r="40" spans="1:5" x14ac:dyDescent="0.45">
      <c r="A40" t="str">
        <f t="shared" si="1"/>
        <v>T6</v>
      </c>
      <c r="B40" t="s">
        <v>47</v>
      </c>
      <c r="C40" t="str" cm="1">
        <f t="array" aca="1" ref="C40" ca="1">IFERROR(OFFSET(INDIRECT(A40 &amp; "_" &amp; B40),0, -1),"")</f>
        <v/>
      </c>
      <c r="D40" s="7" t="str" cm="1">
        <f t="array" aca="1" ref="D40" ca="1">IFERROR(OFFSET(OFFSET(INDIRECT(A40 &amp; "_" &amp; B40),2, -1),-ROW(OFFSET(INDIRECT(A40 &amp; "_" &amp; B40),2, -1)) + 6,0),"")</f>
        <v/>
      </c>
      <c r="E40" s="2" t="str" cm="1">
        <f t="array" aca="1" ref="E40" ca="1">IFERROR(OFFSET(INDIRECT(A40 &amp; "_" &amp; B40),2, -1),"")</f>
        <v/>
      </c>
    </row>
    <row r="41" spans="1:5" x14ac:dyDescent="0.45">
      <c r="A41" t="str">
        <f t="shared" si="1"/>
        <v>T6</v>
      </c>
      <c r="B41" t="s">
        <v>48</v>
      </c>
      <c r="C41" t="str" cm="1">
        <f t="array" aca="1" ref="C41" ca="1">IFERROR(OFFSET(INDIRECT(A41 &amp; "_" &amp; B41),0, -1),"")</f>
        <v/>
      </c>
      <c r="D41" s="7" t="str" cm="1">
        <f t="array" aca="1" ref="D41" ca="1">IFERROR(OFFSET(OFFSET(INDIRECT(A41 &amp; "_" &amp; B41),2, -1),-ROW(OFFSET(INDIRECT(A41 &amp; "_" &amp; B41),2, -1)) + 6,0),"")</f>
        <v/>
      </c>
      <c r="E41" s="2" t="str" cm="1">
        <f t="array" aca="1" ref="E41" ca="1">IFERROR(OFFSET(INDIRECT(A41 &amp; "_" &amp; B41),2, -1),"")</f>
        <v/>
      </c>
    </row>
    <row r="42" spans="1:5" x14ac:dyDescent="0.45">
      <c r="A42" t="str">
        <f t="shared" si="1"/>
        <v>T6</v>
      </c>
      <c r="B42" t="s">
        <v>50</v>
      </c>
      <c r="C42" t="str" cm="1">
        <f t="array" aca="1" ref="C42" ca="1">IFERROR(OFFSET(INDIRECT(A42 &amp; "_" &amp; B42),0, -1),"")</f>
        <v/>
      </c>
      <c r="D42" s="7" t="str" cm="1">
        <f t="array" aca="1" ref="D42" ca="1">IFERROR(OFFSET(OFFSET(INDIRECT(A42 &amp; "_" &amp; B42),2, -1),-ROW(OFFSET(INDIRECT(A42 &amp; "_" &amp; B42),2, -1)) + 6,0),"")</f>
        <v/>
      </c>
      <c r="E42" s="2" t="str" cm="1">
        <f t="array" aca="1" ref="E42" ca="1">IFERROR(OFFSET(INDIRECT(A42 &amp; "_" &amp; B42),2, -1),"")</f>
        <v/>
      </c>
    </row>
    <row r="43" spans="1:5" x14ac:dyDescent="0.45">
      <c r="A43" t="str">
        <f t="shared" si="1"/>
        <v>T6</v>
      </c>
      <c r="B43" t="s">
        <v>51</v>
      </c>
      <c r="C43" t="str" cm="1">
        <f t="array" aca="1" ref="C43" ca="1">IFERROR(OFFSET(INDIRECT(A43 &amp; "_" &amp; B43),0, -1),"")</f>
        <v/>
      </c>
      <c r="D43" s="7" t="str" cm="1">
        <f t="array" aca="1" ref="D43" ca="1">IFERROR(OFFSET(OFFSET(INDIRECT(A43 &amp; "_" &amp; B43),2, -1),-ROW(OFFSET(INDIRECT(A43 &amp; "_" &amp; B43),2, -1)) + 6,0),"")</f>
        <v/>
      </c>
      <c r="E43" s="2" t="str" cm="1">
        <f t="array" aca="1" ref="E43" ca="1">IFERROR(OFFSET(INDIRECT(A43 &amp; "_" &amp; B43),2, -1),"")</f>
        <v/>
      </c>
    </row>
    <row r="44" spans="1:5" x14ac:dyDescent="0.45">
      <c r="A44" t="str">
        <f t="shared" si="1"/>
        <v>T6</v>
      </c>
      <c r="B44" t="s">
        <v>52</v>
      </c>
      <c r="C44" t="str" cm="1">
        <f t="array" aca="1" ref="C44" ca="1">IFERROR(OFFSET(INDIRECT(A44 &amp; "_" &amp; B44),0, -1),"")</f>
        <v/>
      </c>
      <c r="D44" s="7" t="str" cm="1">
        <f t="array" aca="1" ref="D44" ca="1">IFERROR(OFFSET(OFFSET(INDIRECT(A44 &amp; "_" &amp; B44),2, -1),-ROW(OFFSET(INDIRECT(A44 &amp; "_" &amp; B44),2, -1)) + 6,0),"")</f>
        <v/>
      </c>
      <c r="E44" s="2" t="str" cm="1">
        <f t="array" aca="1" ref="E44" ca="1">IFERROR(OFFSET(INDIRECT(A44 &amp; "_" &amp; B44),2, -1),"")</f>
        <v/>
      </c>
    </row>
    <row r="45" spans="1:5" x14ac:dyDescent="0.45">
      <c r="A45" t="str">
        <f t="shared" si="1"/>
        <v>T6</v>
      </c>
      <c r="B45" t="s">
        <v>53</v>
      </c>
      <c r="C45" t="str" cm="1">
        <f t="array" aca="1" ref="C45" ca="1">IFERROR(OFFSET(INDIRECT(A45 &amp; "_" &amp; B45),0, -1),"")</f>
        <v/>
      </c>
      <c r="D45" s="7" t="str" cm="1">
        <f t="array" aca="1" ref="D45" ca="1">IFERROR(OFFSET(OFFSET(INDIRECT(A45 &amp; "_" &amp; B45),2, -1),-ROW(OFFSET(INDIRECT(A45 &amp; "_" &amp; B45),2, -1)) + 6,0),"")</f>
        <v/>
      </c>
      <c r="E45" s="2" t="str" cm="1">
        <f t="array" aca="1" ref="E45" ca="1">IFERROR(OFFSET(INDIRECT(A45 &amp; "_" &amp; B45),2, -1),"")</f>
        <v/>
      </c>
    </row>
    <row r="46" spans="1:5" x14ac:dyDescent="0.45">
      <c r="A46" t="str">
        <f t="shared" si="1"/>
        <v>T6</v>
      </c>
      <c r="B46" t="s">
        <v>54</v>
      </c>
      <c r="C46" t="str" cm="1">
        <f t="array" aca="1" ref="C46" ca="1">IFERROR(OFFSET(INDIRECT(A46 &amp; "_" &amp; B46),0, -1),"")</f>
        <v/>
      </c>
      <c r="D46" s="7" t="str" cm="1">
        <f t="array" aca="1" ref="D46" ca="1">IFERROR(OFFSET(OFFSET(INDIRECT(A46 &amp; "_" &amp; B46),2, -1),-ROW(OFFSET(INDIRECT(A46 &amp; "_" &amp; B46),2, -1)) + 6,0),"")</f>
        <v/>
      </c>
      <c r="E46" s="2" t="str" cm="1">
        <f t="array" aca="1" ref="E46" ca="1">IFERROR(OFFSET(INDIRECT(A46 &amp; "_" &amp; B46),2, -1),"")</f>
        <v/>
      </c>
    </row>
    <row r="47" spans="1:5" x14ac:dyDescent="0.45">
      <c r="A47" t="str">
        <f t="shared" si="1"/>
        <v>T6</v>
      </c>
      <c r="B47" t="s">
        <v>55</v>
      </c>
      <c r="C47" t="str" cm="1">
        <f t="array" aca="1" ref="C47" ca="1">IFERROR(OFFSET(INDIRECT(A47 &amp; "_" &amp; B47),0, -1),"")</f>
        <v/>
      </c>
      <c r="D47" s="7" t="str" cm="1">
        <f t="array" aca="1" ref="D47" ca="1">IFERROR(OFFSET(OFFSET(INDIRECT(A47 &amp; "_" &amp; B47),2, -1),-ROW(OFFSET(INDIRECT(A47 &amp; "_" &amp; B47),2, -1)) + 6,0),"")</f>
        <v/>
      </c>
      <c r="E47" s="2" t="str" cm="1">
        <f t="array" aca="1" ref="E47" ca="1">IFERROR(OFFSET(INDIRECT(A47 &amp; "_" &amp; B47),2, -1),"")</f>
        <v/>
      </c>
    </row>
    <row r="48" spans="1:5" x14ac:dyDescent="0.45">
      <c r="A48" t="str">
        <f t="shared" si="1"/>
        <v>T6</v>
      </c>
      <c r="B48" t="s">
        <v>56</v>
      </c>
      <c r="C48" t="str" cm="1">
        <f t="array" aca="1" ref="C48" ca="1">IFERROR(OFFSET(INDIRECT(A48 &amp; "_" &amp; B48),0, -1),"")</f>
        <v/>
      </c>
      <c r="D48" s="7" t="str" cm="1">
        <f t="array" aca="1" ref="D48" ca="1">IFERROR(OFFSET(OFFSET(INDIRECT(A48 &amp; "_" &amp; B48),2, -1),-ROW(OFFSET(INDIRECT(A48 &amp; "_" &amp; B48),2, -1)) + 6,0),"")</f>
        <v/>
      </c>
      <c r="E48" s="2" t="str" cm="1">
        <f t="array" aca="1" ref="E48" ca="1">IFERROR(OFFSET(INDIRECT(A48 &amp; "_" &amp; B48),2, -1),"")</f>
        <v/>
      </c>
    </row>
    <row r="49" spans="1:5" x14ac:dyDescent="0.45">
      <c r="A49" t="str">
        <f t="shared" si="1"/>
        <v>T6</v>
      </c>
      <c r="B49" t="s">
        <v>57</v>
      </c>
      <c r="C49" t="str" cm="1">
        <f t="array" aca="1" ref="C49" ca="1">IFERROR(OFFSET(INDIRECT(A49 &amp; "_" &amp; B49),0, -1),"")</f>
        <v/>
      </c>
      <c r="D49" s="7" t="str" cm="1">
        <f t="array" aca="1" ref="D49" ca="1">IFERROR(OFFSET(OFFSET(INDIRECT(A49 &amp; "_" &amp; B49),2, -1),-ROW(OFFSET(INDIRECT(A49 &amp; "_" &amp; B49),2, -1)) + 6,0),"")</f>
        <v/>
      </c>
      <c r="E49" s="2" t="str" cm="1">
        <f t="array" aca="1" ref="E49" ca="1">IFERROR(OFFSET(INDIRECT(A49 &amp; "_" &amp; B49),2, -1),"")</f>
        <v/>
      </c>
    </row>
    <row r="50" spans="1:5" x14ac:dyDescent="0.45">
      <c r="A50" t="str">
        <f t="shared" si="1"/>
        <v>T6</v>
      </c>
      <c r="B50" t="s">
        <v>58</v>
      </c>
      <c r="C50" t="str" cm="1">
        <f t="array" aca="1" ref="C50" ca="1">IFERROR(OFFSET(INDIRECT(A50 &amp; "_" &amp; B50),0, -1),"")</f>
        <v/>
      </c>
      <c r="D50" s="7" t="str" cm="1">
        <f t="array" aca="1" ref="D50" ca="1">IFERROR(OFFSET(OFFSET(INDIRECT(A50 &amp; "_" &amp; B50),2, -1),-ROW(OFFSET(INDIRECT(A50 &amp; "_" &amp; B50),2, -1)) + 6,0),"")</f>
        <v/>
      </c>
      <c r="E50" s="2" t="str" cm="1">
        <f t="array" aca="1" ref="E50" ca="1">IFERROR(OFFSET(INDIRECT(A50 &amp; "_" &amp; B50),2, -1),"")</f>
        <v/>
      </c>
    </row>
    <row r="51" spans="1:5" x14ac:dyDescent="0.45">
      <c r="A51" t="str">
        <f t="shared" si="1"/>
        <v>T6</v>
      </c>
      <c r="B51" t="s">
        <v>59</v>
      </c>
      <c r="C51" t="str" cm="1">
        <f t="array" aca="1" ref="C51" ca="1">IFERROR(OFFSET(INDIRECT(A51 &amp; "_" &amp; B51),0, -1),"")</f>
        <v/>
      </c>
      <c r="D51" s="7" t="str" cm="1">
        <f t="array" aca="1" ref="D51" ca="1">IFERROR(OFFSET(OFFSET(INDIRECT(A51 &amp; "_" &amp; B51),2, -1),-ROW(OFFSET(INDIRECT(A51 &amp; "_" &amp; B51),2, -1)) + 6,0),"")</f>
        <v/>
      </c>
      <c r="E51" s="2" t="str" cm="1">
        <f t="array" aca="1" ref="E51" ca="1">IFERROR(OFFSET(INDIRECT(A51 &amp; "_" &amp; B51),2, -1),"")</f>
        <v/>
      </c>
    </row>
    <row r="52" spans="1:5" x14ac:dyDescent="0.45">
      <c r="A52" t="str">
        <f t="shared" si="1"/>
        <v>T6</v>
      </c>
      <c r="B52" t="s">
        <v>60</v>
      </c>
      <c r="C52" t="str" cm="1">
        <f t="array" aca="1" ref="C52" ca="1">IFERROR(OFFSET(INDIRECT(A52 &amp; "_" &amp; B52),0, -1),"")</f>
        <v/>
      </c>
      <c r="D52" s="7" t="str" cm="1">
        <f t="array" aca="1" ref="D52" ca="1">IFERROR(OFFSET(OFFSET(INDIRECT(A52 &amp; "_" &amp; B52),2, -1),-ROW(OFFSET(INDIRECT(A52 &amp; "_" &amp; B52),2, -1)) + 6,0),"")</f>
        <v/>
      </c>
      <c r="E52" s="2" t="str" cm="1">
        <f t="array" aca="1" ref="E52" ca="1">IFERROR(OFFSET(INDIRECT(A52 &amp; "_" &amp; B52),2, -1),"")</f>
        <v/>
      </c>
    </row>
    <row r="53" spans="1:5" x14ac:dyDescent="0.45">
      <c r="A53" t="str">
        <f t="shared" si="1"/>
        <v>T6</v>
      </c>
      <c r="B53" t="s">
        <v>61</v>
      </c>
      <c r="C53" t="str" cm="1">
        <f t="array" aca="1" ref="C53" ca="1">IFERROR(OFFSET(INDIRECT(A53 &amp; "_" &amp; B53),0, -1),"")</f>
        <v/>
      </c>
      <c r="D53" s="7" t="str" cm="1">
        <f t="array" aca="1" ref="D53" ca="1">IFERROR(OFFSET(OFFSET(INDIRECT(A53 &amp; "_" &amp; B53),2, -1),-ROW(OFFSET(INDIRECT(A53 &amp; "_" &amp; B53),2, -1)) + 6,0),"")</f>
        <v/>
      </c>
      <c r="E53" s="2" t="str" cm="1">
        <f t="array" aca="1" ref="E53" ca="1">IFERROR(OFFSET(INDIRECT(A53 &amp; "_" &amp; B53),2, -1),"")</f>
        <v/>
      </c>
    </row>
    <row r="54" spans="1:5" x14ac:dyDescent="0.45">
      <c r="A54" t="str">
        <f t="shared" si="1"/>
        <v>T6</v>
      </c>
      <c r="B54" t="s">
        <v>62</v>
      </c>
      <c r="C54" t="str" cm="1">
        <f t="array" aca="1" ref="C54" ca="1">IFERROR(OFFSET(INDIRECT(A54 &amp; "_" &amp; B54),0, -1),"")</f>
        <v/>
      </c>
      <c r="D54" s="7" t="str" cm="1">
        <f t="array" aca="1" ref="D54" ca="1">IFERROR(OFFSET(OFFSET(INDIRECT(A54 &amp; "_" &amp; B54),2, -1),-ROW(OFFSET(INDIRECT(A54 &amp; "_" &amp; B54),2, -1)) + 6,0),"")</f>
        <v/>
      </c>
      <c r="E54" s="2" t="str" cm="1">
        <f t="array" aca="1" ref="E54" ca="1">IFERROR(OFFSET(INDIRECT(A54 &amp; "_" &amp; B54),2, -1),"")</f>
        <v/>
      </c>
    </row>
    <row r="55" spans="1:5" x14ac:dyDescent="0.45">
      <c r="A55" t="str">
        <f t="shared" si="1"/>
        <v>T6</v>
      </c>
      <c r="B55" t="s">
        <v>63</v>
      </c>
      <c r="C55" t="str" cm="1">
        <f t="array" aca="1" ref="C55" ca="1">IFERROR(OFFSET(INDIRECT(A55 &amp; "_" &amp; B55),0, -1),"")</f>
        <v/>
      </c>
      <c r="D55" s="7" t="str" cm="1">
        <f t="array" aca="1" ref="D55" ca="1">IFERROR(OFFSET(OFFSET(INDIRECT(A55 &amp; "_" &amp; B55),2, -1),-ROW(OFFSET(INDIRECT(A55 &amp; "_" &amp; B55),2, -1)) + 6,0),"")</f>
        <v/>
      </c>
      <c r="E55" s="2" t="str" cm="1">
        <f t="array" aca="1" ref="E55" ca="1">IFERROR(OFFSET(INDIRECT(A55 &amp; "_" &amp; B55),2, -1),"")</f>
        <v/>
      </c>
    </row>
    <row r="56" spans="1:5" x14ac:dyDescent="0.45">
      <c r="A56" t="str">
        <f t="shared" si="1"/>
        <v>T6</v>
      </c>
      <c r="B56" t="s">
        <v>64</v>
      </c>
      <c r="C56" t="str" cm="1">
        <f t="array" aca="1" ref="C56" ca="1">IFERROR(OFFSET(INDIRECT(A56 &amp; "_" &amp; B56),0, -1),"")</f>
        <v/>
      </c>
      <c r="D56" s="7" t="str" cm="1">
        <f t="array" aca="1" ref="D56" ca="1">IFERROR(OFFSET(OFFSET(INDIRECT(A56 &amp; "_" &amp; B56),2, -1),-ROW(OFFSET(INDIRECT(A56 &amp; "_" &amp; B56),2, -1)) + 6,0),"")</f>
        <v/>
      </c>
      <c r="E56" s="2" t="str" cm="1">
        <f t="array" aca="1" ref="E56" ca="1">IFERROR(OFFSET(INDIRECT(A56 &amp; "_" &amp; B56),2, -1),"")</f>
        <v/>
      </c>
    </row>
    <row r="57" spans="1:5" x14ac:dyDescent="0.45">
      <c r="A57" t="str">
        <f t="shared" si="1"/>
        <v>T6</v>
      </c>
      <c r="B57" t="s">
        <v>65</v>
      </c>
      <c r="C57" t="str" cm="1">
        <f t="array" aca="1" ref="C57" ca="1">IFERROR(OFFSET(INDIRECT(A57 &amp; "_" &amp; B57),0, -1),"")</f>
        <v/>
      </c>
      <c r="D57" s="7" t="str" cm="1">
        <f t="array" aca="1" ref="D57" ca="1">IFERROR(OFFSET(OFFSET(INDIRECT(A57 &amp; "_" &amp; B57),2, -1),-ROW(OFFSET(INDIRECT(A57 &amp; "_" &amp; B57),2, -1)) + 6,0),"")</f>
        <v/>
      </c>
      <c r="E57" s="2" t="str" cm="1">
        <f t="array" aca="1" ref="E57" ca="1">IFERROR(OFFSET(INDIRECT(A57 &amp; "_" &amp; B57),2, -1),"")</f>
        <v/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EC4D-A6BD-4AAA-A2C7-9F527CB04E1A}">
  <sheetPr codeName="Sheet21"/>
  <dimension ref="A2:H311"/>
  <sheetViews>
    <sheetView workbookViewId="0">
      <selection activeCell="K219" sqref="K219"/>
    </sheetView>
  </sheetViews>
  <sheetFormatPr defaultRowHeight="14.25" x14ac:dyDescent="0.45"/>
  <cols>
    <col min="1" max="1" width="11.19921875" bestFit="1" customWidth="1"/>
    <col min="3" max="3" width="9" customWidth="1"/>
    <col min="7" max="7" width="16.46484375" bestFit="1" customWidth="1"/>
    <col min="8" max="8" width="19.73046875" bestFit="1" customWidth="1"/>
  </cols>
  <sheetData>
    <row r="2" spans="1:8" x14ac:dyDescent="0.45">
      <c r="B2" t="s">
        <v>135</v>
      </c>
    </row>
    <row r="3" spans="1:8" x14ac:dyDescent="0.45">
      <c r="B3" t="s">
        <v>114</v>
      </c>
      <c r="C3" t="s">
        <v>115</v>
      </c>
      <c r="D3" t="s">
        <v>116</v>
      </c>
      <c r="E3" t="s">
        <v>122</v>
      </c>
      <c r="F3" t="s">
        <v>123</v>
      </c>
      <c r="G3" t="s">
        <v>127</v>
      </c>
      <c r="H3" t="s">
        <v>128</v>
      </c>
    </row>
    <row r="4" spans="1:8" x14ac:dyDescent="0.45">
      <c r="B4">
        <v>1</v>
      </c>
      <c r="C4" t="s">
        <v>133</v>
      </c>
      <c r="D4" t="s">
        <v>134</v>
      </c>
      <c r="E4" t="s">
        <v>93</v>
      </c>
      <c r="F4" t="s">
        <v>94</v>
      </c>
      <c r="G4">
        <f>COUNTIF(T2Bracket[[Winner]:[Loser]], "T" &amp; T2Bracket[[#This Row],[Game]])</f>
        <v>0</v>
      </c>
      <c r="H4">
        <f>COUNTIF(T2Bracket[[Winner]:[Loser]], "B" &amp; T2Bracket[[#This Row],[Game]])</f>
        <v>0</v>
      </c>
    </row>
    <row r="5" spans="1:8" x14ac:dyDescent="0.45">
      <c r="B5">
        <v>2</v>
      </c>
      <c r="C5" t="s">
        <v>124</v>
      </c>
      <c r="D5" t="s">
        <v>117</v>
      </c>
      <c r="E5" t="str">
        <f>IFERROR("W" &amp; INDEX(T2Bracket[Game], MATCH("T" &amp; T2Bracket[[#This Row],[Game]],T2Bracket[Winner],0)), "L" &amp; INDEX(T2Bracket[Game], MATCH("T" &amp; T2Bracket[[#This Row],[Game]],T2Bracket[Loser],0)))</f>
        <v>W1</v>
      </c>
      <c r="F5" t="str">
        <f>IFERROR("W" &amp; INDEX(T2Bracket[Game], MATCH("B" &amp; T2Bracket[[#This Row],[Game]],T2Bracket[Winner],0)), "L" &amp; INDEX(T2Bracket[Game], MATCH("B" &amp; T2Bracket[[#This Row],[Game]],T2Bracket[Loser],0)))</f>
        <v>L1</v>
      </c>
      <c r="G5">
        <f>COUNTIF(T2Bracket[[Winner]:[Loser]], "T" &amp; T2Bracket[[#This Row],[Game]])</f>
        <v>1</v>
      </c>
      <c r="H5">
        <f>COUNTIF(T2Bracket[[Winner]:[Loser]], "B" &amp; T2Bracket[[#This Row],[Game]])</f>
        <v>1</v>
      </c>
    </row>
    <row r="6" spans="1:8" x14ac:dyDescent="0.45">
      <c r="B6">
        <v>3</v>
      </c>
      <c r="E6" t="str">
        <f>IFERROR("W" &amp; INDEX(T2Bracket[Game], MATCH("T" &amp; T2Bracket[[#This Row],[Game]],T2Bracket[Winner],0)), "L" &amp; INDEX(T2Bracket[Game], MATCH("T" &amp; T2Bracket[[#This Row],[Game]],T2Bracket[Loser],0)))</f>
        <v>W2</v>
      </c>
      <c r="F6" t="str">
        <f>IFERROR("W" &amp; INDEX(T2Bracket[Game], MATCH("B" &amp; T2Bracket[[#This Row],[Game]],T2Bracket[Winner],0)), "L" &amp; INDEX(T2Bracket[Game], MATCH("B" &amp; T2Bracket[[#This Row],[Game]],T2Bracket[Loser],0)))</f>
        <v>L2</v>
      </c>
      <c r="G6">
        <f>COUNTIF(T2Bracket[[Winner]:[Loser]], "T" &amp; T2Bracket[[#This Row],[Game]])</f>
        <v>1</v>
      </c>
      <c r="H6">
        <f>COUNTIF(T2Bracket[[Winner]:[Loser]], "B" &amp; T2Bracket[[#This Row],[Game]])</f>
        <v>1</v>
      </c>
    </row>
    <row r="8" spans="1:8" x14ac:dyDescent="0.45">
      <c r="A8" t="s">
        <v>125</v>
      </c>
      <c r="B8">
        <f>MAX(B4:B6)</f>
        <v>3</v>
      </c>
    </row>
    <row r="9" spans="1:8" x14ac:dyDescent="0.45">
      <c r="A9" t="s">
        <v>126</v>
      </c>
      <c r="B9">
        <f>(B8 +1)/2</f>
        <v>2</v>
      </c>
      <c r="C9">
        <f>COUNTIF(T2Bracket[[Top]:[Bottom]],"Team*")</f>
        <v>2</v>
      </c>
    </row>
    <row r="10" spans="1:8" x14ac:dyDescent="0.45">
      <c r="A10" t="s">
        <v>130</v>
      </c>
      <c r="B10">
        <f>B9</f>
        <v>2</v>
      </c>
      <c r="C10">
        <f>COUNTIF(T2Bracket[[Top]:[Bottom]],"L*")</f>
        <v>2</v>
      </c>
    </row>
    <row r="11" spans="1:8" x14ac:dyDescent="0.45">
      <c r="A11" t="s">
        <v>129</v>
      </c>
      <c r="B11">
        <f>B8-1</f>
        <v>2</v>
      </c>
      <c r="C11">
        <f>COUNTIF(T2Bracket[[Top]:[Bottom]],"W*")</f>
        <v>2</v>
      </c>
    </row>
    <row r="14" spans="1:8" x14ac:dyDescent="0.45">
      <c r="B14" t="s">
        <v>136</v>
      </c>
    </row>
    <row r="15" spans="1:8" x14ac:dyDescent="0.45">
      <c r="B15" t="s">
        <v>114</v>
      </c>
      <c r="C15" t="s">
        <v>115</v>
      </c>
      <c r="D15" t="s">
        <v>116</v>
      </c>
      <c r="E15" t="s">
        <v>122</v>
      </c>
      <c r="F15" t="s">
        <v>123</v>
      </c>
      <c r="G15" t="s">
        <v>127</v>
      </c>
      <c r="H15" t="s">
        <v>128</v>
      </c>
    </row>
    <row r="16" spans="1:8" x14ac:dyDescent="0.45">
      <c r="B16">
        <v>1</v>
      </c>
      <c r="C16" t="s">
        <v>133</v>
      </c>
      <c r="D16" t="s">
        <v>124</v>
      </c>
      <c r="E16" t="s">
        <v>93</v>
      </c>
      <c r="F16" t="s">
        <v>94</v>
      </c>
      <c r="G16">
        <f>COUNTIF(T3Bracket[[Winner]:[Loser]], "T" &amp; T3Bracket[[#This Row],[Game]])</f>
        <v>0</v>
      </c>
      <c r="H16">
        <f>COUNTIF(T3Bracket[[Winner]:[Loser]], "B" &amp; T3Bracket[[#This Row],[Game]])</f>
        <v>0</v>
      </c>
    </row>
    <row r="17" spans="1:8" x14ac:dyDescent="0.45">
      <c r="B17">
        <v>2</v>
      </c>
      <c r="C17" t="s">
        <v>82</v>
      </c>
      <c r="D17" t="s">
        <v>117</v>
      </c>
      <c r="E17" t="str">
        <f>IFERROR("W" &amp; INDEX(T3Bracket[Game], MATCH("T" &amp; T3Bracket[[#This Row],[Game]],T3Bracket[Winner],0)), "L" &amp; INDEX(T3Bracket[Game], MATCH("T" &amp; T3Bracket[[#This Row],[Game]],T3Bracket[Loser],0)))</f>
        <v>W1</v>
      </c>
      <c r="F17" t="s">
        <v>95</v>
      </c>
      <c r="G17">
        <f>COUNTIF(T3Bracket[[Winner]:[Loser]], "T" &amp; T3Bracket[[#This Row],[Game]])</f>
        <v>1</v>
      </c>
      <c r="H17">
        <f>COUNTIF(T3Bracket[[Winner]:[Loser]], "B" &amp; T3Bracket[[#This Row],[Game]])</f>
        <v>0</v>
      </c>
    </row>
    <row r="18" spans="1:8" x14ac:dyDescent="0.45">
      <c r="B18">
        <v>3</v>
      </c>
      <c r="C18" t="s">
        <v>118</v>
      </c>
      <c r="E18" t="str">
        <f>IFERROR("W" &amp; INDEX(T3Bracket[Game], MATCH("T" &amp; T3Bracket[[#This Row],[Game]],T3Bracket[Winner],0)), "L" &amp; INDEX(T3Bracket[Game], MATCH("T" &amp; T3Bracket[[#This Row],[Game]],T3Bracket[Loser],0)))</f>
        <v>L1</v>
      </c>
      <c r="F18" t="str">
        <f>IFERROR("W" &amp; INDEX(T3Bracket[Game], MATCH("B" &amp; T3Bracket[[#This Row],[Game]],T3Bracket[Winner],0)), "L" &amp; INDEX(T3Bracket[Game], MATCH("B" &amp; T3Bracket[[#This Row],[Game]],T3Bracket[Loser],0)))</f>
        <v>L2</v>
      </c>
      <c r="G18">
        <f>COUNTIF(T3Bracket[[Winner]:[Loser]], "T" &amp; T3Bracket[[#This Row],[Game]])</f>
        <v>1</v>
      </c>
      <c r="H18">
        <f>COUNTIF(T3Bracket[[Winner]:[Loser]], "B" &amp; T3Bracket[[#This Row],[Game]])</f>
        <v>1</v>
      </c>
    </row>
    <row r="19" spans="1:8" x14ac:dyDescent="0.45">
      <c r="B19">
        <v>4</v>
      </c>
      <c r="C19" t="s">
        <v>19</v>
      </c>
      <c r="D19" t="s">
        <v>119</v>
      </c>
      <c r="E19" t="str">
        <f>IFERROR("W" &amp; INDEX(T3Bracket[Game], MATCH("T" &amp; T3Bracket[[#This Row],[Game]],T3Bracket[Winner],0)), "L" &amp; INDEX(T3Bracket[Game], MATCH("T" &amp; T3Bracket[[#This Row],[Game]],T3Bracket[Loser],0)))</f>
        <v>W2</v>
      </c>
      <c r="F19" t="str">
        <f>IFERROR("W" &amp; INDEX(T3Bracket[Game], MATCH("B" &amp; T3Bracket[[#This Row],[Game]],T3Bracket[Winner],0)), "L" &amp; INDEX(T3Bracket[Game], MATCH("B" &amp; T3Bracket[[#This Row],[Game]],T3Bracket[Loser],0)))</f>
        <v>W3</v>
      </c>
      <c r="G19">
        <f>COUNTIF(T3Bracket[[Winner]:[Loser]], "T" &amp; T3Bracket[[#This Row],[Game]])</f>
        <v>1</v>
      </c>
      <c r="H19">
        <f>COUNTIF(T3Bracket[[Winner]:[Loser]], "B" &amp; T3Bracket[[#This Row],[Game]])</f>
        <v>1</v>
      </c>
    </row>
    <row r="20" spans="1:8" x14ac:dyDescent="0.45">
      <c r="B20">
        <v>5</v>
      </c>
      <c r="E20" t="str">
        <f>IFERROR("W" &amp; INDEX(T3Bracket[Game], MATCH("T" &amp; T3Bracket[[#This Row],[Game]],T3Bracket[Winner],0)), "L" &amp; INDEX(T3Bracket[Game], MATCH("T" &amp; T3Bracket[[#This Row],[Game]],T3Bracket[Loser],0)))</f>
        <v>W4</v>
      </c>
      <c r="F20" t="str">
        <f>IFERROR("W" &amp; INDEX(T3Bracket[Game], MATCH("B" &amp; T3Bracket[[#This Row],[Game]],T3Bracket[Winner],0)), "L" &amp; INDEX(T3Bracket[Game], MATCH("B" &amp; T3Bracket[[#This Row],[Game]],T3Bracket[Loser],0)))</f>
        <v>L4</v>
      </c>
      <c r="G20">
        <f>COUNTIF(T3Bracket[[Winner]:[Loser]], "T" &amp; T3Bracket[[#This Row],[Game]])</f>
        <v>1</v>
      </c>
      <c r="H20">
        <f>COUNTIF(T3Bracket[[Winner]:[Loser]], "B" &amp; T3Bracket[[#This Row],[Game]])</f>
        <v>1</v>
      </c>
    </row>
    <row r="22" spans="1:8" x14ac:dyDescent="0.45">
      <c r="A22" t="s">
        <v>125</v>
      </c>
      <c r="B22">
        <f>MAX(B16:B20)</f>
        <v>5</v>
      </c>
    </row>
    <row r="23" spans="1:8" x14ac:dyDescent="0.45">
      <c r="A23" t="s">
        <v>126</v>
      </c>
      <c r="B23">
        <f>(B22 +1)/2</f>
        <v>3</v>
      </c>
      <c r="C23">
        <f>COUNTIF(T3Bracket[[Top]:[Bottom]],"Team*")</f>
        <v>3</v>
      </c>
    </row>
    <row r="24" spans="1:8" x14ac:dyDescent="0.45">
      <c r="A24" t="s">
        <v>130</v>
      </c>
      <c r="B24">
        <f>B23</f>
        <v>3</v>
      </c>
      <c r="C24">
        <f>COUNTIF(T3Bracket[[Top]:[Bottom]],"L*")</f>
        <v>3</v>
      </c>
    </row>
    <row r="25" spans="1:8" x14ac:dyDescent="0.45">
      <c r="A25" t="s">
        <v>129</v>
      </c>
      <c r="B25">
        <f>B22-1</f>
        <v>4</v>
      </c>
      <c r="C25">
        <f>COUNTIF(T3Bracket[[Top]:[Bottom]],"W*")</f>
        <v>4</v>
      </c>
    </row>
    <row r="28" spans="1:8" x14ac:dyDescent="0.45">
      <c r="B28" t="s">
        <v>113</v>
      </c>
    </row>
    <row r="29" spans="1:8" x14ac:dyDescent="0.45">
      <c r="B29" t="s">
        <v>114</v>
      </c>
      <c r="C29" t="s">
        <v>115</v>
      </c>
      <c r="D29" t="s">
        <v>116</v>
      </c>
      <c r="E29" t="s">
        <v>122</v>
      </c>
      <c r="F29" t="s">
        <v>123</v>
      </c>
      <c r="G29" t="s">
        <v>127</v>
      </c>
      <c r="H29" t="s">
        <v>128</v>
      </c>
    </row>
    <row r="30" spans="1:8" x14ac:dyDescent="0.45">
      <c r="B30">
        <v>1</v>
      </c>
      <c r="C30" t="s">
        <v>124</v>
      </c>
      <c r="D30" t="s">
        <v>82</v>
      </c>
      <c r="E30" t="s">
        <v>93</v>
      </c>
      <c r="F30" t="s">
        <v>94</v>
      </c>
      <c r="G30">
        <f>COUNTIF(T4Bracket[[Winner]:[Loser]], "T" &amp; T4Bracket[[#This Row],[Game]])</f>
        <v>0</v>
      </c>
      <c r="H30">
        <f>COUNTIF(T4Bracket[[Winner]:[Loser]], "B" &amp; T4Bracket[[#This Row],[Game]])</f>
        <v>0</v>
      </c>
    </row>
    <row r="31" spans="1:8" x14ac:dyDescent="0.45">
      <c r="B31">
        <v>2</v>
      </c>
      <c r="C31" t="s">
        <v>117</v>
      </c>
      <c r="D31" t="s">
        <v>118</v>
      </c>
      <c r="E31" t="s">
        <v>95</v>
      </c>
      <c r="F31" t="s">
        <v>96</v>
      </c>
      <c r="G31">
        <f>COUNTIF(T4Bracket[[Winner]:[Loser]], "T" &amp; T4Bracket[[#This Row],[Game]])</f>
        <v>0</v>
      </c>
      <c r="H31">
        <f>COUNTIF(T4Bracket[[Winner]:[Loser]], "B" &amp; T4Bracket[[#This Row],[Game]])</f>
        <v>0</v>
      </c>
    </row>
    <row r="32" spans="1:8" x14ac:dyDescent="0.45">
      <c r="B32">
        <v>3</v>
      </c>
      <c r="C32" t="s">
        <v>112</v>
      </c>
      <c r="D32" t="s">
        <v>19</v>
      </c>
      <c r="E32" t="str">
        <f>IFERROR("W" &amp; INDEX(T4Bracket[Game], MATCH("T" &amp; T4Bracket[[#This Row],[Game]],T4Bracket[Winner],0)), "L" &amp; INDEX(T4Bracket[Game], MATCH("T" &amp; T4Bracket[[#This Row],[Game]],T4Bracket[Loser],0)))</f>
        <v>W1</v>
      </c>
      <c r="F32" t="str">
        <f>IFERROR("W" &amp; INDEX(T4Bracket[Game], MATCH("B" &amp; T4Bracket[[#This Row],[Game]],T4Bracket[Winner],0)), "L" &amp; INDEX(T4Bracket[Game], MATCH("B" &amp; T4Bracket[[#This Row],[Game]],T4Bracket[Loser],0)))</f>
        <v>W2</v>
      </c>
      <c r="G32">
        <f>COUNTIF(T4Bracket[[Winner]:[Loser]], "T" &amp; T4Bracket[[#This Row],[Game]])</f>
        <v>1</v>
      </c>
      <c r="H32">
        <f>COUNTIF(T4Bracket[[Winner]:[Loser]], "B" &amp; T4Bracket[[#This Row],[Game]])</f>
        <v>1</v>
      </c>
    </row>
    <row r="33" spans="1:8" x14ac:dyDescent="0.45">
      <c r="B33">
        <v>4</v>
      </c>
      <c r="C33" t="s">
        <v>119</v>
      </c>
      <c r="E33" t="str">
        <f>IFERROR("W" &amp; INDEX(T4Bracket[Game], MATCH("T" &amp; T4Bracket[[#This Row],[Game]],T4Bracket[Winner],0)), "L" &amp; INDEX(T4Bracket[Game], MATCH("T" &amp; T4Bracket[[#This Row],[Game]],T4Bracket[Loser],0)))</f>
        <v>L1</v>
      </c>
      <c r="F33" t="str">
        <f>IFERROR("W" &amp; INDEX(T4Bracket[Game], MATCH("B" &amp; T4Bracket[[#This Row],[Game]],T4Bracket[Winner],0)), "L" &amp; INDEX(T4Bracket[Game], MATCH("B" &amp; T4Bracket[[#This Row],[Game]],T4Bracket[Loser],0)))</f>
        <v>L2</v>
      </c>
      <c r="G33">
        <f>COUNTIF(T4Bracket[[Winner]:[Loser]], "T" &amp; T4Bracket[[#This Row],[Game]])</f>
        <v>1</v>
      </c>
      <c r="H33">
        <f>COUNTIF(T4Bracket[[Winner]:[Loser]], "B" &amp; T4Bracket[[#This Row],[Game]])</f>
        <v>1</v>
      </c>
    </row>
    <row r="34" spans="1:8" x14ac:dyDescent="0.45">
      <c r="B34">
        <v>5</v>
      </c>
      <c r="C34" t="s">
        <v>120</v>
      </c>
      <c r="E34" t="str">
        <f>IFERROR("W" &amp; INDEX(T4Bracket[Game], MATCH("T" &amp; T4Bracket[[#This Row],[Game]],T4Bracket[Winner],0)), "L" &amp; INDEX(T4Bracket[Game], MATCH("T" &amp; T4Bracket[[#This Row],[Game]],T4Bracket[Loser],0)))</f>
        <v>L3</v>
      </c>
      <c r="F34" t="str">
        <f>IFERROR("W" &amp; INDEX(T4Bracket[Game], MATCH("B" &amp; T4Bracket[[#This Row],[Game]],T4Bracket[Winner],0)), "L" &amp; INDEX(T4Bracket[Game], MATCH("B" &amp; T4Bracket[[#This Row],[Game]],T4Bracket[Loser],0)))</f>
        <v>W4</v>
      </c>
      <c r="G34">
        <f>COUNTIF(T4Bracket[[Winner]:[Loser]], "T" &amp; T4Bracket[[#This Row],[Game]])</f>
        <v>1</v>
      </c>
      <c r="H34">
        <f>COUNTIF(T4Bracket[[Winner]:[Loser]], "B" &amp; T4Bracket[[#This Row],[Game]])</f>
        <v>1</v>
      </c>
    </row>
    <row r="35" spans="1:8" x14ac:dyDescent="0.45">
      <c r="B35">
        <v>6</v>
      </c>
      <c r="C35" t="s">
        <v>131</v>
      </c>
      <c r="D35" t="s">
        <v>121</v>
      </c>
      <c r="E35" t="str">
        <f>IFERROR("W" &amp; INDEX(T4Bracket[Game], MATCH("T" &amp; T4Bracket[[#This Row],[Game]],T4Bracket[Winner],0)), "L" &amp; INDEX(T4Bracket[Game], MATCH("T" &amp; T4Bracket[[#This Row],[Game]],T4Bracket[Loser],0)))</f>
        <v>W3</v>
      </c>
      <c r="F35" t="str">
        <f>IFERROR("W" &amp; INDEX(T4Bracket[Game], MATCH("B" &amp; T4Bracket[[#This Row],[Game]],T4Bracket[Winner],0)), "L" &amp; INDEX(T4Bracket[Game], MATCH("B" &amp; T4Bracket[[#This Row],[Game]],T4Bracket[Loser],0)))</f>
        <v>W5</v>
      </c>
      <c r="G35">
        <f>COUNTIF(T4Bracket[[Winner]:[Loser]], "T" &amp; T4Bracket[[#This Row],[Game]])</f>
        <v>1</v>
      </c>
      <c r="H35">
        <f>COUNTIF(T4Bracket[[Winner]:[Loser]], "B" &amp; T4Bracket[[#This Row],[Game]])</f>
        <v>1</v>
      </c>
    </row>
    <row r="36" spans="1:8" x14ac:dyDescent="0.45">
      <c r="B36">
        <v>7</v>
      </c>
      <c r="E36" t="str">
        <f>IFERROR("W" &amp; INDEX(T4Bracket[Game], MATCH("T" &amp; T4Bracket[[#This Row],[Game]],T4Bracket[Winner],0)), "L" &amp; INDEX(T4Bracket[Game], MATCH("T" &amp; T4Bracket[[#This Row],[Game]],T4Bracket[Loser],0)))</f>
        <v>W6</v>
      </c>
      <c r="F36" t="str">
        <f>IFERROR("W" &amp; INDEX(T4Bracket[Game], MATCH("B" &amp; T4Bracket[[#This Row],[Game]],T4Bracket[Winner],0)), "L" &amp; INDEX(T4Bracket[Game], MATCH("B" &amp; T4Bracket[[#This Row],[Game]],T4Bracket[Loser],0)))</f>
        <v>L6</v>
      </c>
      <c r="G36">
        <f>COUNTIF(T4Bracket[[Winner]:[Loser]], "T" &amp; T4Bracket[[#This Row],[Game]])</f>
        <v>1</v>
      </c>
      <c r="H36">
        <f>COUNTIF(T4Bracket[[Winner]:[Loser]], "B" &amp; T4Bracket[[#This Row],[Game]])</f>
        <v>1</v>
      </c>
    </row>
    <row r="38" spans="1:8" x14ac:dyDescent="0.45">
      <c r="A38" t="s">
        <v>125</v>
      </c>
      <c r="B38">
        <f>MAX(B30:B36)</f>
        <v>7</v>
      </c>
    </row>
    <row r="39" spans="1:8" x14ac:dyDescent="0.45">
      <c r="A39" t="s">
        <v>126</v>
      </c>
      <c r="B39">
        <f>(B38 +1)/2</f>
        <v>4</v>
      </c>
      <c r="C39">
        <f>COUNTIF(T4Bracket[[Top]:[Bottom]],"Team*")</f>
        <v>4</v>
      </c>
    </row>
    <row r="40" spans="1:8" x14ac:dyDescent="0.45">
      <c r="A40" t="s">
        <v>130</v>
      </c>
      <c r="B40">
        <f>B39</f>
        <v>4</v>
      </c>
      <c r="C40">
        <f>COUNTIF(T4Bracket[[Top]:[Bottom]],"L*")</f>
        <v>4</v>
      </c>
    </row>
    <row r="41" spans="1:8" x14ac:dyDescent="0.45">
      <c r="A41" t="s">
        <v>129</v>
      </c>
      <c r="B41">
        <f>B38-1</f>
        <v>6</v>
      </c>
      <c r="C41">
        <f>COUNTIF(T4Bracket[[Top]:[Bottom]],"W*")</f>
        <v>6</v>
      </c>
    </row>
    <row r="44" spans="1:8" x14ac:dyDescent="0.45">
      <c r="B44" t="s">
        <v>132</v>
      </c>
    </row>
    <row r="45" spans="1:8" x14ac:dyDescent="0.45">
      <c r="B45" t="s">
        <v>114</v>
      </c>
      <c r="C45" t="s">
        <v>115</v>
      </c>
      <c r="D45" t="s">
        <v>116</v>
      </c>
      <c r="E45" t="s">
        <v>122</v>
      </c>
      <c r="F45" t="s">
        <v>123</v>
      </c>
      <c r="G45" t="s">
        <v>127</v>
      </c>
      <c r="H45" t="s">
        <v>128</v>
      </c>
    </row>
    <row r="46" spans="1:8" x14ac:dyDescent="0.45">
      <c r="B46">
        <v>1</v>
      </c>
      <c r="C46" t="s">
        <v>124</v>
      </c>
      <c r="D46" t="s">
        <v>118</v>
      </c>
      <c r="E46" t="s">
        <v>93</v>
      </c>
      <c r="F46" t="s">
        <v>94</v>
      </c>
      <c r="G46">
        <f>COUNTIF(T5Bracket[[Winner]:[Loser]], "T" &amp; T5Bracket[[#This Row],[Game]])</f>
        <v>0</v>
      </c>
      <c r="H46">
        <f>COUNTIF(T5Bracket[[Winner]:[Loser]], "B" &amp; T5Bracket[[#This Row],[Game]])</f>
        <v>0</v>
      </c>
    </row>
    <row r="47" spans="1:8" x14ac:dyDescent="0.45">
      <c r="B47">
        <v>2</v>
      </c>
      <c r="C47" t="s">
        <v>19</v>
      </c>
      <c r="D47" t="s">
        <v>82</v>
      </c>
      <c r="E47" t="s">
        <v>95</v>
      </c>
      <c r="F47" t="s">
        <v>96</v>
      </c>
      <c r="G47">
        <f>COUNTIF(T5Bracket[[Winner]:[Loser]], "T" &amp; T5Bracket[[#This Row],[Game]])</f>
        <v>0</v>
      </c>
      <c r="H47">
        <f>COUNTIF(T5Bracket[[Winner]:[Loser]], "B" &amp; T5Bracket[[#This Row],[Game]])</f>
        <v>0</v>
      </c>
    </row>
    <row r="48" spans="1:8" x14ac:dyDescent="0.45">
      <c r="B48">
        <v>3</v>
      </c>
      <c r="C48" t="s">
        <v>119</v>
      </c>
      <c r="D48" t="s">
        <v>120</v>
      </c>
      <c r="E48" t="str">
        <f>IFERROR("W" &amp; INDEX(T5Bracket[Game], MATCH("T" &amp; T5Bracket[[#This Row],[Game]],T5Bracket[Winner],0)), "L" &amp; INDEX(T5Bracket[Game], MATCH("T" &amp; T5Bracket[[#This Row],[Game]],T5Bracket[Loser],0)))</f>
        <v>W1</v>
      </c>
      <c r="F48" t="s">
        <v>97</v>
      </c>
      <c r="G48">
        <f>COUNTIF(T5Bracket[[Winner]:[Loser]], "T" &amp; T5Bracket[[#This Row],[Game]])</f>
        <v>1</v>
      </c>
      <c r="H48">
        <f>COUNTIF(T5Bracket[[Winner]:[Loser]], "B" &amp; T5Bracket[[#This Row],[Game]])</f>
        <v>0</v>
      </c>
    </row>
    <row r="49" spans="1:8" x14ac:dyDescent="0.45">
      <c r="B49">
        <v>4</v>
      </c>
      <c r="C49" t="s">
        <v>112</v>
      </c>
      <c r="E49" t="str">
        <f>IFERROR("W" &amp; INDEX(T5Bracket[Game], MATCH("T" &amp; T5Bracket[[#This Row],[Game]],T5Bracket[Winner],0)), "L" &amp; INDEX(T5Bracket[Game], MATCH("T" &amp; T5Bracket[[#This Row],[Game]],T5Bracket[Loser],0)))</f>
        <v>L2</v>
      </c>
      <c r="F49" t="str">
        <f>IFERROR("W" &amp; INDEX(T5Bracket[Game], MATCH("B" &amp; T5Bracket[[#This Row],[Game]],T5Bracket[Winner],0)), "L" &amp; INDEX(T5Bracket[Game], MATCH("B" &amp; T5Bracket[[#This Row],[Game]],T5Bracket[Loser],0)))</f>
        <v>L1</v>
      </c>
      <c r="G49">
        <f>COUNTIF(T5Bracket[[Winner]:[Loser]], "T" &amp; T5Bracket[[#This Row],[Game]])</f>
        <v>1</v>
      </c>
      <c r="H49">
        <f>COUNTIF(T5Bracket[[Winner]:[Loser]], "B" &amp; T5Bracket[[#This Row],[Game]])</f>
        <v>1</v>
      </c>
    </row>
    <row r="50" spans="1:8" x14ac:dyDescent="0.45">
      <c r="B50">
        <v>5</v>
      </c>
      <c r="C50" t="s">
        <v>111</v>
      </c>
      <c r="D50" t="s">
        <v>131</v>
      </c>
      <c r="E50" t="str">
        <f>IFERROR("W" &amp; INDEX(T5Bracket[Game], MATCH("T" &amp; T5Bracket[[#This Row],[Game]],T5Bracket[Winner],0)), "L" &amp; INDEX(T5Bracket[Game], MATCH("T" &amp; T5Bracket[[#This Row],[Game]],T5Bracket[Loser],0)))</f>
        <v>W2</v>
      </c>
      <c r="F50" t="str">
        <f>IFERROR("W" &amp; INDEX(T5Bracket[Game], MATCH("B" &amp; T5Bracket[[#This Row],[Game]],T5Bracket[Winner],0)), "L" &amp; INDEX(T5Bracket[Game], MATCH("B" &amp; T5Bracket[[#This Row],[Game]],T5Bracket[Loser],0)))</f>
        <v>W3</v>
      </c>
      <c r="G50">
        <f>COUNTIF(T5Bracket[[Winner]:[Loser]], "T" &amp; T5Bracket[[#This Row],[Game]])</f>
        <v>1</v>
      </c>
      <c r="H50">
        <f>COUNTIF(T5Bracket[[Winner]:[Loser]], "B" &amp; T5Bracket[[#This Row],[Game]])</f>
        <v>1</v>
      </c>
    </row>
    <row r="51" spans="1:8" x14ac:dyDescent="0.45">
      <c r="B51">
        <v>6</v>
      </c>
      <c r="C51" t="s">
        <v>121</v>
      </c>
      <c r="E51" t="str">
        <f>IFERROR("W" &amp; INDEX(T5Bracket[Game], MATCH("T" &amp; T5Bracket[[#This Row],[Game]],T5Bracket[Winner],0)), "L" &amp; INDEX(T5Bracket[Game], MATCH("T" &amp; T5Bracket[[#This Row],[Game]],T5Bracket[Loser],0)))</f>
        <v>W4</v>
      </c>
      <c r="F51" t="str">
        <f>IFERROR("W" &amp; INDEX(T5Bracket[Game], MATCH("B" &amp; T5Bracket[[#This Row],[Game]],T5Bracket[Winner],0)), "L" &amp; INDEX(T5Bracket[Game], MATCH("B" &amp; T5Bracket[[#This Row],[Game]],T5Bracket[Loser],0)))</f>
        <v>L3</v>
      </c>
      <c r="G51">
        <f>COUNTIF(T5Bracket[[Winner]:[Loser]], "T" &amp; T5Bracket[[#This Row],[Game]])</f>
        <v>1</v>
      </c>
      <c r="H51">
        <f>COUNTIF(T5Bracket[[Winner]:[Loser]], "B" &amp; T5Bracket[[#This Row],[Game]])</f>
        <v>1</v>
      </c>
    </row>
    <row r="52" spans="1:8" x14ac:dyDescent="0.45">
      <c r="B52">
        <v>7</v>
      </c>
      <c r="C52" t="s">
        <v>137</v>
      </c>
      <c r="E52" t="str">
        <f>IFERROR("W" &amp; INDEX(T5Bracket[Game], MATCH("T" &amp; T5Bracket[[#This Row],[Game]],T5Bracket[Winner],0)), "L" &amp; INDEX(T5Bracket[Game], MATCH("T" &amp; T5Bracket[[#This Row],[Game]],T5Bracket[Loser],0)))</f>
        <v>L5</v>
      </c>
      <c r="F52" t="str">
        <f>IFERROR("W" &amp; INDEX(T5Bracket[Game], MATCH("B" &amp; T5Bracket[[#This Row],[Game]],T5Bracket[Winner],0)), "L" &amp; INDEX(T5Bracket[Game], MATCH("B" &amp; T5Bracket[[#This Row],[Game]],T5Bracket[Loser],0)))</f>
        <v>W6</v>
      </c>
      <c r="G52">
        <f>COUNTIF(T5Bracket[[Winner]:[Loser]], "T" &amp; T5Bracket[[#This Row],[Game]])</f>
        <v>1</v>
      </c>
      <c r="H52">
        <f>COUNTIF(T5Bracket[[Winner]:[Loser]], "B" &amp; T5Bracket[[#This Row],[Game]])</f>
        <v>1</v>
      </c>
    </row>
    <row r="53" spans="1:8" x14ac:dyDescent="0.45">
      <c r="B53">
        <v>8</v>
      </c>
      <c r="C53" t="s">
        <v>92</v>
      </c>
      <c r="D53" t="s">
        <v>138</v>
      </c>
      <c r="E53" t="str">
        <f>IFERROR("W" &amp; INDEX(T5Bracket[Game], MATCH("T" &amp; T5Bracket[[#This Row],[Game]],T5Bracket[Winner],0)), "L" &amp; INDEX(T5Bracket[Game], MATCH("T" &amp; T5Bracket[[#This Row],[Game]],T5Bracket[Loser],0)))</f>
        <v>W5</v>
      </c>
      <c r="F53" t="str">
        <f>IFERROR("W" &amp; INDEX(T5Bracket[Game], MATCH("B" &amp; T5Bracket[[#This Row],[Game]],T5Bracket[Winner],0)), "L" &amp; INDEX(T5Bracket[Game], MATCH("B" &amp; T5Bracket[[#This Row],[Game]],T5Bracket[Loser],0)))</f>
        <v>W7</v>
      </c>
      <c r="G53" s="6">
        <f>COUNTIF(T5Bracket[[Winner]:[Loser]], "T" &amp; T5Bracket[[#This Row],[Game]])</f>
        <v>1</v>
      </c>
      <c r="H53" s="6">
        <f>COUNTIF(T5Bracket[[Winner]:[Loser]], "B" &amp; T5Bracket[[#This Row],[Game]])</f>
        <v>1</v>
      </c>
    </row>
    <row r="54" spans="1:8" x14ac:dyDescent="0.45">
      <c r="B54">
        <v>9</v>
      </c>
      <c r="E54" t="str">
        <f>IFERROR("W" &amp; INDEX(T5Bracket[Game], MATCH("T" &amp; T5Bracket[[#This Row],[Game]],T5Bracket[Winner],0)), "L" &amp; INDEX(T5Bracket[Game], MATCH("T" &amp; T5Bracket[[#This Row],[Game]],T5Bracket[Loser],0)))</f>
        <v>W8</v>
      </c>
      <c r="F54" t="str">
        <f>IFERROR("W" &amp; INDEX(T5Bracket[Game], MATCH("B" &amp; T5Bracket[[#This Row],[Game]],T5Bracket[Winner],0)), "L" &amp; INDEX(T5Bracket[Game], MATCH("B" &amp; T5Bracket[[#This Row],[Game]],T5Bracket[Loser],0)))</f>
        <v>L8</v>
      </c>
      <c r="G54" s="6">
        <f>COUNTIF(T5Bracket[[Winner]:[Loser]], "T" &amp; T5Bracket[[#This Row],[Game]])</f>
        <v>1</v>
      </c>
      <c r="H54" s="6">
        <f>COUNTIF(T5Bracket[[Winner]:[Loser]], "B" &amp; T5Bracket[[#This Row],[Game]])</f>
        <v>1</v>
      </c>
    </row>
    <row r="55" spans="1:8" x14ac:dyDescent="0.45">
      <c r="G55" s="6"/>
      <c r="H55" s="6"/>
    </row>
    <row r="56" spans="1:8" x14ac:dyDescent="0.45">
      <c r="A56" t="s">
        <v>125</v>
      </c>
      <c r="B56">
        <f>MAX(B46:B54)</f>
        <v>9</v>
      </c>
    </row>
    <row r="57" spans="1:8" x14ac:dyDescent="0.45">
      <c r="A57" t="s">
        <v>126</v>
      </c>
      <c r="B57">
        <f>(B56 +1)/2</f>
        <v>5</v>
      </c>
      <c r="C57">
        <f>COUNTIF(T5Bracket[[Top]:[Bottom]],"Team*")</f>
        <v>5</v>
      </c>
    </row>
    <row r="58" spans="1:8" x14ac:dyDescent="0.45">
      <c r="A58" t="s">
        <v>130</v>
      </c>
      <c r="B58">
        <f>B57</f>
        <v>5</v>
      </c>
      <c r="C58">
        <f>COUNTIF(T5Bracket[[Top]:[Bottom]],"L*")</f>
        <v>5</v>
      </c>
    </row>
    <row r="59" spans="1:8" x14ac:dyDescent="0.45">
      <c r="A59" t="s">
        <v>129</v>
      </c>
      <c r="B59">
        <f>B56-1</f>
        <v>8</v>
      </c>
      <c r="C59">
        <f>COUNTIF(T5Bracket[[Top]:[Bottom]],"W*")</f>
        <v>8</v>
      </c>
    </row>
    <row r="63" spans="1:8" x14ac:dyDescent="0.45">
      <c r="B63" t="s">
        <v>139</v>
      </c>
    </row>
    <row r="64" spans="1:8" x14ac:dyDescent="0.45">
      <c r="B64" t="s">
        <v>114</v>
      </c>
      <c r="C64" t="s">
        <v>115</v>
      </c>
      <c r="D64" t="s">
        <v>116</v>
      </c>
      <c r="E64" t="s">
        <v>122</v>
      </c>
      <c r="F64" t="s">
        <v>123</v>
      </c>
      <c r="G64" t="s">
        <v>127</v>
      </c>
      <c r="H64" t="s">
        <v>128</v>
      </c>
    </row>
    <row r="65" spans="1:8" x14ac:dyDescent="0.45">
      <c r="B65">
        <v>1</v>
      </c>
      <c r="C65" t="s">
        <v>117</v>
      </c>
      <c r="D65" t="s">
        <v>19</v>
      </c>
      <c r="E65" t="s">
        <v>93</v>
      </c>
      <c r="F65" t="s">
        <v>94</v>
      </c>
      <c r="G65">
        <f>COUNTIF(T6Bracket[[Winner]:[Loser]], "T" &amp; T6Bracket[[#This Row],[Game]])</f>
        <v>0</v>
      </c>
      <c r="H65">
        <f>COUNTIF(T6Bracket[[Winner]:[Loser]], "B" &amp; T6Bracket[[#This Row],[Game]])</f>
        <v>0</v>
      </c>
    </row>
    <row r="66" spans="1:8" x14ac:dyDescent="0.45">
      <c r="B66">
        <v>2</v>
      </c>
      <c r="C66" t="s">
        <v>82</v>
      </c>
      <c r="D66" t="s">
        <v>112</v>
      </c>
      <c r="E66" t="s">
        <v>95</v>
      </c>
      <c r="F66" t="s">
        <v>96</v>
      </c>
      <c r="G66">
        <f>COUNTIF(T6Bracket[[Winner]:[Loser]], "T" &amp; T6Bracket[[#This Row],[Game]])</f>
        <v>0</v>
      </c>
      <c r="H66">
        <f>COUNTIF(T6Bracket[[Winner]:[Loser]], "B" &amp; T6Bracket[[#This Row],[Game]])</f>
        <v>0</v>
      </c>
    </row>
    <row r="67" spans="1:8" x14ac:dyDescent="0.45">
      <c r="B67">
        <v>3</v>
      </c>
      <c r="C67" t="s">
        <v>131</v>
      </c>
      <c r="D67" t="s">
        <v>120</v>
      </c>
      <c r="E67" t="s">
        <v>97</v>
      </c>
      <c r="F67" t="str">
        <f>IFERROR("W" &amp; INDEX(T6Bracket[Game], MATCH("B" &amp; T6Bracket[[#This Row],[Game]],T6Bracket[Winner],0)), "L" &amp; INDEX(T6Bracket[Game], MATCH("B" &amp; T6Bracket[[#This Row],[Game]],T6Bracket[Loser],0)))</f>
        <v>W1</v>
      </c>
      <c r="G67">
        <f>COUNTIF(T6Bracket[[Winner]:[Loser]], "T" &amp; T6Bracket[[#This Row],[Game]])</f>
        <v>0</v>
      </c>
      <c r="H67">
        <f>COUNTIF(T6Bracket[[Winner]:[Loser]], "B" &amp; T6Bracket[[#This Row],[Game]])</f>
        <v>1</v>
      </c>
    </row>
    <row r="68" spans="1:8" x14ac:dyDescent="0.45">
      <c r="B68">
        <v>4</v>
      </c>
      <c r="C68" t="s">
        <v>121</v>
      </c>
      <c r="D68" t="s">
        <v>119</v>
      </c>
      <c r="E68" t="str">
        <f>IFERROR("W" &amp; INDEX(T6Bracket[Game], MATCH("T" &amp; T6Bracket[[#This Row],[Game]],T6Bracket[Winner],0)), "L" &amp; INDEX(T6Bracket[Game], MATCH("T" &amp; T6Bracket[[#This Row],[Game]],T6Bracket[Loser],0)))</f>
        <v>W2</v>
      </c>
      <c r="F68" t="s">
        <v>98</v>
      </c>
      <c r="G68">
        <f>COUNTIF(T6Bracket[[Winner]:[Loser]], "T" &amp; T6Bracket[[#This Row],[Game]])</f>
        <v>1</v>
      </c>
      <c r="H68">
        <f>COUNTIF(T6Bracket[[Winner]:[Loser]], "B" &amp; T6Bracket[[#This Row],[Game]])</f>
        <v>0</v>
      </c>
    </row>
    <row r="69" spans="1:8" x14ac:dyDescent="0.45">
      <c r="B69">
        <v>5</v>
      </c>
      <c r="C69" t="s">
        <v>111</v>
      </c>
      <c r="E69" t="str">
        <f>IFERROR("W" &amp; INDEX(T6Bracket[Game], MATCH("T" &amp; T6Bracket[[#This Row],[Game]],T6Bracket[Winner],0)), "L" &amp; INDEX(T6Bracket[Game], MATCH("T" &amp; T6Bracket[[#This Row],[Game]],T6Bracket[Loser],0)))</f>
        <v>L1</v>
      </c>
      <c r="F69" t="str">
        <f>IFERROR("W" &amp; INDEX(T6Bracket[Game], MATCH("B" &amp; T6Bracket[[#This Row],[Game]],T6Bracket[Winner],0)), "L" &amp; INDEX(T6Bracket[Game], MATCH("B" &amp; T6Bracket[[#This Row],[Game]],T6Bracket[Loser],0)))</f>
        <v>L4</v>
      </c>
      <c r="G69">
        <f>COUNTIF(T6Bracket[[Winner]:[Loser]], "T" &amp; T6Bracket[[#This Row],[Game]])</f>
        <v>1</v>
      </c>
      <c r="H69">
        <f>COUNTIF(T6Bracket[[Winner]:[Loser]], "B" &amp; T6Bracket[[#This Row],[Game]])</f>
        <v>1</v>
      </c>
    </row>
    <row r="70" spans="1:8" x14ac:dyDescent="0.45">
      <c r="B70">
        <v>6</v>
      </c>
      <c r="C70" t="s">
        <v>137</v>
      </c>
      <c r="E70" t="str">
        <f>IFERROR("W" &amp; INDEX(T6Bracket[Game], MATCH("T" &amp; T6Bracket[[#This Row],[Game]],T6Bracket[Winner],0)), "L" &amp; INDEX(T6Bracket[Game], MATCH("T" &amp; T6Bracket[[#This Row],[Game]],T6Bracket[Loser],0)))</f>
        <v>L2</v>
      </c>
      <c r="F70" t="str">
        <f>IFERROR("W" &amp; INDEX(T6Bracket[Game], MATCH("B" &amp; T6Bracket[[#This Row],[Game]],T6Bracket[Winner],0)), "L" &amp; INDEX(T6Bracket[Game], MATCH("B" &amp; T6Bracket[[#This Row],[Game]],T6Bracket[Loser],0)))</f>
        <v>L3</v>
      </c>
      <c r="G70">
        <f>COUNTIF(T6Bracket[[Winner]:[Loser]], "T" &amp; T6Bracket[[#This Row],[Game]])</f>
        <v>1</v>
      </c>
      <c r="H70">
        <f>COUNTIF(T6Bracket[[Winner]:[Loser]], "B" &amp; T6Bracket[[#This Row],[Game]])</f>
        <v>1</v>
      </c>
    </row>
    <row r="71" spans="1:8" x14ac:dyDescent="0.45">
      <c r="B71">
        <v>7</v>
      </c>
      <c r="C71" t="s">
        <v>91</v>
      </c>
      <c r="D71" t="s">
        <v>92</v>
      </c>
      <c r="E71" t="str">
        <f>IFERROR("W" &amp; INDEX(T6Bracket[Game], MATCH("T" &amp; T6Bracket[[#This Row],[Game]],T6Bracket[Winner],0)), "L" &amp; INDEX(T6Bracket[Game], MATCH("T" &amp; T6Bracket[[#This Row],[Game]],T6Bracket[Loser],0)))</f>
        <v>W3</v>
      </c>
      <c r="F71" t="str">
        <f>IFERROR("W" &amp; INDEX(T6Bracket[Game], MATCH("B" &amp; T6Bracket[[#This Row],[Game]],T6Bracket[Winner],0)), "L" &amp; INDEX(T6Bracket[Game], MATCH("B" &amp; T6Bracket[[#This Row],[Game]],T6Bracket[Loser],0)))</f>
        <v>W4</v>
      </c>
      <c r="G71">
        <f>COUNTIF(T6Bracket[[Winner]:[Loser]], "T" &amp; T6Bracket[[#This Row],[Game]])</f>
        <v>1</v>
      </c>
      <c r="H71">
        <f>COUNTIF(T6Bracket[[Winner]:[Loser]], "B" &amp; T6Bracket[[#This Row],[Game]])</f>
        <v>1</v>
      </c>
    </row>
    <row r="72" spans="1:8" x14ac:dyDescent="0.45">
      <c r="B72">
        <v>8</v>
      </c>
      <c r="C72" t="s">
        <v>138</v>
      </c>
      <c r="E72" t="str">
        <f>IFERROR("W" &amp; INDEX(T6Bracket[Game], MATCH("T" &amp; T6Bracket[[#This Row],[Game]],T6Bracket[Winner],0)), "L" &amp; INDEX(T6Bracket[Game], MATCH("T" &amp; T6Bracket[[#This Row],[Game]],T6Bracket[Loser],0)))</f>
        <v>W5</v>
      </c>
      <c r="F72" t="str">
        <f>IFERROR("W" &amp; INDEX(T6Bracket[Game], MATCH("B" &amp; T6Bracket[[#This Row],[Game]],T6Bracket[Winner],0)), "L" &amp; INDEX(T6Bracket[Game], MATCH("B" &amp; T6Bracket[[#This Row],[Game]],T6Bracket[Loser],0)))</f>
        <v>W6</v>
      </c>
      <c r="G72" s="6">
        <f>COUNTIF(T6Bracket[[Winner]:[Loser]], "T" &amp; T6Bracket[[#This Row],[Game]])</f>
        <v>1</v>
      </c>
      <c r="H72" s="6">
        <f>COUNTIF(T6Bracket[[Winner]:[Loser]], "B" &amp; T6Bracket[[#This Row],[Game]])</f>
        <v>1</v>
      </c>
    </row>
    <row r="73" spans="1:8" x14ac:dyDescent="0.45">
      <c r="B73">
        <v>9</v>
      </c>
      <c r="C73" t="s">
        <v>140</v>
      </c>
      <c r="E73" t="str">
        <f>IFERROR("W" &amp; INDEX(T6Bracket[Game], MATCH("T" &amp; T6Bracket[[#This Row],[Game]],T6Bracket[Winner],0)), "L" &amp; INDEX(T6Bracket[Game], MATCH("T" &amp; T6Bracket[[#This Row],[Game]],T6Bracket[Loser],0)))</f>
        <v>L7</v>
      </c>
      <c r="F73" t="str">
        <f>IFERROR("W" &amp; INDEX(T6Bracket[Game], MATCH("B" &amp; T6Bracket[[#This Row],[Game]],T6Bracket[Winner],0)), "L" &amp; INDEX(T6Bracket[Game], MATCH("B" &amp; T6Bracket[[#This Row],[Game]],T6Bracket[Loser],0)))</f>
        <v>W8</v>
      </c>
      <c r="G73" s="6">
        <f>COUNTIF(T6Bracket[[Winner]:[Loser]], "T" &amp; T6Bracket[[#This Row],[Game]])</f>
        <v>1</v>
      </c>
      <c r="H73" s="6">
        <f>COUNTIF(T6Bracket[[Winner]:[Loser]], "B" &amp; T6Bracket[[#This Row],[Game]])</f>
        <v>1</v>
      </c>
    </row>
    <row r="74" spans="1:8" x14ac:dyDescent="0.45">
      <c r="B74">
        <v>10</v>
      </c>
      <c r="C74" t="s">
        <v>108</v>
      </c>
      <c r="D74" t="s">
        <v>141</v>
      </c>
      <c r="E74" t="str">
        <f>IFERROR("W" &amp; INDEX(T6Bracket[Game], MATCH("T" &amp; T6Bracket[[#This Row],[Game]],T6Bracket[Winner],0)), "L" &amp; INDEX(T6Bracket[Game], MATCH("T" &amp; T6Bracket[[#This Row],[Game]],T6Bracket[Loser],0)))</f>
        <v>W7</v>
      </c>
      <c r="F74" t="str">
        <f>IFERROR("W" &amp; INDEX(T6Bracket[Game], MATCH("B" &amp; T6Bracket[[#This Row],[Game]],T6Bracket[Winner],0)), "L" &amp; INDEX(T6Bracket[Game], MATCH("B" &amp; T6Bracket[[#This Row],[Game]],T6Bracket[Loser],0)))</f>
        <v>W9</v>
      </c>
      <c r="G74" s="6">
        <f>COUNTIF(T6Bracket[[Winner]:[Loser]], "T" &amp; T6Bracket[[#This Row],[Game]])</f>
        <v>1</v>
      </c>
      <c r="H74" s="6">
        <f>COUNTIF(T6Bracket[[Winner]:[Loser]], "B" &amp; T6Bracket[[#This Row],[Game]])</f>
        <v>1</v>
      </c>
    </row>
    <row r="75" spans="1:8" x14ac:dyDescent="0.45">
      <c r="B75">
        <v>11</v>
      </c>
      <c r="E75" t="str">
        <f>IFERROR("W" &amp; INDEX(T6Bracket[Game], MATCH("T" &amp; T6Bracket[[#This Row],[Game]],T6Bracket[Winner],0)), "L" &amp; INDEX(T6Bracket[Game], MATCH("T" &amp; T6Bracket[[#This Row],[Game]],T6Bracket[Loser],0)))</f>
        <v>W10</v>
      </c>
      <c r="F75" t="str">
        <f>IFERROR("W" &amp; INDEX(T6Bracket[Game], MATCH("B" &amp; T6Bracket[[#This Row],[Game]],T6Bracket[Winner],0)), "L" &amp; INDEX(T6Bracket[Game], MATCH("B" &amp; T6Bracket[[#This Row],[Game]],T6Bracket[Loser],0)))</f>
        <v>L10</v>
      </c>
      <c r="G75" s="6">
        <f>COUNTIF(T6Bracket[[Winner]:[Loser]], "T" &amp; T6Bracket[[#This Row],[Game]])</f>
        <v>1</v>
      </c>
      <c r="H75" s="6">
        <f>COUNTIF(T6Bracket[[Winner]:[Loser]], "B" &amp; T6Bracket[[#This Row],[Game]])</f>
        <v>1</v>
      </c>
    </row>
    <row r="77" spans="1:8" x14ac:dyDescent="0.45">
      <c r="A77" t="s">
        <v>125</v>
      </c>
      <c r="B77">
        <f>MAX(B65:B75)</f>
        <v>11</v>
      </c>
    </row>
    <row r="78" spans="1:8" x14ac:dyDescent="0.45">
      <c r="A78" t="s">
        <v>126</v>
      </c>
      <c r="B78">
        <f>(B77 +1)/2</f>
        <v>6</v>
      </c>
      <c r="C78">
        <f>COUNTIF(T6Bracket[[Top]:[Bottom]],"Team*")</f>
        <v>6</v>
      </c>
    </row>
    <row r="79" spans="1:8" x14ac:dyDescent="0.45">
      <c r="A79" t="s">
        <v>130</v>
      </c>
      <c r="B79">
        <f>B78</f>
        <v>6</v>
      </c>
      <c r="C79">
        <f>COUNTIF(T6Bracket[[Top]:[Bottom]],"L*")</f>
        <v>6</v>
      </c>
    </row>
    <row r="80" spans="1:8" x14ac:dyDescent="0.45">
      <c r="A80" t="s">
        <v>129</v>
      </c>
      <c r="B80">
        <f>B77-1</f>
        <v>10</v>
      </c>
      <c r="C80">
        <f>COUNTIF(T6Bracket[[Top]:[Bottom]],"W*")</f>
        <v>10</v>
      </c>
    </row>
    <row r="86" spans="2:8" x14ac:dyDescent="0.45">
      <c r="B86" t="s">
        <v>142</v>
      </c>
    </row>
    <row r="87" spans="2:8" x14ac:dyDescent="0.45">
      <c r="B87" t="s">
        <v>114</v>
      </c>
      <c r="C87" t="s">
        <v>115</v>
      </c>
      <c r="D87" t="s">
        <v>116</v>
      </c>
      <c r="E87" t="s">
        <v>122</v>
      </c>
      <c r="F87" t="s">
        <v>123</v>
      </c>
      <c r="G87" t="s">
        <v>127</v>
      </c>
      <c r="H87" t="s">
        <v>128</v>
      </c>
    </row>
    <row r="88" spans="2:8" x14ac:dyDescent="0.45">
      <c r="B88">
        <v>1</v>
      </c>
      <c r="C88" t="s">
        <v>118</v>
      </c>
      <c r="D88" t="s">
        <v>131</v>
      </c>
      <c r="E88" t="s">
        <v>93</v>
      </c>
      <c r="F88" t="s">
        <v>94</v>
      </c>
      <c r="G88">
        <f>COUNTIF(T7Bracket[[Winner]:[Loser]], "T" &amp; T7Bracket[[#This Row],[Game]])</f>
        <v>0</v>
      </c>
      <c r="H88">
        <f>COUNTIF(T7Bracket[[Winner]:[Loser]], "B" &amp; T7Bracket[[#This Row],[Game]])</f>
        <v>0</v>
      </c>
    </row>
    <row r="89" spans="2:8" x14ac:dyDescent="0.45">
      <c r="B89">
        <v>2</v>
      </c>
      <c r="C89" t="s">
        <v>19</v>
      </c>
      <c r="D89" t="s">
        <v>112</v>
      </c>
      <c r="E89" t="s">
        <v>95</v>
      </c>
      <c r="F89" t="s">
        <v>96</v>
      </c>
      <c r="G89">
        <f>COUNTIF(T7Bracket[[Winner]:[Loser]], "T" &amp; T7Bracket[[#This Row],[Game]])</f>
        <v>0</v>
      </c>
      <c r="H89">
        <f>COUNTIF(T7Bracket[[Winner]:[Loser]], "B" &amp; T7Bracket[[#This Row],[Game]])</f>
        <v>0</v>
      </c>
    </row>
    <row r="90" spans="2:8" x14ac:dyDescent="0.45">
      <c r="B90">
        <v>3</v>
      </c>
      <c r="C90" t="s">
        <v>119</v>
      </c>
      <c r="D90" t="s">
        <v>120</v>
      </c>
      <c r="E90" t="s">
        <v>97</v>
      </c>
      <c r="F90" t="s">
        <v>98</v>
      </c>
      <c r="G90">
        <f>COUNTIF(T7Bracket[[Winner]:[Loser]], "T" &amp; T7Bracket[[#This Row],[Game]])</f>
        <v>0</v>
      </c>
      <c r="H90">
        <f>COUNTIF(T7Bracket[[Winner]:[Loser]], "B" &amp; T7Bracket[[#This Row],[Game]])</f>
        <v>0</v>
      </c>
    </row>
    <row r="91" spans="2:8" x14ac:dyDescent="0.45">
      <c r="B91">
        <v>4</v>
      </c>
      <c r="C91" t="s">
        <v>92</v>
      </c>
      <c r="D91" t="s">
        <v>137</v>
      </c>
      <c r="E91" t="s">
        <v>99</v>
      </c>
      <c r="F91" t="str">
        <f>IFERROR("W" &amp; INDEX(T7Bracket[Game], MATCH("B" &amp; T7Bracket[[#This Row],[Game]],T7Bracket[Winner],0)), "L" &amp; INDEX(T7Bracket[Game], MATCH("B" &amp; T7Bracket[[#This Row],[Game]],T7Bracket[Loser],0)))</f>
        <v>W1</v>
      </c>
      <c r="G91">
        <f>COUNTIF(T7Bracket[[Winner]:[Loser]], "T" &amp; T7Bracket[[#This Row],[Game]])</f>
        <v>0</v>
      </c>
      <c r="H91">
        <f>COUNTIF(T7Bracket[[Winner]:[Loser]], "B" &amp; T7Bracket[[#This Row],[Game]])</f>
        <v>1</v>
      </c>
    </row>
    <row r="92" spans="2:8" x14ac:dyDescent="0.45">
      <c r="B92">
        <v>5</v>
      </c>
      <c r="C92" t="s">
        <v>138</v>
      </c>
      <c r="D92" t="s">
        <v>121</v>
      </c>
      <c r="E92" t="str">
        <f>IFERROR("W" &amp; INDEX(T7Bracket[Game], MATCH("T" &amp; T7Bracket[[#This Row],[Game]],T7Bracket[Winner],0)), "L" &amp; INDEX(T7Bracket[Game], MATCH("T" &amp; T7Bracket[[#This Row],[Game]],T7Bracket[Loser],0)))</f>
        <v>W2</v>
      </c>
      <c r="F92" t="str">
        <f>IFERROR("W" &amp; INDEX(T7Bracket[Game], MATCH("B" &amp; T7Bracket[[#This Row],[Game]],T7Bracket[Winner],0)), "L" &amp; INDEX(T7Bracket[Game], MATCH("B" &amp; T7Bracket[[#This Row],[Game]],T7Bracket[Loser],0)))</f>
        <v>W3</v>
      </c>
      <c r="G92">
        <f>COUNTIF(T7Bracket[[Winner]:[Loser]], "T" &amp; T7Bracket[[#This Row],[Game]])</f>
        <v>1</v>
      </c>
      <c r="H92">
        <f>COUNTIF(T7Bracket[[Winner]:[Loser]], "B" &amp; T7Bracket[[#This Row],[Game]])</f>
        <v>1</v>
      </c>
    </row>
    <row r="93" spans="2:8" x14ac:dyDescent="0.45">
      <c r="B93">
        <v>6</v>
      </c>
      <c r="C93" t="s">
        <v>111</v>
      </c>
      <c r="E93" t="str">
        <f>IFERROR("W" &amp; INDEX(T7Bracket[Game], MATCH("T" &amp; T7Bracket[[#This Row],[Game]],T7Bracket[Winner],0)), "L" &amp; INDEX(T7Bracket[Game], MATCH("T" &amp; T7Bracket[[#This Row],[Game]],T7Bracket[Loser],0)))</f>
        <v>L2</v>
      </c>
      <c r="F93" t="str">
        <f>IFERROR("W" &amp; INDEX(T7Bracket[Game], MATCH("B" &amp; T7Bracket[[#This Row],[Game]],T7Bracket[Winner],0)), "L" &amp; INDEX(T7Bracket[Game], MATCH("B" &amp; T7Bracket[[#This Row],[Game]],T7Bracket[Loser],0)))</f>
        <v>L3</v>
      </c>
      <c r="G93">
        <f>COUNTIF(T7Bracket[[Winner]:[Loser]], "T" &amp; T7Bracket[[#This Row],[Game]])</f>
        <v>1</v>
      </c>
      <c r="H93">
        <f>COUNTIF(T7Bracket[[Winner]:[Loser]], "B" &amp; T7Bracket[[#This Row],[Game]])</f>
        <v>1</v>
      </c>
    </row>
    <row r="94" spans="2:8" x14ac:dyDescent="0.45">
      <c r="B94">
        <v>7</v>
      </c>
      <c r="C94" t="s">
        <v>91</v>
      </c>
      <c r="E94" t="str">
        <f>IFERROR("W" &amp; INDEX(T7Bracket[Game], MATCH("T" &amp; T7Bracket[[#This Row],[Game]],T7Bracket[Winner],0)), "L" &amp; INDEX(T7Bracket[Game], MATCH("T" &amp; T7Bracket[[#This Row],[Game]],T7Bracket[Loser],0)))</f>
        <v>L1</v>
      </c>
      <c r="F94" t="str">
        <f>IFERROR("W" &amp; INDEX(T7Bracket[Game], MATCH("B" &amp; T7Bracket[[#This Row],[Game]],T7Bracket[Winner],0)), "L" &amp; INDEX(T7Bracket[Game], MATCH("B" &amp; T7Bracket[[#This Row],[Game]],T7Bracket[Loser],0)))</f>
        <v>L5</v>
      </c>
      <c r="G94">
        <f>COUNTIF(T7Bracket[[Winner]:[Loser]], "T" &amp; T7Bracket[[#This Row],[Game]])</f>
        <v>1</v>
      </c>
      <c r="H94">
        <f>COUNTIF(T7Bracket[[Winner]:[Loser]], "B" &amp; T7Bracket[[#This Row],[Game]])</f>
        <v>1</v>
      </c>
    </row>
    <row r="95" spans="2:8" x14ac:dyDescent="0.45">
      <c r="B95">
        <v>8</v>
      </c>
      <c r="C95" t="s">
        <v>140</v>
      </c>
      <c r="E95" t="str">
        <f>IFERROR("W" &amp; INDEX(T7Bracket[Game], MATCH("T" &amp; T7Bracket[[#This Row],[Game]],T7Bracket[Winner],0)), "L" &amp; INDEX(T7Bracket[Game], MATCH("T" &amp; T7Bracket[[#This Row],[Game]],T7Bracket[Loser],0)))</f>
        <v>W6</v>
      </c>
      <c r="F95" t="str">
        <f>IFERROR("W" &amp; INDEX(T7Bracket[Game], MATCH("B" &amp; T7Bracket[[#This Row],[Game]],T7Bracket[Winner],0)), "L" &amp; INDEX(T7Bracket[Game], MATCH("B" &amp; T7Bracket[[#This Row],[Game]],T7Bracket[Loser],0)))</f>
        <v>L4</v>
      </c>
      <c r="G95" s="6">
        <f>COUNTIF(T7Bracket[[Winner]:[Loser]], "T" &amp; T7Bracket[[#This Row],[Game]])</f>
        <v>1</v>
      </c>
      <c r="H95" s="6">
        <f>COUNTIF(T7Bracket[[Winner]:[Loser]], "B" &amp; T7Bracket[[#This Row],[Game]])</f>
        <v>1</v>
      </c>
    </row>
    <row r="96" spans="2:8" x14ac:dyDescent="0.45">
      <c r="B96">
        <v>9</v>
      </c>
      <c r="C96" t="s">
        <v>143</v>
      </c>
      <c r="D96" t="s">
        <v>108</v>
      </c>
      <c r="E96" t="str">
        <f>IFERROR("W" &amp; INDEX(T7Bracket[Game], MATCH("T" &amp; T7Bracket[[#This Row],[Game]],T7Bracket[Winner],0)), "L" &amp; INDEX(T7Bracket[Game], MATCH("T" &amp; T7Bracket[[#This Row],[Game]],T7Bracket[Loser],0)))</f>
        <v>W4</v>
      </c>
      <c r="F96" t="str">
        <f>IFERROR("W" &amp; INDEX(T7Bracket[Game], MATCH("B" &amp; T7Bracket[[#This Row],[Game]],T7Bracket[Winner],0)), "L" &amp; INDEX(T7Bracket[Game], MATCH("B" &amp; T7Bracket[[#This Row],[Game]],T7Bracket[Loser],0)))</f>
        <v>W5</v>
      </c>
      <c r="G96" s="6">
        <f>COUNTIF(T7Bracket[[Winner]:[Loser]], "T" &amp; T7Bracket[[#This Row],[Game]])</f>
        <v>1</v>
      </c>
      <c r="H96" s="6">
        <f>COUNTIF(T7Bracket[[Winner]:[Loser]], "B" &amp; T7Bracket[[#This Row],[Game]])</f>
        <v>1</v>
      </c>
    </row>
    <row r="97" spans="1:8" x14ac:dyDescent="0.45">
      <c r="B97">
        <v>10</v>
      </c>
      <c r="C97" t="s">
        <v>141</v>
      </c>
      <c r="E97" t="str">
        <f>IFERROR("W" &amp; INDEX(T7Bracket[Game], MATCH("T" &amp; T7Bracket[[#This Row],[Game]],T7Bracket[Winner],0)), "L" &amp; INDEX(T7Bracket[Game], MATCH("T" &amp; T7Bracket[[#This Row],[Game]],T7Bracket[Loser],0)))</f>
        <v>W7</v>
      </c>
      <c r="F97" t="str">
        <f>IFERROR("W" &amp; INDEX(T7Bracket[Game], MATCH("B" &amp; T7Bracket[[#This Row],[Game]],T7Bracket[Winner],0)), "L" &amp; INDEX(T7Bracket[Game], MATCH("B" &amp; T7Bracket[[#This Row],[Game]],T7Bracket[Loser],0)))</f>
        <v>W8</v>
      </c>
      <c r="G97" s="6">
        <f>COUNTIF(T7Bracket[[Winner]:[Loser]], "T" &amp; T7Bracket[[#This Row],[Game]])</f>
        <v>1</v>
      </c>
      <c r="H97" s="6">
        <f>COUNTIF(T7Bracket[[Winner]:[Loser]], "B" &amp; T7Bracket[[#This Row],[Game]])</f>
        <v>1</v>
      </c>
    </row>
    <row r="98" spans="1:8" x14ac:dyDescent="0.45">
      <c r="B98">
        <v>11</v>
      </c>
      <c r="C98" t="s">
        <v>144</v>
      </c>
      <c r="E98" t="str">
        <f>IFERROR("W" &amp; INDEX(T7Bracket[Game], MATCH("T" &amp; T7Bracket[[#This Row],[Game]],T7Bracket[Winner],0)), "L" &amp; INDEX(T7Bracket[Game], MATCH("T" &amp; T7Bracket[[#This Row],[Game]],T7Bracket[Loser],0)))</f>
        <v>L9</v>
      </c>
      <c r="F98" t="str">
        <f>IFERROR("W" &amp; INDEX(T7Bracket[Game], MATCH("B" &amp; T7Bracket[[#This Row],[Game]],T7Bracket[Winner],0)), "L" &amp; INDEX(T7Bracket[Game], MATCH("B" &amp; T7Bracket[[#This Row],[Game]],T7Bracket[Loser],0)))</f>
        <v>W10</v>
      </c>
      <c r="G98" s="6">
        <f>COUNTIF(T7Bracket[[Winner]:[Loser]], "T" &amp; T7Bracket[[#This Row],[Game]])</f>
        <v>1</v>
      </c>
      <c r="H98" s="6">
        <f>COUNTIF(T7Bracket[[Winner]:[Loser]], "B" &amp; T7Bracket[[#This Row],[Game]])</f>
        <v>1</v>
      </c>
    </row>
    <row r="99" spans="1:8" x14ac:dyDescent="0.45">
      <c r="B99">
        <v>12</v>
      </c>
      <c r="C99" t="s">
        <v>49</v>
      </c>
      <c r="D99" t="s">
        <v>145</v>
      </c>
      <c r="E99" t="str">
        <f>IFERROR("W" &amp; INDEX(T7Bracket[Game], MATCH("T" &amp; T7Bracket[[#This Row],[Game]],T7Bracket[Winner],0)), "L" &amp; INDEX(T7Bracket[Game], MATCH("T" &amp; T7Bracket[[#This Row],[Game]],T7Bracket[Loser],0)))</f>
        <v>W9</v>
      </c>
      <c r="F99" t="str">
        <f>IFERROR("W" &amp; INDEX(T7Bracket[Game], MATCH("B" &amp; T7Bracket[[#This Row],[Game]],T7Bracket[Winner],0)), "L" &amp; INDEX(T7Bracket[Game], MATCH("B" &amp; T7Bracket[[#This Row],[Game]],T7Bracket[Loser],0)))</f>
        <v>W11</v>
      </c>
      <c r="G99" s="6">
        <f>COUNTIF(T7Bracket[[Winner]:[Loser]], "T" &amp; T7Bracket[[#This Row],[Game]])</f>
        <v>1</v>
      </c>
      <c r="H99" s="6">
        <f>COUNTIF(T7Bracket[[Winner]:[Loser]], "B" &amp; T7Bracket[[#This Row],[Game]])</f>
        <v>1</v>
      </c>
    </row>
    <row r="100" spans="1:8" x14ac:dyDescent="0.45">
      <c r="B100">
        <v>13</v>
      </c>
      <c r="E100" t="str">
        <f>IFERROR("W" &amp; INDEX(T7Bracket[Game], MATCH("T" &amp; T7Bracket[[#This Row],[Game]],T7Bracket[Winner],0)), "L" &amp; INDEX(T7Bracket[Game], MATCH("T" &amp; T7Bracket[[#This Row],[Game]],T7Bracket[Loser],0)))</f>
        <v>W12</v>
      </c>
      <c r="F100" t="str">
        <f>IFERROR("W" &amp; INDEX(T7Bracket[Game], MATCH("B" &amp; T7Bracket[[#This Row],[Game]],T7Bracket[Winner],0)), "L" &amp; INDEX(T7Bracket[Game], MATCH("B" &amp; T7Bracket[[#This Row],[Game]],T7Bracket[Loser],0)))</f>
        <v>L12</v>
      </c>
      <c r="G100" s="6">
        <f>COUNTIF(T7Bracket[[Winner]:[Loser]], "T" &amp; T7Bracket[[#This Row],[Game]])</f>
        <v>1</v>
      </c>
      <c r="H100" s="6">
        <f>COUNTIF(T7Bracket[[Winner]:[Loser]], "B" &amp; T7Bracket[[#This Row],[Game]])</f>
        <v>1</v>
      </c>
    </row>
    <row r="103" spans="1:8" x14ac:dyDescent="0.45">
      <c r="A103" t="s">
        <v>125</v>
      </c>
      <c r="B103">
        <f>MAX(B88:B100)</f>
        <v>13</v>
      </c>
    </row>
    <row r="104" spans="1:8" x14ac:dyDescent="0.45">
      <c r="A104" t="s">
        <v>126</v>
      </c>
      <c r="B104">
        <f>(B103 +1)/2</f>
        <v>7</v>
      </c>
      <c r="C104">
        <f>COUNTIF(T7Bracket[[Top]:[Bottom]],"Team*")</f>
        <v>7</v>
      </c>
    </row>
    <row r="105" spans="1:8" x14ac:dyDescent="0.45">
      <c r="A105" t="s">
        <v>130</v>
      </c>
      <c r="B105">
        <f>B104</f>
        <v>7</v>
      </c>
      <c r="C105">
        <f>COUNTIF(T7Bracket[[Top]:[Bottom]],"L*")</f>
        <v>7</v>
      </c>
    </row>
    <row r="106" spans="1:8" x14ac:dyDescent="0.45">
      <c r="A106" t="s">
        <v>129</v>
      </c>
      <c r="B106">
        <f>B103-1</f>
        <v>12</v>
      </c>
      <c r="C106">
        <f>COUNTIF(T7Bracket[[Top]:[Bottom]],"W*")</f>
        <v>12</v>
      </c>
    </row>
    <row r="109" spans="1:8" x14ac:dyDescent="0.45">
      <c r="B109" t="s">
        <v>146</v>
      </c>
    </row>
    <row r="110" spans="1:8" x14ac:dyDescent="0.45">
      <c r="B110" t="s">
        <v>114</v>
      </c>
      <c r="C110" t="s">
        <v>115</v>
      </c>
      <c r="D110" t="s">
        <v>116</v>
      </c>
      <c r="E110" t="s">
        <v>122</v>
      </c>
      <c r="F110" t="s">
        <v>123</v>
      </c>
      <c r="G110" t="s">
        <v>127</v>
      </c>
      <c r="H110" t="s">
        <v>128</v>
      </c>
    </row>
    <row r="111" spans="1:8" x14ac:dyDescent="0.45">
      <c r="B111">
        <v>1</v>
      </c>
      <c r="C111" t="s">
        <v>19</v>
      </c>
      <c r="D111" t="s">
        <v>131</v>
      </c>
      <c r="E111" t="s">
        <v>93</v>
      </c>
      <c r="F111" t="s">
        <v>94</v>
      </c>
      <c r="G111">
        <f>COUNTIF(T8Bracket[[Winner]:[Loser]], "T" &amp; T8Bracket[[#This Row],[Game]])</f>
        <v>0</v>
      </c>
      <c r="H111">
        <f>COUNTIF(T8Bracket[[Winner]:[Loser]], "B" &amp; T8Bracket[[#This Row],[Game]])</f>
        <v>0</v>
      </c>
    </row>
    <row r="112" spans="1:8" x14ac:dyDescent="0.45">
      <c r="B112">
        <v>2</v>
      </c>
      <c r="C112" t="s">
        <v>119</v>
      </c>
      <c r="D112" t="s">
        <v>121</v>
      </c>
      <c r="E112" t="s">
        <v>95</v>
      </c>
      <c r="F112" t="s">
        <v>96</v>
      </c>
      <c r="G112">
        <f>COUNTIF(T8Bracket[[Winner]:[Loser]], "T" &amp; T8Bracket[[#This Row],[Game]])</f>
        <v>0</v>
      </c>
      <c r="H112">
        <f>COUNTIF(T8Bracket[[Winner]:[Loser]], "B" &amp; T8Bracket[[#This Row],[Game]])</f>
        <v>0</v>
      </c>
    </row>
    <row r="113" spans="1:8" x14ac:dyDescent="0.45">
      <c r="B113">
        <v>3</v>
      </c>
      <c r="C113" t="s">
        <v>112</v>
      </c>
      <c r="D113" t="s">
        <v>111</v>
      </c>
      <c r="E113" t="s">
        <v>97</v>
      </c>
      <c r="F113" t="s">
        <v>98</v>
      </c>
      <c r="G113">
        <f>COUNTIF(T8Bracket[[Winner]:[Loser]], "T" &amp; T8Bracket[[#This Row],[Game]])</f>
        <v>0</v>
      </c>
      <c r="H113">
        <f>COUNTIF(T8Bracket[[Winner]:[Loser]], "B" &amp; T8Bracket[[#This Row],[Game]])</f>
        <v>0</v>
      </c>
    </row>
    <row r="114" spans="1:8" x14ac:dyDescent="0.45">
      <c r="B114">
        <v>4</v>
      </c>
      <c r="C114" t="s">
        <v>120</v>
      </c>
      <c r="D114" t="s">
        <v>137</v>
      </c>
      <c r="E114" t="s">
        <v>99</v>
      </c>
      <c r="F114" t="s">
        <v>100</v>
      </c>
      <c r="G114">
        <f>COUNTIF(T8Bracket[[Winner]:[Loser]], "T" &amp; T8Bracket[[#This Row],[Game]])</f>
        <v>0</v>
      </c>
      <c r="H114">
        <f>COUNTIF(T8Bracket[[Winner]:[Loser]], "B" &amp; T8Bracket[[#This Row],[Game]])</f>
        <v>0</v>
      </c>
    </row>
    <row r="115" spans="1:8" x14ac:dyDescent="0.45">
      <c r="B115">
        <v>5</v>
      </c>
      <c r="C115" t="s">
        <v>108</v>
      </c>
      <c r="D115" t="s">
        <v>140</v>
      </c>
      <c r="E115" t="str">
        <f>IFERROR("W" &amp; INDEX(T8Bracket[Game], MATCH("T" &amp; T8Bracket[[#This Row],[Game]],T8Bracket[Winner],0)), "L" &amp; INDEX(T8Bracket[Game], MATCH("T" &amp; T8Bracket[[#This Row],[Game]],T8Bracket[Loser],0)))</f>
        <v>W1</v>
      </c>
      <c r="F115" t="str">
        <f>IFERROR("W" &amp; INDEX(T8Bracket[Game], MATCH("B" &amp; T8Bracket[[#This Row],[Game]],T8Bracket[Winner],0)), "L" &amp; INDEX(T8Bracket[Game], MATCH("B" &amp; T8Bracket[[#This Row],[Game]],T8Bracket[Loser],0)))</f>
        <v>W2</v>
      </c>
      <c r="G115">
        <f>COUNTIF(T8Bracket[[Winner]:[Loser]], "T" &amp; T8Bracket[[#This Row],[Game]])</f>
        <v>1</v>
      </c>
      <c r="H115">
        <f>COUNTIF(T8Bracket[[Winner]:[Loser]], "B" &amp; T8Bracket[[#This Row],[Game]])</f>
        <v>1</v>
      </c>
    </row>
    <row r="116" spans="1:8" x14ac:dyDescent="0.45">
      <c r="B116">
        <v>6</v>
      </c>
      <c r="C116" t="s">
        <v>141</v>
      </c>
      <c r="D116" t="s">
        <v>92</v>
      </c>
      <c r="E116" t="str">
        <f>IFERROR("W" &amp; INDEX(T8Bracket[Game], MATCH("T" &amp; T8Bracket[[#This Row],[Game]],T8Bracket[Winner],0)), "L" &amp; INDEX(T8Bracket[Game], MATCH("T" &amp; T8Bracket[[#This Row],[Game]],T8Bracket[Loser],0)))</f>
        <v>W3</v>
      </c>
      <c r="F116" t="str">
        <f>IFERROR("W" &amp; INDEX(T8Bracket[Game], MATCH("B" &amp; T8Bracket[[#This Row],[Game]],T8Bracket[Winner],0)), "L" &amp; INDEX(T8Bracket[Game], MATCH("B" &amp; T8Bracket[[#This Row],[Game]],T8Bracket[Loser],0)))</f>
        <v>W4</v>
      </c>
      <c r="G116">
        <f>COUNTIF(T8Bracket[[Winner]:[Loser]], "T" &amp; T8Bracket[[#This Row],[Game]])</f>
        <v>1</v>
      </c>
      <c r="H116">
        <f>COUNTIF(T8Bracket[[Winner]:[Loser]], "B" &amp; T8Bracket[[#This Row],[Game]])</f>
        <v>1</v>
      </c>
    </row>
    <row r="117" spans="1:8" x14ac:dyDescent="0.45">
      <c r="B117">
        <v>7</v>
      </c>
      <c r="C117" t="s">
        <v>138</v>
      </c>
      <c r="E117" t="str">
        <f>IFERROR("W" &amp; INDEX(T8Bracket[Game], MATCH("T" &amp; T8Bracket[[#This Row],[Game]],T8Bracket[Winner],0)), "L" &amp; INDEX(T8Bracket[Game], MATCH("T" &amp; T8Bracket[[#This Row],[Game]],T8Bracket[Loser],0)))</f>
        <v>L1</v>
      </c>
      <c r="F117" t="str">
        <f>IFERROR("W" &amp; INDEX(T8Bracket[Game], MATCH("B" &amp; T8Bracket[[#This Row],[Game]],T8Bracket[Winner],0)), "L" &amp; INDEX(T8Bracket[Game], MATCH("B" &amp; T8Bracket[[#This Row],[Game]],T8Bracket[Loser],0)))</f>
        <v>L2</v>
      </c>
      <c r="G117">
        <f>COUNTIF(T8Bracket[[Winner]:[Loser]], "T" &amp; T8Bracket[[#This Row],[Game]])</f>
        <v>1</v>
      </c>
      <c r="H117">
        <f>COUNTIF(T8Bracket[[Winner]:[Loser]], "B" &amp; T8Bracket[[#This Row],[Game]])</f>
        <v>1</v>
      </c>
    </row>
    <row r="118" spans="1:8" x14ac:dyDescent="0.45">
      <c r="B118">
        <v>8</v>
      </c>
      <c r="C118" t="s">
        <v>91</v>
      </c>
      <c r="E118" t="str">
        <f>IFERROR("W" &amp; INDEX(T8Bracket[Game], MATCH("T" &amp; T8Bracket[[#This Row],[Game]],T8Bracket[Winner],0)), "L" &amp; INDEX(T8Bracket[Game], MATCH("T" &amp; T8Bracket[[#This Row],[Game]],T8Bracket[Loser],0)))</f>
        <v>L3</v>
      </c>
      <c r="F118" t="str">
        <f>IFERROR("W" &amp; INDEX(T8Bracket[Game], MATCH("B" &amp; T8Bracket[[#This Row],[Game]],T8Bracket[Winner],0)), "L" &amp; INDEX(T8Bracket[Game], MATCH("B" &amp; T8Bracket[[#This Row],[Game]],T8Bracket[Loser],0)))</f>
        <v>L4</v>
      </c>
      <c r="G118" s="6">
        <f>COUNTIF(T8Bracket[[Winner]:[Loser]], "T" &amp; T8Bracket[[#This Row],[Game]])</f>
        <v>1</v>
      </c>
      <c r="H118" s="6">
        <f>COUNTIF(T8Bracket[[Winner]:[Loser]], "B" &amp; T8Bracket[[#This Row],[Game]])</f>
        <v>1</v>
      </c>
    </row>
    <row r="119" spans="1:8" x14ac:dyDescent="0.45">
      <c r="B119">
        <v>9</v>
      </c>
      <c r="C119" t="s">
        <v>143</v>
      </c>
      <c r="E119" t="str">
        <f>IFERROR("W" &amp; INDEX(T8Bracket[Game], MATCH("T" &amp; T8Bracket[[#This Row],[Game]],T8Bracket[Winner],0)), "L" &amp; INDEX(T8Bracket[Game], MATCH("T" &amp; T8Bracket[[#This Row],[Game]],T8Bracket[Loser],0)))</f>
        <v>L6</v>
      </c>
      <c r="F119" t="str">
        <f>IFERROR("W" &amp; INDEX(T8Bracket[Game], MATCH("B" &amp; T8Bracket[[#This Row],[Game]],T8Bracket[Winner],0)), "L" &amp; INDEX(T8Bracket[Game], MATCH("B" &amp; T8Bracket[[#This Row],[Game]],T8Bracket[Loser],0)))</f>
        <v>W7</v>
      </c>
      <c r="G119" s="6">
        <f>COUNTIF(T8Bracket[[Winner]:[Loser]], "T" &amp; T8Bracket[[#This Row],[Game]])</f>
        <v>1</v>
      </c>
      <c r="H119" s="6">
        <f>COUNTIF(T8Bracket[[Winner]:[Loser]], "B" &amp; T8Bracket[[#This Row],[Game]])</f>
        <v>1</v>
      </c>
    </row>
    <row r="120" spans="1:8" x14ac:dyDescent="0.45">
      <c r="B120">
        <v>10</v>
      </c>
      <c r="C120" t="s">
        <v>144</v>
      </c>
      <c r="E120" t="str">
        <f>IFERROR("W" &amp; INDEX(T8Bracket[Game], MATCH("T" &amp; T8Bracket[[#This Row],[Game]],T8Bracket[Winner],0)), "L" &amp; INDEX(T8Bracket[Game], MATCH("T" &amp; T8Bracket[[#This Row],[Game]],T8Bracket[Loser],0)))</f>
        <v>W8</v>
      </c>
      <c r="F120" t="str">
        <f>IFERROR("W" &amp; INDEX(T8Bracket[Game], MATCH("B" &amp; T8Bracket[[#This Row],[Game]],T8Bracket[Winner],0)), "L" &amp; INDEX(T8Bracket[Game], MATCH("B" &amp; T8Bracket[[#This Row],[Game]],T8Bracket[Loser],0)))</f>
        <v>L5</v>
      </c>
      <c r="G120" s="6">
        <f>COUNTIF(T8Bracket[[Winner]:[Loser]], "T" &amp; T8Bracket[[#This Row],[Game]])</f>
        <v>1</v>
      </c>
      <c r="H120" s="6">
        <f>COUNTIF(T8Bracket[[Winner]:[Loser]], "B" &amp; T8Bracket[[#This Row],[Game]])</f>
        <v>1</v>
      </c>
    </row>
    <row r="121" spans="1:8" x14ac:dyDescent="0.45">
      <c r="B121">
        <v>11</v>
      </c>
      <c r="C121" t="s">
        <v>89</v>
      </c>
      <c r="D121" t="s">
        <v>49</v>
      </c>
      <c r="E121" t="str">
        <f>IFERROR("W" &amp; INDEX(T8Bracket[Game], MATCH("T" &amp; T8Bracket[[#This Row],[Game]],T8Bracket[Winner],0)), "L" &amp; INDEX(T8Bracket[Game], MATCH("T" &amp; T8Bracket[[#This Row],[Game]],T8Bracket[Loser],0)))</f>
        <v>W5</v>
      </c>
      <c r="F121" t="str">
        <f>IFERROR("W" &amp; INDEX(T8Bracket[Game], MATCH("B" &amp; T8Bracket[[#This Row],[Game]],T8Bracket[Winner],0)), "L" &amp; INDEX(T8Bracket[Game], MATCH("B" &amp; T8Bracket[[#This Row],[Game]],T8Bracket[Loser],0)))</f>
        <v>W6</v>
      </c>
      <c r="G121" s="6">
        <f>COUNTIF(T8Bracket[[Winner]:[Loser]], "T" &amp; T8Bracket[[#This Row],[Game]])</f>
        <v>1</v>
      </c>
      <c r="H121" s="6">
        <f>COUNTIF(T8Bracket[[Winner]:[Loser]], "B" &amp; T8Bracket[[#This Row],[Game]])</f>
        <v>1</v>
      </c>
    </row>
    <row r="122" spans="1:8" x14ac:dyDescent="0.45">
      <c r="B122">
        <v>12</v>
      </c>
      <c r="C122" t="s">
        <v>145</v>
      </c>
      <c r="E122" t="str">
        <f>IFERROR("W" &amp; INDEX(T8Bracket[Game], MATCH("T" &amp; T8Bracket[[#This Row],[Game]],T8Bracket[Winner],0)), "L" &amp; INDEX(T8Bracket[Game], MATCH("T" &amp; T8Bracket[[#This Row],[Game]],T8Bracket[Loser],0)))</f>
        <v>W9</v>
      </c>
      <c r="F122" t="str">
        <f>IFERROR("W" &amp; INDEX(T8Bracket[Game], MATCH("B" &amp; T8Bracket[[#This Row],[Game]],T8Bracket[Winner],0)), "L" &amp; INDEX(T8Bracket[Game], MATCH("B" &amp; T8Bracket[[#This Row],[Game]],T8Bracket[Loser],0)))</f>
        <v>W10</v>
      </c>
      <c r="G122" s="6">
        <f>COUNTIF(T8Bracket[[Winner]:[Loser]], "T" &amp; T8Bracket[[#This Row],[Game]])</f>
        <v>1</v>
      </c>
      <c r="H122" s="6">
        <f>COUNTIF(T8Bracket[[Winner]:[Loser]], "B" &amp; T8Bracket[[#This Row],[Game]])</f>
        <v>1</v>
      </c>
    </row>
    <row r="123" spans="1:8" x14ac:dyDescent="0.45">
      <c r="B123">
        <v>13</v>
      </c>
      <c r="C123" t="s">
        <v>149</v>
      </c>
      <c r="E123" t="str">
        <f>IFERROR("W" &amp; INDEX(T8Bracket[Game], MATCH("T" &amp; T8Bracket[[#This Row],[Game]],T8Bracket[Winner],0)), "L" &amp; INDEX(T8Bracket[Game], MATCH("T" &amp; T8Bracket[[#This Row],[Game]],T8Bracket[Loser],0)))</f>
        <v>L11</v>
      </c>
      <c r="F123" t="str">
        <f>IFERROR("W" &amp; INDEX(T8Bracket[Game], MATCH("B" &amp; T8Bracket[[#This Row],[Game]],T8Bracket[Winner],0)), "L" &amp; INDEX(T8Bracket[Game], MATCH("B" &amp; T8Bracket[[#This Row],[Game]],T8Bracket[Loser],0)))</f>
        <v>W12</v>
      </c>
      <c r="G123" s="6">
        <f>COUNTIF(T8Bracket[[Winner]:[Loser]], "T" &amp; T8Bracket[[#This Row],[Game]])</f>
        <v>1</v>
      </c>
      <c r="H123" s="6">
        <f>COUNTIF(T8Bracket[[Winner]:[Loser]], "B" &amp; T8Bracket[[#This Row],[Game]])</f>
        <v>1</v>
      </c>
    </row>
    <row r="124" spans="1:8" x14ac:dyDescent="0.45">
      <c r="B124">
        <v>14</v>
      </c>
      <c r="C124" t="s">
        <v>150</v>
      </c>
      <c r="D124" t="s">
        <v>151</v>
      </c>
      <c r="E124" t="str">
        <f>IFERROR("W" &amp; INDEX(T8Bracket[Game], MATCH("T" &amp; T8Bracket[[#This Row],[Game]],T8Bracket[Winner],0)), "L" &amp; INDEX(T8Bracket[Game], MATCH("T" &amp; T8Bracket[[#This Row],[Game]],T8Bracket[Loser],0)))</f>
        <v>W11</v>
      </c>
      <c r="F124" t="str">
        <f>IFERROR("W" &amp; INDEX(T8Bracket[Game], MATCH("B" &amp; T8Bracket[[#This Row],[Game]],T8Bracket[Winner],0)), "L" &amp; INDEX(T8Bracket[Game], MATCH("B" &amp; T8Bracket[[#This Row],[Game]],T8Bracket[Loser],0)))</f>
        <v>W13</v>
      </c>
      <c r="G124" s="6">
        <f>COUNTIF(T8Bracket[[Winner]:[Loser]], "T" &amp; T8Bracket[[#This Row],[Game]])</f>
        <v>1</v>
      </c>
      <c r="H124" s="6">
        <f>COUNTIF(T8Bracket[[Winner]:[Loser]], "B" &amp; T8Bracket[[#This Row],[Game]])</f>
        <v>1</v>
      </c>
    </row>
    <row r="125" spans="1:8" x14ac:dyDescent="0.45">
      <c r="B125">
        <v>15</v>
      </c>
      <c r="E125" t="str">
        <f>IFERROR("W" &amp; INDEX(T8Bracket[Game], MATCH("T" &amp; T8Bracket[[#This Row],[Game]],T8Bracket[Winner],0)), "L" &amp; INDEX(T8Bracket[Game], MATCH("T" &amp; T8Bracket[[#This Row],[Game]],T8Bracket[Loser],0)))</f>
        <v>W14</v>
      </c>
      <c r="F125" t="str">
        <f>IFERROR("W" &amp; INDEX(T8Bracket[Game], MATCH("B" &amp; T8Bracket[[#This Row],[Game]],T8Bracket[Winner],0)), "L" &amp; INDEX(T8Bracket[Game], MATCH("B" &amp; T8Bracket[[#This Row],[Game]],T8Bracket[Loser],0)))</f>
        <v>L14</v>
      </c>
      <c r="G125" s="6">
        <f>COUNTIF(T8Bracket[[Winner]:[Loser]], "T" &amp; T8Bracket[[#This Row],[Game]])</f>
        <v>1</v>
      </c>
      <c r="H125" s="6">
        <f>COUNTIF(T8Bracket[[Winner]:[Loser]], "B" &amp; T8Bracket[[#This Row],[Game]])</f>
        <v>1</v>
      </c>
    </row>
    <row r="127" spans="1:8" x14ac:dyDescent="0.45">
      <c r="A127" t="s">
        <v>125</v>
      </c>
      <c r="B127">
        <f>MAX(B111:B125)</f>
        <v>15</v>
      </c>
    </row>
    <row r="128" spans="1:8" x14ac:dyDescent="0.45">
      <c r="A128" t="s">
        <v>126</v>
      </c>
      <c r="B128">
        <f>(B127 +1)/2</f>
        <v>8</v>
      </c>
      <c r="C128">
        <f>COUNTIF(T8Bracket[[Top]:[Bottom]],"Team*")</f>
        <v>8</v>
      </c>
    </row>
    <row r="129" spans="1:8" x14ac:dyDescent="0.45">
      <c r="A129" t="s">
        <v>130</v>
      </c>
      <c r="B129">
        <f>B128</f>
        <v>8</v>
      </c>
      <c r="C129">
        <f>COUNTIF(T8Bracket[[Top]:[Bottom]],"L*")</f>
        <v>8</v>
      </c>
    </row>
    <row r="130" spans="1:8" x14ac:dyDescent="0.45">
      <c r="A130" t="s">
        <v>129</v>
      </c>
      <c r="B130">
        <f>B127-1</f>
        <v>14</v>
      </c>
      <c r="C130">
        <f>COUNTIF(T8Bracket[[Top]:[Bottom]],"W*")</f>
        <v>14</v>
      </c>
    </row>
    <row r="133" spans="1:8" x14ac:dyDescent="0.45">
      <c r="B133" t="s">
        <v>152</v>
      </c>
    </row>
    <row r="134" spans="1:8" x14ac:dyDescent="0.45">
      <c r="B134" t="s">
        <v>114</v>
      </c>
      <c r="C134" t="s">
        <v>115</v>
      </c>
      <c r="D134" t="s">
        <v>116</v>
      </c>
      <c r="E134" t="s">
        <v>122</v>
      </c>
      <c r="F134" t="s">
        <v>123</v>
      </c>
      <c r="G134" t="s">
        <v>127</v>
      </c>
      <c r="H134" t="s">
        <v>128</v>
      </c>
    </row>
    <row r="135" spans="1:8" x14ac:dyDescent="0.45">
      <c r="B135">
        <v>1</v>
      </c>
      <c r="C135" t="s">
        <v>119</v>
      </c>
      <c r="D135" t="s">
        <v>120</v>
      </c>
      <c r="E135" t="s">
        <v>93</v>
      </c>
      <c r="F135" t="s">
        <v>94</v>
      </c>
      <c r="G135">
        <f>COUNTIF(T9Bracket[[Winner]:[Loser]], "T" &amp; T9Bracket[[#This Row],[Game]])</f>
        <v>0</v>
      </c>
      <c r="H135">
        <f>COUNTIF(T9Bracket[[Winner]:[Loser]], "B" &amp; T9Bracket[[#This Row],[Game]])</f>
        <v>0</v>
      </c>
    </row>
    <row r="136" spans="1:8" x14ac:dyDescent="0.45">
      <c r="B136">
        <v>2</v>
      </c>
      <c r="C136" t="s">
        <v>92</v>
      </c>
      <c r="D136" t="s">
        <v>112</v>
      </c>
      <c r="E136" t="s">
        <v>95</v>
      </c>
      <c r="F136" t="s">
        <v>96</v>
      </c>
      <c r="G136">
        <f>COUNTIF(T9Bracket[[Winner]:[Loser]], "T" &amp; T9Bracket[[#This Row],[Game]])</f>
        <v>0</v>
      </c>
      <c r="H136">
        <f>COUNTIF(T9Bracket[[Winner]:[Loser]], "B" &amp; T9Bracket[[#This Row],[Game]])</f>
        <v>0</v>
      </c>
    </row>
    <row r="137" spans="1:8" x14ac:dyDescent="0.45">
      <c r="B137">
        <v>3</v>
      </c>
      <c r="C137" t="s">
        <v>138</v>
      </c>
      <c r="D137" t="s">
        <v>137</v>
      </c>
      <c r="E137" t="s">
        <v>97</v>
      </c>
      <c r="F137" t="s">
        <v>98</v>
      </c>
      <c r="G137">
        <f>COUNTIF(T9Bracket[[Winner]:[Loser]], "T" &amp; T9Bracket[[#This Row],[Game]])</f>
        <v>0</v>
      </c>
      <c r="H137">
        <f>COUNTIF(T9Bracket[[Winner]:[Loser]], "B" &amp; T9Bracket[[#This Row],[Game]])</f>
        <v>0</v>
      </c>
    </row>
    <row r="138" spans="1:8" x14ac:dyDescent="0.45">
      <c r="B138">
        <v>4</v>
      </c>
      <c r="C138" t="s">
        <v>140</v>
      </c>
      <c r="D138" t="s">
        <v>121</v>
      </c>
      <c r="E138" t="s">
        <v>99</v>
      </c>
      <c r="F138" t="s">
        <v>100</v>
      </c>
      <c r="G138">
        <f>COUNTIF(T9Bracket[[Winner]:[Loser]], "T" &amp; T9Bracket[[#This Row],[Game]])</f>
        <v>0</v>
      </c>
      <c r="H138">
        <f>COUNTIF(T9Bracket[[Winner]:[Loser]], "B" &amp; T9Bracket[[#This Row],[Game]])</f>
        <v>0</v>
      </c>
    </row>
    <row r="139" spans="1:8" x14ac:dyDescent="0.45">
      <c r="B139">
        <v>5</v>
      </c>
      <c r="C139" t="s">
        <v>91</v>
      </c>
      <c r="D139" t="s">
        <v>131</v>
      </c>
      <c r="E139" t="s">
        <v>101</v>
      </c>
      <c r="F139" t="str">
        <f>IFERROR("W" &amp; INDEX(T9Bracket[Game], MATCH("B" &amp; T9Bracket[[#This Row],[Game]],T9Bracket[Winner],0)), "L" &amp; INDEX(T9Bracket[Game], MATCH("B" &amp; T9Bracket[[#This Row],[Game]],T9Bracket[Loser],0)))</f>
        <v>W1</v>
      </c>
      <c r="G139">
        <f>COUNTIF(T9Bracket[[Winner]:[Loser]], "T" &amp; T9Bracket[[#This Row],[Game]])</f>
        <v>0</v>
      </c>
      <c r="H139">
        <f>COUNTIF(T9Bracket[[Winner]:[Loser]], "B" &amp; T9Bracket[[#This Row],[Game]])</f>
        <v>1</v>
      </c>
    </row>
    <row r="140" spans="1:8" x14ac:dyDescent="0.45">
      <c r="B140">
        <v>6</v>
      </c>
      <c r="C140" t="s">
        <v>111</v>
      </c>
      <c r="E140" t="str">
        <f>IFERROR("W" &amp; INDEX(T9Bracket[Game], MATCH("T" &amp; T9Bracket[[#This Row],[Game]],T9Bracket[Winner],0)), "L" &amp; INDEX(T9Bracket[Game], MATCH("T" &amp; T9Bracket[[#This Row],[Game]],T9Bracket[Loser],0)))</f>
        <v>L2</v>
      </c>
      <c r="F140" t="str">
        <f>IFERROR("W" &amp; INDEX(T9Bracket[Game], MATCH("B" &amp; T9Bracket[[#This Row],[Game]],T9Bracket[Winner],0)), "L" &amp; INDEX(T9Bracket[Game], MATCH("B" &amp; T9Bracket[[#This Row],[Game]],T9Bracket[Loser],0)))</f>
        <v>L1</v>
      </c>
      <c r="G140">
        <f>COUNTIF(T9Bracket[[Winner]:[Loser]], "T" &amp; T9Bracket[[#This Row],[Game]])</f>
        <v>1</v>
      </c>
      <c r="H140">
        <f>COUNTIF(T9Bracket[[Winner]:[Loser]], "B" &amp; T9Bracket[[#This Row],[Game]])</f>
        <v>1</v>
      </c>
    </row>
    <row r="141" spans="1:8" x14ac:dyDescent="0.45">
      <c r="B141">
        <v>7</v>
      </c>
      <c r="C141" t="s">
        <v>108</v>
      </c>
      <c r="E141" t="str">
        <f>IFERROR("W" &amp; INDEX(T9Bracket[Game], MATCH("T" &amp; T9Bracket[[#This Row],[Game]],T9Bracket[Winner],0)), "L" &amp; INDEX(T9Bracket[Game], MATCH("T" &amp; T9Bracket[[#This Row],[Game]],T9Bracket[Loser],0)))</f>
        <v>L5</v>
      </c>
      <c r="F141" t="str">
        <f>IFERROR("W" &amp; INDEX(T9Bracket[Game], MATCH("B" &amp; T9Bracket[[#This Row],[Game]],T9Bracket[Winner],0)), "L" &amp; INDEX(T9Bracket[Game], MATCH("B" &amp; T9Bracket[[#This Row],[Game]],T9Bracket[Loser],0)))</f>
        <v>L4</v>
      </c>
      <c r="G141">
        <f>COUNTIF(T9Bracket[[Winner]:[Loser]], "T" &amp; T9Bracket[[#This Row],[Game]])</f>
        <v>1</v>
      </c>
      <c r="H141">
        <f>COUNTIF(T9Bracket[[Winner]:[Loser]], "B" &amp; T9Bracket[[#This Row],[Game]])</f>
        <v>1</v>
      </c>
    </row>
    <row r="142" spans="1:8" x14ac:dyDescent="0.45">
      <c r="B142">
        <v>8</v>
      </c>
      <c r="C142" t="s">
        <v>144</v>
      </c>
      <c r="E142" t="str">
        <f>IFERROR("W" &amp; INDEX(T9Bracket[Game], MATCH("T" &amp; T9Bracket[[#This Row],[Game]],T9Bracket[Winner],0)), "L" &amp; INDEX(T9Bracket[Game], MATCH("T" &amp; T9Bracket[[#This Row],[Game]],T9Bracket[Loser],0)))</f>
        <v>W6</v>
      </c>
      <c r="F142" t="str">
        <f>IFERROR("W" &amp; INDEX(T9Bracket[Game], MATCH("B" &amp; T9Bracket[[#This Row],[Game]],T9Bracket[Winner],0)), "L" &amp; INDEX(T9Bracket[Game], MATCH("B" &amp; T9Bracket[[#This Row],[Game]],T9Bracket[Loser],0)))</f>
        <v>L3</v>
      </c>
      <c r="G142" s="6">
        <f>COUNTIF(T9Bracket[[Winner]:[Loser]], "T" &amp; T9Bracket[[#This Row],[Game]])</f>
        <v>1</v>
      </c>
      <c r="H142" s="6">
        <f>COUNTIF(T9Bracket[[Winner]:[Loser]], "B" &amp; T9Bracket[[#This Row],[Game]])</f>
        <v>1</v>
      </c>
    </row>
    <row r="143" spans="1:8" x14ac:dyDescent="0.45">
      <c r="B143">
        <v>9</v>
      </c>
      <c r="C143" t="s">
        <v>49</v>
      </c>
      <c r="D143" t="s">
        <v>141</v>
      </c>
      <c r="E143" t="str">
        <f>IFERROR("W" &amp; INDEX(T9Bracket[Game], MATCH("T" &amp; T9Bracket[[#This Row],[Game]],T9Bracket[Winner],0)), "L" &amp; INDEX(T9Bracket[Game], MATCH("T" &amp; T9Bracket[[#This Row],[Game]],T9Bracket[Loser],0)))</f>
        <v>W2</v>
      </c>
      <c r="F143" t="str">
        <f>IFERROR("W" &amp; INDEX(T9Bracket[Game], MATCH("B" &amp; T9Bracket[[#This Row],[Game]],T9Bracket[Winner],0)), "L" &amp; INDEX(T9Bracket[Game], MATCH("B" &amp; T9Bracket[[#This Row],[Game]],T9Bracket[Loser],0)))</f>
        <v>W3</v>
      </c>
      <c r="G143" s="6">
        <f>COUNTIF(T9Bracket[[Winner]:[Loser]], "T" &amp; T9Bracket[[#This Row],[Game]])</f>
        <v>1</v>
      </c>
      <c r="H143" s="6">
        <f>COUNTIF(T9Bracket[[Winner]:[Loser]], "B" &amp; T9Bracket[[#This Row],[Game]])</f>
        <v>1</v>
      </c>
    </row>
    <row r="144" spans="1:8" x14ac:dyDescent="0.45">
      <c r="B144">
        <v>10</v>
      </c>
      <c r="C144" t="s">
        <v>145</v>
      </c>
      <c r="D144" t="s">
        <v>143</v>
      </c>
      <c r="E144" t="str">
        <f>IFERROR("W" &amp; INDEX(T9Bracket[Game], MATCH("T" &amp; T9Bracket[[#This Row],[Game]],T9Bracket[Winner],0)), "L" &amp; INDEX(T9Bracket[Game], MATCH("T" &amp; T9Bracket[[#This Row],[Game]],T9Bracket[Loser],0)))</f>
        <v>W5</v>
      </c>
      <c r="F144" t="str">
        <f>IFERROR("W" &amp; INDEX(T9Bracket[Game], MATCH("B" &amp; T9Bracket[[#This Row],[Game]],T9Bracket[Winner],0)), "L" &amp; INDEX(T9Bracket[Game], MATCH("B" &amp; T9Bracket[[#This Row],[Game]],T9Bracket[Loser],0)))</f>
        <v>W4</v>
      </c>
      <c r="G144" s="6">
        <f>COUNTIF(T9Bracket[[Winner]:[Loser]], "T" &amp; T9Bracket[[#This Row],[Game]])</f>
        <v>1</v>
      </c>
      <c r="H144" s="6">
        <f>COUNTIF(T9Bracket[[Winner]:[Loser]], "B" &amp; T9Bracket[[#This Row],[Game]])</f>
        <v>1</v>
      </c>
    </row>
    <row r="145" spans="1:8" x14ac:dyDescent="0.45">
      <c r="B145">
        <v>11</v>
      </c>
      <c r="C145" t="s">
        <v>149</v>
      </c>
      <c r="E145" t="str">
        <f>IFERROR("W" &amp; INDEX(T9Bracket[Game], MATCH("T" &amp; T9Bracket[[#This Row],[Game]],T9Bracket[Winner],0)), "L" &amp; INDEX(T9Bracket[Game], MATCH("T" &amp; T9Bracket[[#This Row],[Game]],T9Bracket[Loser],0)))</f>
        <v>W7</v>
      </c>
      <c r="F145" t="str">
        <f>IFERROR("W" &amp; INDEX(T9Bracket[Game], MATCH("B" &amp; T9Bracket[[#This Row],[Game]],T9Bracket[Winner],0)), "L" &amp; INDEX(T9Bracket[Game], MATCH("B" &amp; T9Bracket[[#This Row],[Game]],T9Bracket[Loser],0)))</f>
        <v>L9</v>
      </c>
      <c r="G145" s="6">
        <f>COUNTIF(T9Bracket[[Winner]:[Loser]], "T" &amp; T9Bracket[[#This Row],[Game]])</f>
        <v>1</v>
      </c>
      <c r="H145" s="6">
        <f>COUNTIF(T9Bracket[[Winner]:[Loser]], "B" &amp; T9Bracket[[#This Row],[Game]])</f>
        <v>1</v>
      </c>
    </row>
    <row r="146" spans="1:8" x14ac:dyDescent="0.45">
      <c r="B146">
        <v>12</v>
      </c>
      <c r="C146" t="s">
        <v>89</v>
      </c>
      <c r="E146" t="str">
        <f>IFERROR("W" &amp; INDEX(T9Bracket[Game], MATCH("T" &amp; T9Bracket[[#This Row],[Game]],T9Bracket[Winner],0)), "L" &amp; INDEX(T9Bracket[Game], MATCH("T" &amp; T9Bracket[[#This Row],[Game]],T9Bracket[Loser],0)))</f>
        <v>L10</v>
      </c>
      <c r="F146" t="str">
        <f>IFERROR("W" &amp; INDEX(T9Bracket[Game], MATCH("B" &amp; T9Bracket[[#This Row],[Game]],T9Bracket[Winner],0)), "L" &amp; INDEX(T9Bracket[Game], MATCH("B" &amp; T9Bracket[[#This Row],[Game]],T9Bracket[Loser],0)))</f>
        <v>W8</v>
      </c>
      <c r="G146" s="6">
        <f>COUNTIF(T9Bracket[[Winner]:[Loser]], "T" &amp; T9Bracket[[#This Row],[Game]])</f>
        <v>1</v>
      </c>
      <c r="H146" s="6">
        <f>COUNTIF(T9Bracket[[Winner]:[Loser]], "B" &amp; T9Bracket[[#This Row],[Game]])</f>
        <v>1</v>
      </c>
    </row>
    <row r="147" spans="1:8" x14ac:dyDescent="0.45">
      <c r="B147">
        <v>13</v>
      </c>
      <c r="C147" t="s">
        <v>153</v>
      </c>
      <c r="D147" t="s">
        <v>150</v>
      </c>
      <c r="E147" t="str">
        <f>IFERROR("W" &amp; INDEX(T9Bracket[Game], MATCH("T" &amp; T9Bracket[[#This Row],[Game]],T9Bracket[Winner],0)), "L" &amp; INDEX(T9Bracket[Game], MATCH("T" &amp; T9Bracket[[#This Row],[Game]],T9Bracket[Loser],0)))</f>
        <v>W9</v>
      </c>
      <c r="F147" t="str">
        <f>IFERROR("W" &amp; INDEX(T9Bracket[Game], MATCH("B" &amp; T9Bracket[[#This Row],[Game]],T9Bracket[Winner],0)), "L" &amp; INDEX(T9Bracket[Game], MATCH("B" &amp; T9Bracket[[#This Row],[Game]],T9Bracket[Loser],0)))</f>
        <v>W10</v>
      </c>
      <c r="G147" s="6">
        <f>COUNTIF(T9Bracket[[Winner]:[Loser]], "T" &amp; T9Bracket[[#This Row],[Game]])</f>
        <v>1</v>
      </c>
      <c r="H147" s="6">
        <f>COUNTIF(T9Bracket[[Winner]:[Loser]], "B" &amp; T9Bracket[[#This Row],[Game]])</f>
        <v>1</v>
      </c>
    </row>
    <row r="148" spans="1:8" x14ac:dyDescent="0.45">
      <c r="B148">
        <v>14</v>
      </c>
      <c r="C148" t="s">
        <v>151</v>
      </c>
      <c r="E148" t="str">
        <f>IFERROR("W" &amp; INDEX(T9Bracket[Game], MATCH("T" &amp; T9Bracket[[#This Row],[Game]],T9Bracket[Winner],0)), "L" &amp; INDEX(T9Bracket[Game], MATCH("T" &amp; T9Bracket[[#This Row],[Game]],T9Bracket[Loser],0)))</f>
        <v>W12</v>
      </c>
      <c r="F148" t="str">
        <f>IFERROR("W" &amp; INDEX(T9Bracket[Game], MATCH("B" &amp; T9Bracket[[#This Row],[Game]],T9Bracket[Winner],0)), "L" &amp; INDEX(T9Bracket[Game], MATCH("B" &amp; T9Bracket[[#This Row],[Game]],T9Bracket[Loser],0)))</f>
        <v>W11</v>
      </c>
      <c r="G148" s="6">
        <f>COUNTIF(T9Bracket[[Winner]:[Loser]], "T" &amp; T9Bracket[[#This Row],[Game]])</f>
        <v>1</v>
      </c>
      <c r="H148" s="6">
        <f>COUNTIF(T9Bracket[[Winner]:[Loser]], "B" &amp; T9Bracket[[#This Row],[Game]])</f>
        <v>1</v>
      </c>
    </row>
    <row r="149" spans="1:8" x14ac:dyDescent="0.45">
      <c r="B149">
        <v>15</v>
      </c>
      <c r="C149" t="s">
        <v>154</v>
      </c>
      <c r="E149" t="str">
        <f>IFERROR("W" &amp; INDEX(T9Bracket[Game], MATCH("T" &amp; T9Bracket[[#This Row],[Game]],T9Bracket[Winner],0)), "L" &amp; INDEX(T9Bracket[Game], MATCH("T" &amp; T9Bracket[[#This Row],[Game]],T9Bracket[Loser],0)))</f>
        <v>L13</v>
      </c>
      <c r="F149" t="str">
        <f>IFERROR("W" &amp; INDEX(T9Bracket[Game], MATCH("B" &amp; T9Bracket[[#This Row],[Game]],T9Bracket[Winner],0)), "L" &amp; INDEX(T9Bracket[Game], MATCH("B" &amp; T9Bracket[[#This Row],[Game]],T9Bracket[Loser],0)))</f>
        <v>W14</v>
      </c>
      <c r="G149" s="6">
        <f>COUNTIF(T9Bracket[[Winner]:[Loser]], "T" &amp; T9Bracket[[#This Row],[Game]])</f>
        <v>1</v>
      </c>
      <c r="H149" s="6">
        <f>COUNTIF(T9Bracket[[Winner]:[Loser]], "B" &amp; T9Bracket[[#This Row],[Game]])</f>
        <v>1</v>
      </c>
    </row>
    <row r="150" spans="1:8" x14ac:dyDescent="0.45">
      <c r="B150">
        <v>16</v>
      </c>
      <c r="C150" t="s">
        <v>155</v>
      </c>
      <c r="D150" t="s">
        <v>156</v>
      </c>
      <c r="E150" t="str">
        <f>IFERROR("W" &amp; INDEX(T9Bracket[Game], MATCH("T" &amp; T9Bracket[[#This Row],[Game]],T9Bracket[Winner],0)), "L" &amp; INDEX(T9Bracket[Game], MATCH("T" &amp; T9Bracket[[#This Row],[Game]],T9Bracket[Loser],0)))</f>
        <v>W13</v>
      </c>
      <c r="F150" t="str">
        <f>IFERROR("W" &amp; INDEX(T9Bracket[Game], MATCH("B" &amp; T9Bracket[[#This Row],[Game]],T9Bracket[Winner],0)), "L" &amp; INDEX(T9Bracket[Game], MATCH("B" &amp; T9Bracket[[#This Row],[Game]],T9Bracket[Loser],0)))</f>
        <v>W15</v>
      </c>
      <c r="G150" s="6">
        <f>COUNTIF(T9Bracket[[Winner]:[Loser]], "T" &amp; T9Bracket[[#This Row],[Game]])</f>
        <v>1</v>
      </c>
      <c r="H150" s="6">
        <f>COUNTIF(T9Bracket[[Winner]:[Loser]], "B" &amp; T9Bracket[[#This Row],[Game]])</f>
        <v>1</v>
      </c>
    </row>
    <row r="151" spans="1:8" x14ac:dyDescent="0.45">
      <c r="B151">
        <v>17</v>
      </c>
      <c r="E151" t="str">
        <f>IFERROR("W" &amp; INDEX(T9Bracket[Game], MATCH("T" &amp; T9Bracket[[#This Row],[Game]],T9Bracket[Winner],0)), "L" &amp; INDEX(T9Bracket[Game], MATCH("T" &amp; T9Bracket[[#This Row],[Game]],T9Bracket[Loser],0)))</f>
        <v>W16</v>
      </c>
      <c r="F151" t="str">
        <f>IFERROR("W" &amp; INDEX(T9Bracket[Game], MATCH("B" &amp; T9Bracket[[#This Row],[Game]],T9Bracket[Winner],0)), "L" &amp; INDEX(T9Bracket[Game], MATCH("B" &amp; T9Bracket[[#This Row],[Game]],T9Bracket[Loser],0)))</f>
        <v>L16</v>
      </c>
      <c r="G151" s="6">
        <f>COUNTIF(T9Bracket[[Winner]:[Loser]], "T" &amp; T9Bracket[[#This Row],[Game]])</f>
        <v>1</v>
      </c>
      <c r="H151" s="6">
        <f>COUNTIF(T9Bracket[[Winner]:[Loser]], "B" &amp; T9Bracket[[#This Row],[Game]])</f>
        <v>1</v>
      </c>
    </row>
    <row r="153" spans="1:8" x14ac:dyDescent="0.45">
      <c r="A153" t="s">
        <v>125</v>
      </c>
      <c r="B153">
        <f>MAX(B135:B151)</f>
        <v>17</v>
      </c>
    </row>
    <row r="154" spans="1:8" x14ac:dyDescent="0.45">
      <c r="A154" t="s">
        <v>126</v>
      </c>
      <c r="B154">
        <f>(B153 +1)/2</f>
        <v>9</v>
      </c>
      <c r="C154">
        <f>COUNTIF(T9Bracket[[Top]:[Bottom]],"Team*")</f>
        <v>9</v>
      </c>
    </row>
    <row r="155" spans="1:8" x14ac:dyDescent="0.45">
      <c r="A155" t="s">
        <v>130</v>
      </c>
      <c r="B155">
        <f>B154</f>
        <v>9</v>
      </c>
      <c r="C155">
        <f>COUNTIF(T9Bracket[[Top]:[Bottom]],"L*")</f>
        <v>9</v>
      </c>
    </row>
    <row r="156" spans="1:8" x14ac:dyDescent="0.45">
      <c r="A156" t="s">
        <v>129</v>
      </c>
      <c r="B156">
        <f>B153-1</f>
        <v>16</v>
      </c>
      <c r="C156">
        <f>COUNTIF(T9Bracket[[Top]:[Bottom]],"W*")</f>
        <v>16</v>
      </c>
    </row>
    <row r="158" spans="1:8" x14ac:dyDescent="0.45">
      <c r="B158" t="s">
        <v>157</v>
      </c>
    </row>
    <row r="159" spans="1:8" x14ac:dyDescent="0.45">
      <c r="B159" t="s">
        <v>114</v>
      </c>
      <c r="C159" t="s">
        <v>115</v>
      </c>
      <c r="D159" t="s">
        <v>116</v>
      </c>
      <c r="E159" t="s">
        <v>122</v>
      </c>
      <c r="F159" t="s">
        <v>123</v>
      </c>
      <c r="G159" t="s">
        <v>127</v>
      </c>
      <c r="H159" t="s">
        <v>128</v>
      </c>
    </row>
    <row r="160" spans="1:8" x14ac:dyDescent="0.45">
      <c r="B160">
        <v>1</v>
      </c>
      <c r="C160" t="s">
        <v>19</v>
      </c>
      <c r="D160" t="s">
        <v>111</v>
      </c>
      <c r="E160" t="s">
        <v>93</v>
      </c>
      <c r="F160" t="s">
        <v>94</v>
      </c>
      <c r="G160">
        <f>COUNTIF(T10Bracket[[Winner]:[Loser]], "T" &amp; T10Bracket[[#This Row],[Game]])</f>
        <v>0</v>
      </c>
      <c r="H160">
        <f>COUNTIF(T10Bracket[[Winner]:[Loser]], "B" &amp; T10Bracket[[#This Row],[Game]])</f>
        <v>0</v>
      </c>
    </row>
    <row r="161" spans="2:8" x14ac:dyDescent="0.45">
      <c r="B161">
        <v>2</v>
      </c>
      <c r="C161" t="s">
        <v>120</v>
      </c>
      <c r="D161" t="s">
        <v>121</v>
      </c>
      <c r="E161" t="s">
        <v>95</v>
      </c>
      <c r="F161" t="s">
        <v>96</v>
      </c>
      <c r="G161">
        <f>COUNTIF(T10Bracket[[Winner]:[Loser]], "T" &amp; T10Bracket[[#This Row],[Game]])</f>
        <v>0</v>
      </c>
      <c r="H161">
        <f>COUNTIF(T10Bracket[[Winner]:[Loser]], "B" &amp; T10Bracket[[#This Row],[Game]])</f>
        <v>0</v>
      </c>
    </row>
    <row r="162" spans="2:8" x14ac:dyDescent="0.45">
      <c r="B162">
        <v>3</v>
      </c>
      <c r="C162" t="s">
        <v>108</v>
      </c>
      <c r="D162" t="s">
        <v>131</v>
      </c>
      <c r="E162" t="s">
        <v>97</v>
      </c>
      <c r="F162" t="s">
        <v>98</v>
      </c>
      <c r="G162">
        <f>COUNTIF(T10Bracket[[Winner]:[Loser]], "T" &amp; T10Bracket[[#This Row],[Game]])</f>
        <v>0</v>
      </c>
      <c r="H162">
        <f>COUNTIF(T10Bracket[[Winner]:[Loser]], "B" &amp; T10Bracket[[#This Row],[Game]])</f>
        <v>0</v>
      </c>
    </row>
    <row r="163" spans="2:8" x14ac:dyDescent="0.45">
      <c r="B163">
        <v>4</v>
      </c>
      <c r="C163" t="s">
        <v>144</v>
      </c>
      <c r="D163" t="s">
        <v>137</v>
      </c>
      <c r="E163" t="s">
        <v>99</v>
      </c>
      <c r="F163" t="s">
        <v>100</v>
      </c>
      <c r="G163">
        <f>COUNTIF(T10Bracket[[Winner]:[Loser]], "T" &amp; T10Bracket[[#This Row],[Game]])</f>
        <v>0</v>
      </c>
      <c r="H163">
        <f>COUNTIF(T10Bracket[[Winner]:[Loser]], "B" &amp; T10Bracket[[#This Row],[Game]])</f>
        <v>0</v>
      </c>
    </row>
    <row r="164" spans="2:8" x14ac:dyDescent="0.45">
      <c r="B164">
        <v>5</v>
      </c>
      <c r="C164" t="s">
        <v>141</v>
      </c>
      <c r="D164" t="s">
        <v>138</v>
      </c>
      <c r="E164" t="str">
        <f>IFERROR("W" &amp; INDEX(T10Bracket[Game], MATCH("T" &amp; T10Bracket[[#This Row],[Game]],T10Bracket[Winner],0)), "L" &amp; INDEX(T10Bracket[Game], MATCH("T" &amp; T10Bracket[[#This Row],[Game]],T10Bracket[Loser],0)))</f>
        <v>W1</v>
      </c>
      <c r="F164" t="s">
        <v>101</v>
      </c>
      <c r="G164">
        <f>COUNTIF(T10Bracket[[Winner]:[Loser]], "T" &amp; T10Bracket[[#This Row],[Game]])</f>
        <v>1</v>
      </c>
      <c r="H164">
        <f>COUNTIF(T10Bracket[[Winner]:[Loser]], "B" &amp; T10Bracket[[#This Row],[Game]])</f>
        <v>0</v>
      </c>
    </row>
    <row r="165" spans="2:8" x14ac:dyDescent="0.45">
      <c r="B165">
        <v>6</v>
      </c>
      <c r="C165" t="s">
        <v>143</v>
      </c>
      <c r="D165" t="s">
        <v>91</v>
      </c>
      <c r="E165" t="s">
        <v>102</v>
      </c>
      <c r="F165" t="str">
        <f>IFERROR("W" &amp; INDEX(T10Bracket[Game], MATCH("B" &amp; T10Bracket[[#This Row],[Game]],T10Bracket[Winner],0)), "L" &amp; INDEX(T10Bracket[Game], MATCH("B" &amp; T10Bracket[[#This Row],[Game]],T10Bracket[Loser],0)))</f>
        <v>W2</v>
      </c>
      <c r="G165">
        <f>COUNTIF(T10Bracket[[Winner]:[Loser]], "T" &amp; T10Bracket[[#This Row],[Game]])</f>
        <v>0</v>
      </c>
      <c r="H165">
        <f>COUNTIF(T10Bracket[[Winner]:[Loser]], "B" &amp; T10Bracket[[#This Row],[Game]])</f>
        <v>1</v>
      </c>
    </row>
    <row r="166" spans="2:8" x14ac:dyDescent="0.45">
      <c r="B166">
        <v>7</v>
      </c>
      <c r="C166" t="s">
        <v>92</v>
      </c>
      <c r="E166" t="str">
        <f>IFERROR("W" &amp; INDEX(T10Bracket[Game], MATCH("T" &amp; T10Bracket[[#This Row],[Game]],T10Bracket[Winner],0)), "L" &amp; INDEX(T10Bracket[Game], MATCH("T" &amp; T10Bracket[[#This Row],[Game]],T10Bracket[Loser],0)))</f>
        <v>L3</v>
      </c>
      <c r="F166" t="str">
        <f>IFERROR("W" &amp; INDEX(T10Bracket[Game], MATCH("B" &amp; T10Bracket[[#This Row],[Game]],T10Bracket[Winner],0)), "L" &amp; INDEX(T10Bracket[Game], MATCH("B" &amp; T10Bracket[[#This Row],[Game]],T10Bracket[Loser],0)))</f>
        <v>L2</v>
      </c>
      <c r="G166">
        <f>COUNTIF(T10Bracket[[Winner]:[Loser]], "T" &amp; T10Bracket[[#This Row],[Game]])</f>
        <v>1</v>
      </c>
      <c r="H166">
        <f>COUNTIF(T10Bracket[[Winner]:[Loser]], "B" &amp; T10Bracket[[#This Row],[Game]])</f>
        <v>1</v>
      </c>
    </row>
    <row r="167" spans="2:8" x14ac:dyDescent="0.45">
      <c r="B167">
        <v>8</v>
      </c>
      <c r="C167" t="s">
        <v>140</v>
      </c>
      <c r="E167" t="str">
        <f>IFERROR("W" &amp; INDEX(T10Bracket[Game], MATCH("T" &amp; T10Bracket[[#This Row],[Game]],T10Bracket[Winner],0)), "L" &amp; INDEX(T10Bracket[Game], MATCH("T" &amp; T10Bracket[[#This Row],[Game]],T10Bracket[Loser],0)))</f>
        <v>L1</v>
      </c>
      <c r="F167" t="str">
        <f>IFERROR("W" &amp; INDEX(T10Bracket[Game], MATCH("B" &amp; T10Bracket[[#This Row],[Game]],T10Bracket[Winner],0)), "L" &amp; INDEX(T10Bracket[Game], MATCH("B" &amp; T10Bracket[[#This Row],[Game]],T10Bracket[Loser],0)))</f>
        <v>L4</v>
      </c>
      <c r="G167" s="6">
        <f>COUNTIF(T10Bracket[[Winner]:[Loser]], "T" &amp; T10Bracket[[#This Row],[Game]])</f>
        <v>1</v>
      </c>
      <c r="H167" s="6">
        <f>COUNTIF(T10Bracket[[Winner]:[Loser]], "B" &amp; T10Bracket[[#This Row],[Game]])</f>
        <v>1</v>
      </c>
    </row>
    <row r="168" spans="2:8" x14ac:dyDescent="0.45">
      <c r="B168">
        <v>9</v>
      </c>
      <c r="C168" t="s">
        <v>149</v>
      </c>
      <c r="E168" t="str">
        <f>IFERROR("W" &amp; INDEX(T10Bracket[Game], MATCH("T" &amp; T10Bracket[[#This Row],[Game]],T10Bracket[Winner],0)), "L" &amp; INDEX(T10Bracket[Game], MATCH("T" &amp; T10Bracket[[#This Row],[Game]],T10Bracket[Loser],0)))</f>
        <v>W7</v>
      </c>
      <c r="F168" t="str">
        <f>IFERROR("W" &amp; INDEX(T10Bracket[Game], MATCH("B" &amp; T10Bracket[[#This Row],[Game]],T10Bracket[Winner],0)), "L" &amp; INDEX(T10Bracket[Game], MATCH("B" &amp; T10Bracket[[#This Row],[Game]],T10Bracket[Loser],0)))</f>
        <v>L5</v>
      </c>
      <c r="G168" s="6">
        <f>COUNTIF(T10Bracket[[Winner]:[Loser]], "T" &amp; T10Bracket[[#This Row],[Game]])</f>
        <v>1</v>
      </c>
      <c r="H168" s="6">
        <f>COUNTIF(T10Bracket[[Winner]:[Loser]], "B" &amp; T10Bracket[[#This Row],[Game]])</f>
        <v>1</v>
      </c>
    </row>
    <row r="169" spans="2:8" x14ac:dyDescent="0.45">
      <c r="B169">
        <v>10</v>
      </c>
      <c r="C169" t="s">
        <v>49</v>
      </c>
      <c r="E169" t="str">
        <f>IFERROR("W" &amp; INDEX(T10Bracket[Game], MATCH("T" &amp; T10Bracket[[#This Row],[Game]],T10Bracket[Winner],0)), "L" &amp; INDEX(T10Bracket[Game], MATCH("T" &amp; T10Bracket[[#This Row],[Game]],T10Bracket[Loser],0)))</f>
        <v>L6</v>
      </c>
      <c r="F169" t="str">
        <f>IFERROR("W" &amp; INDEX(T10Bracket[Game], MATCH("B" &amp; T10Bracket[[#This Row],[Game]],T10Bracket[Winner],0)), "L" &amp; INDEX(T10Bracket[Game], MATCH("B" &amp; T10Bracket[[#This Row],[Game]],T10Bracket[Loser],0)))</f>
        <v>W8</v>
      </c>
      <c r="G169" s="6">
        <f>COUNTIF(T10Bracket[[Winner]:[Loser]], "T" &amp; T10Bracket[[#This Row],[Game]])</f>
        <v>1</v>
      </c>
      <c r="H169" s="6">
        <f>COUNTIF(T10Bracket[[Winner]:[Loser]], "B" &amp; T10Bracket[[#This Row],[Game]])</f>
        <v>1</v>
      </c>
    </row>
    <row r="170" spans="2:8" x14ac:dyDescent="0.45">
      <c r="B170">
        <v>11</v>
      </c>
      <c r="C170" t="s">
        <v>150</v>
      </c>
      <c r="D170" t="s">
        <v>145</v>
      </c>
      <c r="E170" t="str">
        <f>IFERROR("W" &amp; INDEX(T10Bracket[Game], MATCH("T" &amp; T10Bracket[[#This Row],[Game]],T10Bracket[Winner],0)), "L" &amp; INDEX(T10Bracket[Game], MATCH("T" &amp; T10Bracket[[#This Row],[Game]],T10Bracket[Loser],0)))</f>
        <v>W3</v>
      </c>
      <c r="F170" t="str">
        <f>IFERROR("W" &amp; INDEX(T10Bracket[Game], MATCH("B" &amp; T10Bracket[[#This Row],[Game]],T10Bracket[Winner],0)), "L" &amp; INDEX(T10Bracket[Game], MATCH("B" &amp; T10Bracket[[#This Row],[Game]],T10Bracket[Loser],0)))</f>
        <v>W5</v>
      </c>
      <c r="G170" s="6">
        <f>COUNTIF(T10Bracket[[Winner]:[Loser]], "T" &amp; T10Bracket[[#This Row],[Game]])</f>
        <v>1</v>
      </c>
      <c r="H170" s="6">
        <f>COUNTIF(T10Bracket[[Winner]:[Loser]], "B" &amp; T10Bracket[[#This Row],[Game]])</f>
        <v>1</v>
      </c>
    </row>
    <row r="171" spans="2:8" x14ac:dyDescent="0.45">
      <c r="B171">
        <v>12</v>
      </c>
      <c r="C171" t="s">
        <v>151</v>
      </c>
      <c r="D171" t="s">
        <v>89</v>
      </c>
      <c r="E171" t="str">
        <f>IFERROR("W" &amp; INDEX(T10Bracket[Game], MATCH("T" &amp; T10Bracket[[#This Row],[Game]],T10Bracket[Winner],0)), "L" &amp; INDEX(T10Bracket[Game], MATCH("T" &amp; T10Bracket[[#This Row],[Game]],T10Bracket[Loser],0)))</f>
        <v>W6</v>
      </c>
      <c r="F171" t="str">
        <f>IFERROR("W" &amp; INDEX(T10Bracket[Game], MATCH("B" &amp; T10Bracket[[#This Row],[Game]],T10Bracket[Winner],0)), "L" &amp; INDEX(T10Bracket[Game], MATCH("B" &amp; T10Bracket[[#This Row],[Game]],T10Bracket[Loser],0)))</f>
        <v>W4</v>
      </c>
      <c r="G171" s="6">
        <f>COUNTIF(T10Bracket[[Winner]:[Loser]], "T" &amp; T10Bracket[[#This Row],[Game]])</f>
        <v>1</v>
      </c>
      <c r="H171" s="6">
        <f>COUNTIF(T10Bracket[[Winner]:[Loser]], "B" &amp; T10Bracket[[#This Row],[Game]])</f>
        <v>1</v>
      </c>
    </row>
    <row r="172" spans="2:8" x14ac:dyDescent="0.45">
      <c r="B172">
        <v>13</v>
      </c>
      <c r="C172" t="s">
        <v>154</v>
      </c>
      <c r="E172" t="str">
        <f>IFERROR("W" &amp; INDEX(T10Bracket[Game], MATCH("T" &amp; T10Bracket[[#This Row],[Game]],T10Bracket[Winner],0)), "L" &amp; INDEX(T10Bracket[Game], MATCH("T" &amp; T10Bracket[[#This Row],[Game]],T10Bracket[Loser],0)))</f>
        <v>W10</v>
      </c>
      <c r="F172" t="str">
        <f>IFERROR("W" &amp; INDEX(T10Bracket[Game], MATCH("B" &amp; T10Bracket[[#This Row],[Game]],T10Bracket[Winner],0)), "L" &amp; INDEX(T10Bracket[Game], MATCH("B" &amp; T10Bracket[[#This Row],[Game]],T10Bracket[Loser],0)))</f>
        <v>L11</v>
      </c>
      <c r="G172" s="6">
        <f>COUNTIF(T10Bracket[[Winner]:[Loser]], "T" &amp; T10Bracket[[#This Row],[Game]])</f>
        <v>1</v>
      </c>
      <c r="H172" s="6">
        <f>COUNTIF(T10Bracket[[Winner]:[Loser]], "B" &amp; T10Bracket[[#This Row],[Game]])</f>
        <v>1</v>
      </c>
    </row>
    <row r="173" spans="2:8" x14ac:dyDescent="0.45">
      <c r="B173">
        <v>14</v>
      </c>
      <c r="C173" t="s">
        <v>153</v>
      </c>
      <c r="E173" t="str">
        <f>IFERROR("W" &amp; INDEX(T10Bracket[Game], MATCH("T" &amp; T10Bracket[[#This Row],[Game]],T10Bracket[Winner],0)), "L" &amp; INDEX(T10Bracket[Game], MATCH("T" &amp; T10Bracket[[#This Row],[Game]],T10Bracket[Loser],0)))</f>
        <v>L12</v>
      </c>
      <c r="F173" t="str">
        <f>IFERROR("W" &amp; INDEX(T10Bracket[Game], MATCH("B" &amp; T10Bracket[[#This Row],[Game]],T10Bracket[Winner],0)), "L" &amp; INDEX(T10Bracket[Game], MATCH("B" &amp; T10Bracket[[#This Row],[Game]],T10Bracket[Loser],0)))</f>
        <v>W9</v>
      </c>
      <c r="G173" s="6">
        <f>COUNTIF(T10Bracket[[Winner]:[Loser]], "T" &amp; T10Bracket[[#This Row],[Game]])</f>
        <v>1</v>
      </c>
      <c r="H173" s="6">
        <f>COUNTIF(T10Bracket[[Winner]:[Loser]], "B" &amp; T10Bracket[[#This Row],[Game]])</f>
        <v>1</v>
      </c>
    </row>
    <row r="174" spans="2:8" x14ac:dyDescent="0.45">
      <c r="B174">
        <v>15</v>
      </c>
      <c r="C174" t="s">
        <v>158</v>
      </c>
      <c r="D174" t="s">
        <v>155</v>
      </c>
      <c r="E174" t="str">
        <f>IFERROR("W" &amp; INDEX(T10Bracket[Game], MATCH("T" &amp; T10Bracket[[#This Row],[Game]],T10Bracket[Winner],0)), "L" &amp; INDEX(T10Bracket[Game], MATCH("T" &amp; T10Bracket[[#This Row],[Game]],T10Bracket[Loser],0)))</f>
        <v>W11</v>
      </c>
      <c r="F174" t="str">
        <f>IFERROR("W" &amp; INDEX(T10Bracket[Game], MATCH("B" &amp; T10Bracket[[#This Row],[Game]],T10Bracket[Winner],0)), "L" &amp; INDEX(T10Bracket[Game], MATCH("B" &amp; T10Bracket[[#This Row],[Game]],T10Bracket[Loser],0)))</f>
        <v>W12</v>
      </c>
      <c r="G174" s="6">
        <f>COUNTIF(T10Bracket[[Winner]:[Loser]], "T" &amp; T10Bracket[[#This Row],[Game]])</f>
        <v>1</v>
      </c>
      <c r="H174" s="6">
        <f>COUNTIF(T10Bracket[[Winner]:[Loser]], "B" &amp; T10Bracket[[#This Row],[Game]])</f>
        <v>1</v>
      </c>
    </row>
    <row r="175" spans="2:8" x14ac:dyDescent="0.45">
      <c r="B175">
        <v>16</v>
      </c>
      <c r="C175" t="s">
        <v>156</v>
      </c>
      <c r="E175" t="str">
        <f>IFERROR("W" &amp; INDEX(T10Bracket[Game], MATCH("T" &amp; T10Bracket[[#This Row],[Game]],T10Bracket[Winner],0)), "L" &amp; INDEX(T10Bracket[Game], MATCH("T" &amp; T10Bracket[[#This Row],[Game]],T10Bracket[Loser],0)))</f>
        <v>W14</v>
      </c>
      <c r="F175" t="str">
        <f>IFERROR("W" &amp; INDEX(T10Bracket[Game], MATCH("B" &amp; T10Bracket[[#This Row],[Game]],T10Bracket[Winner],0)), "L" &amp; INDEX(T10Bracket[Game], MATCH("B" &amp; T10Bracket[[#This Row],[Game]],T10Bracket[Loser],0)))</f>
        <v>W13</v>
      </c>
      <c r="G175" s="6">
        <f>COUNTIF(T10Bracket[[Winner]:[Loser]], "T" &amp; T10Bracket[[#This Row],[Game]])</f>
        <v>1</v>
      </c>
      <c r="H175" s="6">
        <f>COUNTIF(T10Bracket[[Winner]:[Loser]], "B" &amp; T10Bracket[[#This Row],[Game]])</f>
        <v>1</v>
      </c>
    </row>
    <row r="176" spans="2:8" x14ac:dyDescent="0.45">
      <c r="B176">
        <v>17</v>
      </c>
      <c r="C176" t="s">
        <v>159</v>
      </c>
      <c r="E176" t="str">
        <f>IFERROR("W" &amp; INDEX(T10Bracket[Game], MATCH("T" &amp; T10Bracket[[#This Row],[Game]],T10Bracket[Winner],0)), "L" &amp; INDEX(T10Bracket[Game], MATCH("T" &amp; T10Bracket[[#This Row],[Game]],T10Bracket[Loser],0)))</f>
        <v>L15</v>
      </c>
      <c r="F176" t="str">
        <f>IFERROR("W" &amp; INDEX(T10Bracket[Game], MATCH("B" &amp; T10Bracket[[#This Row],[Game]],T10Bracket[Winner],0)), "L" &amp; INDEX(T10Bracket[Game], MATCH("B" &amp; T10Bracket[[#This Row],[Game]],T10Bracket[Loser],0)))</f>
        <v>W16</v>
      </c>
      <c r="G176" s="6">
        <f>COUNTIF(T10Bracket[[Winner]:[Loser]], "T" &amp; T10Bracket[[#This Row],[Game]])</f>
        <v>1</v>
      </c>
      <c r="H176" s="6">
        <f>COUNTIF(T10Bracket[[Winner]:[Loser]], "B" &amp; T10Bracket[[#This Row],[Game]])</f>
        <v>1</v>
      </c>
    </row>
    <row r="177" spans="1:8" x14ac:dyDescent="0.45">
      <c r="B177">
        <v>18</v>
      </c>
      <c r="C177" t="s">
        <v>160</v>
      </c>
      <c r="D177" t="s">
        <v>161</v>
      </c>
      <c r="E177" t="str">
        <f>IFERROR("W" &amp; INDEX(T10Bracket[Game], MATCH("T" &amp; T10Bracket[[#This Row],[Game]],T10Bracket[Winner],0)), "L" &amp; INDEX(T10Bracket[Game], MATCH("T" &amp; T10Bracket[[#This Row],[Game]],T10Bracket[Loser],0)))</f>
        <v>W15</v>
      </c>
      <c r="F177" t="str">
        <f>IFERROR("W" &amp; INDEX(T10Bracket[Game], MATCH("B" &amp; T10Bracket[[#This Row],[Game]],T10Bracket[Winner],0)), "L" &amp; INDEX(T10Bracket[Game], MATCH("B" &amp; T10Bracket[[#This Row],[Game]],T10Bracket[Loser],0)))</f>
        <v>W17</v>
      </c>
      <c r="G177" s="6">
        <f>COUNTIF(T10Bracket[[Winner]:[Loser]], "T" &amp; T10Bracket[[#This Row],[Game]])</f>
        <v>1</v>
      </c>
      <c r="H177" s="6">
        <f>COUNTIF(T10Bracket[[Winner]:[Loser]], "B" &amp; T10Bracket[[#This Row],[Game]])</f>
        <v>1</v>
      </c>
    </row>
    <row r="178" spans="1:8" x14ac:dyDescent="0.45">
      <c r="B178">
        <v>19</v>
      </c>
      <c r="E178" t="str">
        <f>IFERROR("W" &amp; INDEX(T10Bracket[Game], MATCH("T" &amp; T10Bracket[[#This Row],[Game]],T10Bracket[Winner],0)), "L" &amp; INDEX(T10Bracket[Game], MATCH("T" &amp; T10Bracket[[#This Row],[Game]],T10Bracket[Loser],0)))</f>
        <v>W18</v>
      </c>
      <c r="F178" t="str">
        <f>IFERROR("W" &amp; INDEX(T10Bracket[Game], MATCH("B" &amp; T10Bracket[[#This Row],[Game]],T10Bracket[Winner],0)), "L" &amp; INDEX(T10Bracket[Game], MATCH("B" &amp; T10Bracket[[#This Row],[Game]],T10Bracket[Loser],0)))</f>
        <v>L18</v>
      </c>
      <c r="G178" s="6">
        <f>COUNTIF(T10Bracket[[Winner]:[Loser]], "T" &amp; T10Bracket[[#This Row],[Game]])</f>
        <v>1</v>
      </c>
      <c r="H178" s="6">
        <f>COUNTIF(T10Bracket[[Winner]:[Loser]], "B" &amp; T10Bracket[[#This Row],[Game]])</f>
        <v>1</v>
      </c>
    </row>
    <row r="180" spans="1:8" x14ac:dyDescent="0.45">
      <c r="A180" t="s">
        <v>125</v>
      </c>
      <c r="B180">
        <f>MAX(B160:B178)</f>
        <v>19</v>
      </c>
    </row>
    <row r="181" spans="1:8" x14ac:dyDescent="0.45">
      <c r="A181" t="s">
        <v>126</v>
      </c>
      <c r="B181">
        <f>(B180 +1)/2</f>
        <v>10</v>
      </c>
      <c r="C181">
        <f>COUNTIF(T10Bracket[[Top]:[Bottom]],"Team*")</f>
        <v>10</v>
      </c>
    </row>
    <row r="182" spans="1:8" x14ac:dyDescent="0.45">
      <c r="A182" t="s">
        <v>130</v>
      </c>
      <c r="B182">
        <f>B181</f>
        <v>10</v>
      </c>
      <c r="C182">
        <f>COUNTIF(T10Bracket[[Top]:[Bottom]],"L*")</f>
        <v>10</v>
      </c>
    </row>
    <row r="183" spans="1:8" x14ac:dyDescent="0.45">
      <c r="A183" t="s">
        <v>129</v>
      </c>
      <c r="B183">
        <f>B180-1</f>
        <v>18</v>
      </c>
      <c r="C183">
        <f>COUNTIF(T10Bracket[[Top]:[Bottom]],"W*")</f>
        <v>18</v>
      </c>
    </row>
    <row r="185" spans="1:8" x14ac:dyDescent="0.45">
      <c r="B185" t="s">
        <v>162</v>
      </c>
    </row>
    <row r="186" spans="1:8" x14ac:dyDescent="0.45">
      <c r="B186" t="s">
        <v>114</v>
      </c>
      <c r="C186" t="s">
        <v>115</v>
      </c>
      <c r="D186" t="s">
        <v>116</v>
      </c>
      <c r="E186" t="s">
        <v>122</v>
      </c>
      <c r="F186" t="s">
        <v>123</v>
      </c>
      <c r="G186" t="s">
        <v>127</v>
      </c>
      <c r="H186" t="s">
        <v>128</v>
      </c>
    </row>
    <row r="187" spans="1:8" x14ac:dyDescent="0.45">
      <c r="B187">
        <v>1</v>
      </c>
      <c r="C187" t="s">
        <v>19</v>
      </c>
      <c r="D187" t="s">
        <v>91</v>
      </c>
      <c r="E187" t="s">
        <v>93</v>
      </c>
      <c r="F187" t="s">
        <v>94</v>
      </c>
      <c r="G187">
        <f>COUNTIF(T11Bracket[[Winner]:[Loser]], "T" &amp; T11Bracket[[#This Row],[Game]])</f>
        <v>0</v>
      </c>
      <c r="H187">
        <f>COUNTIF(T11Bracket[[Winner]:[Loser]], "B" &amp; T11Bracket[[#This Row],[Game]])</f>
        <v>0</v>
      </c>
    </row>
    <row r="188" spans="1:8" x14ac:dyDescent="0.45">
      <c r="B188">
        <v>2</v>
      </c>
      <c r="C188" t="s">
        <v>120</v>
      </c>
      <c r="D188" t="s">
        <v>137</v>
      </c>
      <c r="E188" t="s">
        <v>95</v>
      </c>
      <c r="F188" t="s">
        <v>96</v>
      </c>
      <c r="G188">
        <f>COUNTIF(T11Bracket[[Winner]:[Loser]], "T" &amp; T11Bracket[[#This Row],[Game]])</f>
        <v>0</v>
      </c>
      <c r="H188">
        <f>COUNTIF(T11Bracket[[Winner]:[Loser]], "B" &amp; T11Bracket[[#This Row],[Game]])</f>
        <v>0</v>
      </c>
    </row>
    <row r="189" spans="1:8" x14ac:dyDescent="0.45">
      <c r="B189">
        <v>3</v>
      </c>
      <c r="C189" t="s">
        <v>131</v>
      </c>
      <c r="D189" t="s">
        <v>138</v>
      </c>
      <c r="E189" t="s">
        <v>97</v>
      </c>
      <c r="F189" t="s">
        <v>98</v>
      </c>
      <c r="G189">
        <f>COUNTIF(T11Bracket[[Winner]:[Loser]], "T" &amp; T11Bracket[[#This Row],[Game]])</f>
        <v>0</v>
      </c>
      <c r="H189">
        <f>COUNTIF(T11Bracket[[Winner]:[Loser]], "B" &amp; T11Bracket[[#This Row],[Game]])</f>
        <v>0</v>
      </c>
    </row>
    <row r="190" spans="1:8" x14ac:dyDescent="0.45">
      <c r="B190">
        <v>4</v>
      </c>
      <c r="C190" t="s">
        <v>49</v>
      </c>
      <c r="D190" t="s">
        <v>111</v>
      </c>
      <c r="E190" t="s">
        <v>99</v>
      </c>
      <c r="F190" t="s">
        <v>100</v>
      </c>
      <c r="G190">
        <f>COUNTIF(T11Bracket[[Winner]:[Loser]], "T" &amp; T11Bracket[[#This Row],[Game]])</f>
        <v>0</v>
      </c>
      <c r="H190">
        <f>COUNTIF(T11Bracket[[Winner]:[Loser]], "B" &amp; T11Bracket[[#This Row],[Game]])</f>
        <v>0</v>
      </c>
    </row>
    <row r="191" spans="1:8" x14ac:dyDescent="0.45">
      <c r="B191">
        <v>5</v>
      </c>
      <c r="C191" t="s">
        <v>145</v>
      </c>
      <c r="D191" t="s">
        <v>92</v>
      </c>
      <c r="E191" t="str">
        <f>IFERROR("W" &amp; INDEX(T11Bracket[Game], MATCH("T" &amp; T11Bracket[[#This Row],[Game]],T11Bracket[Winner],0)), "L" &amp; INDEX(T11Bracket[Game], MATCH("T" &amp; T11Bracket[[#This Row],[Game]],T11Bracket[Loser],0)))</f>
        <v>W1</v>
      </c>
      <c r="F191" t="s">
        <v>101</v>
      </c>
      <c r="G191">
        <f>COUNTIF(T11Bracket[[Winner]:[Loser]], "T" &amp; T11Bracket[[#This Row],[Game]])</f>
        <v>1</v>
      </c>
      <c r="H191">
        <f>COUNTIF(T11Bracket[[Winner]:[Loser]], "B" &amp; T11Bracket[[#This Row],[Game]])</f>
        <v>0</v>
      </c>
    </row>
    <row r="192" spans="1:8" x14ac:dyDescent="0.45">
      <c r="B192">
        <v>6</v>
      </c>
      <c r="C192" t="s">
        <v>166</v>
      </c>
      <c r="D192" t="s">
        <v>143</v>
      </c>
      <c r="E192" t="s">
        <v>102</v>
      </c>
      <c r="F192" t="str">
        <f>IFERROR("W" &amp; INDEX(T11Bracket[Game], MATCH("B" &amp; T11Bracket[[#This Row],[Game]],T11Bracket[Winner],0)), "L" &amp; INDEX(T11Bracket[Game], MATCH("B" &amp; T11Bracket[[#This Row],[Game]],T11Bracket[Loser],0)))</f>
        <v>W2</v>
      </c>
      <c r="G192">
        <f>COUNTIF(T11Bracket[[Winner]:[Loser]], "T" &amp; T11Bracket[[#This Row],[Game]])</f>
        <v>0</v>
      </c>
      <c r="H192">
        <f>COUNTIF(T11Bracket[[Winner]:[Loser]], "B" &amp; T11Bracket[[#This Row],[Game]])</f>
        <v>1</v>
      </c>
    </row>
    <row r="193" spans="2:8" x14ac:dyDescent="0.45">
      <c r="B193">
        <v>7</v>
      </c>
      <c r="C193" t="s">
        <v>149</v>
      </c>
      <c r="D193" t="s">
        <v>140</v>
      </c>
      <c r="E193" t="str">
        <f>IFERROR("W" &amp; INDEX(T11Bracket[Game], MATCH("T" &amp; T11Bracket[[#This Row],[Game]],T11Bracket[Winner],0)), "L" &amp; INDEX(T11Bracket[Game], MATCH("T" &amp; T11Bracket[[#This Row],[Game]],T11Bracket[Loser],0)))</f>
        <v>W3</v>
      </c>
      <c r="F193" t="s">
        <v>103</v>
      </c>
      <c r="G193">
        <f>COUNTIF(T11Bracket[[Winner]:[Loser]], "T" &amp; T11Bracket[[#This Row],[Game]])</f>
        <v>1</v>
      </c>
      <c r="H193">
        <f>COUNTIF(T11Bracket[[Winner]:[Loser]], "B" &amp; T11Bracket[[#This Row],[Game]])</f>
        <v>0</v>
      </c>
    </row>
    <row r="194" spans="2:8" x14ac:dyDescent="0.45">
      <c r="B194">
        <v>8</v>
      </c>
      <c r="C194" t="s">
        <v>108</v>
      </c>
      <c r="E194" t="str">
        <f>IFERROR("W" &amp; INDEX(T11Bracket[Game], MATCH("T" &amp; T11Bracket[[#This Row],[Game]],T11Bracket[Winner],0)), "L" &amp; INDEX(T11Bracket[Game], MATCH("T" &amp; T11Bracket[[#This Row],[Game]],T11Bracket[Loser],0)))</f>
        <v>L4</v>
      </c>
      <c r="F194" t="str">
        <f>IFERROR("W" &amp; INDEX(T11Bracket[Game], MATCH("B" &amp; T11Bracket[[#This Row],[Game]],T11Bracket[Winner],0)), "L" &amp; INDEX(T11Bracket[Game], MATCH("B" &amp; T11Bracket[[#This Row],[Game]],T11Bracket[Loser],0)))</f>
        <v>L2</v>
      </c>
      <c r="G194" s="6">
        <f>COUNTIF(T11Bracket[[Winner]:[Loser]], "T" &amp; T11Bracket[[#This Row],[Game]])</f>
        <v>1</v>
      </c>
      <c r="H194" s="6">
        <f>COUNTIF(T11Bracket[[Winner]:[Loser]], "B" &amp; T11Bracket[[#This Row],[Game]])</f>
        <v>1</v>
      </c>
    </row>
    <row r="195" spans="2:8" x14ac:dyDescent="0.45">
      <c r="B195">
        <v>9</v>
      </c>
      <c r="C195" t="s">
        <v>141</v>
      </c>
      <c r="E195" t="str">
        <f>IFERROR("W" &amp; INDEX(T11Bracket[Game], MATCH("T" &amp; T11Bracket[[#This Row],[Game]],T11Bracket[Winner],0)), "L" &amp; INDEX(T11Bracket[Game], MATCH("T" &amp; T11Bracket[[#This Row],[Game]],T11Bracket[Loser],0)))</f>
        <v>L5</v>
      </c>
      <c r="F195" t="str">
        <f>IFERROR("W" &amp; INDEX(T11Bracket[Game], MATCH("B" &amp; T11Bracket[[#This Row],[Game]],T11Bracket[Winner],0)), "L" &amp; INDEX(T11Bracket[Game], MATCH("B" &amp; T11Bracket[[#This Row],[Game]],T11Bracket[Loser],0)))</f>
        <v>L3</v>
      </c>
      <c r="G195" s="6">
        <f>COUNTIF(T11Bracket[[Winner]:[Loser]], "T" &amp; T11Bracket[[#This Row],[Game]])</f>
        <v>1</v>
      </c>
      <c r="H195" s="6">
        <f>COUNTIF(T11Bracket[[Winner]:[Loser]], "B" &amp; T11Bracket[[#This Row],[Game]])</f>
        <v>1</v>
      </c>
    </row>
    <row r="196" spans="2:8" x14ac:dyDescent="0.45">
      <c r="B196">
        <v>10</v>
      </c>
      <c r="C196" t="s">
        <v>144</v>
      </c>
      <c r="E196" t="str">
        <f>IFERROR("W" &amp; INDEX(T11Bracket[Game], MATCH("T" &amp; T11Bracket[[#This Row],[Game]],T11Bracket[Winner],0)), "L" &amp; INDEX(T11Bracket[Game], MATCH("T" &amp; T11Bracket[[#This Row],[Game]],T11Bracket[Loser],0)))</f>
        <v>L1</v>
      </c>
      <c r="F196" t="str">
        <f>IFERROR("W" &amp; INDEX(T11Bracket[Game], MATCH("B" &amp; T11Bracket[[#This Row],[Game]],T11Bracket[Winner],0)), "L" &amp; INDEX(T11Bracket[Game], MATCH("B" &amp; T11Bracket[[#This Row],[Game]],T11Bracket[Loser],0)))</f>
        <v>L7</v>
      </c>
      <c r="G196" s="6">
        <f>COUNTIF(T11Bracket[[Winner]:[Loser]], "T" &amp; T11Bracket[[#This Row],[Game]])</f>
        <v>1</v>
      </c>
      <c r="H196" s="6">
        <f>COUNTIF(T11Bracket[[Winner]:[Loser]], "B" &amp; T11Bracket[[#This Row],[Game]])</f>
        <v>1</v>
      </c>
    </row>
    <row r="197" spans="2:8" x14ac:dyDescent="0.45">
      <c r="B197">
        <v>11</v>
      </c>
      <c r="C197" t="s">
        <v>154</v>
      </c>
      <c r="E197" t="str">
        <f>IFERROR("W" &amp; INDEX(T11Bracket[Game], MATCH("T" &amp; T11Bracket[[#This Row],[Game]],T11Bracket[Winner],0)), "L" &amp; INDEX(T11Bracket[Game], MATCH("T" &amp; T11Bracket[[#This Row],[Game]],T11Bracket[Loser],0)))</f>
        <v>W8</v>
      </c>
      <c r="F197" t="str">
        <f>IFERROR("W" &amp; INDEX(T11Bracket[Game], MATCH("B" &amp; T11Bracket[[#This Row],[Game]],T11Bracket[Winner],0)), "L" &amp; INDEX(T11Bracket[Game], MATCH("B" &amp; T11Bracket[[#This Row],[Game]],T11Bracket[Loser],0)))</f>
        <v>W9</v>
      </c>
      <c r="G197" s="6">
        <f>COUNTIF(T11Bracket[[Winner]:[Loser]], "T" &amp; T11Bracket[[#This Row],[Game]])</f>
        <v>1</v>
      </c>
      <c r="H197" s="6">
        <f>COUNTIF(T11Bracket[[Winner]:[Loser]], "B" &amp; T11Bracket[[#This Row],[Game]])</f>
        <v>1</v>
      </c>
    </row>
    <row r="198" spans="2:8" x14ac:dyDescent="0.45">
      <c r="B198">
        <v>12</v>
      </c>
      <c r="C198" t="s">
        <v>150</v>
      </c>
      <c r="E198" t="str">
        <f>IFERROR("W" &amp; INDEX(T11Bracket[Game], MATCH("T" &amp; T11Bracket[[#This Row],[Game]],T11Bracket[Winner],0)), "L" &amp; INDEX(T11Bracket[Game], MATCH("T" &amp; T11Bracket[[#This Row],[Game]],T11Bracket[Loser],0)))</f>
        <v>L6</v>
      </c>
      <c r="F198" t="str">
        <f>IFERROR("W" &amp; INDEX(T11Bracket[Game], MATCH("B" &amp; T11Bracket[[#This Row],[Game]],T11Bracket[Winner],0)), "L" &amp; INDEX(T11Bracket[Game], MATCH("B" &amp; T11Bracket[[#This Row],[Game]],T11Bracket[Loser],0)))</f>
        <v>W10</v>
      </c>
      <c r="G198" s="6">
        <f>COUNTIF(T11Bracket[[Winner]:[Loser]], "T" &amp; T11Bracket[[#This Row],[Game]])</f>
        <v>1</v>
      </c>
      <c r="H198" s="6">
        <f>COUNTIF(T11Bracket[[Winner]:[Loser]], "B" &amp; T11Bracket[[#This Row],[Game]])</f>
        <v>1</v>
      </c>
    </row>
    <row r="199" spans="2:8" x14ac:dyDescent="0.45">
      <c r="B199">
        <v>13</v>
      </c>
      <c r="C199" t="s">
        <v>155</v>
      </c>
      <c r="D199" t="s">
        <v>151</v>
      </c>
      <c r="E199" t="str">
        <f>IFERROR("W" &amp; INDEX(T11Bracket[Game], MATCH("T" &amp; T11Bracket[[#This Row],[Game]],T11Bracket[Winner],0)), "L" &amp; INDEX(T11Bracket[Game], MATCH("T" &amp; T11Bracket[[#This Row],[Game]],T11Bracket[Loser],0)))</f>
        <v>W4</v>
      </c>
      <c r="F199" t="str">
        <f>IFERROR("W" &amp; INDEX(T11Bracket[Game], MATCH("B" &amp; T11Bracket[[#This Row],[Game]],T11Bracket[Winner],0)), "L" &amp; INDEX(T11Bracket[Game], MATCH("B" &amp; T11Bracket[[#This Row],[Game]],T11Bracket[Loser],0)))</f>
        <v>W5</v>
      </c>
      <c r="G199" s="6">
        <f>COUNTIF(T11Bracket[[Winner]:[Loser]], "T" &amp; T11Bracket[[#This Row],[Game]])</f>
        <v>1</v>
      </c>
      <c r="H199" s="6">
        <f>COUNTIF(T11Bracket[[Winner]:[Loser]], "B" &amp; T11Bracket[[#This Row],[Game]])</f>
        <v>1</v>
      </c>
    </row>
    <row r="200" spans="2:8" x14ac:dyDescent="0.45">
      <c r="B200">
        <v>14</v>
      </c>
      <c r="C200" t="s">
        <v>156</v>
      </c>
      <c r="D200" t="s">
        <v>153</v>
      </c>
      <c r="E200" t="str">
        <f>IFERROR("W" &amp; INDEX(T11Bracket[Game], MATCH("T" &amp; T11Bracket[[#This Row],[Game]],T11Bracket[Winner],0)), "L" &amp; INDEX(T11Bracket[Game], MATCH("T" &amp; T11Bracket[[#This Row],[Game]],T11Bracket[Loser],0)))</f>
        <v>W6</v>
      </c>
      <c r="F200" t="str">
        <f>IFERROR("W" &amp; INDEX(T11Bracket[Game], MATCH("B" &amp; T11Bracket[[#This Row],[Game]],T11Bracket[Winner],0)), "L" &amp; INDEX(T11Bracket[Game], MATCH("B" &amp; T11Bracket[[#This Row],[Game]],T11Bracket[Loser],0)))</f>
        <v>W7</v>
      </c>
      <c r="G200" s="6">
        <f>COUNTIF(T11Bracket[[Winner]:[Loser]], "T" &amp; T11Bracket[[#This Row],[Game]])</f>
        <v>1</v>
      </c>
      <c r="H200" s="6">
        <f>COUNTIF(T11Bracket[[Winner]:[Loser]], "B" &amp; T11Bracket[[#This Row],[Game]])</f>
        <v>1</v>
      </c>
    </row>
    <row r="201" spans="2:8" x14ac:dyDescent="0.45">
      <c r="B201">
        <v>15</v>
      </c>
      <c r="C201" t="s">
        <v>159</v>
      </c>
      <c r="E201" t="str">
        <f>IFERROR("W" &amp; INDEX(T11Bracket[Game], MATCH("T" &amp; T11Bracket[[#This Row],[Game]],T11Bracket[Winner],0)), "L" &amp; INDEX(T11Bracket[Game], MATCH("T" &amp; T11Bracket[[#This Row],[Game]],T11Bracket[Loser],0)))</f>
        <v>W12</v>
      </c>
      <c r="F201" t="str">
        <f>IFERROR("W" &amp; INDEX(T11Bracket[Game], MATCH("B" &amp; T11Bracket[[#This Row],[Game]],T11Bracket[Winner],0)), "L" &amp; INDEX(T11Bracket[Game], MATCH("B" &amp; T11Bracket[[#This Row],[Game]],T11Bracket[Loser],0)))</f>
        <v>L13</v>
      </c>
      <c r="G201" s="6">
        <f>COUNTIF(T11Bracket[[Winner]:[Loser]], "T" &amp; T11Bracket[[#This Row],[Game]])</f>
        <v>1</v>
      </c>
      <c r="H201" s="6">
        <f>COUNTIF(T11Bracket[[Winner]:[Loser]], "B" &amp; T11Bracket[[#This Row],[Game]])</f>
        <v>1</v>
      </c>
    </row>
    <row r="202" spans="2:8" x14ac:dyDescent="0.45">
      <c r="B202">
        <v>16</v>
      </c>
      <c r="C202" t="s">
        <v>158</v>
      </c>
      <c r="E202" t="str">
        <f>IFERROR("W" &amp; INDEX(T11Bracket[Game], MATCH("T" &amp; T11Bracket[[#This Row],[Game]],T11Bracket[Winner],0)), "L" &amp; INDEX(T11Bracket[Game], MATCH("T" &amp; T11Bracket[[#This Row],[Game]],T11Bracket[Loser],0)))</f>
        <v>L14</v>
      </c>
      <c r="F202" t="str">
        <f>IFERROR("W" &amp; INDEX(T11Bracket[Game], MATCH("B" &amp; T11Bracket[[#This Row],[Game]],T11Bracket[Winner],0)), "L" &amp; INDEX(T11Bracket[Game], MATCH("B" &amp; T11Bracket[[#This Row],[Game]],T11Bracket[Loser],0)))</f>
        <v>W11</v>
      </c>
      <c r="G202" s="6">
        <f>COUNTIF(T11Bracket[[Winner]:[Loser]], "T" &amp; T11Bracket[[#This Row],[Game]])</f>
        <v>1</v>
      </c>
      <c r="H202" s="6">
        <f>COUNTIF(T11Bracket[[Winner]:[Loser]], "B" &amp; T11Bracket[[#This Row],[Game]])</f>
        <v>1</v>
      </c>
    </row>
    <row r="203" spans="2:8" x14ac:dyDescent="0.45">
      <c r="B203">
        <v>17</v>
      </c>
      <c r="C203" t="s">
        <v>163</v>
      </c>
      <c r="D203" t="s">
        <v>160</v>
      </c>
      <c r="E203" t="str">
        <f>IFERROR("W" &amp; INDEX(T11Bracket[Game], MATCH("T" &amp; T11Bracket[[#This Row],[Game]],T11Bracket[Winner],0)), "L" &amp; INDEX(T11Bracket[Game], MATCH("T" &amp; T11Bracket[[#This Row],[Game]],T11Bracket[Loser],0)))</f>
        <v>W13</v>
      </c>
      <c r="F203" t="str">
        <f>IFERROR("W" &amp; INDEX(T11Bracket[Game], MATCH("B" &amp; T11Bracket[[#This Row],[Game]],T11Bracket[Winner],0)), "L" &amp; INDEX(T11Bracket[Game], MATCH("B" &amp; T11Bracket[[#This Row],[Game]],T11Bracket[Loser],0)))</f>
        <v>W14</v>
      </c>
      <c r="G203" s="6">
        <f>COUNTIF(T11Bracket[[Winner]:[Loser]], "T" &amp; T11Bracket[[#This Row],[Game]])</f>
        <v>1</v>
      </c>
      <c r="H203" s="6">
        <f>COUNTIF(T11Bracket[[Winner]:[Loser]], "B" &amp; T11Bracket[[#This Row],[Game]])</f>
        <v>1</v>
      </c>
    </row>
    <row r="204" spans="2:8" x14ac:dyDescent="0.45">
      <c r="B204">
        <v>18</v>
      </c>
      <c r="C204" t="s">
        <v>161</v>
      </c>
      <c r="E204" t="str">
        <f>IFERROR("W" &amp; INDEX(T11Bracket[Game], MATCH("T" &amp; T11Bracket[[#This Row],[Game]],T11Bracket[Winner],0)), "L" &amp; INDEX(T11Bracket[Game], MATCH("T" &amp; T11Bracket[[#This Row],[Game]],T11Bracket[Loser],0)))</f>
        <v>W16</v>
      </c>
      <c r="F204" t="str">
        <f>IFERROR("W" &amp; INDEX(T11Bracket[Game], MATCH("B" &amp; T11Bracket[[#This Row],[Game]],T11Bracket[Winner],0)), "L" &amp; INDEX(T11Bracket[Game], MATCH("B" &amp; T11Bracket[[#This Row],[Game]],T11Bracket[Loser],0)))</f>
        <v>W15</v>
      </c>
      <c r="G204" s="6">
        <f>COUNTIF(T11Bracket[[Winner]:[Loser]], "T" &amp; T11Bracket[[#This Row],[Game]])</f>
        <v>1</v>
      </c>
      <c r="H204" s="6">
        <f>COUNTIF(T11Bracket[[Winner]:[Loser]], "B" &amp; T11Bracket[[#This Row],[Game]])</f>
        <v>1</v>
      </c>
    </row>
    <row r="205" spans="2:8" x14ac:dyDescent="0.45">
      <c r="B205">
        <v>19</v>
      </c>
      <c r="C205" t="s">
        <v>148</v>
      </c>
      <c r="E205" t="str">
        <f>IFERROR("W" &amp; INDEX(T11Bracket[Game], MATCH("T" &amp; T11Bracket[[#This Row],[Game]],T11Bracket[Winner],0)), "L" &amp; INDEX(T11Bracket[Game], MATCH("T" &amp; T11Bracket[[#This Row],[Game]],T11Bracket[Loser],0)))</f>
        <v>L17</v>
      </c>
      <c r="F205" t="str">
        <f>IFERROR("W" &amp; INDEX(T11Bracket[Game], MATCH("B" &amp; T11Bracket[[#This Row],[Game]],T11Bracket[Winner],0)), "L" &amp; INDEX(T11Bracket[Game], MATCH("B" &amp; T11Bracket[[#This Row],[Game]],T11Bracket[Loser],0)))</f>
        <v>W18</v>
      </c>
      <c r="G205" s="6">
        <f>COUNTIF(T11Bracket[[Winner]:[Loser]], "T" &amp; T11Bracket[[#This Row],[Game]])</f>
        <v>1</v>
      </c>
      <c r="H205" s="6">
        <f>COUNTIF(T11Bracket[[Winner]:[Loser]], "B" &amp; T11Bracket[[#This Row],[Game]])</f>
        <v>1</v>
      </c>
    </row>
    <row r="206" spans="2:8" x14ac:dyDescent="0.45">
      <c r="B206">
        <v>20</v>
      </c>
      <c r="C206" t="s">
        <v>164</v>
      </c>
      <c r="D206" t="s">
        <v>165</v>
      </c>
      <c r="E206" t="str">
        <f>IFERROR("W" &amp; INDEX(T11Bracket[Game], MATCH("T" &amp; T11Bracket[[#This Row],[Game]],T11Bracket[Winner],0)), "L" &amp; INDEX(T11Bracket[Game], MATCH("T" &amp; T11Bracket[[#This Row],[Game]],T11Bracket[Loser],0)))</f>
        <v>W17</v>
      </c>
      <c r="F206" t="str">
        <f>IFERROR("W" &amp; INDEX(T11Bracket[Game], MATCH("B" &amp; T11Bracket[[#This Row],[Game]],T11Bracket[Winner],0)), "L" &amp; INDEX(T11Bracket[Game], MATCH("B" &amp; T11Bracket[[#This Row],[Game]],T11Bracket[Loser],0)))</f>
        <v>W19</v>
      </c>
      <c r="G206" s="6">
        <f>COUNTIF(T11Bracket[[Winner]:[Loser]], "T" &amp; T11Bracket[[#This Row],[Game]])</f>
        <v>1</v>
      </c>
      <c r="H206" s="6">
        <f>COUNTIF(T11Bracket[[Winner]:[Loser]], "B" &amp; T11Bracket[[#This Row],[Game]])</f>
        <v>1</v>
      </c>
    </row>
    <row r="207" spans="2:8" x14ac:dyDescent="0.45">
      <c r="B207">
        <v>21</v>
      </c>
      <c r="E207" t="str">
        <f>IFERROR("W" &amp; INDEX(T11Bracket[Game], MATCH("T" &amp; T11Bracket[[#This Row],[Game]],T11Bracket[Winner],0)), "L" &amp; INDEX(T11Bracket[Game], MATCH("T" &amp; T11Bracket[[#This Row],[Game]],T11Bracket[Loser],0)))</f>
        <v>W20</v>
      </c>
      <c r="F207" t="str">
        <f>IFERROR("W" &amp; INDEX(T11Bracket[Game], MATCH("B" &amp; T11Bracket[[#This Row],[Game]],T11Bracket[Winner],0)), "L" &amp; INDEX(T11Bracket[Game], MATCH("B" &amp; T11Bracket[[#This Row],[Game]],T11Bracket[Loser],0)))</f>
        <v>L20</v>
      </c>
      <c r="G207" s="6">
        <f>COUNTIF(T11Bracket[[Winner]:[Loser]], "T" &amp; T11Bracket[[#This Row],[Game]])</f>
        <v>1</v>
      </c>
      <c r="H207" s="6">
        <f>COUNTIF(T11Bracket[[Winner]:[Loser]], "B" &amp; T11Bracket[[#This Row],[Game]])</f>
        <v>1</v>
      </c>
    </row>
    <row r="209" spans="1:8" x14ac:dyDescent="0.45">
      <c r="A209" t="s">
        <v>125</v>
      </c>
      <c r="B209">
        <f>MAX(B187:B207)</f>
        <v>21</v>
      </c>
    </row>
    <row r="210" spans="1:8" x14ac:dyDescent="0.45">
      <c r="A210" t="s">
        <v>126</v>
      </c>
      <c r="B210">
        <f>(B209 +1)/2</f>
        <v>11</v>
      </c>
      <c r="C210">
        <f>COUNTIF(T11Bracket[[Top]:[Bottom]],"Team*")</f>
        <v>11</v>
      </c>
    </row>
    <row r="211" spans="1:8" x14ac:dyDescent="0.45">
      <c r="A211" t="s">
        <v>130</v>
      </c>
      <c r="B211">
        <f>B210</f>
        <v>11</v>
      </c>
      <c r="C211">
        <f>COUNTIF(T11Bracket[[Top]:[Bottom]],"L*")</f>
        <v>11</v>
      </c>
    </row>
    <row r="212" spans="1:8" x14ac:dyDescent="0.45">
      <c r="A212" t="s">
        <v>129</v>
      </c>
      <c r="B212">
        <f>B209-1</f>
        <v>20</v>
      </c>
      <c r="C212">
        <f>COUNTIF(T11Bracket[[Top]:[Bottom]],"W*")</f>
        <v>20</v>
      </c>
    </row>
    <row r="214" spans="1:8" x14ac:dyDescent="0.45">
      <c r="B214" t="s">
        <v>167</v>
      </c>
    </row>
    <row r="215" spans="1:8" x14ac:dyDescent="0.45">
      <c r="B215" t="s">
        <v>114</v>
      </c>
      <c r="C215" t="s">
        <v>115</v>
      </c>
      <c r="D215" t="s">
        <v>116</v>
      </c>
      <c r="E215" t="s">
        <v>122</v>
      </c>
      <c r="F215" t="s">
        <v>123</v>
      </c>
      <c r="G215" t="s">
        <v>127</v>
      </c>
      <c r="H215" t="s">
        <v>128</v>
      </c>
    </row>
    <row r="216" spans="1:8" x14ac:dyDescent="0.45">
      <c r="B216">
        <v>1</v>
      </c>
      <c r="C216" t="s">
        <v>119</v>
      </c>
      <c r="D216" t="s">
        <v>108</v>
      </c>
      <c r="E216" t="s">
        <v>93</v>
      </c>
      <c r="F216" t="s">
        <v>94</v>
      </c>
      <c r="G216">
        <f>COUNTIF(T12Bracket[[Winner]:[Loser]], "T" &amp; T12Bracket[[#This Row],[Game]])</f>
        <v>0</v>
      </c>
      <c r="H216">
        <f>COUNTIF(T12Bracket[[Winner]:[Loser]], "B" &amp; T12Bracket[[#This Row],[Game]])</f>
        <v>0</v>
      </c>
    </row>
    <row r="217" spans="1:8" x14ac:dyDescent="0.45">
      <c r="B217">
        <v>2</v>
      </c>
      <c r="C217" t="s">
        <v>112</v>
      </c>
      <c r="D217" t="s">
        <v>143</v>
      </c>
      <c r="E217" t="s">
        <v>95</v>
      </c>
      <c r="F217" t="s">
        <v>96</v>
      </c>
      <c r="G217">
        <f>COUNTIF(T12Bracket[[Winner]:[Loser]], "T" &amp; T12Bracket[[#This Row],[Game]])</f>
        <v>0</v>
      </c>
      <c r="H217">
        <f>COUNTIF(T12Bracket[[Winner]:[Loser]], "B" &amp; T12Bracket[[#This Row],[Game]])</f>
        <v>0</v>
      </c>
    </row>
    <row r="218" spans="1:8" x14ac:dyDescent="0.45">
      <c r="B218">
        <v>3</v>
      </c>
      <c r="C218" t="s">
        <v>121</v>
      </c>
      <c r="D218" t="s">
        <v>92</v>
      </c>
      <c r="E218" t="s">
        <v>97</v>
      </c>
      <c r="F218" t="s">
        <v>98</v>
      </c>
      <c r="G218">
        <f>COUNTIF(T12Bracket[[Winner]:[Loser]], "T" &amp; T12Bracket[[#This Row],[Game]])</f>
        <v>0</v>
      </c>
      <c r="H218">
        <f>COUNTIF(T12Bracket[[Winner]:[Loser]], "B" &amp; T12Bracket[[#This Row],[Game]])</f>
        <v>0</v>
      </c>
    </row>
    <row r="219" spans="1:8" x14ac:dyDescent="0.45">
      <c r="B219">
        <v>4</v>
      </c>
      <c r="C219" t="s">
        <v>111</v>
      </c>
      <c r="D219" t="s">
        <v>91</v>
      </c>
      <c r="E219" t="s">
        <v>99</v>
      </c>
      <c r="F219" t="s">
        <v>100</v>
      </c>
      <c r="G219">
        <f>COUNTIF(T12Bracket[[Winner]:[Loser]], "T" &amp; T12Bracket[[#This Row],[Game]])</f>
        <v>0</v>
      </c>
      <c r="H219">
        <f>COUNTIF(T12Bracket[[Winner]:[Loser]], "B" &amp; T12Bracket[[#This Row],[Game]])</f>
        <v>0</v>
      </c>
    </row>
    <row r="220" spans="1:8" x14ac:dyDescent="0.45">
      <c r="B220">
        <v>5</v>
      </c>
      <c r="C220" t="s">
        <v>150</v>
      </c>
      <c r="D220" t="s">
        <v>138</v>
      </c>
      <c r="E220" t="s">
        <v>101</v>
      </c>
      <c r="F220" t="str">
        <f>IFERROR("W" &amp; INDEX(T12Bracket[Game], MATCH("B" &amp; T12Bracket[[#This Row],[Game]],T12Bracket[Winner],0)), "L" &amp; INDEX(T12Bracket[Game], MATCH("B" &amp; T12Bracket[[#This Row],[Game]],T12Bracket[Loser],0)))</f>
        <v>W1</v>
      </c>
      <c r="G220">
        <f>COUNTIF(T12Bracket[[Winner]:[Loser]], "T" &amp; T12Bracket[[#This Row],[Game]])</f>
        <v>0</v>
      </c>
      <c r="H220">
        <f>COUNTIF(T12Bracket[[Winner]:[Loser]], "B" &amp; T12Bracket[[#This Row],[Game]])</f>
        <v>1</v>
      </c>
    </row>
    <row r="221" spans="1:8" x14ac:dyDescent="0.45">
      <c r="B221">
        <v>6</v>
      </c>
      <c r="C221" t="s">
        <v>151</v>
      </c>
      <c r="D221" t="s">
        <v>140</v>
      </c>
      <c r="E221" t="str">
        <f>IFERROR("W" &amp; INDEX(T12Bracket[Game], MATCH("T" &amp; T12Bracket[[#This Row],[Game]],T12Bracket[Winner],0)), "L" &amp; INDEX(T12Bracket[Game], MATCH("T" &amp; T12Bracket[[#This Row],[Game]],T12Bracket[Loser],0)))</f>
        <v>W2</v>
      </c>
      <c r="F221" t="s">
        <v>102</v>
      </c>
      <c r="G221">
        <f>COUNTIF(T12Bracket[[Winner]:[Loser]], "T" &amp; T12Bracket[[#This Row],[Game]])</f>
        <v>1</v>
      </c>
      <c r="H221">
        <f>COUNTIF(T12Bracket[[Winner]:[Loser]], "B" &amp; T12Bracket[[#This Row],[Game]])</f>
        <v>0</v>
      </c>
    </row>
    <row r="222" spans="1:8" x14ac:dyDescent="0.45">
      <c r="B222">
        <v>7</v>
      </c>
      <c r="C222" t="s">
        <v>153</v>
      </c>
      <c r="D222" t="s">
        <v>141</v>
      </c>
      <c r="E222" t="s">
        <v>103</v>
      </c>
      <c r="F222" t="str">
        <f>IFERROR("W" &amp; INDEX(T12Bracket[Game], MATCH("B" &amp; T12Bracket[[#This Row],[Game]],T12Bracket[Winner],0)), "L" &amp; INDEX(T12Bracket[Game], MATCH("B" &amp; T12Bracket[[#This Row],[Game]],T12Bracket[Loser],0)))</f>
        <v>W3</v>
      </c>
      <c r="G222">
        <f>COUNTIF(T12Bracket[[Winner]:[Loser]], "T" &amp; T12Bracket[[#This Row],[Game]])</f>
        <v>0</v>
      </c>
      <c r="H222">
        <f>COUNTIF(T12Bracket[[Winner]:[Loser]], "B" &amp; T12Bracket[[#This Row],[Game]])</f>
        <v>1</v>
      </c>
    </row>
    <row r="223" spans="1:8" x14ac:dyDescent="0.45">
      <c r="B223">
        <v>8</v>
      </c>
      <c r="C223" t="s">
        <v>154</v>
      </c>
      <c r="D223" t="s">
        <v>144</v>
      </c>
      <c r="E223" t="str">
        <f>IFERROR("W" &amp; INDEX(T12Bracket[Game], MATCH("T" &amp; T12Bracket[[#This Row],[Game]],T12Bracket[Winner],0)), "L" &amp; INDEX(T12Bracket[Game], MATCH("T" &amp; T12Bracket[[#This Row],[Game]],T12Bracket[Loser],0)))</f>
        <v>W4</v>
      </c>
      <c r="F223" t="s">
        <v>104</v>
      </c>
      <c r="G223" s="6">
        <f>COUNTIF(T12Bracket[[Winner]:[Loser]], "T" &amp; T12Bracket[[#This Row],[Game]])</f>
        <v>1</v>
      </c>
      <c r="H223" s="6">
        <f>COUNTIF(T12Bracket[[Winner]:[Loser]], "B" &amp; T12Bracket[[#This Row],[Game]])</f>
        <v>0</v>
      </c>
    </row>
    <row r="224" spans="1:8" x14ac:dyDescent="0.45">
      <c r="B224">
        <v>9</v>
      </c>
      <c r="C224" t="s">
        <v>49</v>
      </c>
      <c r="E224" t="str">
        <f>IFERROR("W" &amp; INDEX(T12Bracket[Game], MATCH("T" &amp; T12Bracket[[#This Row],[Game]],T12Bracket[Winner],0)), "L" &amp; INDEX(T12Bracket[Game], MATCH("T" &amp; T12Bracket[[#This Row],[Game]],T12Bracket[Loser],0)))</f>
        <v>L3</v>
      </c>
      <c r="F224" t="str">
        <f>IFERROR("W" &amp; INDEX(T12Bracket[Game], MATCH("B" &amp; T12Bracket[[#This Row],[Game]],T12Bracket[Winner],0)), "L" &amp; INDEX(T12Bracket[Game], MATCH("B" &amp; T12Bracket[[#This Row],[Game]],T12Bracket[Loser],0)))</f>
        <v>L5</v>
      </c>
      <c r="G224" s="6">
        <f>COUNTIF(T12Bracket[[Winner]:[Loser]], "T" &amp; T12Bracket[[#This Row],[Game]])</f>
        <v>1</v>
      </c>
      <c r="H224" s="6">
        <f>COUNTIF(T12Bracket[[Winner]:[Loser]], "B" &amp; T12Bracket[[#This Row],[Game]])</f>
        <v>1</v>
      </c>
    </row>
    <row r="225" spans="1:8" x14ac:dyDescent="0.45">
      <c r="B225">
        <v>10</v>
      </c>
      <c r="C225" t="s">
        <v>145</v>
      </c>
      <c r="E225" t="str">
        <f>IFERROR("W" &amp; INDEX(T12Bracket[Game], MATCH("T" &amp; T12Bracket[[#This Row],[Game]],T12Bracket[Winner],0)), "L" &amp; INDEX(T12Bracket[Game], MATCH("T" &amp; T12Bracket[[#This Row],[Game]],T12Bracket[Loser],0)))</f>
        <v>L4</v>
      </c>
      <c r="F225" t="str">
        <f>IFERROR("W" &amp; INDEX(T12Bracket[Game], MATCH("B" &amp; T12Bracket[[#This Row],[Game]],T12Bracket[Winner],0)), "L" &amp; INDEX(T12Bracket[Game], MATCH("B" &amp; T12Bracket[[#This Row],[Game]],T12Bracket[Loser],0)))</f>
        <v>L6</v>
      </c>
      <c r="G225" s="6">
        <f>COUNTIF(T12Bracket[[Winner]:[Loser]], "T" &amp; T12Bracket[[#This Row],[Game]])</f>
        <v>1</v>
      </c>
      <c r="H225" s="6">
        <f>COUNTIF(T12Bracket[[Winner]:[Loser]], "B" &amp; T12Bracket[[#This Row],[Game]])</f>
        <v>1</v>
      </c>
    </row>
    <row r="226" spans="1:8" x14ac:dyDescent="0.45">
      <c r="B226">
        <v>11</v>
      </c>
      <c r="C226" t="s">
        <v>89</v>
      </c>
      <c r="E226" t="str">
        <f>IFERROR("W" &amp; INDEX(T12Bracket[Game], MATCH("T" &amp; T12Bracket[[#This Row],[Game]],T12Bracket[Winner],0)), "L" &amp; INDEX(T12Bracket[Game], MATCH("T" &amp; T12Bracket[[#This Row],[Game]],T12Bracket[Loser],0)))</f>
        <v>L1</v>
      </c>
      <c r="F226" t="str">
        <f>IFERROR("W" &amp; INDEX(T12Bracket[Game], MATCH("B" &amp; T12Bracket[[#This Row],[Game]],T12Bracket[Winner],0)), "L" &amp; INDEX(T12Bracket[Game], MATCH("B" &amp; T12Bracket[[#This Row],[Game]],T12Bracket[Loser],0)))</f>
        <v>L7</v>
      </c>
      <c r="G226" s="6">
        <f>COUNTIF(T12Bracket[[Winner]:[Loser]], "T" &amp; T12Bracket[[#This Row],[Game]])</f>
        <v>1</v>
      </c>
      <c r="H226" s="6">
        <f>COUNTIF(T12Bracket[[Winner]:[Loser]], "B" &amp; T12Bracket[[#This Row],[Game]])</f>
        <v>1</v>
      </c>
    </row>
    <row r="227" spans="1:8" x14ac:dyDescent="0.45">
      <c r="B227">
        <v>12</v>
      </c>
      <c r="C227" t="s">
        <v>149</v>
      </c>
      <c r="E227" t="str">
        <f>IFERROR("W" &amp; INDEX(T12Bracket[Game], MATCH("T" &amp; T12Bracket[[#This Row],[Game]],T12Bracket[Winner],0)), "L" &amp; INDEX(T12Bracket[Game], MATCH("T" &amp; T12Bracket[[#This Row],[Game]],T12Bracket[Loser],0)))</f>
        <v>L2</v>
      </c>
      <c r="F227" t="str">
        <f>IFERROR("W" &amp; INDEX(T12Bracket[Game], MATCH("B" &amp; T12Bracket[[#This Row],[Game]],T12Bracket[Winner],0)), "L" &amp; INDEX(T12Bracket[Game], MATCH("B" &amp; T12Bracket[[#This Row],[Game]],T12Bracket[Loser],0)))</f>
        <v>L8</v>
      </c>
      <c r="G227" s="6">
        <f>COUNTIF(T12Bracket[[Winner]:[Loser]], "T" &amp; T12Bracket[[#This Row],[Game]])</f>
        <v>1</v>
      </c>
      <c r="H227" s="6">
        <f>COUNTIF(T12Bracket[[Winner]:[Loser]], "B" &amp; T12Bracket[[#This Row],[Game]])</f>
        <v>1</v>
      </c>
    </row>
    <row r="228" spans="1:8" x14ac:dyDescent="0.45">
      <c r="B228">
        <v>13</v>
      </c>
      <c r="C228" t="s">
        <v>159</v>
      </c>
      <c r="E228" t="str">
        <f>IFERROR("W" &amp; INDEX(T12Bracket[Game], MATCH("T" &amp; T12Bracket[[#This Row],[Game]],T12Bracket[Winner],0)), "L" &amp; INDEX(T12Bracket[Game], MATCH("T" &amp; T12Bracket[[#This Row],[Game]],T12Bracket[Loser],0)))</f>
        <v>W9</v>
      </c>
      <c r="F228" t="str">
        <f>IFERROR("W" &amp; INDEX(T12Bracket[Game], MATCH("B" &amp; T12Bracket[[#This Row],[Game]],T12Bracket[Winner],0)), "L" &amp; INDEX(T12Bracket[Game], MATCH("B" &amp; T12Bracket[[#This Row],[Game]],T12Bracket[Loser],0)))</f>
        <v>W10</v>
      </c>
      <c r="G228" s="6">
        <f>COUNTIF(T12Bracket[[Winner]:[Loser]], "T" &amp; T12Bracket[[#This Row],[Game]])</f>
        <v>1</v>
      </c>
      <c r="H228" s="6">
        <f>COUNTIF(T12Bracket[[Winner]:[Loser]], "B" &amp; T12Bracket[[#This Row],[Game]])</f>
        <v>1</v>
      </c>
    </row>
    <row r="229" spans="1:8" x14ac:dyDescent="0.45">
      <c r="B229">
        <v>14</v>
      </c>
      <c r="C229" t="s">
        <v>156</v>
      </c>
      <c r="E229" t="str">
        <f>IFERROR("W" &amp; INDEX(T12Bracket[Game], MATCH("T" &amp; T12Bracket[[#This Row],[Game]],T12Bracket[Winner],0)), "L" &amp; INDEX(T12Bracket[Game], MATCH("T" &amp; T12Bracket[[#This Row],[Game]],T12Bracket[Loser],0)))</f>
        <v>W11</v>
      </c>
      <c r="F229" t="str">
        <f>IFERROR("W" &amp; INDEX(T12Bracket[Game], MATCH("B" &amp; T12Bracket[[#This Row],[Game]],T12Bracket[Winner],0)), "L" &amp; INDEX(T12Bracket[Game], MATCH("B" &amp; T12Bracket[[#This Row],[Game]],T12Bracket[Loser],0)))</f>
        <v>W12</v>
      </c>
      <c r="G229" s="6">
        <f>COUNTIF(T12Bracket[[Winner]:[Loser]], "T" &amp; T12Bracket[[#This Row],[Game]])</f>
        <v>1</v>
      </c>
      <c r="H229" s="6">
        <f>COUNTIF(T12Bracket[[Winner]:[Loser]], "B" &amp; T12Bracket[[#This Row],[Game]])</f>
        <v>1</v>
      </c>
    </row>
    <row r="230" spans="1:8" x14ac:dyDescent="0.45">
      <c r="B230">
        <v>15</v>
      </c>
      <c r="C230" t="s">
        <v>160</v>
      </c>
      <c r="D230" t="s">
        <v>155</v>
      </c>
      <c r="E230" t="str">
        <f>IFERROR("W" &amp; INDEX(T12Bracket[Game], MATCH("T" &amp; T12Bracket[[#This Row],[Game]],T12Bracket[Winner],0)), "L" &amp; INDEX(T12Bracket[Game], MATCH("T" &amp; T12Bracket[[#This Row],[Game]],T12Bracket[Loser],0)))</f>
        <v>W5</v>
      </c>
      <c r="F230" t="str">
        <f>IFERROR("W" &amp; INDEX(T12Bracket[Game], MATCH("B" &amp; T12Bracket[[#This Row],[Game]],T12Bracket[Winner],0)), "L" &amp; INDEX(T12Bracket[Game], MATCH("B" &amp; T12Bracket[[#This Row],[Game]],T12Bracket[Loser],0)))</f>
        <v>W6</v>
      </c>
      <c r="G230" s="6">
        <f>COUNTIF(T12Bracket[[Winner]:[Loser]], "T" &amp; T12Bracket[[#This Row],[Game]])</f>
        <v>1</v>
      </c>
      <c r="H230" s="6">
        <f>COUNTIF(T12Bracket[[Winner]:[Loser]], "B" &amp; T12Bracket[[#This Row],[Game]])</f>
        <v>1</v>
      </c>
    </row>
    <row r="231" spans="1:8" x14ac:dyDescent="0.45">
      <c r="B231">
        <v>16</v>
      </c>
      <c r="C231" t="s">
        <v>161</v>
      </c>
      <c r="D231" t="s">
        <v>158</v>
      </c>
      <c r="E231" t="str">
        <f>IFERROR("W" &amp; INDEX(T12Bracket[Game], MATCH("T" &amp; T12Bracket[[#This Row],[Game]],T12Bracket[Winner],0)), "L" &amp; INDEX(T12Bracket[Game], MATCH("T" &amp; T12Bracket[[#This Row],[Game]],T12Bracket[Loser],0)))</f>
        <v>W7</v>
      </c>
      <c r="F231" t="str">
        <f>IFERROR("W" &amp; INDEX(T12Bracket[Game], MATCH("B" &amp; T12Bracket[[#This Row],[Game]],T12Bracket[Winner],0)), "L" &amp; INDEX(T12Bracket[Game], MATCH("B" &amp; T12Bracket[[#This Row],[Game]],T12Bracket[Loser],0)))</f>
        <v>W8</v>
      </c>
      <c r="G231" s="6">
        <f>COUNTIF(T12Bracket[[Winner]:[Loser]], "T" &amp; T12Bracket[[#This Row],[Game]])</f>
        <v>1</v>
      </c>
      <c r="H231" s="6">
        <f>COUNTIF(T12Bracket[[Winner]:[Loser]], "B" &amp; T12Bracket[[#This Row],[Game]])</f>
        <v>1</v>
      </c>
    </row>
    <row r="232" spans="1:8" x14ac:dyDescent="0.45">
      <c r="B232">
        <v>17</v>
      </c>
      <c r="C232" t="s">
        <v>148</v>
      </c>
      <c r="E232" t="str">
        <f>IFERROR("W" &amp; INDEX(T12Bracket[Game], MATCH("T" &amp; T12Bracket[[#This Row],[Game]],T12Bracket[Winner],0)), "L" &amp; INDEX(T12Bracket[Game], MATCH("T" &amp; T12Bracket[[#This Row],[Game]],T12Bracket[Loser],0)))</f>
        <v>L15</v>
      </c>
      <c r="F232" t="str">
        <f>IFERROR("W" &amp; INDEX(T12Bracket[Game], MATCH("B" &amp; T12Bracket[[#This Row],[Game]],T12Bracket[Winner],0)), "L" &amp; INDEX(T12Bracket[Game], MATCH("B" &amp; T12Bracket[[#This Row],[Game]],T12Bracket[Loser],0)))</f>
        <v>W14</v>
      </c>
      <c r="G232" s="6">
        <f>COUNTIF(T12Bracket[[Winner]:[Loser]], "T" &amp; T12Bracket[[#This Row],[Game]])</f>
        <v>1</v>
      </c>
      <c r="H232" s="6">
        <f>COUNTIF(T12Bracket[[Winner]:[Loser]], "B" &amp; T12Bracket[[#This Row],[Game]])</f>
        <v>1</v>
      </c>
    </row>
    <row r="233" spans="1:8" x14ac:dyDescent="0.45">
      <c r="B233">
        <v>18</v>
      </c>
      <c r="C233" t="s">
        <v>163</v>
      </c>
      <c r="E233" t="str">
        <f>IFERROR("W" &amp; INDEX(T12Bracket[Game], MATCH("T" &amp; T12Bracket[[#This Row],[Game]],T12Bracket[Winner],0)), "L" &amp; INDEX(T12Bracket[Game], MATCH("T" &amp; T12Bracket[[#This Row],[Game]],T12Bracket[Loser],0)))</f>
        <v>L16</v>
      </c>
      <c r="F233" t="str">
        <f>IFERROR("W" &amp; INDEX(T12Bracket[Game], MATCH("B" &amp; T12Bracket[[#This Row],[Game]],T12Bracket[Winner],0)), "L" &amp; INDEX(T12Bracket[Game], MATCH("B" &amp; T12Bracket[[#This Row],[Game]],T12Bracket[Loser],0)))</f>
        <v>W13</v>
      </c>
      <c r="G233" s="6">
        <f>COUNTIF(T12Bracket[[Winner]:[Loser]], "T" &amp; T12Bracket[[#This Row],[Game]])</f>
        <v>1</v>
      </c>
      <c r="H233" s="6">
        <f>COUNTIF(T12Bracket[[Winner]:[Loser]], "B" &amp; T12Bracket[[#This Row],[Game]])</f>
        <v>1</v>
      </c>
    </row>
    <row r="234" spans="1:8" x14ac:dyDescent="0.45">
      <c r="B234">
        <v>19</v>
      </c>
      <c r="C234" t="s">
        <v>147</v>
      </c>
      <c r="D234" t="s">
        <v>164</v>
      </c>
      <c r="E234" t="str">
        <f>IFERROR("W" &amp; INDEX(T12Bracket[Game], MATCH("T" &amp; T12Bracket[[#This Row],[Game]],T12Bracket[Winner],0)), "L" &amp; INDEX(T12Bracket[Game], MATCH("T" &amp; T12Bracket[[#This Row],[Game]],T12Bracket[Loser],0)))</f>
        <v>W15</v>
      </c>
      <c r="F234" t="str">
        <f>IFERROR("W" &amp; INDEX(T12Bracket[Game], MATCH("B" &amp; T12Bracket[[#This Row],[Game]],T12Bracket[Winner],0)), "L" &amp; INDEX(T12Bracket[Game], MATCH("B" &amp; T12Bracket[[#This Row],[Game]],T12Bracket[Loser],0)))</f>
        <v>W16</v>
      </c>
      <c r="G234" s="6">
        <f>COUNTIF(T12Bracket[[Winner]:[Loser]], "T" &amp; T12Bracket[[#This Row],[Game]])</f>
        <v>1</v>
      </c>
      <c r="H234" s="6">
        <f>COUNTIF(T12Bracket[[Winner]:[Loser]], "B" &amp; T12Bracket[[#This Row],[Game]])</f>
        <v>1</v>
      </c>
    </row>
    <row r="235" spans="1:8" x14ac:dyDescent="0.45">
      <c r="B235">
        <v>20</v>
      </c>
      <c r="C235" t="s">
        <v>165</v>
      </c>
      <c r="E235" t="str">
        <f>IFERROR("W" &amp; INDEX(T12Bracket[Game], MATCH("T" &amp; T12Bracket[[#This Row],[Game]],T12Bracket[Winner],0)), "L" &amp; INDEX(T12Bracket[Game], MATCH("T" &amp; T12Bracket[[#This Row],[Game]],T12Bracket[Loser],0)))</f>
        <v>W18</v>
      </c>
      <c r="F235" t="str">
        <f>IFERROR("W" &amp; INDEX(T12Bracket[Game], MATCH("B" &amp; T12Bracket[[#This Row],[Game]],T12Bracket[Winner],0)), "L" &amp; INDEX(T12Bracket[Game], MATCH("B" &amp; T12Bracket[[#This Row],[Game]],T12Bracket[Loser],0)))</f>
        <v>W17</v>
      </c>
      <c r="G235" s="6">
        <f>COUNTIF(T12Bracket[[Winner]:[Loser]], "T" &amp; T12Bracket[[#This Row],[Game]])</f>
        <v>1</v>
      </c>
      <c r="H235" s="6">
        <f>COUNTIF(T12Bracket[[Winner]:[Loser]], "B" &amp; T12Bracket[[#This Row],[Game]])</f>
        <v>1</v>
      </c>
    </row>
    <row r="236" spans="1:8" x14ac:dyDescent="0.45">
      <c r="B236">
        <v>21</v>
      </c>
      <c r="C236" t="s">
        <v>168</v>
      </c>
      <c r="E236" t="str">
        <f>IFERROR("W" &amp; INDEX(T12Bracket[Game], MATCH("T" &amp; T12Bracket[[#This Row],[Game]],T12Bracket[Winner],0)), "L" &amp; INDEX(T12Bracket[Game], MATCH("T" &amp; T12Bracket[[#This Row],[Game]],T12Bracket[Loser],0)))</f>
        <v>L19</v>
      </c>
      <c r="F236" t="str">
        <f>IFERROR("W" &amp; INDEX(T12Bracket[Game], MATCH("B" &amp; T12Bracket[[#This Row],[Game]],T12Bracket[Winner],0)), "L" &amp; INDEX(T12Bracket[Game], MATCH("B" &amp; T12Bracket[[#This Row],[Game]],T12Bracket[Loser],0)))</f>
        <v>W20</v>
      </c>
      <c r="G236" s="6">
        <f>COUNTIF(T12Bracket[[Winner]:[Loser]], "T" &amp; T12Bracket[[#This Row],[Game]])</f>
        <v>1</v>
      </c>
      <c r="H236" s="6">
        <f>COUNTIF(T12Bracket[[Winner]:[Loser]], "B" &amp; T12Bracket[[#This Row],[Game]])</f>
        <v>1</v>
      </c>
    </row>
    <row r="237" spans="1:8" x14ac:dyDescent="0.45">
      <c r="B237">
        <v>22</v>
      </c>
      <c r="C237" t="s">
        <v>169</v>
      </c>
      <c r="D237" t="s">
        <v>170</v>
      </c>
      <c r="E237" t="str">
        <f>IFERROR("W" &amp; INDEX(T12Bracket[Game], MATCH("T" &amp; T12Bracket[[#This Row],[Game]],T12Bracket[Winner],0)), "L" &amp; INDEX(T12Bracket[Game], MATCH("T" &amp; T12Bracket[[#This Row],[Game]],T12Bracket[Loser],0)))</f>
        <v>W19</v>
      </c>
      <c r="F237" t="str">
        <f>IFERROR("W" &amp; INDEX(T12Bracket[Game], MATCH("B" &amp; T12Bracket[[#This Row],[Game]],T12Bracket[Winner],0)), "L" &amp; INDEX(T12Bracket[Game], MATCH("B" &amp; T12Bracket[[#This Row],[Game]],T12Bracket[Loser],0)))</f>
        <v>W21</v>
      </c>
      <c r="G237" s="6">
        <f>COUNTIF(T12Bracket[[Winner]:[Loser]], "T" &amp; T12Bracket[[#This Row],[Game]])</f>
        <v>1</v>
      </c>
      <c r="H237" s="6">
        <f>COUNTIF(T12Bracket[[Winner]:[Loser]], "B" &amp; T12Bracket[[#This Row],[Game]])</f>
        <v>1</v>
      </c>
    </row>
    <row r="238" spans="1:8" x14ac:dyDescent="0.45">
      <c r="B238">
        <v>23</v>
      </c>
      <c r="E238" t="str">
        <f>IFERROR("W" &amp; INDEX(T12Bracket[Game], MATCH("T" &amp; T12Bracket[[#This Row],[Game]],T12Bracket[Winner],0)), "L" &amp; INDEX(T12Bracket[Game], MATCH("T" &amp; T12Bracket[[#This Row],[Game]],T12Bracket[Loser],0)))</f>
        <v>W22</v>
      </c>
      <c r="F238" t="str">
        <f>IFERROR("W" &amp; INDEX(T12Bracket[Game], MATCH("B" &amp; T12Bracket[[#This Row],[Game]],T12Bracket[Winner],0)), "L" &amp; INDEX(T12Bracket[Game], MATCH("B" &amp; T12Bracket[[#This Row],[Game]],T12Bracket[Loser],0)))</f>
        <v>L22</v>
      </c>
      <c r="G238" s="6">
        <f>COUNTIF(T12Bracket[[Winner]:[Loser]], "T" &amp; T12Bracket[[#This Row],[Game]])</f>
        <v>1</v>
      </c>
      <c r="H238" s="6">
        <f>COUNTIF(T12Bracket[[Winner]:[Loser]], "B" &amp; T12Bracket[[#This Row],[Game]])</f>
        <v>1</v>
      </c>
    </row>
    <row r="240" spans="1:8" x14ac:dyDescent="0.45">
      <c r="A240" t="s">
        <v>125</v>
      </c>
      <c r="B240">
        <f>MAX(B216:B238)</f>
        <v>23</v>
      </c>
    </row>
    <row r="241" spans="1:8" x14ac:dyDescent="0.45">
      <c r="A241" t="s">
        <v>126</v>
      </c>
      <c r="B241">
        <f>(B240 +1)/2</f>
        <v>12</v>
      </c>
      <c r="C241">
        <f>COUNTIF(T12Bracket[[Top]:[Bottom]],"Team*")</f>
        <v>12</v>
      </c>
    </row>
    <row r="242" spans="1:8" x14ac:dyDescent="0.45">
      <c r="A242" t="s">
        <v>130</v>
      </c>
      <c r="B242">
        <f>B241</f>
        <v>12</v>
      </c>
      <c r="C242">
        <f>COUNTIF(T12Bracket[[Top]:[Bottom]],"L*")</f>
        <v>12</v>
      </c>
    </row>
    <row r="243" spans="1:8" x14ac:dyDescent="0.45">
      <c r="A243" t="s">
        <v>129</v>
      </c>
      <c r="B243">
        <f>B240-1</f>
        <v>22</v>
      </c>
      <c r="C243">
        <f>COUNTIF(T12Bracket[[Top]:[Bottom]],"W*")</f>
        <v>22</v>
      </c>
    </row>
    <row r="245" spans="1:8" x14ac:dyDescent="0.45">
      <c r="B245" t="s">
        <v>171</v>
      </c>
    </row>
    <row r="246" spans="1:8" x14ac:dyDescent="0.45">
      <c r="B246" t="s">
        <v>114</v>
      </c>
      <c r="C246" t="s">
        <v>115</v>
      </c>
      <c r="D246" t="s">
        <v>116</v>
      </c>
      <c r="E246" t="s">
        <v>122</v>
      </c>
      <c r="F246" t="s">
        <v>123</v>
      </c>
      <c r="G246" t="s">
        <v>127</v>
      </c>
      <c r="H246" t="s">
        <v>128</v>
      </c>
    </row>
    <row r="247" spans="1:8" x14ac:dyDescent="0.45">
      <c r="B247">
        <v>1</v>
      </c>
      <c r="C247" t="s">
        <v>120</v>
      </c>
      <c r="D247" t="s">
        <v>143</v>
      </c>
      <c r="E247" t="s">
        <v>93</v>
      </c>
      <c r="F247" t="s">
        <v>94</v>
      </c>
      <c r="G247">
        <f>COUNTIF(T13Bracket[[Winner]:[Loser]], "T" &amp; T13Bracket[[#This Row],[Game]])</f>
        <v>0</v>
      </c>
      <c r="H247">
        <f>COUNTIF(T13Bracket[[Winner]:[Loser]], "B" &amp; T13Bracket[[#This Row],[Game]])</f>
        <v>0</v>
      </c>
    </row>
    <row r="248" spans="1:8" x14ac:dyDescent="0.45">
      <c r="B248">
        <v>2</v>
      </c>
      <c r="C248" t="s">
        <v>131</v>
      </c>
      <c r="D248" t="s">
        <v>49</v>
      </c>
      <c r="E248" t="s">
        <v>95</v>
      </c>
      <c r="F248" t="s">
        <v>96</v>
      </c>
      <c r="G248">
        <f>COUNTIF(T13Bracket[[Winner]:[Loser]], "T" &amp; T13Bracket[[#This Row],[Game]])</f>
        <v>0</v>
      </c>
      <c r="H248">
        <f>COUNTIF(T13Bracket[[Winner]:[Loser]], "B" &amp; T13Bracket[[#This Row],[Game]])</f>
        <v>0</v>
      </c>
    </row>
    <row r="249" spans="1:8" x14ac:dyDescent="0.45">
      <c r="B249">
        <v>3</v>
      </c>
      <c r="C249" t="s">
        <v>111</v>
      </c>
      <c r="D249" t="s">
        <v>91</v>
      </c>
      <c r="E249" t="s">
        <v>97</v>
      </c>
      <c r="F249" t="s">
        <v>98</v>
      </c>
      <c r="G249">
        <f>COUNTIF(T13Bracket[[Winner]:[Loser]], "T" &amp; T13Bracket[[#This Row],[Game]])</f>
        <v>0</v>
      </c>
      <c r="H249">
        <f>COUNTIF(T13Bracket[[Winner]:[Loser]], "B" &amp; T13Bracket[[#This Row],[Game]])</f>
        <v>0</v>
      </c>
    </row>
    <row r="250" spans="1:8" x14ac:dyDescent="0.45">
      <c r="B250">
        <v>4</v>
      </c>
      <c r="C250" t="s">
        <v>137</v>
      </c>
      <c r="D250" t="s">
        <v>140</v>
      </c>
      <c r="E250" t="s">
        <v>99</v>
      </c>
      <c r="F250" t="s">
        <v>100</v>
      </c>
      <c r="G250">
        <f>COUNTIF(T13Bracket[[Winner]:[Loser]], "T" &amp; T13Bracket[[#This Row],[Game]])</f>
        <v>0</v>
      </c>
      <c r="H250">
        <f>COUNTIF(T13Bracket[[Winner]:[Loser]], "B" &amp; T13Bracket[[#This Row],[Game]])</f>
        <v>0</v>
      </c>
    </row>
    <row r="251" spans="1:8" x14ac:dyDescent="0.45">
      <c r="B251">
        <v>5</v>
      </c>
      <c r="C251" t="s">
        <v>92</v>
      </c>
      <c r="D251" t="s">
        <v>108</v>
      </c>
      <c r="E251" t="s">
        <v>101</v>
      </c>
      <c r="F251" t="s">
        <v>102</v>
      </c>
      <c r="G251">
        <f>COUNTIF(T13Bracket[[Winner]:[Loser]], "T" &amp; T13Bracket[[#This Row],[Game]])</f>
        <v>0</v>
      </c>
      <c r="H251">
        <f>COUNTIF(T13Bracket[[Winner]:[Loser]], "B" &amp; T13Bracket[[#This Row],[Game]])</f>
        <v>0</v>
      </c>
    </row>
    <row r="252" spans="1:8" x14ac:dyDescent="0.45">
      <c r="B252">
        <v>6</v>
      </c>
      <c r="C252" t="s">
        <v>150</v>
      </c>
      <c r="D252" t="s">
        <v>89</v>
      </c>
      <c r="E252" t="s">
        <v>103</v>
      </c>
      <c r="F252" t="str">
        <f>IFERROR("W" &amp; INDEX(T13Bracket[Game], MATCH("B" &amp; T13Bracket[[#This Row],[Game]],T13Bracket[Winner],0)), "L" &amp; INDEX(T13Bracket[Game], MATCH("B" &amp; T13Bracket[[#This Row],[Game]],T13Bracket[Loser],0)))</f>
        <v>W1</v>
      </c>
      <c r="G252">
        <f>COUNTIF(T13Bracket[[Winner]:[Loser]], "T" &amp; T13Bracket[[#This Row],[Game]])</f>
        <v>0</v>
      </c>
      <c r="H252">
        <f>COUNTIF(T13Bracket[[Winner]:[Loser]], "B" &amp; T13Bracket[[#This Row],[Game]])</f>
        <v>1</v>
      </c>
    </row>
    <row r="253" spans="1:8" x14ac:dyDescent="0.45">
      <c r="B253">
        <v>7</v>
      </c>
      <c r="C253" t="s">
        <v>151</v>
      </c>
      <c r="D253" t="s">
        <v>141</v>
      </c>
      <c r="E253" t="str">
        <f>IFERROR("W" &amp; INDEX(T13Bracket[Game], MATCH("T" &amp; T13Bracket[[#This Row],[Game]],T13Bracket[Winner],0)), "L" &amp; INDEX(T13Bracket[Game], MATCH("T" &amp; T13Bracket[[#This Row],[Game]],T13Bracket[Loser],0)))</f>
        <v>W2</v>
      </c>
      <c r="F253" t="s">
        <v>104</v>
      </c>
      <c r="G253">
        <f>COUNTIF(T13Bracket[[Winner]:[Loser]], "T" &amp; T13Bracket[[#This Row],[Game]])</f>
        <v>1</v>
      </c>
      <c r="H253">
        <f>COUNTIF(T13Bracket[[Winner]:[Loser]], "B" &amp; T13Bracket[[#This Row],[Game]])</f>
        <v>0</v>
      </c>
    </row>
    <row r="254" spans="1:8" x14ac:dyDescent="0.45">
      <c r="B254">
        <v>8</v>
      </c>
      <c r="C254" t="s">
        <v>153</v>
      </c>
      <c r="D254" t="s">
        <v>144</v>
      </c>
      <c r="E254" t="str">
        <f>IFERROR("W" &amp; INDEX(T13Bracket[Game], MATCH("T" &amp; T13Bracket[[#This Row],[Game]],T13Bracket[Winner],0)), "L" &amp; INDEX(T13Bracket[Game], MATCH("T" &amp; T13Bracket[[#This Row],[Game]],T13Bracket[Loser],0)))</f>
        <v>W3</v>
      </c>
      <c r="F254" t="str">
        <f>IFERROR("W" &amp; INDEX(T13Bracket[Game], MATCH("B" &amp; T13Bracket[[#This Row],[Game]],T13Bracket[Winner],0)), "L" &amp; INDEX(T13Bracket[Game], MATCH("B" &amp; T13Bracket[[#This Row],[Game]],T13Bracket[Loser],0)))</f>
        <v>W4</v>
      </c>
      <c r="G254" s="6">
        <f>COUNTIF(T13Bracket[[Winner]:[Loser]], "T" &amp; T13Bracket[[#This Row],[Game]])</f>
        <v>1</v>
      </c>
      <c r="H254" s="6">
        <f>COUNTIF(T13Bracket[[Winner]:[Loser]], "B" &amp; T13Bracket[[#This Row],[Game]])</f>
        <v>1</v>
      </c>
    </row>
    <row r="255" spans="1:8" x14ac:dyDescent="0.45">
      <c r="B255">
        <v>9</v>
      </c>
      <c r="C255" t="s">
        <v>154</v>
      </c>
      <c r="D255" t="s">
        <v>145</v>
      </c>
      <c r="E255" t="str">
        <f>IFERROR("W" &amp; INDEX(T13Bracket[Game], MATCH("T" &amp; T13Bracket[[#This Row],[Game]],T13Bracket[Winner],0)), "L" &amp; INDEX(T13Bracket[Game], MATCH("T" &amp; T13Bracket[[#This Row],[Game]],T13Bracket[Loser],0)))</f>
        <v>W5</v>
      </c>
      <c r="F255" t="s">
        <v>105</v>
      </c>
      <c r="G255" s="6">
        <f>COUNTIF(T13Bracket[[Winner]:[Loser]], "T" &amp; T13Bracket[[#This Row],[Game]])</f>
        <v>1</v>
      </c>
      <c r="H255" s="6">
        <f>COUNTIF(T13Bracket[[Winner]:[Loser]], "B" &amp; T13Bracket[[#This Row],[Game]])</f>
        <v>0</v>
      </c>
    </row>
    <row r="256" spans="1:8" x14ac:dyDescent="0.45">
      <c r="B256">
        <v>10</v>
      </c>
      <c r="C256" t="s">
        <v>149</v>
      </c>
      <c r="E256" t="str">
        <f>IFERROR("W" &amp; INDEX(T13Bracket[Game], MATCH("T" &amp; T13Bracket[[#This Row],[Game]],T13Bracket[Winner],0)), "L" &amp; INDEX(T13Bracket[Game], MATCH("T" &amp; T13Bracket[[#This Row],[Game]],T13Bracket[Loser],0)))</f>
        <v>L3</v>
      </c>
      <c r="F256" t="str">
        <f>IFERROR("W" &amp; INDEX(T13Bracket[Game], MATCH("B" &amp; T13Bracket[[#This Row],[Game]],T13Bracket[Winner],0)), "L" &amp; INDEX(T13Bracket[Game], MATCH("B" &amp; T13Bracket[[#This Row],[Game]],T13Bracket[Loser],0)))</f>
        <v>L4</v>
      </c>
      <c r="G256" s="6">
        <f>COUNTIF(T13Bracket[[Winner]:[Loser]], "T" &amp; T13Bracket[[#This Row],[Game]])</f>
        <v>1</v>
      </c>
      <c r="H256" s="6">
        <f>COUNTIF(T13Bracket[[Winner]:[Loser]], "B" &amp; T13Bracket[[#This Row],[Game]])</f>
        <v>1</v>
      </c>
    </row>
    <row r="257" spans="2:8" x14ac:dyDescent="0.45">
      <c r="B257">
        <v>11</v>
      </c>
      <c r="C257" t="s">
        <v>156</v>
      </c>
      <c r="E257" t="str">
        <f>IFERROR("W" &amp; INDEX(T13Bracket[Game], MATCH("T" &amp; T13Bracket[[#This Row],[Game]],T13Bracket[Winner],0)), "L" &amp; INDEX(T13Bracket[Game], MATCH("T" &amp; T13Bracket[[#This Row],[Game]],T13Bracket[Loser],0)))</f>
        <v>L5</v>
      </c>
      <c r="F257" t="str">
        <f>IFERROR("W" &amp; INDEX(T13Bracket[Game], MATCH("B" &amp; T13Bracket[[#This Row],[Game]],T13Bracket[Winner],0)), "L" &amp; INDEX(T13Bracket[Game], MATCH("B" &amp; T13Bracket[[#This Row],[Game]],T13Bracket[Loser],0)))</f>
        <v>L7</v>
      </c>
      <c r="G257" s="6">
        <f>COUNTIF(T13Bracket[[Winner]:[Loser]], "T" &amp; T13Bracket[[#This Row],[Game]])</f>
        <v>1</v>
      </c>
      <c r="H257" s="6">
        <f>COUNTIF(T13Bracket[[Winner]:[Loser]], "B" &amp; T13Bracket[[#This Row],[Game]])</f>
        <v>1</v>
      </c>
    </row>
    <row r="258" spans="2:8" x14ac:dyDescent="0.45">
      <c r="B258">
        <v>12</v>
      </c>
      <c r="C258" t="s">
        <v>158</v>
      </c>
      <c r="E258" t="str">
        <f>IFERROR("W" &amp; INDEX(T13Bracket[Game], MATCH("T" &amp; T13Bracket[[#This Row],[Game]],T13Bracket[Winner],0)), "L" &amp; INDEX(T13Bracket[Game], MATCH("T" &amp; T13Bracket[[#This Row],[Game]],T13Bracket[Loser],0)))</f>
        <v>L1</v>
      </c>
      <c r="F258" t="str">
        <f>IFERROR("W" &amp; INDEX(T13Bracket[Game], MATCH("B" &amp; T13Bracket[[#This Row],[Game]],T13Bracket[Winner],0)), "L" &amp; INDEX(T13Bracket[Game], MATCH("B" &amp; T13Bracket[[#This Row],[Game]],T13Bracket[Loser],0)))</f>
        <v>L8</v>
      </c>
      <c r="G258" s="6">
        <f>COUNTIF(T13Bracket[[Winner]:[Loser]], "T" &amp; T13Bracket[[#This Row],[Game]])</f>
        <v>1</v>
      </c>
      <c r="H258" s="6">
        <f>COUNTIF(T13Bracket[[Winner]:[Loser]], "B" &amp; T13Bracket[[#This Row],[Game]])</f>
        <v>1</v>
      </c>
    </row>
    <row r="259" spans="2:8" x14ac:dyDescent="0.45">
      <c r="B259">
        <v>13</v>
      </c>
      <c r="C259" t="s">
        <v>159</v>
      </c>
      <c r="E259" t="str">
        <f>IFERROR("W" &amp; INDEX(T13Bracket[Game], MATCH("T" &amp; T13Bracket[[#This Row],[Game]],T13Bracket[Winner],0)), "L" &amp; INDEX(T13Bracket[Game], MATCH("T" &amp; T13Bracket[[#This Row],[Game]],T13Bracket[Loser],0)))</f>
        <v>L2</v>
      </c>
      <c r="F259" t="str">
        <f>IFERROR("W" &amp; INDEX(T13Bracket[Game], MATCH("B" &amp; T13Bracket[[#This Row],[Game]],T13Bracket[Winner],0)), "L" &amp; INDEX(T13Bracket[Game], MATCH("B" &amp; T13Bracket[[#This Row],[Game]],T13Bracket[Loser],0)))</f>
        <v>L9</v>
      </c>
      <c r="G259" s="6">
        <f>COUNTIF(T13Bracket[[Winner]:[Loser]], "T" &amp; T13Bracket[[#This Row],[Game]])</f>
        <v>1</v>
      </c>
      <c r="H259" s="6">
        <f>COUNTIF(T13Bracket[[Winner]:[Loser]], "B" &amp; T13Bracket[[#This Row],[Game]])</f>
        <v>1</v>
      </c>
    </row>
    <row r="260" spans="2:8" x14ac:dyDescent="0.45">
      <c r="B260">
        <v>14</v>
      </c>
      <c r="C260" t="s">
        <v>155</v>
      </c>
      <c r="E260" t="str">
        <f>IFERROR("W" &amp; INDEX(T13Bracket[Game], MATCH("T" &amp; T13Bracket[[#This Row],[Game]],T13Bracket[Winner],0)), "L" &amp; INDEX(T13Bracket[Game], MATCH("T" &amp; T13Bracket[[#This Row],[Game]],T13Bracket[Loser],0)))</f>
        <v>L6</v>
      </c>
      <c r="F260" t="str">
        <f>IFERROR("W" &amp; INDEX(T13Bracket[Game], MATCH("B" &amp; T13Bracket[[#This Row],[Game]],T13Bracket[Winner],0)), "L" &amp; INDEX(T13Bracket[Game], MATCH("B" &amp; T13Bracket[[#This Row],[Game]],T13Bracket[Loser],0)))</f>
        <v>W10</v>
      </c>
      <c r="G260" s="6">
        <f>COUNTIF(T13Bracket[[Winner]:[Loser]], "T" &amp; T13Bracket[[#This Row],[Game]])</f>
        <v>1</v>
      </c>
      <c r="H260" s="6">
        <f>COUNTIF(T13Bracket[[Winner]:[Loser]], "B" &amp; T13Bracket[[#This Row],[Game]])</f>
        <v>1</v>
      </c>
    </row>
    <row r="261" spans="2:8" x14ac:dyDescent="0.45">
      <c r="B261">
        <v>15</v>
      </c>
      <c r="C261" t="s">
        <v>160</v>
      </c>
      <c r="D261" t="s">
        <v>163</v>
      </c>
      <c r="E261" t="str">
        <f>IFERROR("W" &amp; INDEX(T13Bracket[Game], MATCH("T" &amp; T13Bracket[[#This Row],[Game]],T13Bracket[Winner],0)), "L" &amp; INDEX(T13Bracket[Game], MATCH("T" &amp; T13Bracket[[#This Row],[Game]],T13Bracket[Loser],0)))</f>
        <v>W6</v>
      </c>
      <c r="F261" t="str">
        <f>IFERROR("W" &amp; INDEX(T13Bracket[Game], MATCH("B" &amp; T13Bracket[[#This Row],[Game]],T13Bracket[Winner],0)), "L" &amp; INDEX(T13Bracket[Game], MATCH("B" &amp; T13Bracket[[#This Row],[Game]],T13Bracket[Loser],0)))</f>
        <v>W7</v>
      </c>
      <c r="G261" s="6">
        <f>COUNTIF(T13Bracket[[Winner]:[Loser]], "T" &amp; T13Bracket[[#This Row],[Game]])</f>
        <v>1</v>
      </c>
      <c r="H261" s="6">
        <f>COUNTIF(T13Bracket[[Winner]:[Loser]], "B" &amp; T13Bracket[[#This Row],[Game]])</f>
        <v>1</v>
      </c>
    </row>
    <row r="262" spans="2:8" x14ac:dyDescent="0.45">
      <c r="B262">
        <v>16</v>
      </c>
      <c r="C262" t="s">
        <v>161</v>
      </c>
      <c r="D262" t="s">
        <v>164</v>
      </c>
      <c r="E262" t="str">
        <f>IFERROR("W" &amp; INDEX(T13Bracket[Game], MATCH("T" &amp; T13Bracket[[#This Row],[Game]],T13Bracket[Winner],0)), "L" &amp; INDEX(T13Bracket[Game], MATCH("T" &amp; T13Bracket[[#This Row],[Game]],T13Bracket[Loser],0)))</f>
        <v>W8</v>
      </c>
      <c r="F262" t="str">
        <f>IFERROR("W" &amp; INDEX(T13Bracket[Game], MATCH("B" &amp; T13Bracket[[#This Row],[Game]],T13Bracket[Winner],0)), "L" &amp; INDEX(T13Bracket[Game], MATCH("B" &amp; T13Bracket[[#This Row],[Game]],T13Bracket[Loser],0)))</f>
        <v>W9</v>
      </c>
      <c r="G262" s="6">
        <f>COUNTIF(T13Bracket[[Winner]:[Loser]], "T" &amp; T13Bracket[[#This Row],[Game]])</f>
        <v>1</v>
      </c>
      <c r="H262" s="6">
        <f>COUNTIF(T13Bracket[[Winner]:[Loser]], "B" &amp; T13Bracket[[#This Row],[Game]])</f>
        <v>1</v>
      </c>
    </row>
    <row r="263" spans="2:8" x14ac:dyDescent="0.45">
      <c r="B263">
        <v>17</v>
      </c>
      <c r="C263" t="s">
        <v>165</v>
      </c>
      <c r="E263" t="str">
        <f>IFERROR("W" &amp; INDEX(T13Bracket[Game], MATCH("T" &amp; T13Bracket[[#This Row],[Game]],T13Bracket[Winner],0)), "L" &amp; INDEX(T13Bracket[Game], MATCH("T" &amp; T13Bracket[[#This Row],[Game]],T13Bracket[Loser],0)))</f>
        <v>W14</v>
      </c>
      <c r="F263" t="str">
        <f>IFERROR("W" &amp; INDEX(T13Bracket[Game], MATCH("B" &amp; T13Bracket[[#This Row],[Game]],T13Bracket[Winner],0)), "L" &amp; INDEX(T13Bracket[Game], MATCH("B" &amp; T13Bracket[[#This Row],[Game]],T13Bracket[Loser],0)))</f>
        <v>W11</v>
      </c>
      <c r="G263" s="6">
        <f>COUNTIF(T13Bracket[[Winner]:[Loser]], "T" &amp; T13Bracket[[#This Row],[Game]])</f>
        <v>1</v>
      </c>
      <c r="H263" s="6">
        <f>COUNTIF(T13Bracket[[Winner]:[Loser]], "B" &amp; T13Bracket[[#This Row],[Game]])</f>
        <v>1</v>
      </c>
    </row>
    <row r="264" spans="2:8" x14ac:dyDescent="0.45">
      <c r="B264">
        <v>18</v>
      </c>
      <c r="C264" t="s">
        <v>148</v>
      </c>
      <c r="E264" t="str">
        <f>IFERROR("W" &amp; INDEX(T13Bracket[Game], MATCH("T" &amp; T13Bracket[[#This Row],[Game]],T13Bracket[Winner],0)), "L" &amp; INDEX(T13Bracket[Game], MATCH("T" &amp; T13Bracket[[#This Row],[Game]],T13Bracket[Loser],0)))</f>
        <v>W12</v>
      </c>
      <c r="F264" t="str">
        <f>IFERROR("W" &amp; INDEX(T13Bracket[Game], MATCH("B" &amp; T13Bracket[[#This Row],[Game]],T13Bracket[Winner],0)), "L" &amp; INDEX(T13Bracket[Game], MATCH("B" &amp; T13Bracket[[#This Row],[Game]],T13Bracket[Loser],0)))</f>
        <v>W13</v>
      </c>
      <c r="G264" s="6">
        <f>COUNTIF(T13Bracket[[Winner]:[Loser]], "T" &amp; T13Bracket[[#This Row],[Game]])</f>
        <v>1</v>
      </c>
      <c r="H264" s="6">
        <f>COUNTIF(T13Bracket[[Winner]:[Loser]], "B" &amp; T13Bracket[[#This Row],[Game]])</f>
        <v>1</v>
      </c>
    </row>
    <row r="265" spans="2:8" x14ac:dyDescent="0.45">
      <c r="B265">
        <v>19</v>
      </c>
      <c r="C265" t="s">
        <v>172</v>
      </c>
      <c r="D265" t="s">
        <v>169</v>
      </c>
      <c r="E265" t="str">
        <f>IFERROR("W" &amp; INDEX(T13Bracket[Game], MATCH("T" &amp; T13Bracket[[#This Row],[Game]],T13Bracket[Winner],0)), "L" &amp; INDEX(T13Bracket[Game], MATCH("T" &amp; T13Bracket[[#This Row],[Game]],T13Bracket[Loser],0)))</f>
        <v>W15</v>
      </c>
      <c r="F265" t="str">
        <f>IFERROR("W" &amp; INDEX(T13Bracket[Game], MATCH("B" &amp; T13Bracket[[#This Row],[Game]],T13Bracket[Winner],0)), "L" &amp; INDEX(T13Bracket[Game], MATCH("B" &amp; T13Bracket[[#This Row],[Game]],T13Bracket[Loser],0)))</f>
        <v>W16</v>
      </c>
      <c r="G265" s="6">
        <f>COUNTIF(T13Bracket[[Winner]:[Loser]], "T" &amp; T13Bracket[[#This Row],[Game]])</f>
        <v>1</v>
      </c>
      <c r="H265" s="6">
        <f>COUNTIF(T13Bracket[[Winner]:[Loser]], "B" &amp; T13Bracket[[#This Row],[Game]])</f>
        <v>1</v>
      </c>
    </row>
    <row r="266" spans="2:8" x14ac:dyDescent="0.45">
      <c r="B266">
        <v>20</v>
      </c>
      <c r="C266" t="s">
        <v>168</v>
      </c>
      <c r="E266" t="str">
        <f>IFERROR("W" &amp; INDEX(T13Bracket[Game], MATCH("T" &amp; T13Bracket[[#This Row],[Game]],T13Bracket[Winner],0)), "L" &amp; INDEX(T13Bracket[Game], MATCH("T" &amp; T13Bracket[[#This Row],[Game]],T13Bracket[Loser],0)))</f>
        <v>L15</v>
      </c>
      <c r="F266" t="str">
        <f>IFERROR("W" &amp; INDEX(T13Bracket[Game], MATCH("B" &amp; T13Bracket[[#This Row],[Game]],T13Bracket[Winner],0)), "L" &amp; INDEX(T13Bracket[Game], MATCH("B" &amp; T13Bracket[[#This Row],[Game]],T13Bracket[Loser],0)))</f>
        <v>W18</v>
      </c>
      <c r="G266" s="6">
        <f>COUNTIF(T13Bracket[[Winner]:[Loser]], "T" &amp; T13Bracket[[#This Row],[Game]])</f>
        <v>1</v>
      </c>
      <c r="H266" s="6">
        <f>COUNTIF(T13Bracket[[Winner]:[Loser]], "B" &amp; T13Bracket[[#This Row],[Game]])</f>
        <v>1</v>
      </c>
    </row>
    <row r="267" spans="2:8" x14ac:dyDescent="0.45">
      <c r="B267">
        <v>21</v>
      </c>
      <c r="C267" t="s">
        <v>147</v>
      </c>
      <c r="E267" t="str">
        <f>IFERROR("W" &amp; INDEX(T13Bracket[Game], MATCH("T" &amp; T13Bracket[[#This Row],[Game]],T13Bracket[Winner],0)), "L" &amp; INDEX(T13Bracket[Game], MATCH("T" &amp; T13Bracket[[#This Row],[Game]],T13Bracket[Loser],0)))</f>
        <v>L16</v>
      </c>
      <c r="F267" t="str">
        <f>IFERROR("W" &amp; INDEX(T13Bracket[Game], MATCH("B" &amp; T13Bracket[[#This Row],[Game]],T13Bracket[Winner],0)), "L" &amp; INDEX(T13Bracket[Game], MATCH("B" &amp; T13Bracket[[#This Row],[Game]],T13Bracket[Loser],0)))</f>
        <v>W17</v>
      </c>
      <c r="G267" s="6">
        <f>COUNTIF(T13Bracket[[Winner]:[Loser]], "T" &amp; T13Bracket[[#This Row],[Game]])</f>
        <v>1</v>
      </c>
      <c r="H267" s="6">
        <f>COUNTIF(T13Bracket[[Winner]:[Loser]], "B" &amp; T13Bracket[[#This Row],[Game]])</f>
        <v>1</v>
      </c>
    </row>
    <row r="268" spans="2:8" x14ac:dyDescent="0.45">
      <c r="B268">
        <v>22</v>
      </c>
      <c r="C268" t="s">
        <v>170</v>
      </c>
      <c r="E268" t="str">
        <f>IFERROR("W" &amp; INDEX(T13Bracket[Game], MATCH("T" &amp; T13Bracket[[#This Row],[Game]],T13Bracket[Winner],0)), "L" &amp; INDEX(T13Bracket[Game], MATCH("T" &amp; T13Bracket[[#This Row],[Game]],T13Bracket[Loser],0)))</f>
        <v>W21</v>
      </c>
      <c r="F268" t="str">
        <f>IFERROR("W" &amp; INDEX(T13Bracket[Game], MATCH("B" &amp; T13Bracket[[#This Row],[Game]],T13Bracket[Winner],0)), "L" &amp; INDEX(T13Bracket[Game], MATCH("B" &amp; T13Bracket[[#This Row],[Game]],T13Bracket[Loser],0)))</f>
        <v>W20</v>
      </c>
      <c r="G268" s="6">
        <f>COUNTIF(T13Bracket[[Winner]:[Loser]], "T" &amp; T13Bracket[[#This Row],[Game]])</f>
        <v>1</v>
      </c>
      <c r="H268" s="6">
        <f>COUNTIF(T13Bracket[[Winner]:[Loser]], "B" &amp; T13Bracket[[#This Row],[Game]])</f>
        <v>1</v>
      </c>
    </row>
    <row r="269" spans="2:8" x14ac:dyDescent="0.45">
      <c r="B269">
        <v>23</v>
      </c>
      <c r="C269" t="s">
        <v>173</v>
      </c>
      <c r="E269" t="str">
        <f>IFERROR("W" &amp; INDEX(T13Bracket[Game], MATCH("T" &amp; T13Bracket[[#This Row],[Game]],T13Bracket[Winner],0)), "L" &amp; INDEX(T13Bracket[Game], MATCH("T" &amp; T13Bracket[[#This Row],[Game]],T13Bracket[Loser],0)))</f>
        <v>L19</v>
      </c>
      <c r="F269" t="str">
        <f>IFERROR("W" &amp; INDEX(T13Bracket[Game], MATCH("B" &amp; T13Bracket[[#This Row],[Game]],T13Bracket[Winner],0)), "L" &amp; INDEX(T13Bracket[Game], MATCH("B" &amp; T13Bracket[[#This Row],[Game]],T13Bracket[Loser],0)))</f>
        <v>W22</v>
      </c>
      <c r="G269" s="6">
        <f>COUNTIF(T13Bracket[[Winner]:[Loser]], "T" &amp; T13Bracket[[#This Row],[Game]])</f>
        <v>1</v>
      </c>
      <c r="H269" s="6">
        <f>COUNTIF(T13Bracket[[Winner]:[Loser]], "B" &amp; T13Bracket[[#This Row],[Game]])</f>
        <v>1</v>
      </c>
    </row>
    <row r="270" spans="2:8" x14ac:dyDescent="0.45">
      <c r="B270">
        <v>24</v>
      </c>
      <c r="C270" t="s">
        <v>174</v>
      </c>
      <c r="D270" t="s">
        <v>175</v>
      </c>
      <c r="E270" t="str">
        <f>IFERROR("W" &amp; INDEX(T13Bracket[Game], MATCH("T" &amp; T13Bracket[[#This Row],[Game]],T13Bracket[Winner],0)), "L" &amp; INDEX(T13Bracket[Game], MATCH("T" &amp; T13Bracket[[#This Row],[Game]],T13Bracket[Loser],0)))</f>
        <v>W19</v>
      </c>
      <c r="F270" t="str">
        <f>IFERROR("W" &amp; INDEX(T13Bracket[Game], MATCH("B" &amp; T13Bracket[[#This Row],[Game]],T13Bracket[Winner],0)), "L" &amp; INDEX(T13Bracket[Game], MATCH("B" &amp; T13Bracket[[#This Row],[Game]],T13Bracket[Loser],0)))</f>
        <v>W23</v>
      </c>
      <c r="G270" s="6">
        <f>COUNTIF(T13Bracket[[Winner]:[Loser]], "T" &amp; T13Bracket[[#This Row],[Game]])</f>
        <v>1</v>
      </c>
      <c r="H270" s="6">
        <f>COUNTIF(T13Bracket[[Winner]:[Loser]], "B" &amp; T13Bracket[[#This Row],[Game]])</f>
        <v>1</v>
      </c>
    </row>
    <row r="271" spans="2:8" x14ac:dyDescent="0.45">
      <c r="B271">
        <v>25</v>
      </c>
      <c r="E271" t="str">
        <f>IFERROR("W" &amp; INDEX(T13Bracket[Game], MATCH("T" &amp; T13Bracket[[#This Row],[Game]],T13Bracket[Winner],0)), "L" &amp; INDEX(T13Bracket[Game], MATCH("T" &amp; T13Bracket[[#This Row],[Game]],T13Bracket[Loser],0)))</f>
        <v>W24</v>
      </c>
      <c r="F271" t="str">
        <f>IFERROR("W" &amp; INDEX(T13Bracket[Game], MATCH("B" &amp; T13Bracket[[#This Row],[Game]],T13Bracket[Winner],0)), "L" &amp; INDEX(T13Bracket[Game], MATCH("B" &amp; T13Bracket[[#This Row],[Game]],T13Bracket[Loser],0)))</f>
        <v>L24</v>
      </c>
      <c r="G271" s="6">
        <f>COUNTIF(T13Bracket[[Winner]:[Loser]], "T" &amp; T13Bracket[[#This Row],[Game]])</f>
        <v>1</v>
      </c>
      <c r="H271" s="6">
        <f>COUNTIF(T13Bracket[[Winner]:[Loser]], "B" &amp; T13Bracket[[#This Row],[Game]])</f>
        <v>1</v>
      </c>
    </row>
    <row r="273" spans="1:8" x14ac:dyDescent="0.45">
      <c r="A273" t="s">
        <v>125</v>
      </c>
      <c r="B273">
        <f>MAX(B247:B271)</f>
        <v>25</v>
      </c>
    </row>
    <row r="274" spans="1:8" x14ac:dyDescent="0.45">
      <c r="A274" t="s">
        <v>126</v>
      </c>
      <c r="B274">
        <f>(B273 +1)/2</f>
        <v>13</v>
      </c>
      <c r="C274">
        <f>COUNTIF(T13Bracket[[Top]:[Bottom]],"Team*")</f>
        <v>13</v>
      </c>
    </row>
    <row r="275" spans="1:8" x14ac:dyDescent="0.45">
      <c r="A275" t="s">
        <v>130</v>
      </c>
      <c r="B275">
        <f>B274</f>
        <v>13</v>
      </c>
      <c r="C275">
        <f>COUNTIF(T13Bracket[[Top]:[Bottom]],"L*")</f>
        <v>13</v>
      </c>
    </row>
    <row r="276" spans="1:8" x14ac:dyDescent="0.45">
      <c r="A276" t="s">
        <v>129</v>
      </c>
      <c r="B276">
        <f>B273-1</f>
        <v>24</v>
      </c>
      <c r="C276">
        <f>COUNTIF(T13Bracket[[Top]:[Bottom]],"W*")</f>
        <v>24</v>
      </c>
    </row>
    <row r="278" spans="1:8" x14ac:dyDescent="0.45">
      <c r="B278" t="s">
        <v>176</v>
      </c>
    </row>
    <row r="279" spans="1:8" x14ac:dyDescent="0.45">
      <c r="B279" t="s">
        <v>114</v>
      </c>
      <c r="C279" t="s">
        <v>115</v>
      </c>
      <c r="D279" t="s">
        <v>116</v>
      </c>
      <c r="E279" t="s">
        <v>122</v>
      </c>
      <c r="F279" t="s">
        <v>123</v>
      </c>
      <c r="G279" t="s">
        <v>127</v>
      </c>
      <c r="H279" t="s">
        <v>128</v>
      </c>
    </row>
    <row r="280" spans="1:8" x14ac:dyDescent="0.45">
      <c r="B280">
        <v>1</v>
      </c>
      <c r="C280" t="s">
        <v>121</v>
      </c>
      <c r="D280" t="s">
        <v>89</v>
      </c>
      <c r="E280" t="s">
        <v>93</v>
      </c>
      <c r="F280" t="s">
        <v>94</v>
      </c>
      <c r="G280">
        <f>COUNTIF(T14Bracket[[Winner]:[Loser]], "T" &amp; T14Bracket[[#This Row],[Game]])</f>
        <v>0</v>
      </c>
      <c r="H280">
        <f>COUNTIF(T14Bracket[[Winner]:[Loser]], "B" &amp; T14Bracket[[#This Row],[Game]])</f>
        <v>0</v>
      </c>
    </row>
    <row r="281" spans="1:8" x14ac:dyDescent="0.45">
      <c r="B281">
        <v>2</v>
      </c>
      <c r="C281" t="s">
        <v>111</v>
      </c>
      <c r="D281" t="s">
        <v>143</v>
      </c>
      <c r="E281" t="s">
        <v>95</v>
      </c>
      <c r="F281" t="s">
        <v>96</v>
      </c>
      <c r="G281">
        <f>COUNTIF(T14Bracket[[Winner]:[Loser]], "T" &amp; T14Bracket[[#This Row],[Game]])</f>
        <v>0</v>
      </c>
      <c r="H281">
        <f>COUNTIF(T14Bracket[[Winner]:[Loser]], "B" &amp; T14Bracket[[#This Row],[Game]])</f>
        <v>0</v>
      </c>
    </row>
    <row r="282" spans="1:8" x14ac:dyDescent="0.45">
      <c r="B282">
        <v>3</v>
      </c>
      <c r="C282" t="s">
        <v>137</v>
      </c>
      <c r="D282" t="s">
        <v>144</v>
      </c>
      <c r="E282" t="s">
        <v>97</v>
      </c>
      <c r="F282" t="s">
        <v>98</v>
      </c>
      <c r="G282">
        <f>COUNTIF(T14Bracket[[Winner]:[Loser]], "T" &amp; T14Bracket[[#This Row],[Game]])</f>
        <v>0</v>
      </c>
      <c r="H282">
        <f>COUNTIF(T14Bracket[[Winner]:[Loser]], "B" &amp; T14Bracket[[#This Row],[Game]])</f>
        <v>0</v>
      </c>
    </row>
    <row r="283" spans="1:8" x14ac:dyDescent="0.45">
      <c r="B283">
        <v>4</v>
      </c>
      <c r="C283" t="s">
        <v>92</v>
      </c>
      <c r="D283" t="s">
        <v>108</v>
      </c>
      <c r="E283" t="s">
        <v>99</v>
      </c>
      <c r="F283" t="s">
        <v>100</v>
      </c>
      <c r="G283">
        <f>COUNTIF(T14Bracket[[Winner]:[Loser]], "T" &amp; T14Bracket[[#This Row],[Game]])</f>
        <v>0</v>
      </c>
      <c r="H283">
        <f>COUNTIF(T14Bracket[[Winner]:[Loser]], "B" &amp; T14Bracket[[#This Row],[Game]])</f>
        <v>0</v>
      </c>
    </row>
    <row r="284" spans="1:8" x14ac:dyDescent="0.45">
      <c r="B284">
        <v>5</v>
      </c>
      <c r="C284" t="s">
        <v>138</v>
      </c>
      <c r="D284" t="s">
        <v>141</v>
      </c>
      <c r="E284" t="s">
        <v>101</v>
      </c>
      <c r="F284" t="s">
        <v>102</v>
      </c>
      <c r="G284">
        <f>COUNTIF(T14Bracket[[Winner]:[Loser]], "T" &amp; T14Bracket[[#This Row],[Game]])</f>
        <v>0</v>
      </c>
      <c r="H284">
        <f>COUNTIF(T14Bracket[[Winner]:[Loser]], "B" &amp; T14Bracket[[#This Row],[Game]])</f>
        <v>0</v>
      </c>
    </row>
    <row r="285" spans="1:8" x14ac:dyDescent="0.45">
      <c r="B285">
        <v>6</v>
      </c>
      <c r="C285" t="s">
        <v>91</v>
      </c>
      <c r="D285" t="s">
        <v>145</v>
      </c>
      <c r="E285" t="s">
        <v>103</v>
      </c>
      <c r="F285" t="s">
        <v>104</v>
      </c>
      <c r="G285">
        <f>COUNTIF(T14Bracket[[Winner]:[Loser]], "T" &amp; T14Bracket[[#This Row],[Game]])</f>
        <v>0</v>
      </c>
      <c r="H285">
        <f>COUNTIF(T14Bracket[[Winner]:[Loser]], "B" &amp; T14Bracket[[#This Row],[Game]])</f>
        <v>0</v>
      </c>
    </row>
    <row r="286" spans="1:8" x14ac:dyDescent="0.45">
      <c r="B286">
        <v>7</v>
      </c>
      <c r="C286" t="s">
        <v>155</v>
      </c>
      <c r="D286" t="s">
        <v>150</v>
      </c>
      <c r="E286" t="s">
        <v>105</v>
      </c>
      <c r="F286" t="str">
        <f>IFERROR("W" &amp; INDEX(T14Bracket[Game], MATCH("B" &amp; T14Bracket[[#This Row],[Game]],T14Bracket[Winner],0)), "L" &amp; INDEX(T14Bracket[Game], MATCH("B" &amp; T14Bracket[[#This Row],[Game]],T14Bracket[Loser],0)))</f>
        <v>W1</v>
      </c>
      <c r="G286">
        <f>COUNTIF(T14Bracket[[Winner]:[Loser]], "T" &amp; T14Bracket[[#This Row],[Game]])</f>
        <v>0</v>
      </c>
      <c r="H286">
        <f>COUNTIF(T14Bracket[[Winner]:[Loser]], "B" &amp; T14Bracket[[#This Row],[Game]])</f>
        <v>1</v>
      </c>
    </row>
    <row r="287" spans="1:8" x14ac:dyDescent="0.45">
      <c r="B287">
        <v>8</v>
      </c>
      <c r="C287" t="s">
        <v>156</v>
      </c>
      <c r="D287" t="s">
        <v>49</v>
      </c>
      <c r="E287" t="str">
        <f>IFERROR("W" &amp; INDEX(T14Bracket[Game], MATCH("T" &amp; T14Bracket[[#This Row],[Game]],T14Bracket[Winner],0)), "L" &amp; INDEX(T14Bracket[Game], MATCH("T" &amp; T14Bracket[[#This Row],[Game]],T14Bracket[Loser],0)))</f>
        <v>W2</v>
      </c>
      <c r="F287" t="str">
        <f>IFERROR("W" &amp; INDEX(T14Bracket[Game], MATCH("B" &amp; T14Bracket[[#This Row],[Game]],T14Bracket[Winner],0)), "L" &amp; INDEX(T14Bracket[Game], MATCH("B" &amp; T14Bracket[[#This Row],[Game]],T14Bracket[Loser],0)))</f>
        <v>W3</v>
      </c>
      <c r="G287" s="6">
        <f>COUNTIF(T14Bracket[[Winner]:[Loser]], "T" &amp; T14Bracket[[#This Row],[Game]])</f>
        <v>1</v>
      </c>
      <c r="H287" s="6">
        <f>COUNTIF(T14Bracket[[Winner]:[Loser]], "B" &amp; T14Bracket[[#This Row],[Game]])</f>
        <v>1</v>
      </c>
    </row>
    <row r="288" spans="1:8" x14ac:dyDescent="0.45">
      <c r="B288">
        <v>9</v>
      </c>
      <c r="C288" t="s">
        <v>158</v>
      </c>
      <c r="D288" t="s">
        <v>149</v>
      </c>
      <c r="E288" t="str">
        <f>IFERROR("W" &amp; INDEX(T14Bracket[Game], MATCH("T" &amp; T14Bracket[[#This Row],[Game]],T14Bracket[Winner],0)), "L" &amp; INDEX(T14Bracket[Game], MATCH("T" &amp; T14Bracket[[#This Row],[Game]],T14Bracket[Loser],0)))</f>
        <v>W4</v>
      </c>
      <c r="F288" t="str">
        <f>IFERROR("W" &amp; INDEX(T14Bracket[Game], MATCH("B" &amp; T14Bracket[[#This Row],[Game]],T14Bracket[Winner],0)), "L" &amp; INDEX(T14Bracket[Game], MATCH("B" &amp; T14Bracket[[#This Row],[Game]],T14Bracket[Loser],0)))</f>
        <v>W5</v>
      </c>
      <c r="G288" s="6">
        <f>COUNTIF(T14Bracket[[Winner]:[Loser]], "T" &amp; T14Bracket[[#This Row],[Game]])</f>
        <v>1</v>
      </c>
      <c r="H288" s="6">
        <f>COUNTIF(T14Bracket[[Winner]:[Loser]], "B" &amp; T14Bracket[[#This Row],[Game]])</f>
        <v>1</v>
      </c>
    </row>
    <row r="289" spans="2:8" x14ac:dyDescent="0.45">
      <c r="B289">
        <v>10</v>
      </c>
      <c r="C289" t="s">
        <v>159</v>
      </c>
      <c r="D289" t="s">
        <v>154</v>
      </c>
      <c r="E289" t="str">
        <f>IFERROR("W" &amp; INDEX(T14Bracket[Game], MATCH("T" &amp; T14Bracket[[#This Row],[Game]],T14Bracket[Winner],0)), "L" &amp; INDEX(T14Bracket[Game], MATCH("T" &amp; T14Bracket[[#This Row],[Game]],T14Bracket[Loser],0)))</f>
        <v>W6</v>
      </c>
      <c r="F289" t="s">
        <v>106</v>
      </c>
      <c r="G289" s="6">
        <f>COUNTIF(T14Bracket[[Winner]:[Loser]], "T" &amp; T14Bracket[[#This Row],[Game]])</f>
        <v>1</v>
      </c>
      <c r="H289" s="6">
        <f>COUNTIF(T14Bracket[[Winner]:[Loser]], "B" &amp; T14Bracket[[#This Row],[Game]])</f>
        <v>0</v>
      </c>
    </row>
    <row r="290" spans="2:8" x14ac:dyDescent="0.45">
      <c r="B290">
        <v>11</v>
      </c>
      <c r="C290" t="s">
        <v>151</v>
      </c>
      <c r="E290" t="str">
        <f>IFERROR("W" &amp; INDEX(T14Bracket[Game], MATCH("T" &amp; T14Bracket[[#This Row],[Game]],T14Bracket[Winner],0)), "L" &amp; INDEX(T14Bracket[Game], MATCH("T" &amp; T14Bracket[[#This Row],[Game]],T14Bracket[Loser],0)))</f>
        <v>L4</v>
      </c>
      <c r="F290" t="str">
        <f>IFERROR("W" &amp; INDEX(T14Bracket[Game], MATCH("B" &amp; T14Bracket[[#This Row],[Game]],T14Bracket[Winner],0)), "L" &amp; INDEX(T14Bracket[Game], MATCH("B" &amp; T14Bracket[[#This Row],[Game]],T14Bracket[Loser],0)))</f>
        <v>L5</v>
      </c>
      <c r="G290" s="6">
        <f>COUNTIF(T14Bracket[[Winner]:[Loser]], "T" &amp; T14Bracket[[#This Row],[Game]])</f>
        <v>1</v>
      </c>
      <c r="H290" s="6">
        <f>COUNTIF(T14Bracket[[Winner]:[Loser]], "B" &amp; T14Bracket[[#This Row],[Game]])</f>
        <v>1</v>
      </c>
    </row>
    <row r="291" spans="2:8" x14ac:dyDescent="0.45">
      <c r="B291">
        <v>12</v>
      </c>
      <c r="C291" t="s">
        <v>153</v>
      </c>
      <c r="E291" t="str">
        <f>IFERROR("W" &amp; INDEX(T14Bracket[Game], MATCH("T" &amp; T14Bracket[[#This Row],[Game]],T14Bracket[Winner],0)), "L" &amp; INDEX(T14Bracket[Game], MATCH("T" &amp; T14Bracket[[#This Row],[Game]],T14Bracket[Loser],0)))</f>
        <v>L2</v>
      </c>
      <c r="F291" t="str">
        <f>IFERROR("W" &amp; INDEX(T14Bracket[Game], MATCH("B" &amp; T14Bracket[[#This Row],[Game]],T14Bracket[Winner],0)), "L" &amp; INDEX(T14Bracket[Game], MATCH("B" &amp; T14Bracket[[#This Row],[Game]],T14Bracket[Loser],0)))</f>
        <v>L3</v>
      </c>
      <c r="G291" s="6">
        <f>COUNTIF(T14Bracket[[Winner]:[Loser]], "T" &amp; T14Bracket[[#This Row],[Game]])</f>
        <v>1</v>
      </c>
      <c r="H291" s="6">
        <f>COUNTIF(T14Bracket[[Winner]:[Loser]], "B" &amp; T14Bracket[[#This Row],[Game]])</f>
        <v>1</v>
      </c>
    </row>
    <row r="292" spans="2:8" x14ac:dyDescent="0.45">
      <c r="B292">
        <v>13</v>
      </c>
      <c r="C292" t="s">
        <v>161</v>
      </c>
      <c r="E292" t="str">
        <f>IFERROR("W" &amp; INDEX(T14Bracket[Game], MATCH("T" &amp; T14Bracket[[#This Row],[Game]],T14Bracket[Winner],0)), "L" &amp; INDEX(T14Bracket[Game], MATCH("T" &amp; T14Bracket[[#This Row],[Game]],T14Bracket[Loser],0)))</f>
        <v>L8</v>
      </c>
      <c r="F292" t="str">
        <f>IFERROR("W" &amp; INDEX(T14Bracket[Game], MATCH("B" &amp; T14Bracket[[#This Row],[Game]],T14Bracket[Winner],0)), "L" &amp; INDEX(T14Bracket[Game], MATCH("B" &amp; T14Bracket[[#This Row],[Game]],T14Bracket[Loser],0)))</f>
        <v>L6</v>
      </c>
      <c r="G292" s="6">
        <f>COUNTIF(T14Bracket[[Winner]:[Loser]], "T" &amp; T14Bracket[[#This Row],[Game]])</f>
        <v>1</v>
      </c>
      <c r="H292" s="6">
        <f>COUNTIF(T14Bracket[[Winner]:[Loser]], "B" &amp; T14Bracket[[#This Row],[Game]])</f>
        <v>1</v>
      </c>
    </row>
    <row r="293" spans="2:8" x14ac:dyDescent="0.45">
      <c r="B293">
        <v>14</v>
      </c>
      <c r="C293" t="s">
        <v>163</v>
      </c>
      <c r="E293" t="str">
        <f>IFERROR("W" &amp; INDEX(T14Bracket[Game], MATCH("T" &amp; T14Bracket[[#This Row],[Game]],T14Bracket[Winner],0)), "L" &amp; INDEX(T14Bracket[Game], MATCH("T" &amp; T14Bracket[[#This Row],[Game]],T14Bracket[Loser],0)))</f>
        <v>L1</v>
      </c>
      <c r="F293" t="str">
        <f>IFERROR("W" &amp; INDEX(T14Bracket[Game], MATCH("B" &amp; T14Bracket[[#This Row],[Game]],T14Bracket[Winner],0)), "L" &amp; INDEX(T14Bracket[Game], MATCH("B" &amp; T14Bracket[[#This Row],[Game]],T14Bracket[Loser],0)))</f>
        <v>L9</v>
      </c>
      <c r="G293" s="6">
        <f>COUNTIF(T14Bracket[[Winner]:[Loser]], "T" &amp; T14Bracket[[#This Row],[Game]])</f>
        <v>1</v>
      </c>
      <c r="H293" s="6">
        <f>COUNTIF(T14Bracket[[Winner]:[Loser]], "B" &amp; T14Bracket[[#This Row],[Game]])</f>
        <v>1</v>
      </c>
    </row>
    <row r="294" spans="2:8" x14ac:dyDescent="0.45">
      <c r="B294">
        <v>15</v>
      </c>
      <c r="C294" t="s">
        <v>160</v>
      </c>
      <c r="E294" t="str">
        <f>IFERROR("W" &amp; INDEX(T14Bracket[Game], MATCH("T" &amp; T14Bracket[[#This Row],[Game]],T14Bracket[Winner],0)), "L" &amp; INDEX(T14Bracket[Game], MATCH("T" &amp; T14Bracket[[#This Row],[Game]],T14Bracket[Loser],0)))</f>
        <v>L7</v>
      </c>
      <c r="F294" t="str">
        <f>IFERROR("W" &amp; INDEX(T14Bracket[Game], MATCH("B" &amp; T14Bracket[[#This Row],[Game]],T14Bracket[Winner],0)), "L" &amp; INDEX(T14Bracket[Game], MATCH("B" &amp; T14Bracket[[#This Row],[Game]],T14Bracket[Loser],0)))</f>
        <v>W11</v>
      </c>
      <c r="G294" s="6">
        <f>COUNTIF(T14Bracket[[Winner]:[Loser]], "T" &amp; T14Bracket[[#This Row],[Game]])</f>
        <v>1</v>
      </c>
      <c r="H294" s="6">
        <f>COUNTIF(T14Bracket[[Winner]:[Loser]], "B" &amp; T14Bracket[[#This Row],[Game]])</f>
        <v>1</v>
      </c>
    </row>
    <row r="295" spans="2:8" x14ac:dyDescent="0.45">
      <c r="B295">
        <v>16</v>
      </c>
      <c r="C295" t="s">
        <v>148</v>
      </c>
      <c r="E295" t="str">
        <f>IFERROR("W" &amp; INDEX(T14Bracket[Game], MATCH("T" &amp; T14Bracket[[#This Row],[Game]],T14Bracket[Winner],0)), "L" &amp; INDEX(T14Bracket[Game], MATCH("T" &amp; T14Bracket[[#This Row],[Game]],T14Bracket[Loser],0)))</f>
        <v>W12</v>
      </c>
      <c r="F295" t="str">
        <f>IFERROR("W" &amp; INDEX(T14Bracket[Game], MATCH("B" &amp; T14Bracket[[#This Row],[Game]],T14Bracket[Winner],0)), "L" &amp; INDEX(T14Bracket[Game], MATCH("B" &amp; T14Bracket[[#This Row],[Game]],T14Bracket[Loser],0)))</f>
        <v>L10</v>
      </c>
      <c r="G295" s="6">
        <f>COUNTIF(T14Bracket[[Winner]:[Loser]], "T" &amp; T14Bracket[[#This Row],[Game]])</f>
        <v>1</v>
      </c>
      <c r="H295" s="6">
        <f>COUNTIF(T14Bracket[[Winner]:[Loser]], "B" &amp; T14Bracket[[#This Row],[Game]])</f>
        <v>1</v>
      </c>
    </row>
    <row r="296" spans="2:8" x14ac:dyDescent="0.45">
      <c r="B296">
        <v>17</v>
      </c>
      <c r="C296" t="s">
        <v>164</v>
      </c>
      <c r="D296" t="s">
        <v>147</v>
      </c>
      <c r="E296" t="str">
        <f>IFERROR("W" &amp; INDEX(T14Bracket[Game], MATCH("T" &amp; T14Bracket[[#This Row],[Game]],T14Bracket[Winner],0)), "L" &amp; INDEX(T14Bracket[Game], MATCH("T" &amp; T14Bracket[[#This Row],[Game]],T14Bracket[Loser],0)))</f>
        <v>W7</v>
      </c>
      <c r="F296" t="str">
        <f>IFERROR("W" &amp; INDEX(T14Bracket[Game], MATCH("B" &amp; T14Bracket[[#This Row],[Game]],T14Bracket[Winner],0)), "L" &amp; INDEX(T14Bracket[Game], MATCH("B" &amp; T14Bracket[[#This Row],[Game]],T14Bracket[Loser],0)))</f>
        <v>W8</v>
      </c>
      <c r="G296" s="6">
        <f>COUNTIF(T14Bracket[[Winner]:[Loser]], "T" &amp; T14Bracket[[#This Row],[Game]])</f>
        <v>1</v>
      </c>
      <c r="H296" s="6">
        <f>COUNTIF(T14Bracket[[Winner]:[Loser]], "B" &amp; T14Bracket[[#This Row],[Game]])</f>
        <v>1</v>
      </c>
    </row>
    <row r="297" spans="2:8" x14ac:dyDescent="0.45">
      <c r="B297">
        <v>18</v>
      </c>
      <c r="C297" t="s">
        <v>165</v>
      </c>
      <c r="D297" t="s">
        <v>169</v>
      </c>
      <c r="E297" t="str">
        <f>IFERROR("W" &amp; INDEX(T14Bracket[Game], MATCH("T" &amp; T14Bracket[[#This Row],[Game]],T14Bracket[Winner],0)), "L" &amp; INDEX(T14Bracket[Game], MATCH("T" &amp; T14Bracket[[#This Row],[Game]],T14Bracket[Loser],0)))</f>
        <v>W9</v>
      </c>
      <c r="F297" t="str">
        <f>IFERROR("W" &amp; INDEX(T14Bracket[Game], MATCH("B" &amp; T14Bracket[[#This Row],[Game]],T14Bracket[Winner],0)), "L" &amp; INDEX(T14Bracket[Game], MATCH("B" &amp; T14Bracket[[#This Row],[Game]],T14Bracket[Loser],0)))</f>
        <v>W10</v>
      </c>
      <c r="G297" s="6">
        <f>COUNTIF(T14Bracket[[Winner]:[Loser]], "T" &amp; T14Bracket[[#This Row],[Game]])</f>
        <v>1</v>
      </c>
      <c r="H297" s="6">
        <f>COUNTIF(T14Bracket[[Winner]:[Loser]], "B" &amp; T14Bracket[[#This Row],[Game]])</f>
        <v>1</v>
      </c>
    </row>
    <row r="298" spans="2:8" x14ac:dyDescent="0.45">
      <c r="B298">
        <v>19</v>
      </c>
      <c r="C298" t="s">
        <v>170</v>
      </c>
      <c r="E298" t="str">
        <f>IFERROR("W" &amp; INDEX(T14Bracket[Game], MATCH("T" &amp; T14Bracket[[#This Row],[Game]],T14Bracket[Winner],0)), "L" &amp; INDEX(T14Bracket[Game], MATCH("T" &amp; T14Bracket[[#This Row],[Game]],T14Bracket[Loser],0)))</f>
        <v>W15</v>
      </c>
      <c r="F298" t="str">
        <f>IFERROR("W" &amp; INDEX(T14Bracket[Game], MATCH("B" &amp; T14Bracket[[#This Row],[Game]],T14Bracket[Winner],0)), "L" &amp; INDEX(T14Bracket[Game], MATCH("B" &amp; T14Bracket[[#This Row],[Game]],T14Bracket[Loser],0)))</f>
        <v>W13</v>
      </c>
      <c r="G298" s="6">
        <f>COUNTIF(T14Bracket[[Winner]:[Loser]], "T" &amp; T14Bracket[[#This Row],[Game]])</f>
        <v>1</v>
      </c>
      <c r="H298" s="6">
        <f>COUNTIF(T14Bracket[[Winner]:[Loser]], "B" &amp; T14Bracket[[#This Row],[Game]])</f>
        <v>1</v>
      </c>
    </row>
    <row r="299" spans="2:8" x14ac:dyDescent="0.45">
      <c r="B299">
        <v>20</v>
      </c>
      <c r="C299" t="s">
        <v>168</v>
      </c>
      <c r="E299" t="str">
        <f>IFERROR("W" &amp; INDEX(T14Bracket[Game], MATCH("T" &amp; T14Bracket[[#This Row],[Game]],T14Bracket[Winner],0)), "L" &amp; INDEX(T14Bracket[Game], MATCH("T" &amp; T14Bracket[[#This Row],[Game]],T14Bracket[Loser],0)))</f>
        <v>W14</v>
      </c>
      <c r="F299" t="str">
        <f>IFERROR("W" &amp; INDEX(T14Bracket[Game], MATCH("B" &amp; T14Bracket[[#This Row],[Game]],T14Bracket[Winner],0)), "L" &amp; INDEX(T14Bracket[Game], MATCH("B" &amp; T14Bracket[[#This Row],[Game]],T14Bracket[Loser],0)))</f>
        <v>W16</v>
      </c>
      <c r="G299" s="6">
        <f>COUNTIF(T14Bracket[[Winner]:[Loser]], "T" &amp; T14Bracket[[#This Row],[Game]])</f>
        <v>1</v>
      </c>
      <c r="H299" s="6">
        <f>COUNTIF(T14Bracket[[Winner]:[Loser]], "B" &amp; T14Bracket[[#This Row],[Game]])</f>
        <v>1</v>
      </c>
    </row>
    <row r="300" spans="2:8" x14ac:dyDescent="0.45">
      <c r="B300">
        <v>21</v>
      </c>
      <c r="C300" t="s">
        <v>178</v>
      </c>
      <c r="D300" t="s">
        <v>174</v>
      </c>
      <c r="E300" t="str">
        <f>IFERROR("W" &amp; INDEX(T14Bracket[Game], MATCH("T" &amp; T14Bracket[[#This Row],[Game]],T14Bracket[Winner],0)), "L" &amp; INDEX(T14Bracket[Game], MATCH("T" &amp; T14Bracket[[#This Row],[Game]],T14Bracket[Loser],0)))</f>
        <v>W17</v>
      </c>
      <c r="F300" t="str">
        <f>IFERROR("W" &amp; INDEX(T14Bracket[Game], MATCH("B" &amp; T14Bracket[[#This Row],[Game]],T14Bracket[Winner],0)), "L" &amp; INDEX(T14Bracket[Game], MATCH("B" &amp; T14Bracket[[#This Row],[Game]],T14Bracket[Loser],0)))</f>
        <v>W18</v>
      </c>
      <c r="G300" s="6">
        <f>COUNTIF(T14Bracket[[Winner]:[Loser]], "T" &amp; T14Bracket[[#This Row],[Game]])</f>
        <v>1</v>
      </c>
      <c r="H300" s="6">
        <f>COUNTIF(T14Bracket[[Winner]:[Loser]], "B" &amp; T14Bracket[[#This Row],[Game]])</f>
        <v>1</v>
      </c>
    </row>
    <row r="301" spans="2:8" x14ac:dyDescent="0.45">
      <c r="B301">
        <v>22</v>
      </c>
      <c r="C301" t="s">
        <v>173</v>
      </c>
      <c r="E301" t="str">
        <f>IFERROR("W" &amp; INDEX(T14Bracket[Game], MATCH("T" &amp; T14Bracket[[#This Row],[Game]],T14Bracket[Winner],0)), "L" &amp; INDEX(T14Bracket[Game], MATCH("T" &amp; T14Bracket[[#This Row],[Game]],T14Bracket[Loser],0)))</f>
        <v>L17</v>
      </c>
      <c r="F301" t="str">
        <f>IFERROR("W" &amp; INDEX(T14Bracket[Game], MATCH("B" &amp; T14Bracket[[#This Row],[Game]],T14Bracket[Winner],0)), "L" &amp; INDEX(T14Bracket[Game], MATCH("B" &amp; T14Bracket[[#This Row],[Game]],T14Bracket[Loser],0)))</f>
        <v>W20</v>
      </c>
      <c r="G301" s="6">
        <f>COUNTIF(T14Bracket[[Winner]:[Loser]], "T" &amp; T14Bracket[[#This Row],[Game]])</f>
        <v>1</v>
      </c>
      <c r="H301" s="6">
        <f>COUNTIF(T14Bracket[[Winner]:[Loser]], "B" &amp; T14Bracket[[#This Row],[Game]])</f>
        <v>1</v>
      </c>
    </row>
    <row r="302" spans="2:8" x14ac:dyDescent="0.45">
      <c r="B302">
        <v>23</v>
      </c>
      <c r="C302" t="s">
        <v>172</v>
      </c>
      <c r="E302" t="str">
        <f>IFERROR("W" &amp; INDEX(T14Bracket[Game], MATCH("T" &amp; T14Bracket[[#This Row],[Game]],T14Bracket[Winner],0)), "L" &amp; INDEX(T14Bracket[Game], MATCH("T" &amp; T14Bracket[[#This Row],[Game]],T14Bracket[Loser],0)))</f>
        <v>L18</v>
      </c>
      <c r="F302" t="str">
        <f>IFERROR("W" &amp; INDEX(T14Bracket[Game], MATCH("B" &amp; T14Bracket[[#This Row],[Game]],T14Bracket[Winner],0)), "L" &amp; INDEX(T14Bracket[Game], MATCH("B" &amp; T14Bracket[[#This Row],[Game]],T14Bracket[Loser],0)))</f>
        <v>W19</v>
      </c>
      <c r="G302" s="6">
        <f>COUNTIF(T14Bracket[[Winner]:[Loser]], "T" &amp; T14Bracket[[#This Row],[Game]])</f>
        <v>1</v>
      </c>
      <c r="H302" s="6">
        <f>COUNTIF(T14Bracket[[Winner]:[Loser]], "B" &amp; T14Bracket[[#This Row],[Game]])</f>
        <v>1</v>
      </c>
    </row>
    <row r="303" spans="2:8" x14ac:dyDescent="0.45">
      <c r="B303">
        <v>24</v>
      </c>
      <c r="C303" t="s">
        <v>175</v>
      </c>
      <c r="E303" t="str">
        <f>IFERROR("W" &amp; INDEX(T14Bracket[Game], MATCH("T" &amp; T14Bracket[[#This Row],[Game]],T14Bracket[Winner],0)), "L" &amp; INDEX(T14Bracket[Game], MATCH("T" &amp; T14Bracket[[#This Row],[Game]],T14Bracket[Loser],0)))</f>
        <v>W23</v>
      </c>
      <c r="F303" t="str">
        <f>IFERROR("W" &amp; INDEX(T14Bracket[Game], MATCH("B" &amp; T14Bracket[[#This Row],[Game]],T14Bracket[Winner],0)), "L" &amp; INDEX(T14Bracket[Game], MATCH("B" &amp; T14Bracket[[#This Row],[Game]],T14Bracket[Loser],0)))</f>
        <v>W22</v>
      </c>
      <c r="G303" s="6">
        <f>COUNTIF(T14Bracket[[Winner]:[Loser]], "T" &amp; T14Bracket[[#This Row],[Game]])</f>
        <v>1</v>
      </c>
      <c r="H303" s="6">
        <f>COUNTIF(T14Bracket[[Winner]:[Loser]], "B" &amp; T14Bracket[[#This Row],[Game]])</f>
        <v>1</v>
      </c>
    </row>
    <row r="304" spans="2:8" x14ac:dyDescent="0.45">
      <c r="B304">
        <v>25</v>
      </c>
      <c r="C304" t="s">
        <v>177</v>
      </c>
      <c r="E304" t="str">
        <f>IFERROR("W" &amp; INDEX(T14Bracket[Game], MATCH("T" &amp; T14Bracket[[#This Row],[Game]],T14Bracket[Winner],0)), "L" &amp; INDEX(T14Bracket[Game], MATCH("T" &amp; T14Bracket[[#This Row],[Game]],T14Bracket[Loser],0)))</f>
        <v>L21</v>
      </c>
      <c r="F304" t="str">
        <f>IFERROR("W" &amp; INDEX(T14Bracket[Game], MATCH("B" &amp; T14Bracket[[#This Row],[Game]],T14Bracket[Winner],0)), "L" &amp; INDEX(T14Bracket[Game], MATCH("B" &amp; T14Bracket[[#This Row],[Game]],T14Bracket[Loser],0)))</f>
        <v>W24</v>
      </c>
      <c r="G304" s="6">
        <f>COUNTIF(T14Bracket[[Winner]:[Loser]], "T" &amp; T14Bracket[[#This Row],[Game]])</f>
        <v>1</v>
      </c>
      <c r="H304" s="6">
        <f>COUNTIF(T14Bracket[[Winner]:[Loser]], "B" &amp; T14Bracket[[#This Row],[Game]])</f>
        <v>1</v>
      </c>
    </row>
    <row r="305" spans="1:8" x14ac:dyDescent="0.45">
      <c r="B305">
        <v>26</v>
      </c>
      <c r="C305" t="s">
        <v>179</v>
      </c>
      <c r="D305" t="s">
        <v>180</v>
      </c>
      <c r="E305" t="str">
        <f>IFERROR("W" &amp; INDEX(T14Bracket[Game], MATCH("T" &amp; T14Bracket[[#This Row],[Game]],T14Bracket[Winner],0)), "L" &amp; INDEX(T14Bracket[Game], MATCH("T" &amp; T14Bracket[[#This Row],[Game]],T14Bracket[Loser],0)))</f>
        <v>W21</v>
      </c>
      <c r="F305" t="str">
        <f>IFERROR("W" &amp; INDEX(T14Bracket[Game], MATCH("B" &amp; T14Bracket[[#This Row],[Game]],T14Bracket[Winner],0)), "L" &amp; INDEX(T14Bracket[Game], MATCH("B" &amp; T14Bracket[[#This Row],[Game]],T14Bracket[Loser],0)))</f>
        <v>W25</v>
      </c>
      <c r="G305" s="6">
        <f>COUNTIF(T14Bracket[[Winner]:[Loser]], "T" &amp; T14Bracket[[#This Row],[Game]])</f>
        <v>1</v>
      </c>
      <c r="H305" s="6">
        <f>COUNTIF(T14Bracket[[Winner]:[Loser]], "B" &amp; T14Bracket[[#This Row],[Game]])</f>
        <v>1</v>
      </c>
    </row>
    <row r="306" spans="1:8" x14ac:dyDescent="0.45">
      <c r="B306">
        <v>27</v>
      </c>
      <c r="E306" t="str">
        <f>IFERROR("W" &amp; INDEX(T14Bracket[Game], MATCH("T" &amp; T14Bracket[[#This Row],[Game]],T14Bracket[Winner],0)), "L" &amp; INDEX(T14Bracket[Game], MATCH("T" &amp; T14Bracket[[#This Row],[Game]],T14Bracket[Loser],0)))</f>
        <v>W26</v>
      </c>
      <c r="F306" t="str">
        <f>IFERROR("W" &amp; INDEX(T14Bracket[Game], MATCH("B" &amp; T14Bracket[[#This Row],[Game]],T14Bracket[Winner],0)), "L" &amp; INDEX(T14Bracket[Game], MATCH("B" &amp; T14Bracket[[#This Row],[Game]],T14Bracket[Loser],0)))</f>
        <v>L26</v>
      </c>
      <c r="G306" s="6">
        <f>COUNTIF(T14Bracket[[Winner]:[Loser]], "T" &amp; T14Bracket[[#This Row],[Game]])</f>
        <v>1</v>
      </c>
      <c r="H306" s="6">
        <f>COUNTIF(T14Bracket[[Winner]:[Loser]], "B" &amp; T14Bracket[[#This Row],[Game]])</f>
        <v>1</v>
      </c>
    </row>
    <row r="308" spans="1:8" x14ac:dyDescent="0.45">
      <c r="A308" t="s">
        <v>125</v>
      </c>
      <c r="B308">
        <f>MAX(B280:B306)</f>
        <v>27</v>
      </c>
    </row>
    <row r="309" spans="1:8" x14ac:dyDescent="0.45">
      <c r="A309" t="s">
        <v>126</v>
      </c>
      <c r="B309">
        <f>(B308 +1)/2</f>
        <v>14</v>
      </c>
      <c r="C309">
        <f>COUNTIF(T14Bracket[[Top]:[Bottom]],"Team*")</f>
        <v>14</v>
      </c>
    </row>
    <row r="310" spans="1:8" x14ac:dyDescent="0.45">
      <c r="A310" t="s">
        <v>130</v>
      </c>
      <c r="B310">
        <f>B309</f>
        <v>14</v>
      </c>
      <c r="C310">
        <f>COUNTIF(T14Bracket[[Top]:[Bottom]],"L*")</f>
        <v>14</v>
      </c>
    </row>
    <row r="311" spans="1:8" x14ac:dyDescent="0.45">
      <c r="A311" t="s">
        <v>129</v>
      </c>
      <c r="B311">
        <f>B308-1</f>
        <v>26</v>
      </c>
      <c r="C311">
        <f>COUNTIF(T14Bracket[[Top]:[Bottom]],"W*")</f>
        <v>26</v>
      </c>
    </row>
  </sheetData>
  <phoneticPr fontId="7" type="noConversion"/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D5321E88956D4F8712E532B8667C5B" ma:contentTypeVersion="6" ma:contentTypeDescription="Create a new document." ma:contentTypeScope="" ma:versionID="5fdf2f05ec7b0426ae64805fefe5a11c">
  <xsd:schema xmlns:xsd="http://www.w3.org/2001/XMLSchema" xmlns:xs="http://www.w3.org/2001/XMLSchema" xmlns:p="http://schemas.microsoft.com/office/2006/metadata/properties" xmlns:ns2="7ffdc25a-93ce-4312-872b-546d8ce95598" xmlns:ns3="856c8ea5-289c-4bbb-aa2a-0c16fa7f5231" targetNamespace="http://schemas.microsoft.com/office/2006/metadata/properties" ma:root="true" ma:fieldsID="ae82ed2d6660b3eb9cb9050a66a0d72b" ns2:_="" ns3:_="">
    <xsd:import namespace="7ffdc25a-93ce-4312-872b-546d8ce95598"/>
    <xsd:import namespace="856c8ea5-289c-4bbb-aa2a-0c16fa7f5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dc25a-93ce-4312-872b-546d8ce95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c8ea5-289c-4bbb-aa2a-0c16fa7f5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46767-0291-458A-8D37-1772C0D607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9CB00-2BCE-44CF-AAFD-FB2C3BFC8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fdc25a-93ce-4312-872b-546d8ce95598"/>
    <ds:schemaRef ds:uri="856c8ea5-289c-4bbb-aa2a-0c16fa7f5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F378DA-35F2-466C-8D78-3EF5B141826F}">
  <ds:schemaRefs>
    <ds:schemaRef ds:uri="http://schemas.microsoft.com/office/2006/documentManagement/types"/>
    <ds:schemaRef ds:uri="http://purl.org/dc/dcmitype/"/>
    <ds:schemaRef ds:uri="856c8ea5-289c-4bbb-aa2a-0c16fa7f5231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ffdc25a-93ce-4312-872b-546d8ce95598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GridTemplate</vt:lpstr>
      <vt:lpstr>GlobalData</vt:lpstr>
      <vt:lpstr>BracketData</vt:lpstr>
      <vt:lpstr>BracketStructure</vt:lpstr>
      <vt:lpstr>LastUpdate</vt:lpstr>
      <vt:lpstr>TournamentAddress</vt:lpstr>
      <vt:lpstr>TournamentHost</vt:lpstr>
      <vt:lpstr>TournamentLocation</vt:lpstr>
      <vt:lpstr>TournamentSubtitle</vt:lpstr>
      <vt:lpstr>TournamentTitle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Little</dc:creator>
  <cp:lastModifiedBy>Rob Little</cp:lastModifiedBy>
  <cp:lastPrinted>2021-05-18T04:17:36Z</cp:lastPrinted>
  <dcterms:created xsi:type="dcterms:W3CDTF">2019-05-22T01:44:54Z</dcterms:created>
  <dcterms:modified xsi:type="dcterms:W3CDTF">2022-02-08T00:40:18Z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0x0101001FD5321E88956D4F8712E532B8667C5B</vt:lpwstr>
  </property>
</Properties>
</file>