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cott\Desktop\"/>
    </mc:Choice>
  </mc:AlternateContent>
  <xr:revisionPtr revIDLastSave="0" documentId="13_ncr:1_{16B978E8-BCC8-4F0E-9501-68742AE279B3}" xr6:coauthVersionLast="37" xr6:coauthVersionMax="37" xr10:uidLastSave="{00000000-0000-0000-0000-000000000000}"/>
  <bookViews>
    <workbookView xWindow="0" yWindow="0" windowWidth="17256" windowHeight="5604" firstSheet="1" activeTab="2" xr2:uid="{00000000-000D-0000-FFFF-FFFF00000000}"/>
  </bookViews>
  <sheets>
    <sheet name="Documentation" sheetId="11" r:id="rId1"/>
    <sheet name="Commissions 2018" sheetId="12" r:id="rId2"/>
    <sheet name="2018 Jan-Jun Sales" sheetId="7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2" i="7" l="1"/>
  <c r="D32" i="7"/>
  <c r="E32" i="7"/>
  <c r="F32" i="7"/>
  <c r="G32" i="7"/>
  <c r="B32" i="7"/>
  <c r="B40" i="7"/>
  <c r="C31" i="7"/>
  <c r="D31" i="7"/>
  <c r="E31" i="7"/>
  <c r="F31" i="7"/>
  <c r="G31" i="7"/>
  <c r="B31" i="7"/>
  <c r="B13" i="7"/>
  <c r="C13" i="7"/>
  <c r="D13" i="7"/>
  <c r="E13" i="7"/>
  <c r="F13" i="7"/>
  <c r="G13" i="7"/>
  <c r="B38" i="7" l="1"/>
  <c r="B39" i="7" s="1"/>
  <c r="I6" i="7" l="1"/>
  <c r="I7" i="7"/>
  <c r="I8" i="7"/>
  <c r="I5" i="7"/>
  <c r="I32" i="7" l="1"/>
  <c r="I31" i="7"/>
  <c r="C9" i="7"/>
  <c r="D9" i="7"/>
  <c r="E9" i="7"/>
  <c r="F9" i="7"/>
  <c r="G9" i="7"/>
  <c r="B9" i="7"/>
  <c r="I9" i="7" l="1"/>
</calcChain>
</file>

<file path=xl/sharedStrings.xml><?xml version="1.0" encoding="utf-8"?>
<sst xmlns="http://schemas.openxmlformats.org/spreadsheetml/2006/main" count="52" uniqueCount="36">
  <si>
    <t>Total</t>
  </si>
  <si>
    <t>Author:</t>
  </si>
  <si>
    <t>Rachel L Perez</t>
  </si>
  <si>
    <t>Note: Do not edit this sheet. If your name does not appear in cell B6, please download a new copy of the file from the SAM website.</t>
  </si>
  <si>
    <t>Car</t>
  </si>
  <si>
    <t>Vehicle Type</t>
  </si>
  <si>
    <t>Suv</t>
  </si>
  <si>
    <t>Truck</t>
  </si>
  <si>
    <t>Other</t>
  </si>
  <si>
    <t>January</t>
  </si>
  <si>
    <t>February</t>
  </si>
  <si>
    <t>March</t>
  </si>
  <si>
    <t>April</t>
  </si>
  <si>
    <t>May</t>
  </si>
  <si>
    <t>June</t>
  </si>
  <si>
    <t>Sales</t>
  </si>
  <si>
    <t>Net Amount</t>
  </si>
  <si>
    <t>Report Date:</t>
  </si>
  <si>
    <t>Trend</t>
  </si>
  <si>
    <t>Percentage</t>
  </si>
  <si>
    <t>Monthly Sales Contribution to Six-Month Sales Total - January to June 2018</t>
  </si>
  <si>
    <t>Sales Report - January to June 2018</t>
  </si>
  <si>
    <t>Sales Charts
January to June 2018</t>
  </si>
  <si>
    <t>Gross Amount</t>
  </si>
  <si>
    <t>PICK UP MOTORS</t>
  </si>
  <si>
    <t>Commission - January to June 2018</t>
  </si>
  <si>
    <t>Estimated Average Commission Rate</t>
  </si>
  <si>
    <t>Estimated 6 Months Sales Total</t>
  </si>
  <si>
    <t>Commission Estimate - July to Dec 2018</t>
  </si>
  <si>
    <t>Estimated Net Commission</t>
  </si>
  <si>
    <t>Monthly Commission</t>
  </si>
  <si>
    <t>Net Commission %</t>
  </si>
  <si>
    <t>Estimated Gross Commission</t>
  </si>
  <si>
    <t>Pick Up Motors</t>
  </si>
  <si>
    <t>WORKING WITH LARGE WORKSHEETS, CHARTING, AND WHAT-IF ANALYSIS</t>
  </si>
  <si>
    <r>
      <rPr>
        <b/>
        <sz val="11"/>
        <color rgb="FF000000"/>
        <rFont val="Century Gothic"/>
        <family val="2"/>
      </rPr>
      <t>Shelly Cashman</t>
    </r>
    <r>
      <rPr>
        <sz val="11"/>
        <color rgb="FF000000"/>
        <rFont val="Century Gothic"/>
        <family val="2"/>
      </rPr>
      <t xml:space="preserve"> Excel 2016 | Module 3: SAM Project 1a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</si>
</sst>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i/>
      <sz val="10"/>
      <name val="Century Gothic"/>
      <family val="2"/>
    </font>
    <font>
      <b/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28"/>
      <color rgb="FF0070C0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i/>
      <sz val="10"/>
      <color rgb="FFCC6600"/>
      <name val="Century Gothic"/>
      <family val="2"/>
    </font>
    <font>
      <b/>
      <sz val="20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70C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0" fillId="11" borderId="0">
      <alignment vertical="top" wrapText="1"/>
    </xf>
    <xf numFmtId="0" fontId="9" fillId="11" borderId="0">
      <alignment vertical="top" wrapText="1"/>
    </xf>
    <xf numFmtId="0" fontId="10" fillId="11" borderId="0">
      <alignment vertical="top" wrapText="1"/>
    </xf>
    <xf numFmtId="0" fontId="2" fillId="0" borderId="0"/>
  </cellStyleXfs>
  <cellXfs count="45">
    <xf numFmtId="0" fontId="0" fillId="0" borderId="0" xfId="0"/>
    <xf numFmtId="0" fontId="0" fillId="0" borderId="0" xfId="0" applyFill="1"/>
    <xf numFmtId="44" fontId="0" fillId="0" borderId="0" xfId="0" applyNumberFormat="1" applyFill="1"/>
    <xf numFmtId="0" fontId="0" fillId="5" borderId="0" xfId="0" applyFill="1"/>
    <xf numFmtId="0" fontId="0" fillId="8" borderId="0" xfId="0" applyFill="1"/>
    <xf numFmtId="0" fontId="0" fillId="9" borderId="0" xfId="0" applyFill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4" borderId="0" xfId="0" applyFill="1"/>
    <xf numFmtId="44" fontId="0" fillId="5" borderId="0" xfId="1" applyFont="1" applyFill="1"/>
    <xf numFmtId="44" fontId="0" fillId="9" borderId="0" xfId="1" applyFont="1" applyFill="1"/>
    <xf numFmtId="44" fontId="0" fillId="9" borderId="0" xfId="0" applyNumberFormat="1" applyFill="1"/>
    <xf numFmtId="44" fontId="0" fillId="8" borderId="0" xfId="1" applyFont="1" applyFill="1"/>
    <xf numFmtId="44" fontId="0" fillId="4" borderId="0" xfId="0" applyNumberFormat="1" applyFill="1"/>
    <xf numFmtId="0" fontId="5" fillId="10" borderId="0" xfId="0" applyFont="1" applyFill="1" applyBorder="1"/>
    <xf numFmtId="0" fontId="10" fillId="11" borderId="0" xfId="4">
      <alignment vertical="top" wrapText="1"/>
    </xf>
    <xf numFmtId="0" fontId="9" fillId="11" borderId="0" xfId="5">
      <alignment vertical="top" wrapText="1"/>
    </xf>
    <xf numFmtId="0" fontId="5" fillId="10" borderId="0" xfId="0" applyFont="1" applyFill="1" applyAlignment="1">
      <alignment horizontal="left"/>
    </xf>
    <xf numFmtId="0" fontId="0" fillId="7" borderId="0" xfId="0" applyFill="1" applyAlignment="1">
      <alignment vertical="top" wrapText="1"/>
    </xf>
    <xf numFmtId="164" fontId="0" fillId="4" borderId="0" xfId="0" applyNumberFormat="1" applyFill="1"/>
    <xf numFmtId="44" fontId="0" fillId="4" borderId="0" xfId="1" applyFont="1" applyFill="1"/>
    <xf numFmtId="0" fontId="10" fillId="11" borderId="0" xfId="6" applyAlignment="1">
      <alignment vertical="top"/>
    </xf>
    <xf numFmtId="0" fontId="3" fillId="11" borderId="0" xfId="7" applyFont="1" applyFill="1" applyBorder="1" applyAlignment="1">
      <alignment horizontal="left"/>
    </xf>
    <xf numFmtId="0" fontId="3" fillId="11" borderId="1" xfId="7" applyFont="1" applyFill="1" applyBorder="1" applyAlignment="1">
      <alignment horizontal="left"/>
    </xf>
    <xf numFmtId="0" fontId="2" fillId="0" borderId="0" xfId="7" applyFill="1"/>
    <xf numFmtId="0" fontId="3" fillId="11" borderId="1" xfId="7" applyFont="1" applyFill="1" applyBorder="1" applyAlignment="1">
      <alignment horizontal="left" wrapText="1"/>
    </xf>
    <xf numFmtId="0" fontId="2" fillId="0" borderId="0" xfId="7" applyFill="1" applyAlignment="1">
      <alignment wrapText="1"/>
    </xf>
    <xf numFmtId="0" fontId="15" fillId="11" borderId="1" xfId="7" applyFont="1" applyFill="1" applyBorder="1" applyAlignment="1">
      <alignment horizontal="left" wrapText="1"/>
    </xf>
    <xf numFmtId="0" fontId="3" fillId="11" borderId="0" xfId="7" applyFont="1" applyFill="1" applyBorder="1" applyAlignment="1">
      <alignment horizontal="right"/>
    </xf>
    <xf numFmtId="0" fontId="12" fillId="3" borderId="2" xfId="7" applyFont="1" applyFill="1" applyBorder="1" applyAlignment="1">
      <alignment horizontal="left"/>
    </xf>
    <xf numFmtId="0" fontId="4" fillId="11" borderId="0" xfId="7" applyFont="1" applyFill="1" applyBorder="1" applyAlignment="1">
      <alignment horizontal="center" vertical="center" wrapText="1"/>
    </xf>
    <xf numFmtId="0" fontId="4" fillId="11" borderId="1" xfId="7" applyFont="1" applyFill="1" applyBorder="1" applyAlignment="1">
      <alignment horizontal="center" vertical="center" wrapText="1"/>
    </xf>
    <xf numFmtId="0" fontId="4" fillId="11" borderId="3" xfId="7" applyFont="1" applyFill="1" applyBorder="1" applyAlignment="1">
      <alignment horizontal="center" vertical="center" wrapText="1"/>
    </xf>
    <xf numFmtId="0" fontId="4" fillId="11" borderId="4" xfId="7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9" fontId="0" fillId="9" borderId="0" xfId="2" applyNumberFormat="1" applyFont="1" applyFill="1"/>
    <xf numFmtId="9" fontId="0" fillId="7" borderId="0" xfId="2" applyNumberFormat="1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 textRotation="90" wrapText="1"/>
    </xf>
    <xf numFmtId="0" fontId="13" fillId="6" borderId="0" xfId="0" applyFont="1" applyFill="1" applyAlignment="1">
      <alignment horizontal="center" vertical="center" textRotation="90"/>
    </xf>
    <xf numFmtId="0" fontId="0" fillId="9" borderId="0" xfId="0" applyFill="1" applyAlignment="1">
      <alignment horizontal="left" indent="1"/>
    </xf>
    <xf numFmtId="0" fontId="0" fillId="8" borderId="0" xfId="0" applyFill="1" applyAlignment="1">
      <alignment horizontal="left" indent="1"/>
    </xf>
    <xf numFmtId="14" fontId="0" fillId="4" borderId="0" xfId="0" applyNumberFormat="1" applyFill="1"/>
  </cellXfs>
  <cellStyles count="8">
    <cellStyle name="Currency" xfId="1" builtinId="4"/>
    <cellStyle name="Normal" xfId="0" builtinId="0"/>
    <cellStyle name="Normal 2" xfId="3" xr:uid="{00000000-0005-0000-0000-000002000000}"/>
    <cellStyle name="Normal 2 2" xfId="7" xr:uid="{00000000-0005-0000-0000-000003000000}"/>
    <cellStyle name="Percent" xfId="2" builtinId="5"/>
    <cellStyle name="Project Header" xfId="4" xr:uid="{00000000-0005-0000-0000-000005000000}"/>
    <cellStyle name="Student Name" xfId="5" xr:uid="{00000000-0005-0000-0000-000006000000}"/>
    <cellStyle name="Submission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Sales Commissions</a:t>
            </a:r>
            <a:r>
              <a:rPr lang="es-MX" baseline="0"/>
              <a:t> - January to June 2018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 Jan-Jun Sales'!$A$31</c:f>
              <c:strCache>
                <c:ptCount val="1"/>
                <c:pt idx="0">
                  <c:v>Gross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 Jan-Jun Sales'!$B$30:$G$30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'2018 Jan-Jun Sales'!$B$31:$G$31</c:f>
              <c:numCache>
                <c:formatCode>_("$"* #,##0.00_);_("$"* \(#,##0.00\);_("$"* "-"??_);_(@_)</c:formatCode>
                <c:ptCount val="6"/>
                <c:pt idx="0">
                  <c:v>10918.300000000001</c:v>
                </c:pt>
                <c:pt idx="1">
                  <c:v>10171.25</c:v>
                </c:pt>
                <c:pt idx="2">
                  <c:v>10572.800000000001</c:v>
                </c:pt>
                <c:pt idx="3">
                  <c:v>5738.04</c:v>
                </c:pt>
                <c:pt idx="4">
                  <c:v>3954.99</c:v>
                </c:pt>
                <c:pt idx="5">
                  <c:v>11971.325000000001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9-433F-9AD5-01C116622EF7}"/>
            </c:ext>
          </c:extLst>
        </c:ser>
        <c:ser>
          <c:idx val="1"/>
          <c:order val="1"/>
          <c:tx>
            <c:strRef>
              <c:f>'2018 Jan-Jun Sales'!$A$32</c:f>
              <c:strCache>
                <c:ptCount val="1"/>
                <c:pt idx="0">
                  <c:v>Net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'2018 Jan-Jun Sales'!$B$30:$G$30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'2018 Jan-Jun Sales'!$B$32:$G$32</c:f>
              <c:numCache>
                <c:formatCode>_("$"* #,##0.00_);_("$"* \(#,##0.00\);_("$"* "-"??_);_(@_)</c:formatCode>
                <c:ptCount val="6"/>
                <c:pt idx="0">
                  <c:v>9280.5550000000003</c:v>
                </c:pt>
                <c:pt idx="1">
                  <c:v>8645.5625</c:v>
                </c:pt>
                <c:pt idx="2">
                  <c:v>8986.880000000001</c:v>
                </c:pt>
                <c:pt idx="3">
                  <c:v>4877.3339999999998</c:v>
                </c:pt>
                <c:pt idx="4">
                  <c:v>3361.7414999999996</c:v>
                </c:pt>
                <c:pt idx="5">
                  <c:v>10175.626250000001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49-433F-9AD5-01C116622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051120"/>
        <c:axId val="482058336"/>
      </c:barChart>
      <c:catAx>
        <c:axId val="48205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2058336"/>
        <c:crosses val="autoZero"/>
        <c:auto val="1"/>
        <c:lblAlgn val="ctr"/>
        <c:lblOffset val="100"/>
        <c:noMultiLvlLbl val="0"/>
      </c:catAx>
      <c:valAx>
        <c:axId val="4820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Commission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205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Monthly Sales per Vehicle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'2018 Jan-Jun Sales'!$A$5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 Jan-Jun Sales'!$B$4:$G$4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'2018 Jan-Jun Sales'!$B$5:$G$5</c:f>
              <c:numCache>
                <c:formatCode>_("$"* #,##0.00_);_("$"* \(#,##0.00\);_("$"* "-"??_);_(@_)</c:formatCode>
                <c:ptCount val="6"/>
                <c:pt idx="0">
                  <c:v>142000</c:v>
                </c:pt>
                <c:pt idx="1">
                  <c:v>147600</c:v>
                </c:pt>
                <c:pt idx="2">
                  <c:v>153280</c:v>
                </c:pt>
                <c:pt idx="3">
                  <c:v>155790</c:v>
                </c:pt>
                <c:pt idx="4">
                  <c:v>78960</c:v>
                </c:pt>
                <c:pt idx="5">
                  <c:v>186985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8-4E59-9DCF-1B514C1B2BEC}"/>
            </c:ext>
          </c:extLst>
        </c:ser>
        <c:ser>
          <c:idx val="1"/>
          <c:order val="1"/>
          <c:tx>
            <c:strRef>
              <c:f>'2018 Jan-Jun Sales'!$A$6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'2018 Jan-Jun Sales'!$B$4:$G$4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'2018 Jan-Jun Sales'!$B$6:$G$6</c:f>
              <c:numCache>
                <c:formatCode>_("$"* #,##0.00_);_("$"* \(#,##0.00\);_("$"* "-"??_);_(@_)</c:formatCode>
                <c:ptCount val="6"/>
                <c:pt idx="0">
                  <c:v>164500</c:v>
                </c:pt>
                <c:pt idx="1">
                  <c:v>135050</c:v>
                </c:pt>
                <c:pt idx="2">
                  <c:v>142340</c:v>
                </c:pt>
                <c:pt idx="3">
                  <c:v>98756</c:v>
                </c:pt>
                <c:pt idx="4">
                  <c:v>72300</c:v>
                </c:pt>
                <c:pt idx="5">
                  <c:v>155420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8-4E59-9DCF-1B514C1B2BEC}"/>
            </c:ext>
          </c:extLst>
        </c:ser>
        <c:ser>
          <c:idx val="2"/>
          <c:order val="2"/>
          <c:tx>
            <c:strRef>
              <c:f>'2018 Jan-Jun Sales'!$A$7</c:f>
              <c:strCache>
                <c:ptCount val="1"/>
                <c:pt idx="0">
                  <c:v>Truck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'2018 Jan-Jun Sales'!$B$4:$G$4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'2018 Jan-Jun Sales'!$B$7:$G$7</c:f>
              <c:numCache>
                <c:formatCode>_("$"* #,##0.00_);_("$"* \(#,##0.00\);_("$"* "-"??_);_(@_)</c:formatCode>
                <c:ptCount val="6"/>
                <c:pt idx="0">
                  <c:v>97685</c:v>
                </c:pt>
                <c:pt idx="1">
                  <c:v>98600</c:v>
                </c:pt>
                <c:pt idx="2">
                  <c:v>99402</c:v>
                </c:pt>
                <c:pt idx="3">
                  <c:v>101540</c:v>
                </c:pt>
                <c:pt idx="4">
                  <c:v>102786</c:v>
                </c:pt>
                <c:pt idx="5">
                  <c:v>105200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D8-4E59-9DCF-1B514C1B2BEC}"/>
            </c:ext>
          </c:extLst>
        </c:ser>
        <c:ser>
          <c:idx val="3"/>
          <c:order val="3"/>
          <c:tx>
            <c:strRef>
              <c:f>'2018 Jan-Jun Sales'!$A$8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'2018 Jan-Jun Sales'!$B$4:$G$4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'2018 Jan-Jun Sales'!$B$8:$G$8</c:f>
              <c:numCache>
                <c:formatCode>_("$"* #,##0.00_);_("$"* \(#,##0.00\);_("$"* "-"??_);_(@_)</c:formatCode>
                <c:ptCount val="6"/>
                <c:pt idx="0">
                  <c:v>32547</c:v>
                </c:pt>
                <c:pt idx="1">
                  <c:v>25600</c:v>
                </c:pt>
                <c:pt idx="2">
                  <c:v>27890</c:v>
                </c:pt>
                <c:pt idx="3">
                  <c:v>26450</c:v>
                </c:pt>
                <c:pt idx="4">
                  <c:v>9620</c:v>
                </c:pt>
                <c:pt idx="5">
                  <c:v>31248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D8-4E59-9DCF-1B514C1B2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5481264"/>
        <c:axId val="415481592"/>
      </c:barChart>
      <c:catAx>
        <c:axId val="41548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5481592"/>
        <c:crosses val="autoZero"/>
        <c:auto val="1"/>
        <c:lblAlgn val="ctr"/>
        <c:lblOffset val="100"/>
        <c:noMultiLvlLbl val="0"/>
      </c:catAx>
      <c:valAx>
        <c:axId val="41548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Sales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54812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Contribution to Six-Month Sales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'2018 Jan-Jun Sales'!$A$13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7F6-4B50-9FC5-11AFE1E524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7F6-4B50-9FC5-11AFE1E524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7F6-4B50-9FC5-11AFE1E524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7F6-4B50-9FC5-11AFE1E524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7F6-4B50-9FC5-11AFE1E524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7F6-4B50-9FC5-11AFE1E524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'2018 Jan-Jun Sales'!$B$12:$G$12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'2018 Jan-Jun Sales'!$B$13:$G$13</c:f>
              <c:numCache>
                <c:formatCode>0%</c:formatCode>
                <c:ptCount val="6"/>
                <c:pt idx="0">
                  <c:v>0.1826146986743738</c:v>
                </c:pt>
                <c:pt idx="1">
                  <c:v>0.17011986791824044</c:v>
                </c:pt>
                <c:pt idx="2">
                  <c:v>0.17683601715875361</c:v>
                </c:pt>
                <c:pt idx="3">
                  <c:v>0.15995323532990544</c:v>
                </c:pt>
                <c:pt idx="4">
                  <c:v>0.11024904779287399</c:v>
                </c:pt>
                <c:pt idx="5">
                  <c:v>0.20022713312585275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F-42AF-BED4-0DC98587C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42BBA0-8C5E-40B7-B478-E156937A2160}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264987</xdr:colOff>
      <xdr:row>2</xdr:row>
      <xdr:rowOff>0</xdr:rowOff>
    </xdr:from>
    <xdr:to>
      <xdr:col>0</xdr:col>
      <xdr:colOff>1270827</xdr:colOff>
      <xdr:row>2</xdr:row>
      <xdr:rowOff>367102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987" y="638175"/>
          <a:ext cx="1005840" cy="3671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727902</xdr:colOff>
      <xdr:row>15</xdr:row>
      <xdr:rowOff>28576</xdr:rowOff>
    </xdr:from>
    <xdr:to>
      <xdr:col>0</xdr:col>
      <xdr:colOff>1270827</xdr:colOff>
      <xdr:row>24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27902" y="3171826"/>
          <a:ext cx="542925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61152</xdr:colOff>
      <xdr:row>2</xdr:row>
      <xdr:rowOff>0</xdr:rowOff>
    </xdr:from>
    <xdr:to>
      <xdr:col>8</xdr:col>
      <xdr:colOff>0</xdr:colOff>
      <xdr:row>2</xdr:row>
      <xdr:rowOff>314325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8690802" y="638175"/>
          <a:ext cx="1119948" cy="314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17BB3-9ED1-490F-962E-528F1C8E97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129268</xdr:colOff>
      <xdr:row>13</xdr:row>
      <xdr:rowOff>180464</xdr:rowOff>
    </xdr:from>
    <xdr:to>
      <xdr:col>5</xdr:col>
      <xdr:colOff>450737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654845</xdr:colOff>
      <xdr:row>13</xdr:row>
      <xdr:rowOff>180464</xdr:rowOff>
    </xdr:from>
    <xdr:to>
      <xdr:col>8</xdr:col>
      <xdr:colOff>1165113</xdr:colOff>
      <xdr:row>27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8.88671875" defaultRowHeight="13.2" x14ac:dyDescent="0.25"/>
  <cols>
    <col min="1" max="1" width="21.33203125" style="24" customWidth="1"/>
    <col min="2" max="2" width="76.5546875" style="24" customWidth="1"/>
    <col min="3" max="3" width="5" style="24" customWidth="1"/>
    <col min="4" max="16384" width="8.88671875" style="24"/>
  </cols>
  <sheetData>
    <row r="1" spans="1:3" ht="32.25" customHeight="1" x14ac:dyDescent="0.25">
      <c r="A1" s="22"/>
      <c r="B1" s="22"/>
      <c r="C1" s="23"/>
    </row>
    <row r="2" spans="1:3" s="26" customFormat="1" ht="18" customHeight="1" x14ac:dyDescent="0.25">
      <c r="A2" s="22"/>
      <c r="B2" s="15" t="s">
        <v>35</v>
      </c>
      <c r="C2" s="25"/>
    </row>
    <row r="3" spans="1:3" s="26" customFormat="1" ht="36.6" x14ac:dyDescent="0.25">
      <c r="A3" s="22"/>
      <c r="B3" s="16" t="s">
        <v>33</v>
      </c>
      <c r="C3" s="27"/>
    </row>
    <row r="4" spans="1:3" ht="13.8" x14ac:dyDescent="0.25">
      <c r="A4" s="22"/>
      <c r="B4" s="21" t="s">
        <v>34</v>
      </c>
      <c r="C4" s="23"/>
    </row>
    <row r="5" spans="1:3" ht="15.75" customHeight="1" x14ac:dyDescent="0.25">
      <c r="A5" s="22"/>
      <c r="B5" s="22"/>
      <c r="C5" s="23"/>
    </row>
    <row r="6" spans="1:3" x14ac:dyDescent="0.25">
      <c r="A6" s="28" t="s">
        <v>1</v>
      </c>
      <c r="B6" s="29" t="s">
        <v>2</v>
      </c>
      <c r="C6" s="23"/>
    </row>
    <row r="7" spans="1:3" x14ac:dyDescent="0.25">
      <c r="A7" s="22"/>
      <c r="B7" s="22"/>
      <c r="C7" s="23"/>
    </row>
    <row r="8" spans="1:3" x14ac:dyDescent="0.25">
      <c r="A8" s="30" t="s">
        <v>3</v>
      </c>
      <c r="B8" s="30"/>
      <c r="C8" s="31"/>
    </row>
    <row r="9" spans="1:3" x14ac:dyDescent="0.25">
      <c r="A9" s="30"/>
      <c r="B9" s="30"/>
      <c r="C9" s="31"/>
    </row>
    <row r="10" spans="1:3" ht="13.8" thickBot="1" x14ac:dyDescent="0.3">
      <c r="A10" s="32"/>
      <c r="B10" s="32"/>
      <c r="C10" s="33"/>
    </row>
    <row r="11" spans="1:3" ht="13.8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2:J3" xr:uid="{00000000-0002-0000-0000-000000000000}"/>
    <dataValidation allowBlank="1" error="pavI8MeUFtEyxX2I4tky7453b071-275d-4398-a90e-f13b10711a28" sqref="A1:C1 A2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40"/>
  <sheetViews>
    <sheetView tabSelected="1" topLeftCell="C1" zoomScaleNormal="100" workbookViewId="0">
      <pane ySplit="2" topLeftCell="A21" activePane="bottomLeft" state="frozen"/>
      <selection pane="bottomLeft" activeCell="B32" sqref="B32:G32"/>
    </sheetView>
  </sheetViews>
  <sheetFormatPr defaultColWidth="9.109375" defaultRowHeight="14.4" x14ac:dyDescent="0.3"/>
  <cols>
    <col min="1" max="1" width="31.77734375" style="1" customWidth="1"/>
    <col min="2" max="2" width="16.33203125" style="1" customWidth="1"/>
    <col min="3" max="7" width="12.5546875" style="1" bestFit="1" customWidth="1"/>
    <col min="8" max="8" width="14.33203125" style="1" bestFit="1" customWidth="1"/>
    <col min="9" max="9" width="17.6640625" style="1" bestFit="1" customWidth="1"/>
    <col min="10" max="16384" width="9.109375" style="1"/>
  </cols>
  <sheetData>
    <row r="1" spans="1:9" ht="32.4" x14ac:dyDescent="0.6">
      <c r="A1" s="34" t="s">
        <v>24</v>
      </c>
      <c r="B1" s="34"/>
      <c r="C1" s="34"/>
      <c r="D1" s="34"/>
      <c r="E1" s="34"/>
      <c r="F1" s="34"/>
      <c r="G1" s="34"/>
      <c r="H1" s="34"/>
      <c r="I1" s="34"/>
    </row>
    <row r="2" spans="1:9" ht="19.8" x14ac:dyDescent="0.4">
      <c r="A2" s="35" t="s">
        <v>21</v>
      </c>
      <c r="B2" s="35"/>
      <c r="C2" s="35"/>
      <c r="D2" s="35"/>
      <c r="E2" s="35"/>
      <c r="F2" s="35"/>
      <c r="G2" s="35"/>
      <c r="H2" s="35"/>
      <c r="I2" s="35"/>
    </row>
    <row r="3" spans="1:9" ht="17.399999999999999" x14ac:dyDescent="0.35">
      <c r="A3" s="36" t="s">
        <v>15</v>
      </c>
      <c r="B3" s="36"/>
      <c r="C3" s="36"/>
      <c r="D3" s="36"/>
      <c r="E3" s="36"/>
      <c r="F3" s="36"/>
      <c r="G3" s="36"/>
      <c r="H3" s="36"/>
      <c r="I3" s="36"/>
    </row>
    <row r="4" spans="1:9" x14ac:dyDescent="0.3">
      <c r="A4" s="14" t="s">
        <v>5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18</v>
      </c>
      <c r="I4" s="7" t="s">
        <v>0</v>
      </c>
    </row>
    <row r="5" spans="1:9" x14ac:dyDescent="0.3">
      <c r="A5" s="5" t="s">
        <v>4</v>
      </c>
      <c r="B5" s="10">
        <v>142000</v>
      </c>
      <c r="C5" s="10">
        <v>147600</v>
      </c>
      <c r="D5" s="10">
        <v>153280</v>
      </c>
      <c r="E5" s="10">
        <v>155790</v>
      </c>
      <c r="F5" s="10">
        <v>78960</v>
      </c>
      <c r="G5" s="10">
        <v>186985</v>
      </c>
      <c r="H5" s="10"/>
      <c r="I5" s="11">
        <f>SUM(B5:G5)</f>
        <v>864615</v>
      </c>
    </row>
    <row r="6" spans="1:9" x14ac:dyDescent="0.3">
      <c r="A6" s="4" t="s">
        <v>6</v>
      </c>
      <c r="B6" s="12">
        <v>164500</v>
      </c>
      <c r="C6" s="12">
        <v>135050</v>
      </c>
      <c r="D6" s="12">
        <v>142340</v>
      </c>
      <c r="E6" s="12">
        <v>98756</v>
      </c>
      <c r="F6" s="12">
        <v>72300</v>
      </c>
      <c r="G6" s="12">
        <v>155420</v>
      </c>
      <c r="H6" s="12"/>
      <c r="I6" s="12">
        <f t="shared" ref="I6:I9" si="0">SUM(B6:G6)</f>
        <v>768366</v>
      </c>
    </row>
    <row r="7" spans="1:9" x14ac:dyDescent="0.3">
      <c r="A7" s="5" t="s">
        <v>7</v>
      </c>
      <c r="B7" s="10">
        <v>97685</v>
      </c>
      <c r="C7" s="10">
        <v>98600</v>
      </c>
      <c r="D7" s="10">
        <v>99402</v>
      </c>
      <c r="E7" s="10">
        <v>101540</v>
      </c>
      <c r="F7" s="10">
        <v>102786</v>
      </c>
      <c r="G7" s="10">
        <v>105200</v>
      </c>
      <c r="H7" s="10"/>
      <c r="I7" s="11">
        <f t="shared" si="0"/>
        <v>605213</v>
      </c>
    </row>
    <row r="8" spans="1:9" x14ac:dyDescent="0.3">
      <c r="A8" s="4" t="s">
        <v>8</v>
      </c>
      <c r="B8" s="12">
        <v>32547</v>
      </c>
      <c r="C8" s="12">
        <v>25600</v>
      </c>
      <c r="D8" s="12">
        <v>27890</v>
      </c>
      <c r="E8" s="12">
        <v>26450</v>
      </c>
      <c r="F8" s="12">
        <v>9620</v>
      </c>
      <c r="G8" s="12">
        <v>31248</v>
      </c>
      <c r="H8" s="12"/>
      <c r="I8" s="12">
        <f t="shared" si="0"/>
        <v>153355</v>
      </c>
    </row>
    <row r="9" spans="1:9" x14ac:dyDescent="0.3">
      <c r="A9" s="3" t="s">
        <v>0</v>
      </c>
      <c r="B9" s="9">
        <f>SUM(B5:B8)</f>
        <v>436732</v>
      </c>
      <c r="C9" s="9">
        <f t="shared" ref="C9:G9" si="1">SUM(C5:C8)</f>
        <v>406850</v>
      </c>
      <c r="D9" s="9">
        <f t="shared" si="1"/>
        <v>422912</v>
      </c>
      <c r="E9" s="9">
        <f t="shared" si="1"/>
        <v>382536</v>
      </c>
      <c r="F9" s="9">
        <f t="shared" si="1"/>
        <v>263666</v>
      </c>
      <c r="G9" s="9">
        <f t="shared" si="1"/>
        <v>478853</v>
      </c>
      <c r="H9" s="9"/>
      <c r="I9" s="9">
        <f t="shared" si="0"/>
        <v>2391549</v>
      </c>
    </row>
    <row r="11" spans="1:9" ht="17.399999999999999" x14ac:dyDescent="0.35">
      <c r="A11" s="36" t="s">
        <v>20</v>
      </c>
      <c r="B11" s="36"/>
      <c r="C11" s="36"/>
      <c r="D11" s="36"/>
      <c r="E11" s="36"/>
      <c r="F11" s="36"/>
      <c r="G11" s="36"/>
    </row>
    <row r="12" spans="1:9" x14ac:dyDescent="0.3">
      <c r="A12" s="17" t="s">
        <v>15</v>
      </c>
      <c r="B12" s="7" t="s">
        <v>9</v>
      </c>
      <c r="C12" s="7" t="s">
        <v>10</v>
      </c>
      <c r="D12" s="7" t="s">
        <v>11</v>
      </c>
      <c r="E12" s="7" t="s">
        <v>12</v>
      </c>
      <c r="F12" s="7" t="s">
        <v>13</v>
      </c>
      <c r="G12" s="7" t="s">
        <v>14</v>
      </c>
    </row>
    <row r="13" spans="1:9" x14ac:dyDescent="0.3">
      <c r="A13" s="5" t="s">
        <v>19</v>
      </c>
      <c r="B13" s="38">
        <f>B9/$I$9</f>
        <v>0.1826146986743738</v>
      </c>
      <c r="C13" s="38">
        <f t="shared" ref="C13:G13" si="2">C9/$I$9</f>
        <v>0.17011986791824044</v>
      </c>
      <c r="D13" s="38">
        <f t="shared" si="2"/>
        <v>0.17683601715875361</v>
      </c>
      <c r="E13" s="38">
        <f t="shared" si="2"/>
        <v>0.15995323532990544</v>
      </c>
      <c r="F13" s="38">
        <f t="shared" si="2"/>
        <v>0.11024904779287399</v>
      </c>
      <c r="G13" s="38">
        <f t="shared" si="2"/>
        <v>0.20022713312585275</v>
      </c>
    </row>
    <row r="15" spans="1:9" x14ac:dyDescent="0.3">
      <c r="A15" s="40" t="s">
        <v>22</v>
      </c>
    </row>
    <row r="16" spans="1:9" x14ac:dyDescent="0.3">
      <c r="A16" s="41"/>
    </row>
    <row r="17" spans="1:9" x14ac:dyDescent="0.3">
      <c r="A17" s="41"/>
    </row>
    <row r="18" spans="1:9" x14ac:dyDescent="0.3">
      <c r="A18" s="41"/>
    </row>
    <row r="19" spans="1:9" x14ac:dyDescent="0.3">
      <c r="A19" s="41"/>
    </row>
    <row r="20" spans="1:9" x14ac:dyDescent="0.3">
      <c r="A20" s="41"/>
    </row>
    <row r="21" spans="1:9" x14ac:dyDescent="0.3">
      <c r="A21" s="41"/>
    </row>
    <row r="22" spans="1:9" x14ac:dyDescent="0.3">
      <c r="A22" s="41"/>
    </row>
    <row r="23" spans="1:9" x14ac:dyDescent="0.3">
      <c r="A23" s="41"/>
    </row>
    <row r="24" spans="1:9" x14ac:dyDescent="0.3">
      <c r="A24" s="41"/>
    </row>
    <row r="25" spans="1:9" x14ac:dyDescent="0.3">
      <c r="A25" s="41"/>
    </row>
    <row r="26" spans="1:9" x14ac:dyDescent="0.3">
      <c r="A26" s="41"/>
    </row>
    <row r="27" spans="1:9" x14ac:dyDescent="0.3">
      <c r="A27" s="41"/>
    </row>
    <row r="29" spans="1:9" ht="17.399999999999999" x14ac:dyDescent="0.35">
      <c r="A29" s="36" t="s">
        <v>25</v>
      </c>
      <c r="B29" s="36"/>
      <c r="C29" s="36"/>
      <c r="D29" s="36"/>
      <c r="E29" s="36"/>
      <c r="F29" s="36"/>
      <c r="G29" s="36"/>
      <c r="H29" s="36"/>
      <c r="I29" s="36"/>
    </row>
    <row r="30" spans="1:9" x14ac:dyDescent="0.3">
      <c r="A30" s="6" t="s">
        <v>30</v>
      </c>
      <c r="B30" s="7" t="s">
        <v>9</v>
      </c>
      <c r="C30" s="7" t="s">
        <v>10</v>
      </c>
      <c r="D30" s="7" t="s">
        <v>11</v>
      </c>
      <c r="E30" s="7" t="s">
        <v>12</v>
      </c>
      <c r="F30" s="7" t="s">
        <v>13</v>
      </c>
      <c r="G30" s="7" t="s">
        <v>14</v>
      </c>
      <c r="H30" s="7" t="s">
        <v>18</v>
      </c>
      <c r="I30" s="6" t="s">
        <v>0</v>
      </c>
    </row>
    <row r="31" spans="1:9" x14ac:dyDescent="0.3">
      <c r="A31" s="42" t="s">
        <v>23</v>
      </c>
      <c r="B31" s="10">
        <f>IF(B9&gt;400000,B9*0.025,B9*0.015)</f>
        <v>10918.300000000001</v>
      </c>
      <c r="C31" s="10">
        <f t="shared" ref="C31:G31" si="3">IF(C9&gt;400000,C9*0.025,C9*0.015)</f>
        <v>10171.25</v>
      </c>
      <c r="D31" s="10">
        <f t="shared" si="3"/>
        <v>10572.800000000001</v>
      </c>
      <c r="E31" s="10">
        <f t="shared" si="3"/>
        <v>5738.04</v>
      </c>
      <c r="F31" s="10">
        <f t="shared" si="3"/>
        <v>3954.99</v>
      </c>
      <c r="G31" s="10">
        <f t="shared" si="3"/>
        <v>11971.325000000001</v>
      </c>
      <c r="H31" s="10"/>
      <c r="I31" s="10">
        <f>SUM(B31:G31)</f>
        <v>53326.705000000002</v>
      </c>
    </row>
    <row r="32" spans="1:9" x14ac:dyDescent="0.3">
      <c r="A32" s="43" t="s">
        <v>16</v>
      </c>
      <c r="B32" s="12">
        <f>B31*($B$33)</f>
        <v>9280.5550000000003</v>
      </c>
      <c r="C32" s="12">
        <f t="shared" ref="C32:G32" si="4">C31*($B$33)</f>
        <v>8645.5625</v>
      </c>
      <c r="D32" s="12">
        <f t="shared" si="4"/>
        <v>8986.880000000001</v>
      </c>
      <c r="E32" s="12">
        <f t="shared" si="4"/>
        <v>4877.3339999999998</v>
      </c>
      <c r="F32" s="12">
        <f t="shared" si="4"/>
        <v>3361.7414999999996</v>
      </c>
      <c r="G32" s="12">
        <f t="shared" si="4"/>
        <v>10175.626250000001</v>
      </c>
      <c r="H32" s="12"/>
      <c r="I32" s="12">
        <f>SUM(B32:G32)</f>
        <v>45327.699249999998</v>
      </c>
    </row>
    <row r="33" spans="1:4" ht="15" customHeight="1" x14ac:dyDescent="0.3">
      <c r="A33" s="18" t="s">
        <v>31</v>
      </c>
      <c r="B33" s="39">
        <v>0.85</v>
      </c>
    </row>
    <row r="35" spans="1:4" x14ac:dyDescent="0.3">
      <c r="A35" s="37" t="s">
        <v>28</v>
      </c>
      <c r="B35" s="37"/>
      <c r="D35" s="2"/>
    </row>
    <row r="36" spans="1:4" x14ac:dyDescent="0.3">
      <c r="A36" s="8" t="s">
        <v>27</v>
      </c>
      <c r="B36" s="20">
        <v>3529411.7647058824</v>
      </c>
      <c r="C36" s="2"/>
    </row>
    <row r="37" spans="1:4" x14ac:dyDescent="0.3">
      <c r="A37" s="8" t="s">
        <v>26</v>
      </c>
      <c r="B37" s="19">
        <v>0.02</v>
      </c>
    </row>
    <row r="38" spans="1:4" x14ac:dyDescent="0.3">
      <c r="A38" s="8" t="s">
        <v>32</v>
      </c>
      <c r="B38" s="13">
        <f>B37*B36</f>
        <v>70588.23529411765</v>
      </c>
    </row>
    <row r="39" spans="1:4" x14ac:dyDescent="0.3">
      <c r="A39" s="8" t="s">
        <v>29</v>
      </c>
      <c r="B39" s="13">
        <f>B38*B33</f>
        <v>60000</v>
      </c>
    </row>
    <row r="40" spans="1:4" x14ac:dyDescent="0.3">
      <c r="A40" s="8" t="s">
        <v>17</v>
      </c>
      <c r="B40" s="44">
        <f ca="1">NOW()</f>
        <v>43401.862324652779</v>
      </c>
    </row>
  </sheetData>
  <mergeCells count="7">
    <mergeCell ref="A1:I1"/>
    <mergeCell ref="A2:I2"/>
    <mergeCell ref="A29:I29"/>
    <mergeCell ref="A35:B35"/>
    <mergeCell ref="A15:A27"/>
    <mergeCell ref="A3:I3"/>
    <mergeCell ref="A11:G11"/>
  </mergeCells>
  <dataValidations count="1">
    <dataValidation allowBlank="1" error="pavI8MeUFtEyxX2I4tky7453b071-275d-4398-a90e-f13b10711a28" sqref="A1:I40" xr:uid="{00000000-0002-0000-0100-000000000000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E9A7F8A6-61C4-4EDD-B7B9-F717ECE4FFAE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'2018 Jan-Jun Sales'!B31:G31</xm:f>
              <xm:sqref>H31</xm:sqref>
            </x14:sparkline>
            <x14:sparkline>
              <xm:f>'2018 Jan-Jun Sales'!B32:G32</xm:f>
              <xm:sqref>H32</xm:sqref>
            </x14:sparkline>
          </x14:sparklines>
        </x14:sparklineGroup>
        <x14:sparklineGroup type="column" displayEmptyCellsAs="gap" xr2:uid="{FFAFBBDD-85B6-41C4-8014-CB0FAF036C0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'2018 Jan-Jun Sales'!B5:G5</xm:f>
              <xm:sqref>H5</xm:sqref>
            </x14:sparkline>
            <x14:sparkline>
              <xm:f>'2018 Jan-Jun Sales'!B6:G6</xm:f>
              <xm:sqref>H6</xm:sqref>
            </x14:sparkline>
            <x14:sparkline>
              <xm:f>'2018 Jan-Jun Sales'!B7:G7</xm:f>
              <xm:sqref>H7</xm:sqref>
            </x14:sparkline>
            <x14:sparkline>
              <xm:f>'2018 Jan-Jun Sales'!B8:G8</xm:f>
              <xm:sqref>H8</xm:sqref>
            </x14:sparkline>
            <x14:sparkline>
              <xm:f>'2018 Jan-Jun Sales'!B9:G9</xm:f>
              <xm:sqref>H9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{7453b071-275d-4398-a90e-f13b10711a28}</UserID>
  <AssignmentID>{7453b071-275d-4398-a90e-f13b10711a28}</AssignmentID>
</GradingEngineProps>
</file>

<file path=customXml/itemProps1.xml><?xml version="1.0" encoding="utf-8"?>
<ds:datastoreItem xmlns:ds="http://schemas.openxmlformats.org/officeDocument/2006/customXml" ds:itemID="{1402E5EE-5E5C-4555-B0A2-A6EA6BB00A4C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Documentation</vt:lpstr>
      <vt:lpstr>2018 Jan-Jun Sales</vt:lpstr>
      <vt:lpstr>Commissions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Scott Ashcraft</cp:lastModifiedBy>
  <dcterms:created xsi:type="dcterms:W3CDTF">2013-03-19T01:19:58Z</dcterms:created>
  <dcterms:modified xsi:type="dcterms:W3CDTF">2018-10-29T01:45:12Z</dcterms:modified>
</cp:coreProperties>
</file>