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lsan\Documents\PhD\codes_git\Production_allocation\Production_Allocation\Results\NGS_J19_DRK\Our\"/>
    </mc:Choice>
  </mc:AlternateContent>
  <xr:revisionPtr revIDLastSave="0" documentId="13_ncr:1_{EE39CE0A-9A7C-4164-B605-241A508E7E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F42" i="1"/>
  <c r="F41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2" i="1"/>
  <c r="F21" i="1"/>
  <c r="F20" i="1"/>
  <c r="F19" i="1"/>
  <c r="F18" i="1"/>
  <c r="F17" i="1"/>
  <c r="F16" i="1"/>
  <c r="F15" i="1"/>
  <c r="F14" i="1"/>
  <c r="E35" i="1"/>
  <c r="E36" i="1"/>
  <c r="E37" i="1"/>
  <c r="E38" i="1"/>
  <c r="E39" i="1"/>
  <c r="E40" i="1"/>
  <c r="E41" i="1"/>
  <c r="E42" i="1"/>
  <c r="E43" i="1"/>
  <c r="E34" i="1"/>
  <c r="E33" i="1"/>
  <c r="E25" i="1"/>
  <c r="E26" i="1"/>
  <c r="E27" i="1"/>
  <c r="E28" i="1"/>
  <c r="E29" i="1"/>
  <c r="E30" i="1"/>
  <c r="E31" i="1"/>
  <c r="E32" i="1"/>
  <c r="E24" i="1"/>
  <c r="E15" i="1"/>
  <c r="E16" i="1"/>
  <c r="E17" i="1"/>
  <c r="E18" i="1"/>
  <c r="E19" i="1"/>
  <c r="E20" i="1"/>
  <c r="E21" i="1"/>
  <c r="E22" i="1"/>
  <c r="E23" i="1"/>
  <c r="E14" i="1"/>
  <c r="L14" i="1"/>
  <c r="L13" i="1"/>
  <c r="P13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N9" i="1"/>
  <c r="O9" i="1"/>
  <c r="P9" i="1"/>
  <c r="N10" i="1"/>
  <c r="O10" i="1"/>
  <c r="P10" i="1"/>
  <c r="O11" i="1"/>
  <c r="P11" i="1"/>
  <c r="O2" i="1"/>
  <c r="P2" i="1"/>
  <c r="N2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<sst xmlns="http://schemas.openxmlformats.org/spreadsheetml/2006/main" count="12" uniqueCount="12">
  <si>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</si>
  <si>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</si>
  <si>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</si>
  <si>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</si>
  <si>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</si>
  <si>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</si>
  <si>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</si>
  <si>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</si>
  <si>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</si>
  <si>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</si>
  <si>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Absolute Difference</t>
  </si>
  <si>
    <t>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</si>
</sst>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EM1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Sheet1!$F$14:$F$23</c:f>
              <c:numCache>
                <c:formatCode>General</c:formatCode>
                <c:ptCount val="10"/>
                <c:pt idx="0">
                  <c:v>33.33</c:v>
                </c:pt>
                <c:pt idx="1">
                  <c:v>70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20</c:v>
                </c:pt>
                <c:pt idx="6">
                  <c:v>45</c:v>
                </c:pt>
                <c:pt idx="7">
                  <c:v>5</c:v>
                </c:pt>
                <c:pt idx="8">
                  <c:v>85</c:v>
                </c:pt>
                <c:pt idx="9">
                  <c:v>1</c:v>
                </c:pt>
              </c:numCache>
            </c:numRef>
          </c:xVal>
          <c:yVal>
            <c:numRef>
              <c:f>Sheet1!$E$14:$E$23</c:f>
              <c:numCache>
                <c:formatCode>0.00</c:formatCode>
                <c:ptCount val="10"/>
                <c:pt idx="0">
                  <c:v>32.770343650000001</c:v>
                </c:pt>
                <c:pt idx="1">
                  <c:v>66.829814490000004</c:v>
                </c:pt>
                <c:pt idx="2">
                  <c:v>10.04165772</c:v>
                </c:pt>
                <c:pt idx="3">
                  <c:v>18.187242879999999</c:v>
                </c:pt>
                <c:pt idx="4">
                  <c:v>45.108426530000003</c:v>
                </c:pt>
                <c:pt idx="5">
                  <c:v>22.730996529999999</c:v>
                </c:pt>
                <c:pt idx="6">
                  <c:v>46.712570329999998</c:v>
                </c:pt>
                <c:pt idx="7">
                  <c:v>7.5591622799999998</c:v>
                </c:pt>
                <c:pt idx="8">
                  <c:v>86.144777790000006</c:v>
                </c:pt>
                <c:pt idx="9">
                  <c:v>10.480758829999999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5-4E81-8D71-72D1F826911D}"/>
            </c:ext>
          </c:extLst>
        </c:ser>
        <c:ser>
          <c:idx val="1"/>
          <c:order val="1"/>
          <c:tx>
            <c:v>EM2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Sheet1!$F$24:$F$33</c:f>
              <c:numCache>
                <c:formatCode>General</c:formatCode>
                <c:ptCount val="10"/>
                <c:pt idx="0">
                  <c:v>33.33</c:v>
                </c:pt>
                <c:pt idx="1">
                  <c:v>15</c:v>
                </c:pt>
                <c:pt idx="2">
                  <c:v>70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55</c:v>
                </c:pt>
                <c:pt idx="7">
                  <c:v>10</c:v>
                </c:pt>
                <c:pt idx="8">
                  <c:v>10</c:v>
                </c:pt>
                <c:pt idx="9">
                  <c:v>90</c:v>
                </c:pt>
              </c:numCache>
            </c:numRef>
          </c:xVal>
          <c:yVal>
            <c:numRef>
              <c:f>Sheet1!$E$24:$E$33</c:f>
              <c:numCache>
                <c:formatCode>0.00</c:formatCode>
                <c:ptCount val="10"/>
                <c:pt idx="0">
                  <c:v>33.772013200000004</c:v>
                </c:pt>
                <c:pt idx="1">
                  <c:v>17.64893841</c:v>
                </c:pt>
                <c:pt idx="2">
                  <c:v>68.951525189999998</c:v>
                </c:pt>
                <c:pt idx="3">
                  <c:v>21.447400770000002</c:v>
                </c:pt>
                <c:pt idx="4">
                  <c:v>32.419743199999999</c:v>
                </c:pt>
                <c:pt idx="5">
                  <c:v>37.89458724</c:v>
                </c:pt>
                <c:pt idx="6">
                  <c:v>51.286924210000002</c:v>
                </c:pt>
                <c:pt idx="7">
                  <c:v>7.6226484499999998</c:v>
                </c:pt>
                <c:pt idx="8">
                  <c:v>5.9277976499999996</c:v>
                </c:pt>
                <c:pt idx="9">
                  <c:v>77.124105130000004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F5-4E81-8D71-72D1F826911D}"/>
            </c:ext>
          </c:extLst>
        </c:ser>
        <c:ser>
          <c:idx val="2"/>
          <c:order val="2"/>
          <c:tx>
            <c:v>EM3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Sheet1!$F$34:$F$43</c:f>
              <c:numCache>
                <c:formatCode>General</c:formatCode>
                <c:ptCount val="10"/>
                <c:pt idx="0">
                  <c:v>33.33</c:v>
                </c:pt>
                <c:pt idx="1">
                  <c:v>15</c:v>
                </c:pt>
                <c:pt idx="2">
                  <c:v>20</c:v>
                </c:pt>
                <c:pt idx="3">
                  <c:v>60</c:v>
                </c:pt>
                <c:pt idx="4">
                  <c:v>20</c:v>
                </c:pt>
                <c:pt idx="5">
                  <c:v>40</c:v>
                </c:pt>
                <c:pt idx="6">
                  <c:v>1</c:v>
                </c:pt>
                <c:pt idx="7">
                  <c:v>85</c:v>
                </c:pt>
                <c:pt idx="8">
                  <c:v>5</c:v>
                </c:pt>
                <c:pt idx="9">
                  <c:v>10</c:v>
                </c:pt>
              </c:numCache>
            </c:numRef>
          </c:xVal>
          <c:yVal>
            <c:numRef>
              <c:f>Sheet1!$E$34:$E$43</c:f>
              <c:numCache>
                <c:formatCode>0.00</c:formatCode>
                <c:ptCount val="10"/>
                <c:pt idx="0">
                  <c:v>33.457643150000003</c:v>
                </c:pt>
                <c:pt idx="1">
                  <c:v>15.521247089999999</c:v>
                </c:pt>
                <c:pt idx="2">
                  <c:v>21.006817089999998</c:v>
                </c:pt>
                <c:pt idx="3">
                  <c:v>60.365356349999999</c:v>
                </c:pt>
                <c:pt idx="4">
                  <c:v>22.471830270000002</c:v>
                </c:pt>
                <c:pt idx="5">
                  <c:v>39.374416230000001</c:v>
                </c:pt>
                <c:pt idx="6">
                  <c:v>2.0005054499999999</c:v>
                </c:pt>
                <c:pt idx="7">
                  <c:v>84.818189259999997</c:v>
                </c:pt>
                <c:pt idx="8">
                  <c:v>7.9274245600000004</c:v>
                </c:pt>
                <c:pt idx="9">
                  <c:v>12.395136040000001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F5-4E81-8D71-72D1F826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944287"/>
        <c:axId val="2021951775"/>
      </c:scatterChart>
      <c:valAx>
        <c:axId val="2021944287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951775"/>
        <c:crosses val="autoZero"/>
        <c:crossBetween val="midCat"/>
      </c:valAx>
      <c:valAx>
        <c:axId val="20219517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94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14</xdr:row>
      <xdr:rowOff>76200</xdr:rowOff>
    </xdr:from>
    <xdr:to>
      <xdr:col>16</xdr:col>
      <xdr:colOff>281940</xdr:colOff>
      <xdr:row>33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3B78F-50CB-4693-8557-5AD9D89C5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topLeftCell="A10" workbookViewId="0">
      <selection activeCell="G28" sqref="G28"/>
    </sheetView>
  </sheetViews>
  <sheetFormatPr defaultRowHeight="14.4" x14ac:dyDescent="0.3"/>
  <sheetData>
    <row r="1" spans="1:16" x14ac:dyDescent="0.3">
      <c r="J1" s="1" t="s">
        <v>10</v>
      </c>
      <c r="K1" s="1"/>
      <c r="L1" s="1"/>
      <c r="N1" s="1" t="s">
        <v>11</v>
      </c>
      <c r="O1" s="1"/>
      <c r="P1" s="1"/>
    </row>
    <row r="2" spans="1:16" x14ac:dyDescent="0.3">
      <c r="A2" t="s">
        <v>0</v>
      </c>
      <c r="B2">
        <v>32.770343650000001</v>
      </c>
      <c r="C2">
        <v>33.772013200000004</v>
      </c>
      <c r="D2">
        <v>33.457643150000003</v>
      </c>
      <c r="F2">
        <v>33.33</v>
      </c>
      <c r="G2">
        <v>33.33</v>
      </c>
      <c r="H2">
        <v>33.33</v>
      </c>
      <c r="J2" s="2">
        <f>ABS(B2-F2)</f>
        <v>0.55965634999999736</v>
      </c>
      <c r="K2" s="2">
        <f t="shared" ref="K2:L11" si="0">ABS(C2-G2)</f>
        <v>0.44201320000000521</v>
      </c>
      <c r="L2" s="2">
        <f t="shared" si="0"/>
        <v>0.12764315000000437</v>
      </c>
      <c r="N2" s="3">
        <f>J2*100/F2</f>
        <v>1.6791369636963618</v>
      </c>
      <c r="O2" s="3">
        <f t="shared" ref="O2:P2" si="1">K2*100/G2</f>
        <v>1.3261722172217378</v>
      </c>
      <c r="P2" s="3">
        <f t="shared" si="1"/>
        <v>0.38296774677469059</v>
      </c>
    </row>
    <row r="3" spans="1:16" x14ac:dyDescent="0.3">
      <c r="A3" t="s">
        <v>1</v>
      </c>
      <c r="B3">
        <v>66.829814490000004</v>
      </c>
      <c r="C3">
        <v>17.64893841</v>
      </c>
      <c r="D3">
        <v>15.521247089999999</v>
      </c>
      <c r="F3">
        <v>70</v>
      </c>
      <c r="G3">
        <v>15</v>
      </c>
      <c r="H3">
        <v>15</v>
      </c>
      <c r="J3" s="2">
        <f t="shared" ref="J3:J11" si="2">ABS(B3-F3)</f>
        <v>3.170185509999996</v>
      </c>
      <c r="K3" s="2">
        <f t="shared" si="0"/>
        <v>2.6489384099999995</v>
      </c>
      <c r="L3" s="2">
        <f t="shared" si="0"/>
        <v>0.52124708999999925</v>
      </c>
      <c r="N3" s="3">
        <f t="shared" ref="N3:N11" si="3">J3*100/F3</f>
        <v>4.5288364428571368</v>
      </c>
      <c r="O3" s="3">
        <f t="shared" ref="O3:O11" si="4">K3*100/G3</f>
        <v>17.659589399999998</v>
      </c>
      <c r="P3" s="3">
        <f t="shared" ref="P3:P11" si="5">L3*100/H3</f>
        <v>3.474980599999995</v>
      </c>
    </row>
    <row r="4" spans="1:16" x14ac:dyDescent="0.3">
      <c r="A4" t="s">
        <v>2</v>
      </c>
      <c r="B4">
        <v>10.04165772</v>
      </c>
      <c r="C4">
        <v>68.951525189999998</v>
      </c>
      <c r="D4">
        <v>21.006817089999998</v>
      </c>
      <c r="F4">
        <v>10</v>
      </c>
      <c r="G4">
        <v>70</v>
      </c>
      <c r="H4">
        <v>20</v>
      </c>
      <c r="J4" s="2">
        <f t="shared" si="2"/>
        <v>4.1657719999999898E-2</v>
      </c>
      <c r="K4" s="2">
        <f t="shared" si="0"/>
        <v>1.0484748100000019</v>
      </c>
      <c r="L4" s="2">
        <f t="shared" si="0"/>
        <v>1.0068170899999984</v>
      </c>
      <c r="N4" s="3">
        <f t="shared" si="3"/>
        <v>0.41657719999999898</v>
      </c>
      <c r="O4" s="3">
        <f t="shared" si="4"/>
        <v>1.4978211571428599</v>
      </c>
      <c r="P4" s="3">
        <f t="shared" si="5"/>
        <v>5.0340854499999921</v>
      </c>
    </row>
    <row r="5" spans="1:16" x14ac:dyDescent="0.3">
      <c r="A5" t="s">
        <v>3</v>
      </c>
      <c r="B5">
        <v>18.187242879999999</v>
      </c>
      <c r="C5">
        <v>21.447400770000002</v>
      </c>
      <c r="D5">
        <v>60.365356349999999</v>
      </c>
      <c r="F5">
        <v>20</v>
      </c>
      <c r="G5">
        <v>20</v>
      </c>
      <c r="H5">
        <v>60</v>
      </c>
      <c r="J5" s="2">
        <f t="shared" si="2"/>
        <v>1.8127571200000006</v>
      </c>
      <c r="K5" s="2">
        <f t="shared" si="0"/>
        <v>1.4474007700000016</v>
      </c>
      <c r="L5" s="2">
        <f t="shared" si="0"/>
        <v>0.365356349999999</v>
      </c>
      <c r="N5" s="3">
        <f t="shared" si="3"/>
        <v>9.0637856000000028</v>
      </c>
      <c r="O5" s="3">
        <f t="shared" si="4"/>
        <v>7.2370038500000078</v>
      </c>
      <c r="P5" s="3">
        <f t="shared" si="5"/>
        <v>0.60892724999999837</v>
      </c>
    </row>
    <row r="6" spans="1:16" x14ac:dyDescent="0.3">
      <c r="A6" t="s">
        <v>4</v>
      </c>
      <c r="B6">
        <v>45.108426530000003</v>
      </c>
      <c r="C6">
        <v>32.419743199999999</v>
      </c>
      <c r="D6">
        <v>22.471830270000002</v>
      </c>
      <c r="F6">
        <v>50</v>
      </c>
      <c r="G6">
        <v>30</v>
      </c>
      <c r="H6">
        <v>20</v>
      </c>
      <c r="J6" s="2">
        <f t="shared" si="2"/>
        <v>4.8915734699999973</v>
      </c>
      <c r="K6" s="2">
        <f t="shared" si="0"/>
        <v>2.4197431999999992</v>
      </c>
      <c r="L6" s="2">
        <f t="shared" si="0"/>
        <v>2.4718302700000017</v>
      </c>
      <c r="N6" s="3">
        <f t="shared" si="3"/>
        <v>9.7831469399999946</v>
      </c>
      <c r="O6" s="3">
        <f t="shared" si="4"/>
        <v>8.065810666666664</v>
      </c>
      <c r="P6" s="3">
        <f t="shared" si="5"/>
        <v>12.359151350000008</v>
      </c>
    </row>
    <row r="7" spans="1:16" x14ac:dyDescent="0.3">
      <c r="A7" t="s">
        <v>5</v>
      </c>
      <c r="B7">
        <v>22.730996529999999</v>
      </c>
      <c r="C7">
        <v>37.89458724</v>
      </c>
      <c r="D7">
        <v>39.374416230000001</v>
      </c>
      <c r="F7">
        <v>20</v>
      </c>
      <c r="G7">
        <v>40</v>
      </c>
      <c r="H7">
        <v>40</v>
      </c>
      <c r="J7" s="2">
        <f t="shared" si="2"/>
        <v>2.7309965299999988</v>
      </c>
      <c r="K7" s="2">
        <f t="shared" si="0"/>
        <v>2.1054127600000001</v>
      </c>
      <c r="L7" s="2">
        <f t="shared" si="0"/>
        <v>0.62558376999999865</v>
      </c>
      <c r="N7" s="3">
        <f t="shared" si="3"/>
        <v>13.654982649999994</v>
      </c>
      <c r="O7" s="3">
        <f t="shared" si="4"/>
        <v>5.2635319000000003</v>
      </c>
      <c r="P7" s="3">
        <f t="shared" si="5"/>
        <v>1.5639594249999966</v>
      </c>
    </row>
    <row r="8" spans="1:16" x14ac:dyDescent="0.3">
      <c r="A8" t="s">
        <v>6</v>
      </c>
      <c r="B8">
        <v>46.712570329999998</v>
      </c>
      <c r="C8">
        <v>51.286924210000002</v>
      </c>
      <c r="D8">
        <v>2.0005054499999999</v>
      </c>
      <c r="F8">
        <v>45</v>
      </c>
      <c r="G8">
        <v>55</v>
      </c>
      <c r="H8">
        <v>0</v>
      </c>
      <c r="J8" s="2">
        <f t="shared" si="2"/>
        <v>1.7125703299999984</v>
      </c>
      <c r="K8" s="2">
        <f t="shared" si="0"/>
        <v>3.7130757899999978</v>
      </c>
      <c r="L8" s="2">
        <f t="shared" si="0"/>
        <v>2.0005054499999999</v>
      </c>
      <c r="N8" s="3">
        <f t="shared" si="3"/>
        <v>3.8057118444444407</v>
      </c>
      <c r="O8" s="3">
        <f t="shared" si="4"/>
        <v>6.7510468909090875</v>
      </c>
      <c r="P8" s="3"/>
    </row>
    <row r="9" spans="1:16" x14ac:dyDescent="0.3">
      <c r="A9" t="s">
        <v>7</v>
      </c>
      <c r="B9">
        <v>7.5591622799999998</v>
      </c>
      <c r="C9">
        <v>7.6226484499999998</v>
      </c>
      <c r="D9">
        <v>84.818189259999997</v>
      </c>
      <c r="F9">
        <v>5</v>
      </c>
      <c r="G9">
        <v>10</v>
      </c>
      <c r="H9">
        <v>85</v>
      </c>
      <c r="J9" s="2">
        <f t="shared" si="2"/>
        <v>2.5591622799999998</v>
      </c>
      <c r="K9" s="2">
        <f t="shared" si="0"/>
        <v>2.3773515500000002</v>
      </c>
      <c r="L9" s="2">
        <f t="shared" si="0"/>
        <v>0.18181074000000308</v>
      </c>
      <c r="N9" s="3">
        <f t="shared" si="3"/>
        <v>51.183245599999999</v>
      </c>
      <c r="O9" s="3">
        <f t="shared" si="4"/>
        <v>23.773515500000002</v>
      </c>
      <c r="P9" s="3">
        <f t="shared" si="5"/>
        <v>0.21389498823529773</v>
      </c>
    </row>
    <row r="10" spans="1:16" x14ac:dyDescent="0.3">
      <c r="A10" t="s">
        <v>8</v>
      </c>
      <c r="B10">
        <v>86.144777790000006</v>
      </c>
      <c r="C10">
        <v>5.9277976499999996</v>
      </c>
      <c r="D10">
        <v>7.9274245600000004</v>
      </c>
      <c r="F10">
        <v>85</v>
      </c>
      <c r="G10">
        <v>10</v>
      </c>
      <c r="H10">
        <v>5</v>
      </c>
      <c r="J10" s="2">
        <f t="shared" si="2"/>
        <v>1.1447777900000062</v>
      </c>
      <c r="K10" s="2">
        <f t="shared" si="0"/>
        <v>4.0722023500000004</v>
      </c>
      <c r="L10" s="2">
        <f t="shared" si="0"/>
        <v>2.9274245600000004</v>
      </c>
      <c r="N10" s="3">
        <f t="shared" si="3"/>
        <v>1.3467974000000074</v>
      </c>
      <c r="O10" s="3">
        <f t="shared" si="4"/>
        <v>40.722023500000006</v>
      </c>
      <c r="P10" s="3">
        <f t="shared" si="5"/>
        <v>58.548491200000015</v>
      </c>
    </row>
    <row r="11" spans="1:16" x14ac:dyDescent="0.3">
      <c r="A11" t="s">
        <v>9</v>
      </c>
      <c r="B11">
        <v>10.480758829999999</v>
      </c>
      <c r="C11">
        <v>77.124105130000004</v>
      </c>
      <c r="D11">
        <v>12.395136040000001</v>
      </c>
      <c r="F11">
        <v>0</v>
      </c>
      <c r="G11">
        <v>90</v>
      </c>
      <c r="H11">
        <v>10</v>
      </c>
      <c r="J11" s="2">
        <f t="shared" si="2"/>
        <v>10.480758829999999</v>
      </c>
      <c r="K11" s="2">
        <f t="shared" si="0"/>
        <v>12.875894869999996</v>
      </c>
      <c r="L11" s="2">
        <f t="shared" si="0"/>
        <v>2.3951360400000006</v>
      </c>
      <c r="N11" s="3"/>
      <c r="O11" s="3">
        <f t="shared" si="4"/>
        <v>14.306549855555552</v>
      </c>
      <c r="P11" s="3">
        <f t="shared" si="5"/>
        <v>23.951360400000006</v>
      </c>
    </row>
    <row r="13" spans="1:16" x14ac:dyDescent="0.3">
      <c r="L13" s="3">
        <f>AVERAGE(J2:L11)</f>
        <v>2.4959319383333334</v>
      </c>
      <c r="M13" s="3"/>
      <c r="N13" s="3"/>
      <c r="O13" s="3"/>
      <c r="P13" s="3">
        <f>AVERAGE(N2:P11)</f>
        <v>11.721539428160851</v>
      </c>
    </row>
    <row r="14" spans="1:16" x14ac:dyDescent="0.3">
      <c r="E14" s="2">
        <f>B2</f>
        <v>32.770343650000001</v>
      </c>
      <c r="F14">
        <f>F2</f>
        <v>33.33</v>
      </c>
      <c r="L14" s="3">
        <f>MEDIAN(J2:L11)</f>
        <v>2.0529591050000002</v>
      </c>
      <c r="M14" s="3"/>
      <c r="N14" s="3"/>
      <c r="O14" s="3"/>
      <c r="P14" s="3"/>
    </row>
    <row r="15" spans="1:16" x14ac:dyDescent="0.3">
      <c r="E15" s="2">
        <f>B3</f>
        <v>66.829814490000004</v>
      </c>
      <c r="F15">
        <f t="shared" ref="F15:F23" si="6">F3</f>
        <v>70</v>
      </c>
    </row>
    <row r="16" spans="1:16" x14ac:dyDescent="0.3">
      <c r="E16" s="2">
        <f>B4</f>
        <v>10.04165772</v>
      </c>
      <c r="F16">
        <f t="shared" si="6"/>
        <v>10</v>
      </c>
    </row>
    <row r="17" spans="5:6" x14ac:dyDescent="0.3">
      <c r="E17" s="2">
        <f>B5</f>
        <v>18.187242879999999</v>
      </c>
      <c r="F17">
        <f t="shared" si="6"/>
        <v>20</v>
      </c>
    </row>
    <row r="18" spans="5:6" x14ac:dyDescent="0.3">
      <c r="E18" s="2">
        <f>B6</f>
        <v>45.108426530000003</v>
      </c>
      <c r="F18">
        <f t="shared" si="6"/>
        <v>50</v>
      </c>
    </row>
    <row r="19" spans="5:6" x14ac:dyDescent="0.3">
      <c r="E19" s="2">
        <f>B7</f>
        <v>22.730996529999999</v>
      </c>
      <c r="F19">
        <f t="shared" si="6"/>
        <v>20</v>
      </c>
    </row>
    <row r="20" spans="5:6" x14ac:dyDescent="0.3">
      <c r="E20" s="2">
        <f>B8</f>
        <v>46.712570329999998</v>
      </c>
      <c r="F20">
        <f t="shared" si="6"/>
        <v>45</v>
      </c>
    </row>
    <row r="21" spans="5:6" x14ac:dyDescent="0.3">
      <c r="E21" s="2">
        <f>B9</f>
        <v>7.5591622799999998</v>
      </c>
      <c r="F21">
        <f t="shared" si="6"/>
        <v>5</v>
      </c>
    </row>
    <row r="22" spans="5:6" x14ac:dyDescent="0.3">
      <c r="E22" s="2">
        <f>B10</f>
        <v>86.144777790000006</v>
      </c>
      <c r="F22">
        <f t="shared" si="6"/>
        <v>85</v>
      </c>
    </row>
    <row r="23" spans="5:6" x14ac:dyDescent="0.3">
      <c r="E23" s="2">
        <f>B11</f>
        <v>10.480758829999999</v>
      </c>
      <c r="F23">
        <v>1</v>
      </c>
    </row>
    <row r="24" spans="5:6" x14ac:dyDescent="0.3">
      <c r="E24" s="2">
        <f>C2</f>
        <v>33.772013200000004</v>
      </c>
      <c r="F24">
        <f>G2</f>
        <v>33.33</v>
      </c>
    </row>
    <row r="25" spans="5:6" x14ac:dyDescent="0.3">
      <c r="E25" s="2">
        <f>C3</f>
        <v>17.64893841</v>
      </c>
      <c r="F25">
        <f t="shared" ref="F25:F32" si="7">G3</f>
        <v>15</v>
      </c>
    </row>
    <row r="26" spans="5:6" x14ac:dyDescent="0.3">
      <c r="E26" s="2">
        <f>C4</f>
        <v>68.951525189999998</v>
      </c>
      <c r="F26">
        <f t="shared" si="7"/>
        <v>70</v>
      </c>
    </row>
    <row r="27" spans="5:6" x14ac:dyDescent="0.3">
      <c r="E27" s="2">
        <f>C5</f>
        <v>21.447400770000002</v>
      </c>
      <c r="F27">
        <f t="shared" si="7"/>
        <v>20</v>
      </c>
    </row>
    <row r="28" spans="5:6" x14ac:dyDescent="0.3">
      <c r="E28" s="2">
        <f>C6</f>
        <v>32.419743199999999</v>
      </c>
      <c r="F28">
        <f t="shared" si="7"/>
        <v>30</v>
      </c>
    </row>
    <row r="29" spans="5:6" x14ac:dyDescent="0.3">
      <c r="E29" s="2">
        <f>C7</f>
        <v>37.89458724</v>
      </c>
      <c r="F29">
        <f t="shared" si="7"/>
        <v>40</v>
      </c>
    </row>
    <row r="30" spans="5:6" x14ac:dyDescent="0.3">
      <c r="E30" s="2">
        <f>C8</f>
        <v>51.286924210000002</v>
      </c>
      <c r="F30">
        <f t="shared" si="7"/>
        <v>55</v>
      </c>
    </row>
    <row r="31" spans="5:6" x14ac:dyDescent="0.3">
      <c r="E31" s="2">
        <f>C9</f>
        <v>7.6226484499999998</v>
      </c>
      <c r="F31">
        <f t="shared" si="7"/>
        <v>10</v>
      </c>
    </row>
    <row r="32" spans="5:6" x14ac:dyDescent="0.3">
      <c r="E32" s="2">
        <f>C10</f>
        <v>5.9277976499999996</v>
      </c>
      <c r="F32">
        <f t="shared" si="7"/>
        <v>10</v>
      </c>
    </row>
    <row r="33" spans="5:6" x14ac:dyDescent="0.3">
      <c r="E33" s="2">
        <f>C11</f>
        <v>77.124105130000004</v>
      </c>
      <c r="F33">
        <f>G11</f>
        <v>90</v>
      </c>
    </row>
    <row r="34" spans="5:6" x14ac:dyDescent="0.3">
      <c r="E34" s="2">
        <f>D2</f>
        <v>33.457643150000003</v>
      </c>
      <c r="F34">
        <f>H2</f>
        <v>33.33</v>
      </c>
    </row>
    <row r="35" spans="5:6" x14ac:dyDescent="0.3">
      <c r="E35" s="2">
        <f>D3</f>
        <v>15.521247089999999</v>
      </c>
      <c r="F35">
        <f t="shared" ref="F35:F43" si="8">H3</f>
        <v>15</v>
      </c>
    </row>
    <row r="36" spans="5:6" x14ac:dyDescent="0.3">
      <c r="E36" s="2">
        <f>D4</f>
        <v>21.006817089999998</v>
      </c>
      <c r="F36">
        <f t="shared" si="8"/>
        <v>20</v>
      </c>
    </row>
    <row r="37" spans="5:6" x14ac:dyDescent="0.3">
      <c r="E37" s="2">
        <f>D5</f>
        <v>60.365356349999999</v>
      </c>
      <c r="F37">
        <f t="shared" si="8"/>
        <v>60</v>
      </c>
    </row>
    <row r="38" spans="5:6" x14ac:dyDescent="0.3">
      <c r="E38" s="2">
        <f>D6</f>
        <v>22.471830270000002</v>
      </c>
      <c r="F38">
        <f t="shared" si="8"/>
        <v>20</v>
      </c>
    </row>
    <row r="39" spans="5:6" x14ac:dyDescent="0.3">
      <c r="E39" s="2">
        <f>D7</f>
        <v>39.374416230000001</v>
      </c>
      <c r="F39">
        <f t="shared" si="8"/>
        <v>40</v>
      </c>
    </row>
    <row r="40" spans="5:6" x14ac:dyDescent="0.3">
      <c r="E40" s="2">
        <f>D8</f>
        <v>2.0005054499999999</v>
      </c>
      <c r="F40">
        <v>1</v>
      </c>
    </row>
    <row r="41" spans="5:6" x14ac:dyDescent="0.3">
      <c r="E41" s="2">
        <f>D9</f>
        <v>84.818189259999997</v>
      </c>
      <c r="F41">
        <f t="shared" si="8"/>
        <v>85</v>
      </c>
    </row>
    <row r="42" spans="5:6" x14ac:dyDescent="0.3">
      <c r="E42" s="2">
        <f>D10</f>
        <v>7.9274245600000004</v>
      </c>
      <c r="F42">
        <f t="shared" si="8"/>
        <v>5</v>
      </c>
    </row>
    <row r="43" spans="5:6" x14ac:dyDescent="0.3">
      <c r="E43" s="2">
        <f>D11</f>
        <v>12.395136040000001</v>
      </c>
      <c r="F43">
        <f t="shared" si="8"/>
        <v>10</v>
      </c>
    </row>
  </sheetData>
  <mergeCells count="2">
    <mergeCell ref="J1:L1"/>
    <mergeCell ref="N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Sandoval</dc:creator>
  <cp:lastModifiedBy>Leonardo Sandoval</cp:lastModifiedBy>
  <dcterms:created xsi:type="dcterms:W3CDTF">2015-06-05T18:17:20Z</dcterms:created>
  <dcterms:modified xsi:type="dcterms:W3CDTF">2021-12-03T17:23:34Z</dcterms:modified>
</cp:coreProperties>
</file>