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lsan\Documents\PhD\codes_git\Production_allocation\Production_Allocation\Results\NGS_J19_DRK\"/>
    </mc:Choice>
  </mc:AlternateContent>
  <xr:revisionPtr revIDLastSave="0" documentId="13_ncr:1_{9984698F-E525-4BC6-B3DF-8D0722F5E0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1" l="1"/>
  <c r="O61" i="1"/>
  <c r="N62" i="1"/>
  <c r="P62" i="1" s="1"/>
  <c r="O62" i="1"/>
  <c r="N63" i="1"/>
  <c r="O63" i="1"/>
  <c r="P63" i="1" s="1"/>
  <c r="N64" i="1"/>
  <c r="P64" i="1" s="1"/>
  <c r="O64" i="1"/>
  <c r="N65" i="1"/>
  <c r="P65" i="1" s="1"/>
  <c r="O65" i="1"/>
  <c r="N66" i="1"/>
  <c r="N67" i="1"/>
  <c r="O67" i="1"/>
  <c r="N68" i="1"/>
  <c r="O68" i="1"/>
  <c r="N69" i="1"/>
  <c r="O69" i="1"/>
  <c r="P69" i="1"/>
  <c r="M62" i="1"/>
  <c r="M63" i="1"/>
  <c r="M64" i="1"/>
  <c r="M65" i="1"/>
  <c r="M66" i="1"/>
  <c r="M67" i="1"/>
  <c r="M68" i="1"/>
  <c r="M61" i="1"/>
  <c r="H61" i="1"/>
  <c r="I61" i="1"/>
  <c r="H62" i="1"/>
  <c r="I62" i="1"/>
  <c r="H63" i="1"/>
  <c r="I63" i="1"/>
  <c r="H64" i="1"/>
  <c r="J64" i="1" s="1"/>
  <c r="I64" i="1"/>
  <c r="H65" i="1"/>
  <c r="I65" i="1"/>
  <c r="H66" i="1"/>
  <c r="I66" i="1"/>
  <c r="H67" i="1"/>
  <c r="I67" i="1"/>
  <c r="H68" i="1"/>
  <c r="I68" i="1"/>
  <c r="H69" i="1"/>
  <c r="I69" i="1"/>
  <c r="G62" i="1"/>
  <c r="G63" i="1"/>
  <c r="G64" i="1"/>
  <c r="G65" i="1"/>
  <c r="G66" i="1"/>
  <c r="J66" i="1" s="1"/>
  <c r="G67" i="1"/>
  <c r="J67" i="1" s="1"/>
  <c r="G68" i="1"/>
  <c r="G69" i="1"/>
  <c r="J69" i="1" s="1"/>
  <c r="G61" i="1"/>
  <c r="P66" i="1"/>
  <c r="J65" i="1"/>
  <c r="J63" i="1"/>
  <c r="J62" i="1"/>
  <c r="P61" i="1"/>
  <c r="J61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N56" i="1"/>
  <c r="O56" i="1"/>
  <c r="N57" i="1"/>
  <c r="O57" i="1"/>
  <c r="N58" i="1"/>
  <c r="P58" i="1" s="1"/>
  <c r="O58" i="1"/>
  <c r="M50" i="1"/>
  <c r="M51" i="1"/>
  <c r="M52" i="1"/>
  <c r="M53" i="1"/>
  <c r="M54" i="1"/>
  <c r="M55" i="1"/>
  <c r="M56" i="1"/>
  <c r="M57" i="1"/>
  <c r="M49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G50" i="1"/>
  <c r="G51" i="1"/>
  <c r="G52" i="1"/>
  <c r="G53" i="1"/>
  <c r="G54" i="1"/>
  <c r="G55" i="1"/>
  <c r="G56" i="1"/>
  <c r="G57" i="1"/>
  <c r="G58" i="1"/>
  <c r="G49" i="1"/>
  <c r="N38" i="1"/>
  <c r="O38" i="1"/>
  <c r="N39" i="1"/>
  <c r="O39" i="1"/>
  <c r="N40" i="1"/>
  <c r="O40" i="1"/>
  <c r="N41" i="1"/>
  <c r="O41" i="1"/>
  <c r="N42" i="1"/>
  <c r="O42" i="1"/>
  <c r="N43" i="1"/>
  <c r="N44" i="1"/>
  <c r="O44" i="1"/>
  <c r="N45" i="1"/>
  <c r="O45" i="1"/>
  <c r="N46" i="1"/>
  <c r="O46" i="1"/>
  <c r="M39" i="1"/>
  <c r="M40" i="1"/>
  <c r="M41" i="1"/>
  <c r="M42" i="1"/>
  <c r="M43" i="1"/>
  <c r="P43" i="1" s="1"/>
  <c r="M44" i="1"/>
  <c r="M45" i="1"/>
  <c r="M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J43" i="1" s="1"/>
  <c r="H43" i="1"/>
  <c r="I43" i="1"/>
  <c r="G44" i="1"/>
  <c r="H44" i="1"/>
  <c r="I44" i="1"/>
  <c r="G45" i="1"/>
  <c r="H45" i="1"/>
  <c r="I45" i="1"/>
  <c r="J45" i="1" s="1"/>
  <c r="G46" i="1"/>
  <c r="H46" i="1"/>
  <c r="I46" i="1"/>
  <c r="H38" i="1"/>
  <c r="I38" i="1"/>
  <c r="G38" i="1"/>
  <c r="P4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N33" i="1"/>
  <c r="O33" i="1"/>
  <c r="N34" i="1"/>
  <c r="O34" i="1"/>
  <c r="N35" i="1"/>
  <c r="O35" i="1"/>
  <c r="M27" i="1"/>
  <c r="P27" i="1" s="1"/>
  <c r="M28" i="1"/>
  <c r="P28" i="1" s="1"/>
  <c r="M29" i="1"/>
  <c r="M30" i="1"/>
  <c r="M31" i="1"/>
  <c r="M32" i="1"/>
  <c r="M33" i="1"/>
  <c r="M34" i="1"/>
  <c r="P35" i="1"/>
  <c r="M26" i="1"/>
  <c r="H26" i="1"/>
  <c r="I26" i="1"/>
  <c r="H27" i="1"/>
  <c r="J27" i="1" s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G27" i="1"/>
  <c r="G28" i="1"/>
  <c r="J28" i="1" s="1"/>
  <c r="G29" i="1"/>
  <c r="G30" i="1"/>
  <c r="J30" i="1" s="1"/>
  <c r="G31" i="1"/>
  <c r="G32" i="1"/>
  <c r="G33" i="1"/>
  <c r="G34" i="1"/>
  <c r="G35" i="1"/>
  <c r="J35" i="1" s="1"/>
  <c r="G26" i="1"/>
  <c r="J26" i="1" s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P20" i="1" s="1"/>
  <c r="N20" i="1"/>
  <c r="M21" i="1"/>
  <c r="N21" i="1"/>
  <c r="O21" i="1"/>
  <c r="M22" i="1"/>
  <c r="N22" i="1"/>
  <c r="O22" i="1"/>
  <c r="P22" i="1" s="1"/>
  <c r="P23" i="1"/>
  <c r="N23" i="1"/>
  <c r="O23" i="1"/>
  <c r="N14" i="1"/>
  <c r="O14" i="1"/>
  <c r="M14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J21" i="1" s="1"/>
  <c r="H22" i="1"/>
  <c r="I22" i="1"/>
  <c r="H23" i="1"/>
  <c r="I23" i="1"/>
  <c r="G15" i="1"/>
  <c r="G16" i="1"/>
  <c r="G17" i="1"/>
  <c r="J17" i="1" s="1"/>
  <c r="G18" i="1"/>
  <c r="G19" i="1"/>
  <c r="G20" i="1"/>
  <c r="G21" i="1"/>
  <c r="G22" i="1"/>
  <c r="G23" i="1"/>
  <c r="G14" i="1"/>
  <c r="P68" i="1" l="1"/>
  <c r="P67" i="1"/>
  <c r="J68" i="1"/>
  <c r="J31" i="1"/>
  <c r="P18" i="1"/>
  <c r="P40" i="1"/>
  <c r="J20" i="1"/>
  <c r="J22" i="1"/>
  <c r="J18" i="1"/>
  <c r="P15" i="1"/>
  <c r="J42" i="1"/>
  <c r="J19" i="1"/>
  <c r="J33" i="1"/>
  <c r="P31" i="1"/>
  <c r="P39" i="1"/>
  <c r="J34" i="1"/>
  <c r="J46" i="1"/>
  <c r="J14" i="1"/>
  <c r="J16" i="1"/>
  <c r="P19" i="1"/>
  <c r="P16" i="1"/>
  <c r="P56" i="1"/>
  <c r="J23" i="1"/>
  <c r="J15" i="1"/>
  <c r="P21" i="1"/>
  <c r="J58" i="1"/>
  <c r="P17" i="1"/>
  <c r="J32" i="1"/>
  <c r="P30" i="1"/>
  <c r="J38" i="1"/>
  <c r="P42" i="1"/>
  <c r="P38" i="1"/>
  <c r="P14" i="1"/>
  <c r="J41" i="1"/>
  <c r="P41" i="1"/>
  <c r="P55" i="1"/>
  <c r="J29" i="1"/>
  <c r="J40" i="1"/>
  <c r="P49" i="1"/>
  <c r="J51" i="1"/>
  <c r="J55" i="1"/>
  <c r="J53" i="1"/>
  <c r="J56" i="1"/>
  <c r="P57" i="1"/>
  <c r="P53" i="1"/>
  <c r="P51" i="1"/>
  <c r="J57" i="1"/>
  <c r="P52" i="1"/>
  <c r="J50" i="1"/>
  <c r="J54" i="1"/>
  <c r="J49" i="1"/>
  <c r="P50" i="1"/>
  <c r="P54" i="1"/>
  <c r="J52" i="1"/>
  <c r="P44" i="1"/>
  <c r="P46" i="1"/>
  <c r="J44" i="1"/>
  <c r="J39" i="1"/>
  <c r="P29" i="1"/>
  <c r="P26" i="1"/>
  <c r="P34" i="1"/>
  <c r="P33" i="1"/>
  <c r="P32" i="1"/>
</calcChain>
</file>

<file path=xl/sharedStrings.xml><?xml version="1.0" encoding="utf-8"?>
<sst xmlns="http://schemas.openxmlformats.org/spreadsheetml/2006/main" count="170" uniqueCount="26">
  <si>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</si>
  <si>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</si>
  <si>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</si>
  <si>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</si>
  <si>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</si>
  <si>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</si>
  <si>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</si>
  <si>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</si>
  <si>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</si>
  <si>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</si>
  <si>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MCCAFFREY</t>
  </si>
  <si>
    <t>REAL RESULTS</t>
  </si>
  <si>
    <t>MAE MCCAFFREY</t>
  </si>
  <si>
    <t>MAPE MCCAFFREY</t>
  </si>
  <si>
    <t>OUR</t>
  </si>
  <si>
    <t>NOUVELLE 2</t>
  </si>
  <si>
    <t>ALS</t>
  </si>
  <si>
    <t>NOUVELLE</t>
  </si>
  <si>
    <t>MAE OUR</t>
  </si>
  <si>
    <t>MAPE OUR</t>
  </si>
  <si>
    <t>MAE NOUVELLE 2</t>
  </si>
  <si>
    <t>MAPE NOUVELLE 2</t>
  </si>
  <si>
    <t>MAE ALS</t>
  </si>
  <si>
    <t>MAPE ALS</t>
  </si>
  <si>
    <t>MAE NOUVELLE</t>
  </si>
  <si>
    <t>MAPE NOUVELLE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</si>
</sst>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7" fontId="0" fillId="0" borderId="0" xfId="0" applyNumberFormat="1"/>
    <xf numFmtId="0" fontId="0" fillId="2" borderId="0" xfId="0" applyFill="1"/>
    <xf numFmtId="2" fontId="0" fillId="2" borderId="0" xfId="0" applyNumberFormat="1" applyFill="1"/>
    <xf numFmtId="167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A58" workbookViewId="0">
      <selection activeCell="J67" sqref="J67"/>
    </sheetView>
  </sheetViews>
  <sheetFormatPr defaultRowHeight="14.4" x14ac:dyDescent="0.3"/>
  <cols>
    <col min="13" max="14" width="9" bestFit="1" customWidth="1"/>
    <col min="15" max="15" width="9.5546875" bestFit="1" customWidth="1"/>
  </cols>
  <sheetData>
    <row r="1" spans="1:16" x14ac:dyDescent="0.3">
      <c r="A1" s="1" t="s">
        <v>11</v>
      </c>
      <c r="B1" s="1"/>
      <c r="C1" s="1"/>
      <c r="D1" s="1"/>
    </row>
    <row r="2" spans="1:16" x14ac:dyDescent="0.3">
      <c r="A2" t="s">
        <v>0</v>
      </c>
      <c r="B2">
        <v>33.33</v>
      </c>
      <c r="C2">
        <v>33.33</v>
      </c>
      <c r="D2">
        <v>33.33</v>
      </c>
    </row>
    <row r="3" spans="1:16" x14ac:dyDescent="0.3">
      <c r="A3" t="s">
        <v>1</v>
      </c>
      <c r="B3">
        <v>70</v>
      </c>
      <c r="C3">
        <v>15</v>
      </c>
      <c r="D3">
        <v>15</v>
      </c>
    </row>
    <row r="4" spans="1:16" x14ac:dyDescent="0.3">
      <c r="A4" t="s">
        <v>2</v>
      </c>
      <c r="B4">
        <v>10</v>
      </c>
      <c r="C4">
        <v>70</v>
      </c>
      <c r="D4">
        <v>20</v>
      </c>
    </row>
    <row r="5" spans="1:16" x14ac:dyDescent="0.3">
      <c r="A5" t="s">
        <v>3</v>
      </c>
      <c r="B5">
        <v>20</v>
      </c>
      <c r="C5">
        <v>20</v>
      </c>
      <c r="D5">
        <v>60</v>
      </c>
    </row>
    <row r="6" spans="1:16" x14ac:dyDescent="0.3">
      <c r="A6" t="s">
        <v>4</v>
      </c>
      <c r="B6">
        <v>50</v>
      </c>
      <c r="C6">
        <v>30</v>
      </c>
      <c r="D6">
        <v>20</v>
      </c>
    </row>
    <row r="7" spans="1:16" x14ac:dyDescent="0.3">
      <c r="A7" t="s">
        <v>5</v>
      </c>
      <c r="B7">
        <v>20</v>
      </c>
      <c r="C7">
        <v>40</v>
      </c>
      <c r="D7">
        <v>40</v>
      </c>
    </row>
    <row r="8" spans="1:16" x14ac:dyDescent="0.3">
      <c r="A8" t="s">
        <v>6</v>
      </c>
      <c r="B8">
        <v>45</v>
      </c>
      <c r="C8">
        <v>55</v>
      </c>
      <c r="D8">
        <v>0</v>
      </c>
    </row>
    <row r="9" spans="1:16" x14ac:dyDescent="0.3">
      <c r="A9" t="s">
        <v>7</v>
      </c>
      <c r="B9">
        <v>5</v>
      </c>
      <c r="C9">
        <v>10</v>
      </c>
      <c r="D9">
        <v>85</v>
      </c>
    </row>
    <row r="10" spans="1:16" x14ac:dyDescent="0.3">
      <c r="A10" t="s">
        <v>8</v>
      </c>
      <c r="B10">
        <v>85</v>
      </c>
      <c r="C10">
        <v>10</v>
      </c>
      <c r="D10">
        <v>5</v>
      </c>
    </row>
    <row r="11" spans="1:16" x14ac:dyDescent="0.3">
      <c r="A11" t="s">
        <v>9</v>
      </c>
      <c r="B11">
        <v>0</v>
      </c>
      <c r="C11">
        <v>90</v>
      </c>
      <c r="D11">
        <v>10</v>
      </c>
    </row>
    <row r="13" spans="1:16" x14ac:dyDescent="0.3">
      <c r="A13" s="1" t="s">
        <v>10</v>
      </c>
      <c r="B13" s="1"/>
      <c r="C13" s="1"/>
      <c r="D13" s="1"/>
      <c r="F13" s="1" t="s">
        <v>12</v>
      </c>
      <c r="G13" s="1"/>
      <c r="H13" s="1"/>
      <c r="I13" s="1"/>
      <c r="J13" s="1"/>
      <c r="L13" s="1" t="s">
        <v>13</v>
      </c>
      <c r="M13" s="1"/>
      <c r="N13" s="1"/>
      <c r="O13" s="1"/>
      <c r="P13" s="1"/>
    </row>
    <row r="14" spans="1:16" x14ac:dyDescent="0.3">
      <c r="A14" t="s">
        <v>0</v>
      </c>
      <c r="B14">
        <v>30.28</v>
      </c>
      <c r="C14">
        <v>33.96</v>
      </c>
      <c r="D14">
        <v>35.76</v>
      </c>
      <c r="F14" t="s">
        <v>0</v>
      </c>
      <c r="G14">
        <f>ABS(B14-B2)</f>
        <v>3.0499999999999972</v>
      </c>
      <c r="H14">
        <f t="shared" ref="H14:I23" si="0">ABS(C14-C2)</f>
        <v>0.63000000000000256</v>
      </c>
      <c r="I14">
        <f t="shared" si="0"/>
        <v>2.4299999999999997</v>
      </c>
      <c r="J14" s="2">
        <f t="shared" ref="J14:J23" si="1">AVERAGE(G14:I14)</f>
        <v>2.0366666666666666</v>
      </c>
      <c r="L14" t="s">
        <v>0</v>
      </c>
      <c r="M14" s="3">
        <f>ABS(B14-B2)*100/B2</f>
        <v>9.1509150915091428</v>
      </c>
      <c r="N14" s="3">
        <f t="shared" ref="N14:O14" si="2">ABS(C14-C2)*100/C2</f>
        <v>1.8901890189018979</v>
      </c>
      <c r="O14" s="3">
        <f t="shared" si="2"/>
        <v>7.2907290729072907</v>
      </c>
      <c r="P14" s="2">
        <f t="shared" ref="P14:P23" si="3">AVERAGE(M14:O14)</f>
        <v>6.11061106110611</v>
      </c>
    </row>
    <row r="15" spans="1:16" x14ac:dyDescent="0.3">
      <c r="A15" t="s">
        <v>1</v>
      </c>
      <c r="B15">
        <v>63.66</v>
      </c>
      <c r="C15">
        <v>17.95</v>
      </c>
      <c r="D15">
        <v>18.39</v>
      </c>
      <c r="F15" t="s">
        <v>1</v>
      </c>
      <c r="G15">
        <f t="shared" ref="G15:G23" si="4">ABS(B15-B3)</f>
        <v>6.3400000000000034</v>
      </c>
      <c r="H15">
        <f t="shared" si="0"/>
        <v>2.9499999999999993</v>
      </c>
      <c r="I15">
        <f t="shared" si="0"/>
        <v>3.3900000000000006</v>
      </c>
      <c r="J15" s="2">
        <f t="shared" si="1"/>
        <v>4.2266666666666675</v>
      </c>
      <c r="L15" t="s">
        <v>1</v>
      </c>
      <c r="M15" s="3">
        <f t="shared" ref="M15:M22" si="5">ABS(B15-B3)*100/B3</f>
        <v>9.0571428571428623</v>
      </c>
      <c r="N15" s="3">
        <f t="shared" ref="N15:N23" si="6">ABS(C15-C3)*100/C3</f>
        <v>19.666666666666664</v>
      </c>
      <c r="O15" s="3">
        <f t="shared" ref="O15:O23" si="7">ABS(D15-D3)*100/D3</f>
        <v>22.600000000000005</v>
      </c>
      <c r="P15" s="2">
        <f t="shared" si="3"/>
        <v>17.107936507936511</v>
      </c>
    </row>
    <row r="16" spans="1:16" x14ac:dyDescent="0.3">
      <c r="A16" s="4" t="s">
        <v>2</v>
      </c>
      <c r="B16" s="4">
        <v>7.51</v>
      </c>
      <c r="C16" s="4">
        <v>69.37</v>
      </c>
      <c r="D16" s="4">
        <v>23.12</v>
      </c>
      <c r="E16" s="4"/>
      <c r="F16" s="4" t="s">
        <v>2</v>
      </c>
      <c r="G16" s="4">
        <f t="shared" si="4"/>
        <v>2.4900000000000002</v>
      </c>
      <c r="H16" s="4">
        <f t="shared" si="0"/>
        <v>0.62999999999999545</v>
      </c>
      <c r="I16" s="4">
        <f t="shared" si="0"/>
        <v>3.120000000000001</v>
      </c>
      <c r="J16" s="5">
        <f t="shared" si="1"/>
        <v>2.0799999999999987</v>
      </c>
      <c r="K16" s="4"/>
      <c r="L16" s="4" t="s">
        <v>2</v>
      </c>
      <c r="M16" s="6">
        <f t="shared" si="5"/>
        <v>24.900000000000002</v>
      </c>
      <c r="N16" s="6">
        <f t="shared" si="6"/>
        <v>0.89999999999999347</v>
      </c>
      <c r="O16" s="6">
        <f t="shared" si="7"/>
        <v>15.600000000000005</v>
      </c>
      <c r="P16" s="5">
        <f t="shared" si="3"/>
        <v>13.800000000000002</v>
      </c>
    </row>
    <row r="17" spans="1:16" x14ac:dyDescent="0.3">
      <c r="A17" t="s">
        <v>3</v>
      </c>
      <c r="B17">
        <v>15.23</v>
      </c>
      <c r="C17">
        <v>21.51</v>
      </c>
      <c r="D17">
        <v>63.25</v>
      </c>
      <c r="F17" t="s">
        <v>3</v>
      </c>
      <c r="G17">
        <f t="shared" si="4"/>
        <v>4.7699999999999996</v>
      </c>
      <c r="H17">
        <f t="shared" si="0"/>
        <v>1.5100000000000016</v>
      </c>
      <c r="I17">
        <f t="shared" si="0"/>
        <v>3.25</v>
      </c>
      <c r="J17" s="2">
        <f t="shared" si="1"/>
        <v>3.1766666666666672</v>
      </c>
      <c r="L17" t="s">
        <v>3</v>
      </c>
      <c r="M17" s="3">
        <f t="shared" si="5"/>
        <v>23.849999999999998</v>
      </c>
      <c r="N17" s="3">
        <f t="shared" si="6"/>
        <v>7.5500000000000087</v>
      </c>
      <c r="O17" s="3">
        <f t="shared" si="7"/>
        <v>5.416666666666667</v>
      </c>
      <c r="P17" s="2">
        <f t="shared" si="3"/>
        <v>12.272222222222224</v>
      </c>
    </row>
    <row r="18" spans="1:16" x14ac:dyDescent="0.3">
      <c r="A18" t="s">
        <v>4</v>
      </c>
      <c r="B18">
        <v>41.97</v>
      </c>
      <c r="C18">
        <v>31.31</v>
      </c>
      <c r="D18">
        <v>26.72</v>
      </c>
      <c r="F18" t="s">
        <v>4</v>
      </c>
      <c r="G18">
        <f t="shared" si="4"/>
        <v>8.0300000000000011</v>
      </c>
      <c r="H18">
        <f t="shared" si="0"/>
        <v>1.3099999999999987</v>
      </c>
      <c r="I18">
        <f t="shared" si="0"/>
        <v>6.7199999999999989</v>
      </c>
      <c r="J18" s="2">
        <f t="shared" si="1"/>
        <v>5.3533333333333326</v>
      </c>
      <c r="L18" t="s">
        <v>4</v>
      </c>
      <c r="M18" s="3">
        <f t="shared" si="5"/>
        <v>16.060000000000002</v>
      </c>
      <c r="N18" s="3">
        <f t="shared" si="6"/>
        <v>4.3666666666666627</v>
      </c>
      <c r="O18" s="3">
        <f t="shared" si="7"/>
        <v>33.599999999999994</v>
      </c>
      <c r="P18" s="2">
        <f t="shared" si="3"/>
        <v>18.008888888888887</v>
      </c>
    </row>
    <row r="19" spans="1:16" x14ac:dyDescent="0.3">
      <c r="A19" t="s">
        <v>5</v>
      </c>
      <c r="B19">
        <v>18.61</v>
      </c>
      <c r="C19">
        <v>38.31</v>
      </c>
      <c r="D19">
        <v>43.07</v>
      </c>
      <c r="F19" t="s">
        <v>5</v>
      </c>
      <c r="G19">
        <f t="shared" si="4"/>
        <v>1.3900000000000006</v>
      </c>
      <c r="H19">
        <f t="shared" si="0"/>
        <v>1.6899999999999977</v>
      </c>
      <c r="I19">
        <f t="shared" si="0"/>
        <v>3.0700000000000003</v>
      </c>
      <c r="J19" s="2">
        <f t="shared" si="1"/>
        <v>2.0499999999999994</v>
      </c>
      <c r="L19" t="s">
        <v>5</v>
      </c>
      <c r="M19" s="3">
        <f t="shared" si="5"/>
        <v>6.9500000000000028</v>
      </c>
      <c r="N19" s="3">
        <f t="shared" si="6"/>
        <v>4.2249999999999943</v>
      </c>
      <c r="O19" s="3">
        <f t="shared" si="7"/>
        <v>7.6749999999999998</v>
      </c>
      <c r="P19" s="2">
        <f t="shared" si="3"/>
        <v>6.2833333333333323</v>
      </c>
    </row>
    <row r="20" spans="1:16" x14ac:dyDescent="0.3">
      <c r="A20" t="s">
        <v>6</v>
      </c>
      <c r="B20">
        <v>40.479999999999997</v>
      </c>
      <c r="C20">
        <v>50.04</v>
      </c>
      <c r="D20">
        <v>9.48</v>
      </c>
      <c r="F20" t="s">
        <v>6</v>
      </c>
      <c r="G20">
        <f t="shared" si="4"/>
        <v>4.5200000000000031</v>
      </c>
      <c r="H20">
        <f t="shared" si="0"/>
        <v>4.9600000000000009</v>
      </c>
      <c r="I20">
        <f t="shared" si="0"/>
        <v>9.48</v>
      </c>
      <c r="J20" s="2">
        <f t="shared" si="1"/>
        <v>6.3200000000000012</v>
      </c>
      <c r="L20" t="s">
        <v>6</v>
      </c>
      <c r="M20" s="3">
        <f t="shared" si="5"/>
        <v>10.044444444444451</v>
      </c>
      <c r="N20" s="3">
        <f t="shared" si="6"/>
        <v>9.0181818181818194</v>
      </c>
      <c r="O20" s="3"/>
      <c r="P20" s="2">
        <f t="shared" si="3"/>
        <v>9.5313131313131354</v>
      </c>
    </row>
    <row r="21" spans="1:16" x14ac:dyDescent="0.3">
      <c r="A21" t="s">
        <v>7</v>
      </c>
      <c r="B21">
        <v>6.66</v>
      </c>
      <c r="C21">
        <v>8.82</v>
      </c>
      <c r="D21">
        <v>84.52</v>
      </c>
      <c r="F21" t="s">
        <v>7</v>
      </c>
      <c r="G21">
        <f t="shared" si="4"/>
        <v>1.6600000000000001</v>
      </c>
      <c r="H21">
        <f t="shared" si="0"/>
        <v>1.1799999999999997</v>
      </c>
      <c r="I21">
        <f t="shared" si="0"/>
        <v>0.48000000000000398</v>
      </c>
      <c r="J21" s="2">
        <f t="shared" si="1"/>
        <v>1.106666666666668</v>
      </c>
      <c r="L21" t="s">
        <v>7</v>
      </c>
      <c r="M21" s="3">
        <f t="shared" si="5"/>
        <v>33.200000000000003</v>
      </c>
      <c r="N21" s="3">
        <f t="shared" si="6"/>
        <v>11.799999999999997</v>
      </c>
      <c r="O21" s="3">
        <f t="shared" si="7"/>
        <v>0.56470588235294583</v>
      </c>
      <c r="P21" s="2">
        <f t="shared" si="3"/>
        <v>15.188235294117648</v>
      </c>
    </row>
    <row r="22" spans="1:16" x14ac:dyDescent="0.3">
      <c r="A22" t="s">
        <v>8</v>
      </c>
      <c r="B22">
        <v>82.53</v>
      </c>
      <c r="C22">
        <v>4.8499999999999996</v>
      </c>
      <c r="D22">
        <v>12.61</v>
      </c>
      <c r="F22" t="s">
        <v>8</v>
      </c>
      <c r="G22">
        <f t="shared" si="4"/>
        <v>2.4699999999999989</v>
      </c>
      <c r="H22">
        <f t="shared" si="0"/>
        <v>5.15</v>
      </c>
      <c r="I22">
        <f t="shared" si="0"/>
        <v>7.6099999999999994</v>
      </c>
      <c r="J22" s="2">
        <f t="shared" si="1"/>
        <v>5.0766666666666662</v>
      </c>
      <c r="L22" t="s">
        <v>8</v>
      </c>
      <c r="M22" s="3">
        <f t="shared" si="5"/>
        <v>2.905882352941175</v>
      </c>
      <c r="N22" s="3">
        <f t="shared" si="6"/>
        <v>51.5</v>
      </c>
      <c r="O22" s="3">
        <f t="shared" si="7"/>
        <v>152.19999999999999</v>
      </c>
      <c r="P22" s="2">
        <f t="shared" si="3"/>
        <v>68.868627450980384</v>
      </c>
    </row>
    <row r="23" spans="1:16" x14ac:dyDescent="0.3">
      <c r="A23" t="s">
        <v>9</v>
      </c>
      <c r="B23">
        <v>0.39</v>
      </c>
      <c r="C23">
        <v>80.91</v>
      </c>
      <c r="D23">
        <v>18.7</v>
      </c>
      <c r="F23" t="s">
        <v>9</v>
      </c>
      <c r="G23">
        <f t="shared" si="4"/>
        <v>0.39</v>
      </c>
      <c r="H23">
        <f t="shared" si="0"/>
        <v>9.0900000000000034</v>
      </c>
      <c r="I23">
        <f t="shared" si="0"/>
        <v>8.6999999999999993</v>
      </c>
      <c r="J23" s="2">
        <f t="shared" si="1"/>
        <v>6.0600000000000014</v>
      </c>
      <c r="L23" t="s">
        <v>9</v>
      </c>
      <c r="M23" s="3"/>
      <c r="N23" s="3">
        <f t="shared" si="6"/>
        <v>10.100000000000003</v>
      </c>
      <c r="O23" s="3">
        <f t="shared" si="7"/>
        <v>86.999999999999986</v>
      </c>
      <c r="P23" s="2">
        <f t="shared" si="3"/>
        <v>48.55</v>
      </c>
    </row>
    <row r="25" spans="1:16" x14ac:dyDescent="0.3">
      <c r="A25" s="1" t="s">
        <v>14</v>
      </c>
      <c r="B25" s="1"/>
      <c r="C25" s="1"/>
      <c r="D25" s="1"/>
      <c r="F25" s="1" t="s">
        <v>18</v>
      </c>
      <c r="G25" s="1"/>
      <c r="H25" s="1"/>
      <c r="I25" s="1"/>
      <c r="J25" s="1"/>
      <c r="L25" s="1" t="s">
        <v>19</v>
      </c>
      <c r="M25" s="1"/>
      <c r="N25" s="1"/>
      <c r="O25" s="1"/>
      <c r="P25" s="1"/>
    </row>
    <row r="26" spans="1:16" x14ac:dyDescent="0.3">
      <c r="A26" t="s">
        <v>0</v>
      </c>
      <c r="B26">
        <v>33.479999999999997</v>
      </c>
      <c r="C26">
        <v>34.08</v>
      </c>
      <c r="D26">
        <v>32.47</v>
      </c>
      <c r="F26" t="s">
        <v>0</v>
      </c>
      <c r="G26">
        <f>ABS(B26-B2)</f>
        <v>0.14999999999999858</v>
      </c>
      <c r="H26">
        <f t="shared" ref="H26:I35" si="8">ABS(C26-C2)</f>
        <v>0.75</v>
      </c>
      <c r="I26">
        <f t="shared" si="8"/>
        <v>0.85999999999999943</v>
      </c>
      <c r="J26" s="2">
        <f t="shared" ref="J26:J35" si="9">AVERAGE(G26:I26)</f>
        <v>0.586666666666666</v>
      </c>
      <c r="L26" t="s">
        <v>0</v>
      </c>
      <c r="M26" s="3">
        <f>ABS(B26-B2)*100/B2</f>
        <v>0.45004500450044582</v>
      </c>
      <c r="N26" s="3">
        <f t="shared" ref="N26:O35" si="10">ABS(C26-C2)*100/C2</f>
        <v>2.2502250225022502</v>
      </c>
      <c r="O26" s="3">
        <f t="shared" si="10"/>
        <v>2.5802580258025789</v>
      </c>
      <c r="P26" s="2">
        <f t="shared" ref="P26:P35" si="11">AVERAGE(M26:O26)</f>
        <v>1.7601760176017585</v>
      </c>
    </row>
    <row r="27" spans="1:16" x14ac:dyDescent="0.3">
      <c r="A27" t="s">
        <v>1</v>
      </c>
      <c r="B27">
        <v>67.150000000000006</v>
      </c>
      <c r="C27">
        <v>17.37</v>
      </c>
      <c r="D27">
        <v>15.48</v>
      </c>
      <c r="F27" t="s">
        <v>1</v>
      </c>
      <c r="G27">
        <f t="shared" ref="G27:G35" si="12">ABS(B27-B3)</f>
        <v>2.8499999999999943</v>
      </c>
      <c r="H27">
        <f t="shared" si="8"/>
        <v>2.370000000000001</v>
      </c>
      <c r="I27">
        <f t="shared" si="8"/>
        <v>0.48000000000000043</v>
      </c>
      <c r="J27" s="2">
        <f t="shared" si="9"/>
        <v>1.8999999999999986</v>
      </c>
      <c r="L27" t="s">
        <v>1</v>
      </c>
      <c r="M27" s="3">
        <f t="shared" ref="M27:M34" si="13">ABS(B27-B3)*100/B3</f>
        <v>4.0714285714285632</v>
      </c>
      <c r="N27" s="3">
        <f t="shared" si="10"/>
        <v>15.800000000000008</v>
      </c>
      <c r="O27" s="3">
        <f t="shared" si="10"/>
        <v>3.2000000000000028</v>
      </c>
      <c r="P27" s="2">
        <f t="shared" si="11"/>
        <v>7.6904761904761907</v>
      </c>
    </row>
    <row r="28" spans="1:16" x14ac:dyDescent="0.3">
      <c r="A28" s="4" t="s">
        <v>2</v>
      </c>
      <c r="B28" s="4">
        <v>9.98</v>
      </c>
      <c r="C28" s="4">
        <v>69.040000000000006</v>
      </c>
      <c r="D28" s="4">
        <v>20.98</v>
      </c>
      <c r="E28" s="4"/>
      <c r="F28" s="4" t="s">
        <v>2</v>
      </c>
      <c r="G28" s="4">
        <f t="shared" si="12"/>
        <v>1.9999999999999574E-2</v>
      </c>
      <c r="H28" s="4">
        <f t="shared" si="8"/>
        <v>0.95999999999999375</v>
      </c>
      <c r="I28" s="4">
        <f t="shared" si="8"/>
        <v>0.98000000000000043</v>
      </c>
      <c r="J28" s="5">
        <f t="shared" si="9"/>
        <v>0.65333333333333121</v>
      </c>
      <c r="K28" s="4"/>
      <c r="L28" s="4" t="s">
        <v>2</v>
      </c>
      <c r="M28" s="6">
        <f t="shared" si="13"/>
        <v>0.19999999999999574</v>
      </c>
      <c r="N28" s="6">
        <f t="shared" si="10"/>
        <v>1.3714285714285626</v>
      </c>
      <c r="O28" s="6">
        <f t="shared" si="10"/>
        <v>4.9000000000000021</v>
      </c>
      <c r="P28" s="5">
        <f t="shared" si="11"/>
        <v>2.1571428571428535</v>
      </c>
    </row>
    <row r="29" spans="1:16" x14ac:dyDescent="0.3">
      <c r="A29" t="s">
        <v>3</v>
      </c>
      <c r="B29">
        <v>18.510000000000002</v>
      </c>
      <c r="C29">
        <v>21.07</v>
      </c>
      <c r="D29">
        <v>60.42</v>
      </c>
      <c r="F29" t="s">
        <v>3</v>
      </c>
      <c r="G29">
        <f t="shared" si="12"/>
        <v>1.4899999999999984</v>
      </c>
      <c r="H29">
        <f t="shared" si="8"/>
        <v>1.0700000000000003</v>
      </c>
      <c r="I29">
        <f t="shared" si="8"/>
        <v>0.42000000000000171</v>
      </c>
      <c r="J29" s="2">
        <f t="shared" si="9"/>
        <v>0.99333333333333351</v>
      </c>
      <c r="L29" t="s">
        <v>3</v>
      </c>
      <c r="M29" s="3">
        <f t="shared" si="13"/>
        <v>7.4499999999999913</v>
      </c>
      <c r="N29" s="3">
        <f t="shared" si="10"/>
        <v>5.3500000000000014</v>
      </c>
      <c r="O29" s="3">
        <f t="shared" si="10"/>
        <v>0.70000000000000284</v>
      </c>
      <c r="P29" s="2">
        <f t="shared" si="11"/>
        <v>4.4999999999999991</v>
      </c>
    </row>
    <row r="30" spans="1:16" x14ac:dyDescent="0.3">
      <c r="A30" t="s">
        <v>4</v>
      </c>
      <c r="B30">
        <v>45.49</v>
      </c>
      <c r="C30">
        <v>32.130000000000003</v>
      </c>
      <c r="D30">
        <v>22.39</v>
      </c>
      <c r="F30" t="s">
        <v>4</v>
      </c>
      <c r="G30">
        <f t="shared" si="12"/>
        <v>4.509999999999998</v>
      </c>
      <c r="H30">
        <f t="shared" si="8"/>
        <v>2.1300000000000026</v>
      </c>
      <c r="I30">
        <f t="shared" si="8"/>
        <v>2.3900000000000006</v>
      </c>
      <c r="J30" s="2">
        <f t="shared" si="9"/>
        <v>3.0100000000000002</v>
      </c>
      <c r="L30" t="s">
        <v>4</v>
      </c>
      <c r="M30" s="3">
        <f t="shared" si="13"/>
        <v>9.019999999999996</v>
      </c>
      <c r="N30" s="3">
        <f t="shared" si="10"/>
        <v>7.1000000000000085</v>
      </c>
      <c r="O30" s="3">
        <f t="shared" si="10"/>
        <v>11.950000000000003</v>
      </c>
      <c r="P30" s="2">
        <f t="shared" si="11"/>
        <v>9.3566666666666691</v>
      </c>
    </row>
    <row r="31" spans="1:16" x14ac:dyDescent="0.3">
      <c r="A31" t="s">
        <v>5</v>
      </c>
      <c r="B31">
        <v>22.27</v>
      </c>
      <c r="C31">
        <v>38.270000000000003</v>
      </c>
      <c r="D31">
        <v>39.46</v>
      </c>
      <c r="F31" t="s">
        <v>5</v>
      </c>
      <c r="G31">
        <f t="shared" si="12"/>
        <v>2.2699999999999996</v>
      </c>
      <c r="H31">
        <f t="shared" si="8"/>
        <v>1.7299999999999969</v>
      </c>
      <c r="I31">
        <f t="shared" si="8"/>
        <v>0.53999999999999915</v>
      </c>
      <c r="J31" s="2">
        <f t="shared" si="9"/>
        <v>1.5133333333333319</v>
      </c>
      <c r="L31" t="s">
        <v>5</v>
      </c>
      <c r="M31" s="3">
        <f t="shared" si="13"/>
        <v>11.349999999999998</v>
      </c>
      <c r="N31" s="3">
        <f t="shared" si="10"/>
        <v>4.3249999999999922</v>
      </c>
      <c r="O31" s="3">
        <f t="shared" si="10"/>
        <v>1.3499999999999979</v>
      </c>
      <c r="P31" s="2">
        <f t="shared" si="11"/>
        <v>5.6749999999999963</v>
      </c>
    </row>
    <row r="32" spans="1:16" x14ac:dyDescent="0.3">
      <c r="A32" t="s">
        <v>6</v>
      </c>
      <c r="B32">
        <v>47.97</v>
      </c>
      <c r="C32">
        <v>52.08</v>
      </c>
      <c r="D32">
        <v>0.01</v>
      </c>
      <c r="F32" t="s">
        <v>6</v>
      </c>
      <c r="G32">
        <f t="shared" si="12"/>
        <v>2.9699999999999989</v>
      </c>
      <c r="H32">
        <f t="shared" si="8"/>
        <v>2.9200000000000017</v>
      </c>
      <c r="I32">
        <f t="shared" si="8"/>
        <v>0.01</v>
      </c>
      <c r="J32" s="2">
        <f t="shared" si="9"/>
        <v>1.9666666666666668</v>
      </c>
      <c r="L32" t="s">
        <v>6</v>
      </c>
      <c r="M32" s="3">
        <f t="shared" si="13"/>
        <v>6.5999999999999979</v>
      </c>
      <c r="N32" s="3">
        <f t="shared" si="10"/>
        <v>5.3090909090909122</v>
      </c>
      <c r="O32" s="3"/>
      <c r="P32" s="2">
        <f t="shared" si="11"/>
        <v>5.954545454545455</v>
      </c>
    </row>
    <row r="33" spans="1:16" x14ac:dyDescent="0.3">
      <c r="A33" t="s">
        <v>7</v>
      </c>
      <c r="B33">
        <v>7.54</v>
      </c>
      <c r="C33">
        <v>7.91</v>
      </c>
      <c r="D33">
        <v>84.55</v>
      </c>
      <c r="F33" t="s">
        <v>7</v>
      </c>
      <c r="G33">
        <f t="shared" si="12"/>
        <v>2.54</v>
      </c>
      <c r="H33">
        <f t="shared" si="8"/>
        <v>2.09</v>
      </c>
      <c r="I33">
        <f t="shared" si="8"/>
        <v>0.45000000000000284</v>
      </c>
      <c r="J33" s="2">
        <f t="shared" si="9"/>
        <v>1.6933333333333342</v>
      </c>
      <c r="L33" t="s">
        <v>7</v>
      </c>
      <c r="M33" s="3">
        <f t="shared" si="13"/>
        <v>50.8</v>
      </c>
      <c r="N33" s="3">
        <f t="shared" si="10"/>
        <v>20.9</v>
      </c>
      <c r="O33" s="3">
        <f t="shared" si="10"/>
        <v>0.52941176470588569</v>
      </c>
      <c r="P33" s="2">
        <f t="shared" si="11"/>
        <v>24.076470588235292</v>
      </c>
    </row>
    <row r="34" spans="1:16" x14ac:dyDescent="0.3">
      <c r="A34" t="s">
        <v>8</v>
      </c>
      <c r="B34">
        <v>86.67</v>
      </c>
      <c r="C34">
        <v>5.43</v>
      </c>
      <c r="D34">
        <v>7.9</v>
      </c>
      <c r="F34" t="s">
        <v>8</v>
      </c>
      <c r="G34">
        <f t="shared" si="12"/>
        <v>1.6700000000000017</v>
      </c>
      <c r="H34">
        <f t="shared" si="8"/>
        <v>4.57</v>
      </c>
      <c r="I34">
        <f t="shared" si="8"/>
        <v>2.9000000000000004</v>
      </c>
      <c r="J34" s="2">
        <f t="shared" si="9"/>
        <v>3.0466666666666673</v>
      </c>
      <c r="L34" t="s">
        <v>8</v>
      </c>
      <c r="M34" s="3">
        <f t="shared" si="13"/>
        <v>1.9647058823529431</v>
      </c>
      <c r="N34" s="3">
        <f t="shared" si="10"/>
        <v>45.7</v>
      </c>
      <c r="O34" s="3">
        <f t="shared" si="10"/>
        <v>58.000000000000014</v>
      </c>
      <c r="P34" s="2">
        <f t="shared" si="11"/>
        <v>35.221568627450985</v>
      </c>
    </row>
    <row r="35" spans="1:16" x14ac:dyDescent="0.3">
      <c r="A35" t="s">
        <v>9</v>
      </c>
      <c r="B35">
        <v>10.32</v>
      </c>
      <c r="C35">
        <v>77.319999999999993</v>
      </c>
      <c r="D35">
        <v>12.36</v>
      </c>
      <c r="F35" t="s">
        <v>9</v>
      </c>
      <c r="G35">
        <f t="shared" si="12"/>
        <v>10.32</v>
      </c>
      <c r="H35">
        <f t="shared" si="8"/>
        <v>12.680000000000007</v>
      </c>
      <c r="I35">
        <f t="shared" si="8"/>
        <v>2.3599999999999994</v>
      </c>
      <c r="J35" s="2">
        <f t="shared" si="9"/>
        <v>8.4533333333333349</v>
      </c>
      <c r="L35" t="s">
        <v>9</v>
      </c>
      <c r="M35" s="3"/>
      <c r="N35" s="3">
        <f t="shared" si="10"/>
        <v>14.088888888888896</v>
      </c>
      <c r="O35" s="3">
        <f t="shared" si="10"/>
        <v>23.599999999999994</v>
      </c>
      <c r="P35" s="2">
        <f t="shared" si="11"/>
        <v>18.844444444444445</v>
      </c>
    </row>
    <row r="37" spans="1:16" x14ac:dyDescent="0.3">
      <c r="A37" s="1" t="s">
        <v>15</v>
      </c>
      <c r="B37" s="1"/>
      <c r="C37" s="1"/>
      <c r="D37" s="1"/>
      <c r="F37" s="1" t="s">
        <v>20</v>
      </c>
      <c r="G37" s="1"/>
      <c r="H37" s="1"/>
      <c r="I37" s="1"/>
      <c r="J37" s="1"/>
      <c r="L37" s="1" t="s">
        <v>21</v>
      </c>
      <c r="M37" s="1"/>
      <c r="N37" s="1"/>
      <c r="O37" s="1"/>
      <c r="P37" s="1"/>
    </row>
    <row r="38" spans="1:16" x14ac:dyDescent="0.3">
      <c r="A38" t="s">
        <v>1</v>
      </c>
      <c r="B38">
        <v>69.186170199108602</v>
      </c>
      <c r="C38">
        <v>15.7980883954133</v>
      </c>
      <c r="D38">
        <v>15.015741405478</v>
      </c>
      <c r="F38" t="s">
        <v>1</v>
      </c>
      <c r="G38">
        <f>ABS(B38-B3)</f>
        <v>0.81382980089139778</v>
      </c>
      <c r="H38">
        <f t="shared" ref="H38:I38" si="14">ABS(C38-C3)</f>
        <v>0.79808839541330023</v>
      </c>
      <c r="I38">
        <f t="shared" si="14"/>
        <v>1.5741405477999848E-2</v>
      </c>
      <c r="J38" s="2">
        <f t="shared" ref="J38:J46" si="15">AVERAGE(G38:I38)</f>
        <v>0.54255320059423262</v>
      </c>
      <c r="L38" t="s">
        <v>1</v>
      </c>
      <c r="M38" s="3">
        <f>ABS(B38-B3)*100/B3</f>
        <v>1.1626140012734254</v>
      </c>
      <c r="N38" s="3">
        <f t="shared" ref="N38:O46" si="16">ABS(C38-C3)*100/C3</f>
        <v>5.3205893027553355</v>
      </c>
      <c r="O38" s="3">
        <f t="shared" si="16"/>
        <v>0.10494270318666565</v>
      </c>
      <c r="P38" s="2">
        <f t="shared" ref="P38:P46" si="17">AVERAGE(M38:O38)</f>
        <v>2.1960486690718088</v>
      </c>
    </row>
    <row r="39" spans="1:16" x14ac:dyDescent="0.3">
      <c r="A39" s="4" t="s">
        <v>2</v>
      </c>
      <c r="B39" s="4">
        <v>8.9738686841152298</v>
      </c>
      <c r="C39" s="4">
        <v>69.799507345690699</v>
      </c>
      <c r="D39" s="4">
        <v>21.226623970193899</v>
      </c>
      <c r="E39" s="4"/>
      <c r="F39" s="4" t="s">
        <v>2</v>
      </c>
      <c r="G39" s="4">
        <f t="shared" ref="G39:G46" si="18">ABS(B39-B4)</f>
        <v>1.0261313158847702</v>
      </c>
      <c r="H39" s="4">
        <f t="shared" ref="H39:H46" si="19">ABS(C39-C4)</f>
        <v>0.20049265430930063</v>
      </c>
      <c r="I39" s="4">
        <f t="shared" ref="I39:I46" si="20">ABS(D39-D4)</f>
        <v>1.2266239701938986</v>
      </c>
      <c r="J39" s="5">
        <f t="shared" si="15"/>
        <v>0.81774931346265645</v>
      </c>
      <c r="K39" s="4"/>
      <c r="L39" s="4" t="s">
        <v>2</v>
      </c>
      <c r="M39" s="6">
        <f t="shared" ref="M39:M45" si="21">ABS(B39-B4)*100/B4</f>
        <v>10.261313158847702</v>
      </c>
      <c r="N39" s="6">
        <f t="shared" si="16"/>
        <v>0.28641807758471521</v>
      </c>
      <c r="O39" s="6">
        <f t="shared" si="16"/>
        <v>6.1331198509694929</v>
      </c>
      <c r="P39" s="5">
        <f t="shared" si="17"/>
        <v>5.5602836958006376</v>
      </c>
    </row>
    <row r="40" spans="1:16" x14ac:dyDescent="0.3">
      <c r="A40" t="s">
        <v>3</v>
      </c>
      <c r="B40">
        <v>15.571528456803099</v>
      </c>
      <c r="C40">
        <v>21.206498743683198</v>
      </c>
      <c r="D40">
        <v>63.221972799513601</v>
      </c>
      <c r="F40" t="s">
        <v>3</v>
      </c>
      <c r="G40">
        <f t="shared" si="18"/>
        <v>4.4284715431969008</v>
      </c>
      <c r="H40">
        <f t="shared" si="19"/>
        <v>1.2064987436831984</v>
      </c>
      <c r="I40">
        <f t="shared" si="20"/>
        <v>3.2219727995136012</v>
      </c>
      <c r="J40" s="2">
        <f t="shared" si="15"/>
        <v>2.9523143621312333</v>
      </c>
      <c r="L40" t="s">
        <v>3</v>
      </c>
      <c r="M40" s="3">
        <f t="shared" si="21"/>
        <v>22.142357715984506</v>
      </c>
      <c r="N40" s="3">
        <f t="shared" si="16"/>
        <v>6.0324937184159921</v>
      </c>
      <c r="O40" s="3">
        <f t="shared" si="16"/>
        <v>5.3699546658560013</v>
      </c>
      <c r="P40" s="2">
        <f t="shared" si="17"/>
        <v>11.181602033418834</v>
      </c>
    </row>
    <row r="41" spans="1:16" x14ac:dyDescent="0.3">
      <c r="A41" t="s">
        <v>4</v>
      </c>
      <c r="B41">
        <v>47.319706704603703</v>
      </c>
      <c r="C41">
        <v>30.077902668862599</v>
      </c>
      <c r="D41">
        <v>22.602390626533499</v>
      </c>
      <c r="F41" t="s">
        <v>4</v>
      </c>
      <c r="G41">
        <f t="shared" si="18"/>
        <v>2.6802932953962966</v>
      </c>
      <c r="H41">
        <f t="shared" si="19"/>
        <v>7.7902668862599E-2</v>
      </c>
      <c r="I41">
        <f t="shared" si="20"/>
        <v>2.6023906265334986</v>
      </c>
      <c r="J41" s="2">
        <f t="shared" si="15"/>
        <v>1.7868621969307981</v>
      </c>
      <c r="L41" t="s">
        <v>4</v>
      </c>
      <c r="M41" s="3">
        <f t="shared" si="21"/>
        <v>5.3605865907925931</v>
      </c>
      <c r="N41" s="3">
        <f t="shared" si="16"/>
        <v>0.25967556287533</v>
      </c>
      <c r="O41" s="3">
        <f t="shared" si="16"/>
        <v>13.011953132667491</v>
      </c>
      <c r="P41" s="2">
        <f t="shared" si="17"/>
        <v>6.2107384287784724</v>
      </c>
    </row>
    <row r="42" spans="1:16" x14ac:dyDescent="0.3">
      <c r="A42" t="s">
        <v>5</v>
      </c>
      <c r="B42">
        <v>19.657753535677301</v>
      </c>
      <c r="C42">
        <v>39.627677936055598</v>
      </c>
      <c r="D42">
        <v>40.714568528266902</v>
      </c>
      <c r="F42" t="s">
        <v>5</v>
      </c>
      <c r="G42">
        <f t="shared" si="18"/>
        <v>0.34224646432269878</v>
      </c>
      <c r="H42">
        <f t="shared" si="19"/>
        <v>0.37232206394440226</v>
      </c>
      <c r="I42">
        <f t="shared" si="20"/>
        <v>0.71456852826690209</v>
      </c>
      <c r="J42" s="2">
        <f t="shared" si="15"/>
        <v>0.47637901884466771</v>
      </c>
      <c r="L42" t="s">
        <v>5</v>
      </c>
      <c r="M42" s="3">
        <f t="shared" si="21"/>
        <v>1.7112323216134939</v>
      </c>
      <c r="N42" s="3">
        <f t="shared" si="16"/>
        <v>0.93080515986100565</v>
      </c>
      <c r="O42" s="3">
        <f t="shared" si="16"/>
        <v>1.7864213206672552</v>
      </c>
      <c r="P42" s="2">
        <f t="shared" si="17"/>
        <v>1.4761529340472517</v>
      </c>
    </row>
    <row r="43" spans="1:16" x14ac:dyDescent="0.3">
      <c r="A43" t="s">
        <v>6</v>
      </c>
      <c r="B43">
        <v>50.072143206114703</v>
      </c>
      <c r="C43">
        <v>48.259745341162997</v>
      </c>
      <c r="D43">
        <v>1.66811145272223</v>
      </c>
      <c r="F43" t="s">
        <v>6</v>
      </c>
      <c r="G43">
        <f t="shared" si="18"/>
        <v>5.0721432061147027</v>
      </c>
      <c r="H43">
        <f t="shared" si="19"/>
        <v>6.7402546588370029</v>
      </c>
      <c r="I43">
        <f t="shared" si="20"/>
        <v>1.66811145272223</v>
      </c>
      <c r="J43" s="2">
        <f t="shared" si="15"/>
        <v>4.4935031058913113</v>
      </c>
      <c r="L43" t="s">
        <v>6</v>
      </c>
      <c r="M43" s="3">
        <f t="shared" si="21"/>
        <v>11.271429346921561</v>
      </c>
      <c r="N43" s="3">
        <f t="shared" si="16"/>
        <v>12.255008470612731</v>
      </c>
      <c r="O43" s="3"/>
      <c r="P43" s="2">
        <f t="shared" si="17"/>
        <v>11.763218908767147</v>
      </c>
    </row>
    <row r="44" spans="1:16" x14ac:dyDescent="0.3">
      <c r="A44" t="s">
        <v>7</v>
      </c>
      <c r="B44">
        <v>4.0580747657541396</v>
      </c>
      <c r="C44">
        <v>6.6981246483481698</v>
      </c>
      <c r="D44">
        <v>89.243800585897603</v>
      </c>
      <c r="F44" t="s">
        <v>7</v>
      </c>
      <c r="G44">
        <f t="shared" si="18"/>
        <v>0.94192523424586039</v>
      </c>
      <c r="H44">
        <f t="shared" si="19"/>
        <v>3.3018753516518302</v>
      </c>
      <c r="I44">
        <f t="shared" si="20"/>
        <v>4.2438005858976027</v>
      </c>
      <c r="J44" s="2">
        <f t="shared" si="15"/>
        <v>2.8292003905984315</v>
      </c>
      <c r="L44" t="s">
        <v>7</v>
      </c>
      <c r="M44" s="3">
        <f t="shared" si="21"/>
        <v>18.838504684917208</v>
      </c>
      <c r="N44" s="3">
        <f t="shared" si="16"/>
        <v>33.018753516518302</v>
      </c>
      <c r="O44" s="3">
        <f t="shared" si="16"/>
        <v>4.9927065716442387</v>
      </c>
      <c r="P44" s="2">
        <f t="shared" si="17"/>
        <v>18.949988257693253</v>
      </c>
    </row>
    <row r="45" spans="1:16" x14ac:dyDescent="0.3">
      <c r="A45" t="s">
        <v>8</v>
      </c>
      <c r="B45">
        <v>87.977298226031294</v>
      </c>
      <c r="C45">
        <v>5.3987055152959904</v>
      </c>
      <c r="D45">
        <v>6.6239962586726797</v>
      </c>
      <c r="F45" t="s">
        <v>8</v>
      </c>
      <c r="G45">
        <f t="shared" si="18"/>
        <v>2.9772982260312943</v>
      </c>
      <c r="H45">
        <f t="shared" si="19"/>
        <v>4.6012944847040096</v>
      </c>
      <c r="I45">
        <f t="shared" si="20"/>
        <v>1.6239962586726797</v>
      </c>
      <c r="J45" s="2">
        <f t="shared" si="15"/>
        <v>3.0675296564693277</v>
      </c>
      <c r="L45" t="s">
        <v>8</v>
      </c>
      <c r="M45" s="3">
        <f t="shared" si="21"/>
        <v>3.5027037953309343</v>
      </c>
      <c r="N45" s="3">
        <f t="shared" si="16"/>
        <v>46.012944847040096</v>
      </c>
      <c r="O45" s="3">
        <f t="shared" si="16"/>
        <v>32.479925173453594</v>
      </c>
      <c r="P45" s="2">
        <f t="shared" si="17"/>
        <v>27.331857938608209</v>
      </c>
    </row>
    <row r="46" spans="1:16" x14ac:dyDescent="0.3">
      <c r="A46" t="s">
        <v>9</v>
      </c>
      <c r="B46">
        <v>8.0290884795573305</v>
      </c>
      <c r="C46">
        <v>79.936516746711803</v>
      </c>
      <c r="D46">
        <v>12.0343947737307</v>
      </c>
      <c r="F46" t="s">
        <v>9</v>
      </c>
      <c r="G46">
        <f t="shared" si="18"/>
        <v>8.0290884795573305</v>
      </c>
      <c r="H46">
        <f t="shared" si="19"/>
        <v>10.063483253288197</v>
      </c>
      <c r="I46">
        <f t="shared" si="20"/>
        <v>2.0343947737306998</v>
      </c>
      <c r="J46" s="2">
        <f t="shared" si="15"/>
        <v>6.7089888355254095</v>
      </c>
      <c r="L46" t="s">
        <v>9</v>
      </c>
      <c r="M46" s="3"/>
      <c r="N46" s="3">
        <f t="shared" si="16"/>
        <v>11.181648059209108</v>
      </c>
      <c r="O46" s="3">
        <f t="shared" si="16"/>
        <v>20.343947737306998</v>
      </c>
      <c r="P46" s="2">
        <f t="shared" si="17"/>
        <v>15.762797898258054</v>
      </c>
    </row>
    <row r="47" spans="1:16" x14ac:dyDescent="0.3">
      <c r="G47" s="3"/>
      <c r="H47" s="3"/>
      <c r="I47" s="3"/>
      <c r="J47" s="2"/>
      <c r="M47" s="3"/>
      <c r="N47" s="3"/>
      <c r="O47" s="3"/>
      <c r="P47" s="2"/>
    </row>
    <row r="48" spans="1:16" x14ac:dyDescent="0.3">
      <c r="A48" s="1" t="s">
        <v>16</v>
      </c>
      <c r="B48" s="1"/>
      <c r="C48" s="1"/>
      <c r="D48" s="1"/>
      <c r="F48" s="1" t="s">
        <v>22</v>
      </c>
      <c r="G48" s="1"/>
      <c r="H48" s="1"/>
      <c r="I48" s="1"/>
      <c r="J48" s="1"/>
      <c r="L48" s="1" t="s">
        <v>23</v>
      </c>
      <c r="M48" s="1"/>
      <c r="N48" s="1"/>
      <c r="O48" s="1"/>
      <c r="P48" s="1"/>
    </row>
    <row r="49" spans="1:16" x14ac:dyDescent="0.3">
      <c r="A49" t="s">
        <v>0</v>
      </c>
      <c r="B49">
        <v>35.11</v>
      </c>
      <c r="C49">
        <v>24.44</v>
      </c>
      <c r="D49">
        <v>40.450000000000003</v>
      </c>
      <c r="F49" t="s">
        <v>0</v>
      </c>
      <c r="G49">
        <f>ABS(B49-B2)</f>
        <v>1.7800000000000011</v>
      </c>
      <c r="H49">
        <f t="shared" ref="H49:I58" si="22">ABS(C49-C2)</f>
        <v>8.889999999999997</v>
      </c>
      <c r="I49">
        <f t="shared" si="22"/>
        <v>7.1200000000000045</v>
      </c>
      <c r="J49" s="2">
        <f t="shared" ref="J49:J58" si="23">AVERAGE(G49:I49)</f>
        <v>5.9300000000000006</v>
      </c>
      <c r="L49" t="s">
        <v>0</v>
      </c>
      <c r="M49" s="3">
        <f>ABS(B49-B2)*100/B2</f>
        <v>5.340534053405344</v>
      </c>
      <c r="N49" s="3">
        <f t="shared" ref="N49:O58" si="24">ABS(C49-C2)*100/C2</f>
        <v>26.672667266726663</v>
      </c>
      <c r="O49" s="3">
        <f t="shared" si="24"/>
        <v>21.362136213621376</v>
      </c>
      <c r="P49" s="2">
        <f t="shared" ref="P49:P58" si="25">AVERAGE(M49:O49)</f>
        <v>17.791779177917793</v>
      </c>
    </row>
    <row r="50" spans="1:16" x14ac:dyDescent="0.3">
      <c r="A50" t="s">
        <v>1</v>
      </c>
      <c r="B50">
        <v>82.8</v>
      </c>
      <c r="C50">
        <v>0.1</v>
      </c>
      <c r="D50">
        <v>17.100000000000001</v>
      </c>
      <c r="F50" t="s">
        <v>1</v>
      </c>
      <c r="G50">
        <f t="shared" ref="G50:G58" si="26">ABS(B50-B3)</f>
        <v>12.799999999999997</v>
      </c>
      <c r="H50">
        <f t="shared" si="22"/>
        <v>14.9</v>
      </c>
      <c r="I50">
        <f t="shared" si="22"/>
        <v>2.1000000000000014</v>
      </c>
      <c r="J50" s="2">
        <f t="shared" si="23"/>
        <v>9.9333333333333318</v>
      </c>
      <c r="L50" t="s">
        <v>1</v>
      </c>
      <c r="M50" s="3">
        <f t="shared" ref="M50:M57" si="27">ABS(B50-B3)*100/B3</f>
        <v>18.285714285714281</v>
      </c>
      <c r="N50" s="3">
        <f t="shared" si="24"/>
        <v>99.333333333333329</v>
      </c>
      <c r="O50" s="3">
        <f t="shared" si="24"/>
        <v>14.000000000000009</v>
      </c>
      <c r="P50" s="2">
        <f t="shared" si="25"/>
        <v>43.873015873015873</v>
      </c>
    </row>
    <row r="51" spans="1:16" x14ac:dyDescent="0.3">
      <c r="A51" s="4" t="s">
        <v>2</v>
      </c>
      <c r="B51" s="4">
        <v>3.78</v>
      </c>
      <c r="C51" s="4">
        <v>71.849999999999994</v>
      </c>
      <c r="D51" s="4">
        <v>24.37</v>
      </c>
      <c r="E51" s="4"/>
      <c r="F51" s="4" t="s">
        <v>2</v>
      </c>
      <c r="G51" s="4">
        <f t="shared" si="26"/>
        <v>6.2200000000000006</v>
      </c>
      <c r="H51" s="4">
        <f t="shared" si="22"/>
        <v>1.8499999999999943</v>
      </c>
      <c r="I51" s="4">
        <f t="shared" si="22"/>
        <v>4.370000000000001</v>
      </c>
      <c r="J51" s="5">
        <f t="shared" si="23"/>
        <v>4.1466666666666656</v>
      </c>
      <c r="K51" s="4"/>
      <c r="L51" s="4" t="s">
        <v>2</v>
      </c>
      <c r="M51" s="6">
        <f t="shared" si="27"/>
        <v>62.20000000000001</v>
      </c>
      <c r="N51" s="6">
        <f t="shared" si="24"/>
        <v>2.6428571428571348</v>
      </c>
      <c r="O51" s="6">
        <f t="shared" si="24"/>
        <v>21.850000000000005</v>
      </c>
      <c r="P51" s="5">
        <f t="shared" si="25"/>
        <v>28.897619047619049</v>
      </c>
    </row>
    <row r="52" spans="1:16" x14ac:dyDescent="0.3">
      <c r="A52" t="s">
        <v>3</v>
      </c>
      <c r="B52">
        <v>13.17</v>
      </c>
      <c r="C52">
        <v>23.29</v>
      </c>
      <c r="D52">
        <v>63.53</v>
      </c>
      <c r="F52" t="s">
        <v>3</v>
      </c>
      <c r="G52">
        <f t="shared" si="26"/>
        <v>6.83</v>
      </c>
      <c r="H52">
        <f t="shared" si="22"/>
        <v>3.2899999999999991</v>
      </c>
      <c r="I52">
        <f t="shared" si="22"/>
        <v>3.5300000000000011</v>
      </c>
      <c r="J52" s="2">
        <f t="shared" si="23"/>
        <v>4.55</v>
      </c>
      <c r="L52" t="s">
        <v>3</v>
      </c>
      <c r="M52" s="3">
        <f t="shared" si="27"/>
        <v>34.15</v>
      </c>
      <c r="N52" s="3">
        <f t="shared" si="24"/>
        <v>16.449999999999996</v>
      </c>
      <c r="O52" s="3">
        <f t="shared" si="24"/>
        <v>5.8833333333333355</v>
      </c>
      <c r="P52" s="2">
        <f t="shared" si="25"/>
        <v>18.827777777777776</v>
      </c>
    </row>
    <row r="53" spans="1:16" x14ac:dyDescent="0.3">
      <c r="A53" t="s">
        <v>4</v>
      </c>
      <c r="B53">
        <v>51.03</v>
      </c>
      <c r="C53">
        <v>25</v>
      </c>
      <c r="D53">
        <v>23.97</v>
      </c>
      <c r="F53" t="s">
        <v>4</v>
      </c>
      <c r="G53">
        <f t="shared" si="26"/>
        <v>1.0300000000000011</v>
      </c>
      <c r="H53">
        <f t="shared" si="22"/>
        <v>5</v>
      </c>
      <c r="I53">
        <f t="shared" si="22"/>
        <v>3.9699999999999989</v>
      </c>
      <c r="J53" s="2">
        <f t="shared" si="23"/>
        <v>3.3333333333333335</v>
      </c>
      <c r="L53" t="s">
        <v>4</v>
      </c>
      <c r="M53" s="3">
        <f t="shared" si="27"/>
        <v>2.0600000000000023</v>
      </c>
      <c r="N53" s="3">
        <f t="shared" si="24"/>
        <v>16.666666666666668</v>
      </c>
      <c r="O53" s="3">
        <f t="shared" si="24"/>
        <v>19.849999999999994</v>
      </c>
      <c r="P53" s="2">
        <f t="shared" si="25"/>
        <v>12.85888888888889</v>
      </c>
    </row>
    <row r="54" spans="1:16" x14ac:dyDescent="0.3">
      <c r="A54" t="s">
        <v>5</v>
      </c>
      <c r="B54">
        <v>16.7</v>
      </c>
      <c r="C54">
        <v>40.75</v>
      </c>
      <c r="D54">
        <v>42.55</v>
      </c>
      <c r="F54" t="s">
        <v>5</v>
      </c>
      <c r="G54">
        <f t="shared" si="26"/>
        <v>3.3000000000000007</v>
      </c>
      <c r="H54">
        <f t="shared" si="22"/>
        <v>0.75</v>
      </c>
      <c r="I54">
        <f t="shared" si="22"/>
        <v>2.5499999999999972</v>
      </c>
      <c r="J54" s="2">
        <f t="shared" si="23"/>
        <v>2.1999999999999993</v>
      </c>
      <c r="L54" t="s">
        <v>5</v>
      </c>
      <c r="M54" s="3">
        <f t="shared" si="27"/>
        <v>16.500000000000004</v>
      </c>
      <c r="N54" s="3">
        <f t="shared" si="24"/>
        <v>1.875</v>
      </c>
      <c r="O54" s="3">
        <f t="shared" si="24"/>
        <v>6.3749999999999929</v>
      </c>
      <c r="P54" s="2">
        <f t="shared" si="25"/>
        <v>8.2499999999999982</v>
      </c>
    </row>
    <row r="55" spans="1:16" x14ac:dyDescent="0.3">
      <c r="A55" t="s">
        <v>6</v>
      </c>
      <c r="B55">
        <v>49.21</v>
      </c>
      <c r="C55">
        <v>50.71</v>
      </c>
      <c r="D55">
        <v>0.08</v>
      </c>
      <c r="F55" t="s">
        <v>6</v>
      </c>
      <c r="G55">
        <f t="shared" si="26"/>
        <v>4.2100000000000009</v>
      </c>
      <c r="H55">
        <f t="shared" si="22"/>
        <v>4.2899999999999991</v>
      </c>
      <c r="I55">
        <f t="shared" si="22"/>
        <v>0.08</v>
      </c>
      <c r="J55" s="2">
        <f t="shared" si="23"/>
        <v>2.86</v>
      </c>
      <c r="L55" t="s">
        <v>6</v>
      </c>
      <c r="M55" s="3">
        <f t="shared" si="27"/>
        <v>9.3555555555555578</v>
      </c>
      <c r="N55" s="3">
        <f t="shared" si="24"/>
        <v>7.799999999999998</v>
      </c>
      <c r="O55" s="3"/>
      <c r="P55" s="2">
        <f t="shared" si="25"/>
        <v>8.5777777777777775</v>
      </c>
    </row>
    <row r="56" spans="1:16" x14ac:dyDescent="0.3">
      <c r="A56" t="s">
        <v>7</v>
      </c>
      <c r="B56">
        <v>0</v>
      </c>
      <c r="C56">
        <v>2</v>
      </c>
      <c r="D56">
        <v>98</v>
      </c>
      <c r="F56" t="s">
        <v>7</v>
      </c>
      <c r="G56">
        <f t="shared" si="26"/>
        <v>5</v>
      </c>
      <c r="H56">
        <f t="shared" si="22"/>
        <v>8</v>
      </c>
      <c r="I56">
        <f t="shared" si="22"/>
        <v>13</v>
      </c>
      <c r="J56" s="2">
        <f t="shared" si="23"/>
        <v>8.6666666666666661</v>
      </c>
      <c r="L56" t="s">
        <v>7</v>
      </c>
      <c r="M56" s="3">
        <f t="shared" si="27"/>
        <v>100</v>
      </c>
      <c r="N56" s="3">
        <f t="shared" si="24"/>
        <v>80</v>
      </c>
      <c r="O56" s="3">
        <f t="shared" si="24"/>
        <v>15.294117647058824</v>
      </c>
      <c r="P56" s="2">
        <f t="shared" si="25"/>
        <v>65.098039215686271</v>
      </c>
    </row>
    <row r="57" spans="1:16" x14ac:dyDescent="0.3">
      <c r="A57" t="s">
        <v>8</v>
      </c>
      <c r="B57">
        <v>99.81</v>
      </c>
      <c r="C57">
        <v>0</v>
      </c>
      <c r="D57">
        <v>0.19</v>
      </c>
      <c r="F57" t="s">
        <v>8</v>
      </c>
      <c r="G57">
        <f t="shared" si="26"/>
        <v>14.810000000000002</v>
      </c>
      <c r="H57">
        <f t="shared" si="22"/>
        <v>10</v>
      </c>
      <c r="I57">
        <f t="shared" si="22"/>
        <v>4.8099999999999996</v>
      </c>
      <c r="J57" s="2">
        <f t="shared" si="23"/>
        <v>9.8733333333333331</v>
      </c>
      <c r="L57" t="s">
        <v>8</v>
      </c>
      <c r="M57" s="3">
        <f t="shared" si="27"/>
        <v>17.423529411764708</v>
      </c>
      <c r="N57" s="3">
        <f t="shared" si="24"/>
        <v>100</v>
      </c>
      <c r="O57" s="3">
        <f t="shared" si="24"/>
        <v>96.199999999999989</v>
      </c>
      <c r="P57" s="2">
        <f t="shared" si="25"/>
        <v>71.207843137254898</v>
      </c>
    </row>
    <row r="58" spans="1:16" x14ac:dyDescent="0.3">
      <c r="A58" t="s">
        <v>9</v>
      </c>
      <c r="B58">
        <v>0.02</v>
      </c>
      <c r="C58">
        <v>84.75</v>
      </c>
      <c r="D58">
        <v>15.24</v>
      </c>
      <c r="F58" t="s">
        <v>9</v>
      </c>
      <c r="G58">
        <f t="shared" si="26"/>
        <v>0.02</v>
      </c>
      <c r="H58">
        <f t="shared" si="22"/>
        <v>5.25</v>
      </c>
      <c r="I58">
        <f t="shared" si="22"/>
        <v>5.24</v>
      </c>
      <c r="J58" s="2">
        <f t="shared" si="23"/>
        <v>3.5033333333333334</v>
      </c>
      <c r="L58" t="s">
        <v>9</v>
      </c>
      <c r="M58" s="3"/>
      <c r="N58" s="3">
        <f t="shared" si="24"/>
        <v>5.833333333333333</v>
      </c>
      <c r="O58" s="3">
        <f t="shared" si="24"/>
        <v>52.4</v>
      </c>
      <c r="P58" s="2">
        <f t="shared" si="25"/>
        <v>29.116666666666667</v>
      </c>
    </row>
    <row r="60" spans="1:16" x14ac:dyDescent="0.3">
      <c r="A60" s="1" t="s">
        <v>17</v>
      </c>
      <c r="B60" s="1"/>
      <c r="C60" s="1"/>
      <c r="D60" s="1"/>
      <c r="F60" s="1" t="s">
        <v>24</v>
      </c>
      <c r="G60" s="1"/>
      <c r="H60" s="1"/>
      <c r="I60" s="1"/>
      <c r="J60" s="1"/>
      <c r="L60" s="1" t="s">
        <v>25</v>
      </c>
      <c r="M60" s="1"/>
      <c r="N60" s="1"/>
      <c r="O60" s="1"/>
      <c r="P60" s="1"/>
    </row>
    <row r="61" spans="1:16" x14ac:dyDescent="0.3">
      <c r="A61" t="s">
        <v>1</v>
      </c>
      <c r="B61">
        <v>76.659285767066194</v>
      </c>
      <c r="C61">
        <v>6.2587754774802598</v>
      </c>
      <c r="D61">
        <v>17.0819387554535</v>
      </c>
      <c r="F61" t="s">
        <v>1</v>
      </c>
      <c r="G61">
        <f>ABS(B61-B3)</f>
        <v>6.6592857670661942</v>
      </c>
      <c r="H61">
        <f t="shared" ref="H61:I69" si="28">ABS(C61-C3)</f>
        <v>8.7412245225197402</v>
      </c>
      <c r="I61">
        <f t="shared" si="28"/>
        <v>2.0819387554534998</v>
      </c>
      <c r="J61" s="2">
        <f t="shared" ref="J61:J69" si="29">AVERAGE(G61:I61)</f>
        <v>5.8274830150131445</v>
      </c>
      <c r="L61" t="s">
        <v>1</v>
      </c>
      <c r="M61" s="3">
        <f>ABS(B61-B3)*100/B3</f>
        <v>9.5132653815231354</v>
      </c>
      <c r="N61" s="3">
        <f t="shared" ref="N61:O68" si="30">ABS(C61-C3)*100/C3</f>
        <v>58.274830150131599</v>
      </c>
      <c r="O61" s="3">
        <f t="shared" si="30"/>
        <v>13.879591703023332</v>
      </c>
      <c r="P61" s="2">
        <f t="shared" ref="P61:P69" si="31">AVERAGE(M61:O61)</f>
        <v>27.222562411559355</v>
      </c>
    </row>
    <row r="62" spans="1:16" x14ac:dyDescent="0.3">
      <c r="A62" s="4" t="s">
        <v>2</v>
      </c>
      <c r="B62" s="4">
        <v>27.8624553974843</v>
      </c>
      <c r="C62" s="4">
        <v>52.283491026438703</v>
      </c>
      <c r="D62" s="4">
        <v>19.854053576076801</v>
      </c>
      <c r="E62" s="4"/>
      <c r="F62" s="4" t="s">
        <v>2</v>
      </c>
      <c r="G62" s="4">
        <f t="shared" ref="G62:G69" si="32">ABS(B62-B4)</f>
        <v>17.8624553974843</v>
      </c>
      <c r="H62" s="4">
        <f t="shared" si="28"/>
        <v>17.716508973561297</v>
      </c>
      <c r="I62" s="4">
        <f t="shared" si="28"/>
        <v>0.14594642392319912</v>
      </c>
      <c r="J62" s="5">
        <f t="shared" si="29"/>
        <v>11.908303598322933</v>
      </c>
      <c r="K62" s="4"/>
      <c r="L62" s="4" t="s">
        <v>2</v>
      </c>
      <c r="M62" s="6">
        <f t="shared" ref="M62:M68" si="33">ABS(B62-B4)*100/B4</f>
        <v>178.624553974843</v>
      </c>
      <c r="N62" s="6">
        <f t="shared" si="30"/>
        <v>25.309298533658996</v>
      </c>
      <c r="O62" s="6">
        <f t="shared" si="30"/>
        <v>0.7297321196159956</v>
      </c>
      <c r="P62" s="5">
        <f t="shared" si="31"/>
        <v>68.22119487603932</v>
      </c>
    </row>
    <row r="63" spans="1:16" x14ac:dyDescent="0.3">
      <c r="A63" t="s">
        <v>3</v>
      </c>
      <c r="B63">
        <v>24.407470526795599</v>
      </c>
      <c r="C63">
        <v>18.0665609948847</v>
      </c>
      <c r="D63">
        <v>57.525968478319498</v>
      </c>
      <c r="F63" t="s">
        <v>3</v>
      </c>
      <c r="G63">
        <f t="shared" si="32"/>
        <v>4.4074705267955991</v>
      </c>
      <c r="H63">
        <f t="shared" si="28"/>
        <v>1.9334390051153001</v>
      </c>
      <c r="I63">
        <f t="shared" si="28"/>
        <v>2.4740315216805016</v>
      </c>
      <c r="J63" s="2">
        <f t="shared" si="29"/>
        <v>2.9383136845304669</v>
      </c>
      <c r="L63" t="s">
        <v>3</v>
      </c>
      <c r="M63" s="3">
        <f t="shared" si="33"/>
        <v>22.037352633977996</v>
      </c>
      <c r="N63" s="3">
        <f t="shared" si="30"/>
        <v>9.6671950255765005</v>
      </c>
      <c r="O63" s="3">
        <f t="shared" si="30"/>
        <v>4.1233858694675023</v>
      </c>
      <c r="P63" s="2">
        <f t="shared" si="31"/>
        <v>11.942644509673999</v>
      </c>
    </row>
    <row r="64" spans="1:16" x14ac:dyDescent="0.3">
      <c r="A64" t="s">
        <v>4</v>
      </c>
      <c r="B64">
        <v>52.216984107192502</v>
      </c>
      <c r="C64">
        <v>29.7615679298111</v>
      </c>
      <c r="D64">
        <v>18.021447962996199</v>
      </c>
      <c r="F64" t="s">
        <v>4</v>
      </c>
      <c r="G64">
        <f t="shared" si="32"/>
        <v>2.2169841071925021</v>
      </c>
      <c r="H64">
        <f t="shared" si="28"/>
        <v>0.23843207018889956</v>
      </c>
      <c r="I64">
        <f t="shared" si="28"/>
        <v>1.9785520370038014</v>
      </c>
      <c r="J64" s="2">
        <f t="shared" si="29"/>
        <v>1.4779894047950677</v>
      </c>
      <c r="L64" t="s">
        <v>4</v>
      </c>
      <c r="M64" s="3">
        <f t="shared" si="33"/>
        <v>4.4339682143850041</v>
      </c>
      <c r="N64" s="3">
        <f t="shared" si="30"/>
        <v>0.79477356729633186</v>
      </c>
      <c r="O64" s="3">
        <f t="shared" si="30"/>
        <v>9.8927601850190072</v>
      </c>
      <c r="P64" s="2">
        <f t="shared" si="31"/>
        <v>5.0405006555667811</v>
      </c>
    </row>
    <row r="65" spans="1:16" x14ac:dyDescent="0.3">
      <c r="A65" t="s">
        <v>5</v>
      </c>
      <c r="B65">
        <v>27.050226134783198</v>
      </c>
      <c r="C65">
        <v>37.206037398246004</v>
      </c>
      <c r="D65">
        <v>35.743736466970603</v>
      </c>
      <c r="F65" t="s">
        <v>5</v>
      </c>
      <c r="G65">
        <f t="shared" si="32"/>
        <v>7.0502261347831983</v>
      </c>
      <c r="H65">
        <f t="shared" si="28"/>
        <v>2.7939626017539965</v>
      </c>
      <c r="I65">
        <f t="shared" si="28"/>
        <v>4.2562635330293972</v>
      </c>
      <c r="J65" s="2">
        <f t="shared" si="29"/>
        <v>4.7001507565221976</v>
      </c>
      <c r="L65" t="s">
        <v>5</v>
      </c>
      <c r="M65" s="3">
        <f t="shared" si="33"/>
        <v>35.251130673915995</v>
      </c>
      <c r="N65" s="3">
        <f t="shared" si="30"/>
        <v>6.9849065043849921</v>
      </c>
      <c r="O65" s="3">
        <f t="shared" si="30"/>
        <v>10.640658832573493</v>
      </c>
      <c r="P65" s="2">
        <f t="shared" si="31"/>
        <v>17.625565336958161</v>
      </c>
    </row>
    <row r="66" spans="1:16" x14ac:dyDescent="0.3">
      <c r="A66" t="s">
        <v>6</v>
      </c>
      <c r="B66">
        <v>53.068276938153801</v>
      </c>
      <c r="C66">
        <v>46.9317230618461</v>
      </c>
      <c r="D66" s="7">
        <v>0</v>
      </c>
      <c r="F66" t="s">
        <v>6</v>
      </c>
      <c r="G66">
        <f t="shared" si="32"/>
        <v>8.0682769381538009</v>
      </c>
      <c r="H66">
        <f t="shared" si="28"/>
        <v>8.0682769381539003</v>
      </c>
      <c r="I66">
        <f t="shared" si="28"/>
        <v>0</v>
      </c>
      <c r="J66" s="2">
        <f t="shared" si="29"/>
        <v>5.3788512921025671</v>
      </c>
      <c r="L66" t="s">
        <v>6</v>
      </c>
      <c r="M66" s="3">
        <f t="shared" si="33"/>
        <v>17.929504307008447</v>
      </c>
      <c r="N66" s="3">
        <f t="shared" si="30"/>
        <v>14.669594433007092</v>
      </c>
      <c r="O66" s="3"/>
      <c r="P66" s="2">
        <f t="shared" si="31"/>
        <v>16.299549370007767</v>
      </c>
    </row>
    <row r="67" spans="1:16" x14ac:dyDescent="0.3">
      <c r="A67" t="s">
        <v>7</v>
      </c>
      <c r="B67">
        <v>37.397327876482798</v>
      </c>
      <c r="C67">
        <v>0</v>
      </c>
      <c r="D67">
        <v>62.602672123517102</v>
      </c>
      <c r="F67" t="s">
        <v>7</v>
      </c>
      <c r="G67">
        <f t="shared" si="32"/>
        <v>32.397327876482798</v>
      </c>
      <c r="H67">
        <f t="shared" si="28"/>
        <v>10</v>
      </c>
      <c r="I67">
        <f t="shared" si="28"/>
        <v>22.397327876482898</v>
      </c>
      <c r="J67" s="2">
        <f t="shared" si="29"/>
        <v>21.598218584321899</v>
      </c>
      <c r="L67" t="s">
        <v>7</v>
      </c>
      <c r="M67" s="3">
        <f t="shared" si="33"/>
        <v>647.94655752965605</v>
      </c>
      <c r="N67" s="3">
        <f t="shared" si="30"/>
        <v>100</v>
      </c>
      <c r="O67" s="3">
        <f t="shared" si="30"/>
        <v>26.349797501744582</v>
      </c>
      <c r="P67" s="2">
        <f t="shared" si="31"/>
        <v>258.09878501046688</v>
      </c>
    </row>
    <row r="68" spans="1:16" x14ac:dyDescent="0.3">
      <c r="A68" t="s">
        <v>8</v>
      </c>
      <c r="B68">
        <v>97.632616286170702</v>
      </c>
      <c r="C68">
        <v>0.60791489433049695</v>
      </c>
      <c r="D68">
        <v>1.75946881949874</v>
      </c>
      <c r="F68" t="s">
        <v>8</v>
      </c>
      <c r="G68">
        <f t="shared" si="32"/>
        <v>12.632616286170702</v>
      </c>
      <c r="H68">
        <f t="shared" si="28"/>
        <v>9.3920851056695032</v>
      </c>
      <c r="I68">
        <f t="shared" si="28"/>
        <v>3.24053118050126</v>
      </c>
      <c r="J68" s="2">
        <f t="shared" si="29"/>
        <v>8.4217441907804886</v>
      </c>
      <c r="L68" t="s">
        <v>8</v>
      </c>
      <c r="M68" s="3">
        <f t="shared" si="33"/>
        <v>14.861901513142001</v>
      </c>
      <c r="N68" s="3">
        <f t="shared" si="30"/>
        <v>93.920851056695028</v>
      </c>
      <c r="O68" s="3">
        <f t="shared" si="30"/>
        <v>64.810623610025203</v>
      </c>
      <c r="P68" s="2">
        <f t="shared" si="31"/>
        <v>57.86445872662074</v>
      </c>
    </row>
    <row r="69" spans="1:16" x14ac:dyDescent="0.3">
      <c r="A69" t="s">
        <v>9</v>
      </c>
      <c r="B69">
        <v>4.6476387017283802E-3</v>
      </c>
      <c r="C69">
        <v>89.426364888226402</v>
      </c>
      <c r="D69">
        <v>10.5689874730718</v>
      </c>
      <c r="F69" t="s">
        <v>9</v>
      </c>
      <c r="G69">
        <f t="shared" si="32"/>
        <v>4.6476387017283802E-3</v>
      </c>
      <c r="H69">
        <f t="shared" si="28"/>
        <v>0.57363511177359783</v>
      </c>
      <c r="I69">
        <f t="shared" si="28"/>
        <v>0.56898747307180031</v>
      </c>
      <c r="J69" s="2">
        <f t="shared" si="29"/>
        <v>0.38242340784904211</v>
      </c>
      <c r="L69" t="s">
        <v>9</v>
      </c>
      <c r="M69" s="3"/>
      <c r="N69" s="3">
        <f t="shared" ref="N69:O69" si="34">ABS(C69-C11)*100/C11</f>
        <v>0.63737234641510865</v>
      </c>
      <c r="O69" s="3">
        <f t="shared" si="34"/>
        <v>5.6898747307180031</v>
      </c>
      <c r="P69" s="2">
        <f t="shared" si="31"/>
        <v>3.1636235385665561</v>
      </c>
    </row>
  </sheetData>
  <mergeCells count="16">
    <mergeCell ref="A60:D60"/>
    <mergeCell ref="F60:J60"/>
    <mergeCell ref="L60:P60"/>
    <mergeCell ref="A37:D37"/>
    <mergeCell ref="F37:J37"/>
    <mergeCell ref="L37:P37"/>
    <mergeCell ref="A48:D48"/>
    <mergeCell ref="F48:J48"/>
    <mergeCell ref="L48:P48"/>
    <mergeCell ref="A13:D13"/>
    <mergeCell ref="A1:D1"/>
    <mergeCell ref="F13:J13"/>
    <mergeCell ref="L13:P13"/>
    <mergeCell ref="A25:D25"/>
    <mergeCell ref="F25:J25"/>
    <mergeCell ref="L25:P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Sandoval</dc:creator>
  <cp:lastModifiedBy>Leonardo Sandoval</cp:lastModifiedBy>
  <dcterms:created xsi:type="dcterms:W3CDTF">2015-06-05T18:17:20Z</dcterms:created>
  <dcterms:modified xsi:type="dcterms:W3CDTF">2022-01-18T00:20:52Z</dcterms:modified>
</cp:coreProperties>
</file>