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rlsan\Documents\PhD\codes_git\Production_allocation\Production_Allocation\Results\NGS_J19_DRK_11\"/>
    </mc:Choice>
  </mc:AlternateContent>
  <xr:revisionPtr revIDLastSave="0" documentId="13_ncr:1_{31580CEB-B1E8-40AD-A609-DC022E51C7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6" i="1" l="1"/>
  <c r="N16" i="1"/>
  <c r="M16" i="1"/>
  <c r="G14" i="1"/>
  <c r="J14" i="1" s="1"/>
  <c r="H14" i="1"/>
  <c r="I14" i="1"/>
  <c r="G15" i="1"/>
  <c r="H15" i="1"/>
  <c r="I15" i="1"/>
  <c r="G16" i="1"/>
  <c r="H16" i="1"/>
  <c r="G17" i="1"/>
  <c r="J17" i="1" s="1"/>
  <c r="H17" i="1"/>
  <c r="I17" i="1"/>
  <c r="G18" i="1"/>
  <c r="H18" i="1"/>
  <c r="I18" i="1"/>
  <c r="G19" i="1"/>
  <c r="J19" i="1" s="1"/>
  <c r="H19" i="1"/>
  <c r="I19" i="1"/>
  <c r="G20" i="1"/>
  <c r="H20" i="1"/>
  <c r="I20" i="1"/>
  <c r="G21" i="1"/>
  <c r="H21" i="1"/>
  <c r="I21" i="1"/>
  <c r="G22" i="1"/>
  <c r="J22" i="1" s="1"/>
  <c r="H22" i="1"/>
  <c r="I22" i="1"/>
  <c r="G23" i="1"/>
  <c r="H23" i="1"/>
  <c r="I23" i="1"/>
  <c r="G26" i="1"/>
  <c r="H26" i="1"/>
  <c r="I26" i="1"/>
  <c r="G27" i="1"/>
  <c r="J27" i="1" s="1"/>
  <c r="H27" i="1"/>
  <c r="I27" i="1"/>
  <c r="G28" i="1"/>
  <c r="H28" i="1"/>
  <c r="I28" i="1"/>
  <c r="G29" i="1"/>
  <c r="J29" i="1" s="1"/>
  <c r="H29" i="1"/>
  <c r="I29" i="1"/>
  <c r="G30" i="1"/>
  <c r="H30" i="1"/>
  <c r="I30" i="1"/>
  <c r="G31" i="1"/>
  <c r="H31" i="1"/>
  <c r="I31" i="1"/>
  <c r="G32" i="1"/>
  <c r="H32" i="1"/>
  <c r="I32" i="1"/>
  <c r="G33" i="1"/>
  <c r="H33" i="1"/>
  <c r="I33" i="1"/>
  <c r="G34" i="1"/>
  <c r="H34" i="1"/>
  <c r="I34" i="1"/>
  <c r="G35" i="1"/>
  <c r="J35" i="1" s="1"/>
  <c r="H35" i="1"/>
  <c r="I35" i="1"/>
  <c r="G38" i="1"/>
  <c r="H38" i="1"/>
  <c r="I38" i="1"/>
  <c r="G39" i="1"/>
  <c r="H39" i="1"/>
  <c r="I39" i="1"/>
  <c r="G40" i="1"/>
  <c r="H40" i="1"/>
  <c r="I40" i="1"/>
  <c r="G41" i="1"/>
  <c r="H41" i="1"/>
  <c r="I41" i="1"/>
  <c r="G42" i="1"/>
  <c r="H42" i="1"/>
  <c r="I42" i="1"/>
  <c r="G43" i="1"/>
  <c r="H43" i="1"/>
  <c r="I43" i="1"/>
  <c r="G44" i="1"/>
  <c r="H44" i="1"/>
  <c r="I44" i="1"/>
  <c r="G45" i="1"/>
  <c r="H45" i="1"/>
  <c r="I45" i="1"/>
  <c r="G46" i="1"/>
  <c r="H46" i="1"/>
  <c r="I46" i="1"/>
  <c r="G49" i="1"/>
  <c r="H49" i="1"/>
  <c r="I49" i="1"/>
  <c r="G50" i="1"/>
  <c r="J50" i="1" s="1"/>
  <c r="H50" i="1"/>
  <c r="I50" i="1"/>
  <c r="G51" i="1"/>
  <c r="H51" i="1"/>
  <c r="I51" i="1"/>
  <c r="G52" i="1"/>
  <c r="J52" i="1" s="1"/>
  <c r="H52" i="1"/>
  <c r="I52" i="1"/>
  <c r="G53" i="1"/>
  <c r="H53" i="1"/>
  <c r="I53" i="1"/>
  <c r="G54" i="1"/>
  <c r="J54" i="1" s="1"/>
  <c r="H54" i="1"/>
  <c r="I54" i="1"/>
  <c r="G55" i="1"/>
  <c r="J55" i="1" s="1"/>
  <c r="H55" i="1"/>
  <c r="I55" i="1"/>
  <c r="G56" i="1"/>
  <c r="J56" i="1" s="1"/>
  <c r="H56" i="1"/>
  <c r="I56" i="1"/>
  <c r="G57" i="1"/>
  <c r="H57" i="1"/>
  <c r="I57" i="1"/>
  <c r="G58" i="1"/>
  <c r="H58" i="1"/>
  <c r="I58" i="1"/>
  <c r="J58" i="1"/>
  <c r="G61" i="1"/>
  <c r="H61" i="1"/>
  <c r="I61" i="1"/>
  <c r="G62" i="1"/>
  <c r="J62" i="1" s="1"/>
  <c r="H62" i="1"/>
  <c r="I62" i="1"/>
  <c r="G63" i="1"/>
  <c r="H63" i="1"/>
  <c r="I63" i="1"/>
  <c r="G64" i="1"/>
  <c r="J64" i="1" s="1"/>
  <c r="H64" i="1"/>
  <c r="I64" i="1"/>
  <c r="G65" i="1"/>
  <c r="H65" i="1"/>
  <c r="I65" i="1"/>
  <c r="G66" i="1"/>
  <c r="J66" i="1" s="1"/>
  <c r="H66" i="1"/>
  <c r="I66" i="1"/>
  <c r="G67" i="1"/>
  <c r="H67" i="1"/>
  <c r="I67" i="1"/>
  <c r="G68" i="1"/>
  <c r="H68" i="1"/>
  <c r="I68" i="1"/>
  <c r="J68" i="1"/>
  <c r="G69" i="1"/>
  <c r="H69" i="1"/>
  <c r="I69" i="1"/>
  <c r="N61" i="1"/>
  <c r="O61" i="1"/>
  <c r="N62" i="1"/>
  <c r="O62" i="1"/>
  <c r="N63" i="1"/>
  <c r="O63" i="1"/>
  <c r="N64" i="1"/>
  <c r="O64" i="1"/>
  <c r="N65" i="1"/>
  <c r="O65" i="1"/>
  <c r="N66" i="1"/>
  <c r="N67" i="1"/>
  <c r="O67" i="1"/>
  <c r="N68" i="1"/>
  <c r="O68" i="1"/>
  <c r="N69" i="1"/>
  <c r="O69" i="1"/>
  <c r="M62" i="1"/>
  <c r="M63" i="1"/>
  <c r="M64" i="1"/>
  <c r="M65" i="1"/>
  <c r="M66" i="1"/>
  <c r="M67" i="1"/>
  <c r="M68" i="1"/>
  <c r="M61" i="1"/>
  <c r="P61" i="1"/>
  <c r="N49" i="1"/>
  <c r="O49" i="1"/>
  <c r="N50" i="1"/>
  <c r="O50" i="1"/>
  <c r="N51" i="1"/>
  <c r="O51" i="1"/>
  <c r="N52" i="1"/>
  <c r="O52" i="1"/>
  <c r="N53" i="1"/>
  <c r="O53" i="1"/>
  <c r="N54" i="1"/>
  <c r="O54" i="1"/>
  <c r="N55" i="1"/>
  <c r="N56" i="1"/>
  <c r="O56" i="1"/>
  <c r="N57" i="1"/>
  <c r="O57" i="1"/>
  <c r="N58" i="1"/>
  <c r="O58" i="1"/>
  <c r="M50" i="1"/>
  <c r="M51" i="1"/>
  <c r="M52" i="1"/>
  <c r="M53" i="1"/>
  <c r="M54" i="1"/>
  <c r="M55" i="1"/>
  <c r="M56" i="1"/>
  <c r="M57" i="1"/>
  <c r="M49" i="1"/>
  <c r="N38" i="1"/>
  <c r="O38" i="1"/>
  <c r="N39" i="1"/>
  <c r="O39" i="1"/>
  <c r="N40" i="1"/>
  <c r="O40" i="1"/>
  <c r="N41" i="1"/>
  <c r="O41" i="1"/>
  <c r="N42" i="1"/>
  <c r="O42" i="1"/>
  <c r="N43" i="1"/>
  <c r="N44" i="1"/>
  <c r="O44" i="1"/>
  <c r="N45" i="1"/>
  <c r="O45" i="1"/>
  <c r="N46" i="1"/>
  <c r="O46" i="1"/>
  <c r="M39" i="1"/>
  <c r="M40" i="1"/>
  <c r="M41" i="1"/>
  <c r="M42" i="1"/>
  <c r="M43" i="1"/>
  <c r="M44" i="1"/>
  <c r="M45" i="1"/>
  <c r="M38" i="1"/>
  <c r="N26" i="1"/>
  <c r="O26" i="1"/>
  <c r="N27" i="1"/>
  <c r="O27" i="1"/>
  <c r="N28" i="1"/>
  <c r="O28" i="1"/>
  <c r="N29" i="1"/>
  <c r="O29" i="1"/>
  <c r="N30" i="1"/>
  <c r="O30" i="1"/>
  <c r="N31" i="1"/>
  <c r="O31" i="1"/>
  <c r="N32" i="1"/>
  <c r="N33" i="1"/>
  <c r="O33" i="1"/>
  <c r="N34" i="1"/>
  <c r="O34" i="1"/>
  <c r="N35" i="1"/>
  <c r="P35" i="1" s="1"/>
  <c r="O35" i="1"/>
  <c r="M27" i="1"/>
  <c r="P27" i="1" s="1"/>
  <c r="M28" i="1"/>
  <c r="M29" i="1"/>
  <c r="M30" i="1"/>
  <c r="M31" i="1"/>
  <c r="M32" i="1"/>
  <c r="M33" i="1"/>
  <c r="M34" i="1"/>
  <c r="M26" i="1"/>
  <c r="M15" i="1"/>
  <c r="N15" i="1"/>
  <c r="O15" i="1"/>
  <c r="M17" i="1"/>
  <c r="N17" i="1"/>
  <c r="O17" i="1"/>
  <c r="M18" i="1"/>
  <c r="N18" i="1"/>
  <c r="O18" i="1"/>
  <c r="M19" i="1"/>
  <c r="N19" i="1"/>
  <c r="O19" i="1"/>
  <c r="M20" i="1"/>
  <c r="N20" i="1"/>
  <c r="M21" i="1"/>
  <c r="N21" i="1"/>
  <c r="O21" i="1"/>
  <c r="M22" i="1"/>
  <c r="N22" i="1"/>
  <c r="O22" i="1"/>
  <c r="N23" i="1"/>
  <c r="O23" i="1"/>
  <c r="N14" i="1"/>
  <c r="O14" i="1"/>
  <c r="M14" i="1"/>
  <c r="O16" i="1" l="1"/>
  <c r="P16" i="1" s="1"/>
  <c r="J49" i="1"/>
  <c r="J51" i="1"/>
  <c r="J53" i="1"/>
  <c r="J57" i="1"/>
  <c r="J33" i="1"/>
  <c r="J31" i="1"/>
  <c r="J21" i="1"/>
  <c r="J23" i="1"/>
  <c r="J18" i="1"/>
  <c r="J26" i="1"/>
  <c r="J32" i="1"/>
  <c r="P28" i="1"/>
  <c r="P43" i="1"/>
  <c r="J63" i="1"/>
  <c r="J61" i="1"/>
  <c r="P69" i="1"/>
  <c r="J65" i="1"/>
  <c r="P64" i="1"/>
  <c r="P66" i="1"/>
  <c r="P63" i="1"/>
  <c r="J69" i="1"/>
  <c r="P20" i="1"/>
  <c r="J16" i="1"/>
  <c r="J20" i="1"/>
  <c r="J15" i="1"/>
  <c r="P22" i="1"/>
  <c r="P23" i="1"/>
  <c r="J30" i="1"/>
  <c r="J34" i="1"/>
  <c r="J28" i="1"/>
  <c r="J46" i="1"/>
  <c r="J38" i="1"/>
  <c r="J43" i="1"/>
  <c r="P58" i="1"/>
  <c r="J67" i="1"/>
  <c r="P62" i="1"/>
  <c r="P65" i="1"/>
  <c r="J39" i="1"/>
  <c r="J41" i="1"/>
  <c r="P45" i="1"/>
  <c r="J40" i="1"/>
  <c r="J44" i="1"/>
  <c r="J45" i="1"/>
  <c r="J42" i="1"/>
  <c r="P68" i="1"/>
  <c r="P67" i="1"/>
  <c r="P18" i="1"/>
  <c r="P40" i="1"/>
  <c r="P15" i="1"/>
  <c r="P31" i="1"/>
  <c r="P39" i="1"/>
  <c r="P19" i="1"/>
  <c r="P56" i="1"/>
  <c r="P21" i="1"/>
  <c r="P17" i="1"/>
  <c r="P30" i="1"/>
  <c r="P42" i="1"/>
  <c r="P38" i="1"/>
  <c r="P14" i="1"/>
  <c r="P41" i="1"/>
  <c r="P55" i="1"/>
  <c r="P49" i="1"/>
  <c r="P57" i="1"/>
  <c r="P53" i="1"/>
  <c r="P51" i="1"/>
  <c r="P52" i="1"/>
  <c r="P50" i="1"/>
  <c r="P54" i="1"/>
  <c r="P44" i="1"/>
  <c r="P46" i="1"/>
  <c r="P29" i="1"/>
  <c r="P26" i="1"/>
  <c r="P34" i="1"/>
  <c r="P33" i="1"/>
  <c r="P32" i="1"/>
</calcChain>
</file>

<file path=xl/sharedStrings.xml><?xml version="1.0" encoding="utf-8"?>
<sst xmlns="http://schemas.openxmlformats.org/spreadsheetml/2006/main" count="170" uniqueCount="26">
  <si>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</si>
  <si>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</si>
  <si>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</si>
  <si>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</si>
  <si>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</si>
  <si>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</si>
  <si>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</si>
  <si>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</si>
  <si>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</si>
  <si>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</si>
  <si>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MCCAFFREY</t>
  </si>
  <si>
    <t>REAL RESULTS</t>
  </si>
  <si>
    <t>MAE MCCAFFREY</t>
  </si>
  <si>
    <t>MAPE MCCAFFREY</t>
  </si>
  <si>
    <t>OUR</t>
  </si>
  <si>
    <t>NOUVELLE 2</t>
  </si>
  <si>
    <t>ALS</t>
  </si>
  <si>
    <t>NOUVELLE</t>
  </si>
  <si>
    <t>MAE OUR</t>
  </si>
  <si>
    <t>MAPE OUR</t>
  </si>
  <si>
    <t>MAE NOUVELLE 2</t>
  </si>
  <si>
    <t>MAPE NOUVELLE 2</t>
  </si>
  <si>
    <t>MAE ALS</t>
  </si>
  <si>
    <t>MAPE ALS</t>
  </si>
  <si>
    <t>MAE NOUVELLE</t>
  </si>
  <si>
    <t>MAPE NOUVELLE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</si>
</sst>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2" borderId="0" xfId="0" applyFill="1"/>
    <xf numFmtId="2" fontId="0" fillId="2" borderId="0" xfId="0" applyNumberFormat="1" applyFill="1"/>
    <xf numFmtId="164" fontId="0" fillId="2" borderId="0" xfId="0" applyNumberFormat="1" applyFill="1"/>
    <xf numFmtId="1" fontId="0" fillId="0" borderId="0" xfId="0" applyNumberFormat="1"/>
    <xf numFmtId="1" fontId="0" fillId="2" borderId="0" xfId="0" applyNumberForma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9"/>
  <sheetViews>
    <sheetView tabSelected="1" topLeftCell="A4" workbookViewId="0">
      <selection activeCell="D17" sqref="D17"/>
    </sheetView>
  </sheetViews>
  <sheetFormatPr defaultRowHeight="14.4" x14ac:dyDescent="0.3"/>
  <cols>
    <col min="13" max="14" width="9" bestFit="1" customWidth="1"/>
    <col min="15" max="15" width="9.5546875" bestFit="1" customWidth="1"/>
  </cols>
  <sheetData>
    <row r="1" spans="1:16" x14ac:dyDescent="0.3">
      <c r="A1" s="8" t="s">
        <v>11</v>
      </c>
      <c r="B1" s="8"/>
      <c r="C1" s="8"/>
      <c r="D1" s="8"/>
    </row>
    <row r="2" spans="1:16" x14ac:dyDescent="0.3">
      <c r="A2" t="s">
        <v>0</v>
      </c>
      <c r="B2">
        <v>33.33</v>
      </c>
      <c r="C2">
        <v>33.33</v>
      </c>
      <c r="D2">
        <v>33.33</v>
      </c>
    </row>
    <row r="3" spans="1:16" x14ac:dyDescent="0.3">
      <c r="A3" t="s">
        <v>1</v>
      </c>
      <c r="B3">
        <v>70</v>
      </c>
      <c r="C3">
        <v>15</v>
      </c>
      <c r="D3">
        <v>15</v>
      </c>
    </row>
    <row r="4" spans="1:16" x14ac:dyDescent="0.3">
      <c r="A4" t="s">
        <v>2</v>
      </c>
      <c r="B4">
        <v>10</v>
      </c>
      <c r="C4">
        <v>70</v>
      </c>
      <c r="D4">
        <v>20</v>
      </c>
    </row>
    <row r="5" spans="1:16" x14ac:dyDescent="0.3">
      <c r="A5" t="s">
        <v>3</v>
      </c>
      <c r="B5">
        <v>20</v>
      </c>
      <c r="C5">
        <v>20</v>
      </c>
      <c r="D5">
        <v>60</v>
      </c>
    </row>
    <row r="6" spans="1:16" x14ac:dyDescent="0.3">
      <c r="A6" t="s">
        <v>4</v>
      </c>
      <c r="B6">
        <v>50</v>
      </c>
      <c r="C6">
        <v>30</v>
      </c>
      <c r="D6">
        <v>20</v>
      </c>
    </row>
    <row r="7" spans="1:16" x14ac:dyDescent="0.3">
      <c r="A7" t="s">
        <v>5</v>
      </c>
      <c r="B7">
        <v>20</v>
      </c>
      <c r="C7">
        <v>40</v>
      </c>
      <c r="D7">
        <v>40</v>
      </c>
    </row>
    <row r="8" spans="1:16" x14ac:dyDescent="0.3">
      <c r="A8" t="s">
        <v>6</v>
      </c>
      <c r="B8">
        <v>45</v>
      </c>
      <c r="C8">
        <v>55</v>
      </c>
      <c r="D8">
        <v>0</v>
      </c>
    </row>
    <row r="9" spans="1:16" x14ac:dyDescent="0.3">
      <c r="A9" t="s">
        <v>7</v>
      </c>
      <c r="B9">
        <v>5</v>
      </c>
      <c r="C9">
        <v>10</v>
      </c>
      <c r="D9">
        <v>85</v>
      </c>
    </row>
    <row r="10" spans="1:16" x14ac:dyDescent="0.3">
      <c r="A10" t="s">
        <v>8</v>
      </c>
      <c r="B10">
        <v>85</v>
      </c>
      <c r="C10">
        <v>10</v>
      </c>
      <c r="D10">
        <v>5</v>
      </c>
    </row>
    <row r="11" spans="1:16" x14ac:dyDescent="0.3">
      <c r="A11" t="s">
        <v>9</v>
      </c>
      <c r="B11">
        <v>0</v>
      </c>
      <c r="C11">
        <v>90</v>
      </c>
      <c r="D11">
        <v>10</v>
      </c>
    </row>
    <row r="13" spans="1:16" x14ac:dyDescent="0.3">
      <c r="A13" s="8" t="s">
        <v>10</v>
      </c>
      <c r="B13" s="8"/>
      <c r="C13" s="8"/>
      <c r="D13" s="8"/>
      <c r="F13" s="8" t="s">
        <v>12</v>
      </c>
      <c r="G13" s="8"/>
      <c r="H13" s="8"/>
      <c r="I13" s="8"/>
      <c r="J13" s="8"/>
      <c r="L13" s="8" t="s">
        <v>13</v>
      </c>
      <c r="M13" s="8"/>
      <c r="N13" s="8"/>
      <c r="O13" s="8"/>
      <c r="P13" s="8"/>
    </row>
    <row r="14" spans="1:16" x14ac:dyDescent="0.3">
      <c r="A14" t="s">
        <v>0</v>
      </c>
      <c r="F14" t="s">
        <v>0</v>
      </c>
      <c r="G14">
        <f>ABS(B14-B2)</f>
        <v>33.33</v>
      </c>
      <c r="H14">
        <f t="shared" ref="H14:I23" si="0">ABS(C14-C2)</f>
        <v>33.33</v>
      </c>
      <c r="I14">
        <f t="shared" si="0"/>
        <v>33.33</v>
      </c>
      <c r="J14" s="1">
        <f t="shared" ref="J14:J23" si="1">AVERAGE(G14:I14)</f>
        <v>33.33</v>
      </c>
      <c r="L14" t="s">
        <v>0</v>
      </c>
      <c r="M14" s="2">
        <f>ABS(B14-B2)*100/B2</f>
        <v>100</v>
      </c>
      <c r="N14" s="2">
        <f t="shared" ref="N14:O14" si="2">ABS(C14-C2)*100/C2</f>
        <v>100</v>
      </c>
      <c r="O14" s="2">
        <f t="shared" si="2"/>
        <v>100</v>
      </c>
      <c r="P14" s="1">
        <f t="shared" ref="P14:P23" si="3">AVERAGE(M14:O14)</f>
        <v>100</v>
      </c>
    </row>
    <row r="15" spans="1:16" x14ac:dyDescent="0.3">
      <c r="A15" t="s">
        <v>1</v>
      </c>
      <c r="F15" t="s">
        <v>1</v>
      </c>
      <c r="G15">
        <f t="shared" ref="G15:G23" si="4">ABS(B15-B3)</f>
        <v>70</v>
      </c>
      <c r="H15">
        <f t="shared" si="0"/>
        <v>15</v>
      </c>
      <c r="I15">
        <f t="shared" si="0"/>
        <v>15</v>
      </c>
      <c r="J15" s="1">
        <f t="shared" si="1"/>
        <v>33.333333333333336</v>
      </c>
      <c r="L15" t="s">
        <v>1</v>
      </c>
      <c r="M15" s="2">
        <f t="shared" ref="M15:M22" si="5">ABS(B15-B3)*100/B3</f>
        <v>100</v>
      </c>
      <c r="N15" s="2">
        <f t="shared" ref="N15:N23" si="6">ABS(C15-C3)*100/C3</f>
        <v>100</v>
      </c>
      <c r="O15" s="2">
        <f t="shared" ref="O15:O23" si="7">ABS(D15-D3)*100/D3</f>
        <v>100</v>
      </c>
      <c r="P15" s="1">
        <f t="shared" si="3"/>
        <v>100</v>
      </c>
    </row>
    <row r="16" spans="1:16" x14ac:dyDescent="0.3">
      <c r="A16" s="3" t="s">
        <v>2</v>
      </c>
      <c r="B16" s="3">
        <v>0</v>
      </c>
      <c r="C16" s="3">
        <v>66.23</v>
      </c>
      <c r="D16" s="3">
        <v>33.770000000000003</v>
      </c>
      <c r="E16" s="3"/>
      <c r="F16" s="3" t="s">
        <v>2</v>
      </c>
      <c r="G16" s="3">
        <f t="shared" si="4"/>
        <v>10</v>
      </c>
      <c r="H16" s="3">
        <f t="shared" si="0"/>
        <v>3.769999999999996</v>
      </c>
      <c r="I16" s="3">
        <f t="shared" si="0"/>
        <v>13.770000000000003</v>
      </c>
      <c r="J16" s="4">
        <f t="shared" si="1"/>
        <v>9.18</v>
      </c>
      <c r="K16" s="3"/>
      <c r="L16" s="3" t="s">
        <v>2</v>
      </c>
      <c r="M16" s="5">
        <f t="shared" si="5"/>
        <v>100</v>
      </c>
      <c r="N16" s="5">
        <f t="shared" si="6"/>
        <v>5.3857142857142799</v>
      </c>
      <c r="O16" s="5">
        <f t="shared" si="7"/>
        <v>68.850000000000009</v>
      </c>
      <c r="P16" s="4">
        <f t="shared" si="3"/>
        <v>58.078571428571429</v>
      </c>
    </row>
    <row r="17" spans="1:16" x14ac:dyDescent="0.3">
      <c r="A17" t="s">
        <v>3</v>
      </c>
      <c r="F17" t="s">
        <v>3</v>
      </c>
      <c r="G17">
        <f t="shared" si="4"/>
        <v>20</v>
      </c>
      <c r="H17">
        <f t="shared" si="0"/>
        <v>20</v>
      </c>
      <c r="I17">
        <f t="shared" si="0"/>
        <v>60</v>
      </c>
      <c r="J17" s="1">
        <f t="shared" si="1"/>
        <v>33.333333333333336</v>
      </c>
      <c r="L17" t="s">
        <v>3</v>
      </c>
      <c r="M17" s="2">
        <f t="shared" si="5"/>
        <v>100</v>
      </c>
      <c r="N17" s="2">
        <f t="shared" si="6"/>
        <v>100</v>
      </c>
      <c r="O17" s="2">
        <f t="shared" si="7"/>
        <v>100</v>
      </c>
      <c r="P17" s="1">
        <f t="shared" si="3"/>
        <v>100</v>
      </c>
    </row>
    <row r="18" spans="1:16" x14ac:dyDescent="0.3">
      <c r="A18" t="s">
        <v>4</v>
      </c>
      <c r="F18" t="s">
        <v>4</v>
      </c>
      <c r="G18">
        <f t="shared" si="4"/>
        <v>50</v>
      </c>
      <c r="H18">
        <f t="shared" si="0"/>
        <v>30</v>
      </c>
      <c r="I18">
        <f t="shared" si="0"/>
        <v>20</v>
      </c>
      <c r="J18" s="1">
        <f t="shared" si="1"/>
        <v>33.333333333333336</v>
      </c>
      <c r="L18" t="s">
        <v>4</v>
      </c>
      <c r="M18" s="2">
        <f t="shared" si="5"/>
        <v>100</v>
      </c>
      <c r="N18" s="2">
        <f t="shared" si="6"/>
        <v>100</v>
      </c>
      <c r="O18" s="2">
        <f t="shared" si="7"/>
        <v>100</v>
      </c>
      <c r="P18" s="1">
        <f t="shared" si="3"/>
        <v>100</v>
      </c>
    </row>
    <row r="19" spans="1:16" x14ac:dyDescent="0.3">
      <c r="A19" t="s">
        <v>5</v>
      </c>
      <c r="F19" t="s">
        <v>5</v>
      </c>
      <c r="G19">
        <f t="shared" si="4"/>
        <v>20</v>
      </c>
      <c r="H19">
        <f t="shared" si="0"/>
        <v>40</v>
      </c>
      <c r="I19">
        <f t="shared" si="0"/>
        <v>40</v>
      </c>
      <c r="J19" s="1">
        <f t="shared" si="1"/>
        <v>33.333333333333336</v>
      </c>
      <c r="L19" t="s">
        <v>5</v>
      </c>
      <c r="M19" s="2">
        <f t="shared" si="5"/>
        <v>100</v>
      </c>
      <c r="N19" s="2">
        <f t="shared" si="6"/>
        <v>100</v>
      </c>
      <c r="O19" s="2">
        <f t="shared" si="7"/>
        <v>100</v>
      </c>
      <c r="P19" s="1">
        <f t="shared" si="3"/>
        <v>100</v>
      </c>
    </row>
    <row r="20" spans="1:16" x14ac:dyDescent="0.3">
      <c r="A20" t="s">
        <v>6</v>
      </c>
      <c r="F20" t="s">
        <v>6</v>
      </c>
      <c r="G20">
        <f t="shared" si="4"/>
        <v>45</v>
      </c>
      <c r="H20">
        <f t="shared" si="0"/>
        <v>55</v>
      </c>
      <c r="I20">
        <f t="shared" si="0"/>
        <v>0</v>
      </c>
      <c r="J20" s="1">
        <f t="shared" si="1"/>
        <v>33.333333333333336</v>
      </c>
      <c r="L20" t="s">
        <v>6</v>
      </c>
      <c r="M20" s="2">
        <f t="shared" si="5"/>
        <v>100</v>
      </c>
      <c r="N20" s="2">
        <f t="shared" si="6"/>
        <v>100</v>
      </c>
      <c r="O20" s="2"/>
      <c r="P20" s="1">
        <f t="shared" si="3"/>
        <v>100</v>
      </c>
    </row>
    <row r="21" spans="1:16" x14ac:dyDescent="0.3">
      <c r="A21" t="s">
        <v>7</v>
      </c>
      <c r="F21" t="s">
        <v>7</v>
      </c>
      <c r="G21">
        <f t="shared" si="4"/>
        <v>5</v>
      </c>
      <c r="H21">
        <f t="shared" si="0"/>
        <v>10</v>
      </c>
      <c r="I21">
        <f t="shared" si="0"/>
        <v>85</v>
      </c>
      <c r="J21" s="1">
        <f t="shared" si="1"/>
        <v>33.333333333333336</v>
      </c>
      <c r="L21" t="s">
        <v>7</v>
      </c>
      <c r="M21" s="2">
        <f t="shared" si="5"/>
        <v>100</v>
      </c>
      <c r="N21" s="2">
        <f t="shared" si="6"/>
        <v>100</v>
      </c>
      <c r="O21" s="2">
        <f t="shared" si="7"/>
        <v>100</v>
      </c>
      <c r="P21" s="1">
        <f t="shared" si="3"/>
        <v>100</v>
      </c>
    </row>
    <row r="22" spans="1:16" x14ac:dyDescent="0.3">
      <c r="A22" t="s">
        <v>8</v>
      </c>
      <c r="F22" t="s">
        <v>8</v>
      </c>
      <c r="G22">
        <f t="shared" si="4"/>
        <v>85</v>
      </c>
      <c r="H22">
        <f t="shared" si="0"/>
        <v>10</v>
      </c>
      <c r="I22">
        <f t="shared" si="0"/>
        <v>5</v>
      </c>
      <c r="J22" s="1">
        <f t="shared" si="1"/>
        <v>33.333333333333336</v>
      </c>
      <c r="L22" t="s">
        <v>8</v>
      </c>
      <c r="M22" s="2">
        <f t="shared" si="5"/>
        <v>100</v>
      </c>
      <c r="N22" s="2">
        <f t="shared" si="6"/>
        <v>100</v>
      </c>
      <c r="O22" s="2">
        <f t="shared" si="7"/>
        <v>100</v>
      </c>
      <c r="P22" s="1">
        <f t="shared" si="3"/>
        <v>100</v>
      </c>
    </row>
    <row r="23" spans="1:16" x14ac:dyDescent="0.3">
      <c r="A23" t="s">
        <v>9</v>
      </c>
      <c r="F23" t="s">
        <v>9</v>
      </c>
      <c r="G23">
        <f t="shared" si="4"/>
        <v>0</v>
      </c>
      <c r="H23">
        <f t="shared" si="0"/>
        <v>90</v>
      </c>
      <c r="I23">
        <f t="shared" si="0"/>
        <v>10</v>
      </c>
      <c r="J23" s="1">
        <f t="shared" si="1"/>
        <v>33.333333333333336</v>
      </c>
      <c r="L23" t="s">
        <v>9</v>
      </c>
      <c r="M23" s="2"/>
      <c r="N23" s="2">
        <f t="shared" si="6"/>
        <v>100</v>
      </c>
      <c r="O23" s="2">
        <f t="shared" si="7"/>
        <v>100</v>
      </c>
      <c r="P23" s="1">
        <f t="shared" si="3"/>
        <v>100</v>
      </c>
    </row>
    <row r="25" spans="1:16" x14ac:dyDescent="0.3">
      <c r="A25" s="8" t="s">
        <v>14</v>
      </c>
      <c r="B25" s="8"/>
      <c r="C25" s="8"/>
      <c r="D25" s="8"/>
      <c r="F25" s="8" t="s">
        <v>18</v>
      </c>
      <c r="G25" s="8"/>
      <c r="H25" s="8"/>
      <c r="I25" s="8"/>
      <c r="J25" s="8"/>
      <c r="L25" s="8" t="s">
        <v>19</v>
      </c>
      <c r="M25" s="8"/>
      <c r="N25" s="8"/>
      <c r="O25" s="8"/>
      <c r="P25" s="8"/>
    </row>
    <row r="26" spans="1:16" x14ac:dyDescent="0.3">
      <c r="A26" t="s">
        <v>0</v>
      </c>
      <c r="B26">
        <v>22.64</v>
      </c>
      <c r="C26">
        <v>52.36</v>
      </c>
      <c r="D26">
        <v>25</v>
      </c>
      <c r="F26" t="s">
        <v>0</v>
      </c>
      <c r="G26">
        <f>ABS(B26-B2)</f>
        <v>10.689999999999998</v>
      </c>
      <c r="H26">
        <f t="shared" ref="H26:I35" si="8">ABS(C26-C2)</f>
        <v>19.03</v>
      </c>
      <c r="I26">
        <f t="shared" si="8"/>
        <v>8.3299999999999983</v>
      </c>
      <c r="J26" s="1">
        <f t="shared" ref="J26:J35" si="9">AVERAGE(G26:I26)</f>
        <v>12.683333333333332</v>
      </c>
      <c r="L26" t="s">
        <v>0</v>
      </c>
      <c r="M26" s="2">
        <f>ABS(B26-B2)*100/B2</f>
        <v>32.073207320732067</v>
      </c>
      <c r="N26" s="2">
        <f t="shared" ref="N26:O35" si="10">ABS(C26-C2)*100/C2</f>
        <v>57.095709570957098</v>
      </c>
      <c r="O26" s="2">
        <f t="shared" si="10"/>
        <v>24.992499249924986</v>
      </c>
      <c r="P26" s="1">
        <f t="shared" ref="P26:P35" si="11">AVERAGE(M26:O26)</f>
        <v>38.053805380538051</v>
      </c>
    </row>
    <row r="27" spans="1:16" x14ac:dyDescent="0.3">
      <c r="A27" t="s">
        <v>1</v>
      </c>
      <c r="B27">
        <v>58.66</v>
      </c>
      <c r="C27">
        <v>31.7</v>
      </c>
      <c r="D27">
        <v>9.65</v>
      </c>
      <c r="F27" t="s">
        <v>1</v>
      </c>
      <c r="G27">
        <f t="shared" ref="G27:G35" si="12">ABS(B27-B3)</f>
        <v>11.340000000000003</v>
      </c>
      <c r="H27">
        <f t="shared" si="8"/>
        <v>16.7</v>
      </c>
      <c r="I27">
        <f t="shared" si="8"/>
        <v>5.35</v>
      </c>
      <c r="J27" s="1">
        <f t="shared" si="9"/>
        <v>11.13</v>
      </c>
      <c r="L27" t="s">
        <v>1</v>
      </c>
      <c r="M27" s="2">
        <f t="shared" ref="M27:M34" si="13">ABS(B27-B3)*100/B3</f>
        <v>16.200000000000006</v>
      </c>
      <c r="N27" s="2">
        <f t="shared" si="10"/>
        <v>111.33333333333333</v>
      </c>
      <c r="O27" s="2">
        <f t="shared" si="10"/>
        <v>35.666666666666664</v>
      </c>
      <c r="P27" s="1">
        <f t="shared" si="11"/>
        <v>54.4</v>
      </c>
    </row>
    <row r="28" spans="1:16" x14ac:dyDescent="0.3">
      <c r="A28" s="3" t="s">
        <v>2</v>
      </c>
      <c r="B28" s="3">
        <v>0</v>
      </c>
      <c r="C28" s="3">
        <v>83.58</v>
      </c>
      <c r="D28" s="3">
        <v>16.420000000000002</v>
      </c>
      <c r="E28" s="3"/>
      <c r="F28" s="3" t="s">
        <v>2</v>
      </c>
      <c r="G28" s="3">
        <f t="shared" si="12"/>
        <v>10</v>
      </c>
      <c r="H28" s="3">
        <f t="shared" si="8"/>
        <v>13.579999999999998</v>
      </c>
      <c r="I28" s="3">
        <f t="shared" si="8"/>
        <v>3.5799999999999983</v>
      </c>
      <c r="J28" s="4">
        <f t="shared" si="9"/>
        <v>9.0533333333333328</v>
      </c>
      <c r="K28" s="3"/>
      <c r="L28" s="3" t="s">
        <v>2</v>
      </c>
      <c r="M28" s="5">
        <f t="shared" si="13"/>
        <v>100</v>
      </c>
      <c r="N28" s="5">
        <f t="shared" si="10"/>
        <v>19.399999999999995</v>
      </c>
      <c r="O28" s="5">
        <f t="shared" si="10"/>
        <v>17.899999999999991</v>
      </c>
      <c r="P28" s="4">
        <f t="shared" si="11"/>
        <v>45.766666666666659</v>
      </c>
    </row>
    <row r="29" spans="1:16" x14ac:dyDescent="0.3">
      <c r="A29" t="s">
        <v>3</v>
      </c>
      <c r="B29">
        <v>0</v>
      </c>
      <c r="C29">
        <v>45.33</v>
      </c>
      <c r="D29">
        <v>54.67</v>
      </c>
      <c r="F29" t="s">
        <v>3</v>
      </c>
      <c r="G29">
        <f t="shared" si="12"/>
        <v>20</v>
      </c>
      <c r="H29">
        <f t="shared" si="8"/>
        <v>25.33</v>
      </c>
      <c r="I29">
        <f t="shared" si="8"/>
        <v>5.3299999999999983</v>
      </c>
      <c r="J29" s="1">
        <f t="shared" si="9"/>
        <v>16.886666666666667</v>
      </c>
      <c r="L29" t="s">
        <v>3</v>
      </c>
      <c r="M29" s="2">
        <f t="shared" si="13"/>
        <v>100</v>
      </c>
      <c r="N29" s="2">
        <f t="shared" si="10"/>
        <v>126.65</v>
      </c>
      <c r="O29" s="2">
        <f t="shared" si="10"/>
        <v>8.8833333333333293</v>
      </c>
      <c r="P29" s="1">
        <f t="shared" si="11"/>
        <v>78.511111111111106</v>
      </c>
    </row>
    <row r="30" spans="1:16" x14ac:dyDescent="0.3">
      <c r="A30" t="s">
        <v>4</v>
      </c>
      <c r="B30">
        <v>28.82</v>
      </c>
      <c r="C30">
        <v>56.61</v>
      </c>
      <c r="D30">
        <v>14.58</v>
      </c>
      <c r="F30" t="s">
        <v>4</v>
      </c>
      <c r="G30">
        <f t="shared" si="12"/>
        <v>21.18</v>
      </c>
      <c r="H30">
        <f t="shared" si="8"/>
        <v>26.61</v>
      </c>
      <c r="I30">
        <f t="shared" si="8"/>
        <v>5.42</v>
      </c>
      <c r="J30" s="1">
        <f t="shared" si="9"/>
        <v>17.736666666666668</v>
      </c>
      <c r="L30" t="s">
        <v>4</v>
      </c>
      <c r="M30" s="2">
        <f t="shared" si="13"/>
        <v>42.36</v>
      </c>
      <c r="N30" s="2">
        <f t="shared" si="10"/>
        <v>88.7</v>
      </c>
      <c r="O30" s="2">
        <f t="shared" si="10"/>
        <v>27.1</v>
      </c>
      <c r="P30" s="1">
        <f t="shared" si="11"/>
        <v>52.72</v>
      </c>
    </row>
    <row r="31" spans="1:16" x14ac:dyDescent="0.3">
      <c r="A31" t="s">
        <v>5</v>
      </c>
      <c r="B31">
        <v>0.01</v>
      </c>
      <c r="C31">
        <v>66.459999999999994</v>
      </c>
      <c r="D31">
        <v>33.54</v>
      </c>
      <c r="F31" t="s">
        <v>5</v>
      </c>
      <c r="G31">
        <f t="shared" si="12"/>
        <v>19.989999999999998</v>
      </c>
      <c r="H31">
        <f t="shared" si="8"/>
        <v>26.459999999999994</v>
      </c>
      <c r="I31">
        <f t="shared" si="8"/>
        <v>6.4600000000000009</v>
      </c>
      <c r="J31" s="1">
        <f t="shared" si="9"/>
        <v>17.636666666666663</v>
      </c>
      <c r="L31" t="s">
        <v>5</v>
      </c>
      <c r="M31" s="2">
        <f t="shared" si="13"/>
        <v>99.949999999999989</v>
      </c>
      <c r="N31" s="2">
        <f t="shared" si="10"/>
        <v>66.149999999999991</v>
      </c>
      <c r="O31" s="2">
        <f t="shared" si="10"/>
        <v>16.150000000000002</v>
      </c>
      <c r="P31" s="1">
        <f t="shared" si="11"/>
        <v>60.749999999999993</v>
      </c>
    </row>
    <row r="32" spans="1:16" x14ac:dyDescent="0.3">
      <c r="A32" t="s">
        <v>6</v>
      </c>
      <c r="B32">
        <v>35.26</v>
      </c>
      <c r="C32">
        <v>64.75</v>
      </c>
      <c r="D32">
        <v>0</v>
      </c>
      <c r="F32" t="s">
        <v>6</v>
      </c>
      <c r="G32">
        <f t="shared" si="12"/>
        <v>9.740000000000002</v>
      </c>
      <c r="H32">
        <f t="shared" si="8"/>
        <v>9.75</v>
      </c>
      <c r="I32">
        <f t="shared" si="8"/>
        <v>0</v>
      </c>
      <c r="J32" s="1">
        <f t="shared" si="9"/>
        <v>6.496666666666667</v>
      </c>
      <c r="L32" t="s">
        <v>6</v>
      </c>
      <c r="M32" s="2">
        <f t="shared" si="13"/>
        <v>21.644444444444449</v>
      </c>
      <c r="N32" s="2">
        <f t="shared" si="10"/>
        <v>17.727272727272727</v>
      </c>
      <c r="O32" s="2"/>
      <c r="P32" s="1">
        <f t="shared" si="11"/>
        <v>19.68585858585859</v>
      </c>
    </row>
    <row r="33" spans="1:16" x14ac:dyDescent="0.3">
      <c r="A33" t="s">
        <v>7</v>
      </c>
      <c r="B33">
        <v>0</v>
      </c>
      <c r="C33">
        <v>20.02</v>
      </c>
      <c r="D33">
        <v>79.98</v>
      </c>
      <c r="F33" t="s">
        <v>7</v>
      </c>
      <c r="G33">
        <f t="shared" si="12"/>
        <v>5</v>
      </c>
      <c r="H33">
        <f t="shared" si="8"/>
        <v>10.02</v>
      </c>
      <c r="I33">
        <f t="shared" si="8"/>
        <v>5.019999999999996</v>
      </c>
      <c r="J33" s="1">
        <f t="shared" si="9"/>
        <v>6.6799999999999988</v>
      </c>
      <c r="L33" t="s">
        <v>7</v>
      </c>
      <c r="M33" s="2">
        <f t="shared" si="13"/>
        <v>100</v>
      </c>
      <c r="N33" s="2">
        <f t="shared" si="10"/>
        <v>100.2</v>
      </c>
      <c r="O33" s="2">
        <f t="shared" si="10"/>
        <v>5.9058823529411715</v>
      </c>
      <c r="P33" s="1">
        <f t="shared" si="11"/>
        <v>68.701960784313727</v>
      </c>
    </row>
    <row r="34" spans="1:16" x14ac:dyDescent="0.3">
      <c r="A34" t="s">
        <v>8</v>
      </c>
      <c r="B34">
        <v>83.45</v>
      </c>
      <c r="C34">
        <v>12.93</v>
      </c>
      <c r="D34">
        <v>3.62</v>
      </c>
      <c r="F34" t="s">
        <v>8</v>
      </c>
      <c r="G34">
        <f t="shared" si="12"/>
        <v>1.5499999999999972</v>
      </c>
      <c r="H34">
        <f t="shared" si="8"/>
        <v>2.9299999999999997</v>
      </c>
      <c r="I34">
        <f t="shared" si="8"/>
        <v>1.38</v>
      </c>
      <c r="J34" s="1">
        <f t="shared" si="9"/>
        <v>1.9533333333333323</v>
      </c>
      <c r="L34" t="s">
        <v>8</v>
      </c>
      <c r="M34" s="2">
        <f t="shared" si="13"/>
        <v>1.8235294117647025</v>
      </c>
      <c r="N34" s="2">
        <f t="shared" si="10"/>
        <v>29.3</v>
      </c>
      <c r="O34" s="2">
        <f t="shared" si="10"/>
        <v>27.6</v>
      </c>
      <c r="P34" s="1">
        <f t="shared" si="11"/>
        <v>19.574509803921568</v>
      </c>
    </row>
    <row r="35" spans="1:16" x14ac:dyDescent="0.3">
      <c r="A35" t="s">
        <v>9</v>
      </c>
      <c r="B35">
        <v>0</v>
      </c>
      <c r="C35">
        <v>89.56</v>
      </c>
      <c r="D35">
        <v>9.5399999999999991</v>
      </c>
      <c r="F35" t="s">
        <v>9</v>
      </c>
      <c r="G35">
        <f t="shared" si="12"/>
        <v>0</v>
      </c>
      <c r="H35">
        <f t="shared" si="8"/>
        <v>0.43999999999999773</v>
      </c>
      <c r="I35">
        <f t="shared" si="8"/>
        <v>0.46000000000000085</v>
      </c>
      <c r="J35" s="1">
        <f t="shared" si="9"/>
        <v>0.29999999999999954</v>
      </c>
      <c r="L35" t="s">
        <v>9</v>
      </c>
      <c r="M35" s="2"/>
      <c r="N35" s="2">
        <f t="shared" si="10"/>
        <v>0.48888888888888637</v>
      </c>
      <c r="O35" s="2">
        <f t="shared" si="10"/>
        <v>4.6000000000000085</v>
      </c>
      <c r="P35" s="1">
        <f t="shared" si="11"/>
        <v>2.5444444444444474</v>
      </c>
    </row>
    <row r="37" spans="1:16" x14ac:dyDescent="0.3">
      <c r="A37" s="8" t="s">
        <v>15</v>
      </c>
      <c r="B37" s="8"/>
      <c r="C37" s="8"/>
      <c r="D37" s="8"/>
      <c r="F37" s="8" t="s">
        <v>20</v>
      </c>
      <c r="G37" s="8"/>
      <c r="H37" s="8"/>
      <c r="I37" s="8"/>
      <c r="J37" s="8"/>
      <c r="L37" s="8" t="s">
        <v>21</v>
      </c>
      <c r="M37" s="8"/>
      <c r="N37" s="8"/>
      <c r="O37" s="8"/>
      <c r="P37" s="8"/>
    </row>
    <row r="38" spans="1:16" x14ac:dyDescent="0.3">
      <c r="A38" t="s">
        <v>1</v>
      </c>
      <c r="B38" s="6">
        <v>72.136002349776703</v>
      </c>
      <c r="C38" s="6">
        <v>18.545050651189001</v>
      </c>
      <c r="D38" s="6">
        <v>9.3189469990341092</v>
      </c>
      <c r="F38" t="s">
        <v>1</v>
      </c>
      <c r="G38" s="2">
        <f>ABS(B38-B3)</f>
        <v>2.1360023497767031</v>
      </c>
      <c r="H38" s="2">
        <f t="shared" ref="H38:I38" si="14">ABS(C38-C3)</f>
        <v>3.5450506511890012</v>
      </c>
      <c r="I38" s="2">
        <f t="shared" si="14"/>
        <v>5.6810530009658908</v>
      </c>
      <c r="J38" s="1">
        <f t="shared" ref="J38:J46" si="15">AVERAGE(G38:I38)</f>
        <v>3.7873686673105316</v>
      </c>
      <c r="L38" t="s">
        <v>1</v>
      </c>
      <c r="M38" s="2">
        <f>ABS(B38-B3)*100/B3</f>
        <v>3.0514319282524331</v>
      </c>
      <c r="N38" s="2">
        <f t="shared" ref="N38:O46" si="16">ABS(C38-C3)*100/C3</f>
        <v>23.633671007926676</v>
      </c>
      <c r="O38" s="2">
        <f t="shared" si="16"/>
        <v>37.873686673105937</v>
      </c>
      <c r="P38" s="1">
        <f t="shared" ref="P38:P46" si="17">AVERAGE(M38:O38)</f>
        <v>21.519596536428349</v>
      </c>
    </row>
    <row r="39" spans="1:16" x14ac:dyDescent="0.3">
      <c r="A39" s="3" t="s">
        <v>2</v>
      </c>
      <c r="B39" s="7">
        <v>1.8989495793767001E-17</v>
      </c>
      <c r="C39" s="7">
        <v>70.843018650869794</v>
      </c>
      <c r="D39" s="7">
        <v>29.156981349130099</v>
      </c>
      <c r="E39" s="3"/>
      <c r="F39" s="3" t="s">
        <v>2</v>
      </c>
      <c r="G39" s="5">
        <f t="shared" ref="G39:G46" si="18">ABS(B39-B4)</f>
        <v>10</v>
      </c>
      <c r="H39" s="5">
        <f t="shared" ref="H39:H46" si="19">ABS(C39-C4)</f>
        <v>0.84301865086979433</v>
      </c>
      <c r="I39" s="5">
        <f t="shared" ref="I39:I46" si="20">ABS(D39-D4)</f>
        <v>9.1569813491300991</v>
      </c>
      <c r="J39" s="4">
        <f t="shared" si="15"/>
        <v>6.6666666666666314</v>
      </c>
      <c r="K39" s="3"/>
      <c r="L39" s="3" t="s">
        <v>2</v>
      </c>
      <c r="M39" s="5">
        <f t="shared" ref="M39:M45" si="21">ABS(B39-B4)*100/B4</f>
        <v>100</v>
      </c>
      <c r="N39" s="5">
        <f t="shared" si="16"/>
        <v>1.2043123583854205</v>
      </c>
      <c r="O39" s="5">
        <f t="shared" si="16"/>
        <v>45.784906745650495</v>
      </c>
      <c r="P39" s="4">
        <f t="shared" si="17"/>
        <v>48.996406368011975</v>
      </c>
    </row>
    <row r="40" spans="1:16" x14ac:dyDescent="0.3">
      <c r="A40" t="s">
        <v>3</v>
      </c>
      <c r="B40" s="6">
        <v>6.2947281754637201</v>
      </c>
      <c r="C40" s="6">
        <v>23.242786246243</v>
      </c>
      <c r="D40" s="6">
        <v>70.462485578293197</v>
      </c>
      <c r="F40" t="s">
        <v>3</v>
      </c>
      <c r="G40" s="2">
        <f t="shared" si="18"/>
        <v>13.705271824536279</v>
      </c>
      <c r="H40" s="2">
        <f t="shared" si="19"/>
        <v>3.2427862462429999</v>
      </c>
      <c r="I40" s="2">
        <f t="shared" si="20"/>
        <v>10.462485578293197</v>
      </c>
      <c r="J40" s="1">
        <f t="shared" si="15"/>
        <v>9.1368478830241582</v>
      </c>
      <c r="L40" t="s">
        <v>3</v>
      </c>
      <c r="M40" s="2">
        <f t="shared" si="21"/>
        <v>68.526359122681384</v>
      </c>
      <c r="N40" s="2">
        <f t="shared" si="16"/>
        <v>16.213931231215</v>
      </c>
      <c r="O40" s="2">
        <f t="shared" si="16"/>
        <v>17.437475963821996</v>
      </c>
      <c r="P40" s="1">
        <f t="shared" si="17"/>
        <v>34.059255439239458</v>
      </c>
    </row>
    <row r="41" spans="1:16" x14ac:dyDescent="0.3">
      <c r="A41" t="s">
        <v>4</v>
      </c>
      <c r="B41" s="6">
        <v>42.933415168658698</v>
      </c>
      <c r="C41" s="6">
        <v>39.6504324258796</v>
      </c>
      <c r="D41" s="6">
        <v>17.416152405461499</v>
      </c>
      <c r="F41" t="s">
        <v>4</v>
      </c>
      <c r="G41" s="2">
        <f t="shared" si="18"/>
        <v>7.0665848313413022</v>
      </c>
      <c r="H41" s="2">
        <f t="shared" si="19"/>
        <v>9.6504324258796004</v>
      </c>
      <c r="I41" s="2">
        <f t="shared" si="20"/>
        <v>2.5838475945385007</v>
      </c>
      <c r="J41" s="1">
        <f t="shared" si="15"/>
        <v>6.4336216172531344</v>
      </c>
      <c r="L41" t="s">
        <v>4</v>
      </c>
      <c r="M41" s="2">
        <f t="shared" si="21"/>
        <v>14.133169662682603</v>
      </c>
      <c r="N41" s="2">
        <f t="shared" si="16"/>
        <v>32.168108086265335</v>
      </c>
      <c r="O41" s="2">
        <f t="shared" si="16"/>
        <v>12.919237972692503</v>
      </c>
      <c r="P41" s="1">
        <f t="shared" si="17"/>
        <v>19.74017190721348</v>
      </c>
    </row>
    <row r="42" spans="1:16" x14ac:dyDescent="0.3">
      <c r="A42" t="s">
        <v>5</v>
      </c>
      <c r="B42" s="6">
        <v>10.4267127535017</v>
      </c>
      <c r="C42" s="6">
        <v>41.067291534751597</v>
      </c>
      <c r="D42" s="6">
        <v>48.5059957117466</v>
      </c>
      <c r="F42" t="s">
        <v>5</v>
      </c>
      <c r="G42" s="2">
        <f t="shared" si="18"/>
        <v>9.5732872464982997</v>
      </c>
      <c r="H42" s="2">
        <f t="shared" si="19"/>
        <v>1.0672915347515968</v>
      </c>
      <c r="I42" s="2">
        <f t="shared" si="20"/>
        <v>8.5059957117465999</v>
      </c>
      <c r="J42" s="1">
        <f t="shared" si="15"/>
        <v>6.3821914976654988</v>
      </c>
      <c r="L42" t="s">
        <v>5</v>
      </c>
      <c r="M42" s="2">
        <f t="shared" si="21"/>
        <v>47.866436232491495</v>
      </c>
      <c r="N42" s="2">
        <f t="shared" si="16"/>
        <v>2.6682288368789919</v>
      </c>
      <c r="O42" s="2">
        <f t="shared" si="16"/>
        <v>21.2649892793665</v>
      </c>
      <c r="P42" s="1">
        <f t="shared" si="17"/>
        <v>23.933218116245666</v>
      </c>
    </row>
    <row r="43" spans="1:16" x14ac:dyDescent="0.3">
      <c r="A43" t="s">
        <v>6</v>
      </c>
      <c r="B43" s="6">
        <v>51.502015011041401</v>
      </c>
      <c r="C43" s="6">
        <v>48.4979849889585</v>
      </c>
      <c r="D43" s="6">
        <v>0</v>
      </c>
      <c r="F43" t="s">
        <v>6</v>
      </c>
      <c r="G43" s="2">
        <f t="shared" si="18"/>
        <v>6.5020150110414008</v>
      </c>
      <c r="H43" s="2">
        <f t="shared" si="19"/>
        <v>6.5020150110415003</v>
      </c>
      <c r="I43" s="2">
        <f t="shared" si="20"/>
        <v>0</v>
      </c>
      <c r="J43" s="1">
        <f t="shared" si="15"/>
        <v>4.3346766740276337</v>
      </c>
      <c r="L43" t="s">
        <v>6</v>
      </c>
      <c r="M43" s="2">
        <f t="shared" si="21"/>
        <v>14.448922246758668</v>
      </c>
      <c r="N43" s="2">
        <f t="shared" si="16"/>
        <v>11.821845474620909</v>
      </c>
      <c r="O43" s="2"/>
      <c r="P43" s="1">
        <f t="shared" si="17"/>
        <v>13.135383860689789</v>
      </c>
    </row>
    <row r="44" spans="1:16" x14ac:dyDescent="0.3">
      <c r="A44" t="s">
        <v>7</v>
      </c>
      <c r="B44" s="6">
        <v>1.15250148040272</v>
      </c>
      <c r="C44" s="6">
        <v>7.2144611563814003</v>
      </c>
      <c r="D44" s="6">
        <v>91.633037363215806</v>
      </c>
      <c r="F44" t="s">
        <v>7</v>
      </c>
      <c r="G44" s="2">
        <f t="shared" si="18"/>
        <v>3.8474985195972797</v>
      </c>
      <c r="H44" s="2">
        <f t="shared" si="19"/>
        <v>2.7855388436185997</v>
      </c>
      <c r="I44" s="2">
        <f t="shared" si="20"/>
        <v>6.6330373632158057</v>
      </c>
      <c r="J44" s="1">
        <f t="shared" si="15"/>
        <v>4.4220249088105623</v>
      </c>
      <c r="L44" t="s">
        <v>7</v>
      </c>
      <c r="M44" s="2">
        <f t="shared" si="21"/>
        <v>76.949970391945584</v>
      </c>
      <c r="N44" s="2">
        <f t="shared" si="16"/>
        <v>27.855388436185997</v>
      </c>
      <c r="O44" s="2">
        <f t="shared" si="16"/>
        <v>7.8035733684891833</v>
      </c>
      <c r="P44" s="1">
        <f t="shared" si="17"/>
        <v>37.536310732206921</v>
      </c>
    </row>
    <row r="45" spans="1:16" x14ac:dyDescent="0.3">
      <c r="A45" t="s">
        <v>8</v>
      </c>
      <c r="B45" s="6">
        <v>86.544840292350599</v>
      </c>
      <c r="C45" s="6">
        <v>10.8525812679782</v>
      </c>
      <c r="D45" s="6">
        <v>2.60257843967115</v>
      </c>
      <c r="F45" t="s">
        <v>8</v>
      </c>
      <c r="G45" s="2">
        <f t="shared" si="18"/>
        <v>1.5448402923505995</v>
      </c>
      <c r="H45" s="2">
        <f t="shared" si="19"/>
        <v>0.85258126797820033</v>
      </c>
      <c r="I45" s="2">
        <f t="shared" si="20"/>
        <v>2.39742156032885</v>
      </c>
      <c r="J45" s="1">
        <f t="shared" si="15"/>
        <v>1.5982810402192165</v>
      </c>
      <c r="L45" t="s">
        <v>8</v>
      </c>
      <c r="M45" s="2">
        <f t="shared" si="21"/>
        <v>1.8174591674712934</v>
      </c>
      <c r="N45" s="2">
        <f t="shared" si="16"/>
        <v>8.5258126797820033</v>
      </c>
      <c r="O45" s="2">
        <f t="shared" si="16"/>
        <v>47.948431206576998</v>
      </c>
      <c r="P45" s="1">
        <f t="shared" si="17"/>
        <v>19.4305676846101</v>
      </c>
    </row>
    <row r="46" spans="1:16" x14ac:dyDescent="0.3">
      <c r="A46" t="s">
        <v>9</v>
      </c>
      <c r="B46" s="6">
        <v>4.4408920985006202E-16</v>
      </c>
      <c r="C46" s="6">
        <v>81.730422487099602</v>
      </c>
      <c r="D46" s="6">
        <v>18.269577512900302</v>
      </c>
      <c r="F46" t="s">
        <v>9</v>
      </c>
      <c r="G46" s="2">
        <f t="shared" si="18"/>
        <v>4.4408920985006202E-16</v>
      </c>
      <c r="H46" s="2">
        <f t="shared" si="19"/>
        <v>8.2695775129003977</v>
      </c>
      <c r="I46" s="2">
        <f t="shared" si="20"/>
        <v>8.2695775129003017</v>
      </c>
      <c r="J46" s="1">
        <f t="shared" si="15"/>
        <v>5.5130516752669001</v>
      </c>
      <c r="L46" t="s">
        <v>9</v>
      </c>
      <c r="M46" s="2"/>
      <c r="N46" s="2">
        <f t="shared" si="16"/>
        <v>9.1884194587782204</v>
      </c>
      <c r="O46" s="2">
        <f t="shared" si="16"/>
        <v>82.69577512900301</v>
      </c>
      <c r="P46" s="1">
        <f t="shared" si="17"/>
        <v>45.942097293890612</v>
      </c>
    </row>
    <row r="47" spans="1:16" x14ac:dyDescent="0.3">
      <c r="G47" s="2"/>
      <c r="H47" s="2"/>
      <c r="I47" s="2"/>
      <c r="J47" s="1"/>
      <c r="M47" s="2"/>
      <c r="N47" s="2"/>
      <c r="O47" s="2"/>
      <c r="P47" s="1"/>
    </row>
    <row r="48" spans="1:16" x14ac:dyDescent="0.3">
      <c r="A48" s="8" t="s">
        <v>16</v>
      </c>
      <c r="B48" s="8"/>
      <c r="C48" s="8"/>
      <c r="D48" s="8"/>
      <c r="F48" s="8" t="s">
        <v>22</v>
      </c>
      <c r="G48" s="8"/>
      <c r="H48" s="8"/>
      <c r="I48" s="8"/>
      <c r="J48" s="8"/>
      <c r="L48" s="8" t="s">
        <v>23</v>
      </c>
      <c r="M48" s="8"/>
      <c r="N48" s="8"/>
      <c r="O48" s="8"/>
      <c r="P48" s="8"/>
    </row>
    <row r="49" spans="1:16" x14ac:dyDescent="0.3">
      <c r="A49" t="s">
        <v>0</v>
      </c>
      <c r="B49" s="2">
        <v>35.52251725</v>
      </c>
      <c r="C49" s="2">
        <v>33.586599929999998</v>
      </c>
      <c r="D49" s="2">
        <v>30.890882820000002</v>
      </c>
      <c r="F49" t="s">
        <v>0</v>
      </c>
      <c r="G49" s="2">
        <f>ABS(B49-B2)</f>
        <v>2.1925172500000016</v>
      </c>
      <c r="H49" s="2">
        <f t="shared" ref="H49:I58" si="22">ABS(C49-C2)</f>
        <v>0.25659993000000014</v>
      </c>
      <c r="I49" s="2">
        <f t="shared" si="22"/>
        <v>2.4391171799999967</v>
      </c>
      <c r="J49" s="1">
        <f t="shared" ref="J49:J58" si="23">AVERAGE(G49:I49)</f>
        <v>1.6294114533333328</v>
      </c>
      <c r="L49" t="s">
        <v>0</v>
      </c>
      <c r="M49" s="2">
        <f>ABS(B49-B2)*100/B2</f>
        <v>6.5782095709571013</v>
      </c>
      <c r="N49" s="2">
        <f t="shared" ref="N49:O58" si="24">ABS(C49-C2)*100/C2</f>
        <v>0.7698767776777683</v>
      </c>
      <c r="O49" s="2">
        <f t="shared" si="24"/>
        <v>7.3180833483348238</v>
      </c>
      <c r="P49" s="1">
        <f t="shared" ref="P49:P58" si="25">AVERAGE(M49:O49)</f>
        <v>4.8887232323232306</v>
      </c>
    </row>
    <row r="50" spans="1:16" x14ac:dyDescent="0.3">
      <c r="A50" t="s">
        <v>1</v>
      </c>
      <c r="B50" s="2">
        <v>79.466227520000004</v>
      </c>
      <c r="C50" s="2">
        <v>2.8480972000000002</v>
      </c>
      <c r="D50" s="2">
        <v>17.685675280000002</v>
      </c>
      <c r="F50" t="s">
        <v>1</v>
      </c>
      <c r="G50" s="2">
        <f t="shared" ref="G50:G58" si="26">ABS(B50-B3)</f>
        <v>9.4662275200000039</v>
      </c>
      <c r="H50" s="2">
        <f t="shared" si="22"/>
        <v>12.1519028</v>
      </c>
      <c r="I50" s="2">
        <f t="shared" si="22"/>
        <v>2.6856752800000017</v>
      </c>
      <c r="J50" s="1">
        <f t="shared" si="23"/>
        <v>8.1012685333333359</v>
      </c>
      <c r="L50" t="s">
        <v>1</v>
      </c>
      <c r="M50" s="2">
        <f t="shared" ref="M50:M57" si="27">ABS(B50-B3)*100/B3</f>
        <v>13.523182171428578</v>
      </c>
      <c r="N50" s="2">
        <f t="shared" si="24"/>
        <v>81.012685333333337</v>
      </c>
      <c r="O50" s="2">
        <f t="shared" si="24"/>
        <v>17.904501866666678</v>
      </c>
      <c r="P50" s="1">
        <f t="shared" si="25"/>
        <v>37.480123123809527</v>
      </c>
    </row>
    <row r="51" spans="1:16" x14ac:dyDescent="0.3">
      <c r="A51" s="3" t="s">
        <v>2</v>
      </c>
      <c r="B51" s="5">
        <v>3.4244667500000001</v>
      </c>
      <c r="C51" s="5">
        <v>83.152495560000006</v>
      </c>
      <c r="D51" s="5">
        <v>13.423037689999999</v>
      </c>
      <c r="E51" s="3"/>
      <c r="F51" s="3" t="s">
        <v>2</v>
      </c>
      <c r="G51" s="5">
        <f t="shared" si="26"/>
        <v>6.5755332499999994</v>
      </c>
      <c r="H51" s="5">
        <f t="shared" si="22"/>
        <v>13.152495560000006</v>
      </c>
      <c r="I51" s="5">
        <f t="shared" si="22"/>
        <v>6.5769623100000008</v>
      </c>
      <c r="J51" s="4">
        <f t="shared" si="23"/>
        <v>8.7683303733333346</v>
      </c>
      <c r="K51" s="3"/>
      <c r="L51" s="3" t="s">
        <v>2</v>
      </c>
      <c r="M51" s="5">
        <f t="shared" si="27"/>
        <v>65.755332499999994</v>
      </c>
      <c r="N51" s="5">
        <f t="shared" si="24"/>
        <v>18.789279371428581</v>
      </c>
      <c r="O51" s="5">
        <f t="shared" si="24"/>
        <v>32.884811550000009</v>
      </c>
      <c r="P51" s="4">
        <f t="shared" si="25"/>
        <v>39.143141140476196</v>
      </c>
    </row>
    <row r="52" spans="1:16" x14ac:dyDescent="0.3">
      <c r="A52" t="s">
        <v>3</v>
      </c>
      <c r="B52" s="2">
        <v>11.93801154</v>
      </c>
      <c r="C52" s="2">
        <v>33.846956900000002</v>
      </c>
      <c r="D52" s="2">
        <v>54.21503156</v>
      </c>
      <c r="F52" t="s">
        <v>3</v>
      </c>
      <c r="G52" s="2">
        <f t="shared" si="26"/>
        <v>8.0619884600000002</v>
      </c>
      <c r="H52" s="2">
        <f t="shared" si="22"/>
        <v>13.846956900000002</v>
      </c>
      <c r="I52" s="2">
        <f t="shared" si="22"/>
        <v>5.7849684400000001</v>
      </c>
      <c r="J52" s="1">
        <f t="shared" si="23"/>
        <v>9.2313046000000014</v>
      </c>
      <c r="L52" t="s">
        <v>3</v>
      </c>
      <c r="M52" s="2">
        <f t="shared" si="27"/>
        <v>40.309942300000003</v>
      </c>
      <c r="N52" s="2">
        <f t="shared" si="24"/>
        <v>69.234784500000018</v>
      </c>
      <c r="O52" s="2">
        <f t="shared" si="24"/>
        <v>9.6416140666666674</v>
      </c>
      <c r="P52" s="1">
        <f t="shared" si="25"/>
        <v>39.728780288888892</v>
      </c>
    </row>
    <row r="53" spans="1:16" x14ac:dyDescent="0.3">
      <c r="A53" t="s">
        <v>4</v>
      </c>
      <c r="B53" s="2">
        <v>49.513359540000003</v>
      </c>
      <c r="C53" s="2">
        <v>30.372254890000001</v>
      </c>
      <c r="D53" s="2">
        <v>20.11438557</v>
      </c>
      <c r="F53" t="s">
        <v>4</v>
      </c>
      <c r="G53" s="2">
        <f t="shared" si="26"/>
        <v>0.48664045999999672</v>
      </c>
      <c r="H53" s="2">
        <f t="shared" si="22"/>
        <v>0.37225489000000067</v>
      </c>
      <c r="I53" s="2">
        <f t="shared" si="22"/>
        <v>0.1143855699999996</v>
      </c>
      <c r="J53" s="1">
        <f t="shared" si="23"/>
        <v>0.32442697333333231</v>
      </c>
      <c r="L53" t="s">
        <v>4</v>
      </c>
      <c r="M53" s="2">
        <f t="shared" si="27"/>
        <v>0.97328091999999344</v>
      </c>
      <c r="N53" s="2">
        <f t="shared" si="24"/>
        <v>1.2408496333333356</v>
      </c>
      <c r="O53" s="2">
        <f t="shared" si="24"/>
        <v>0.57192784999999802</v>
      </c>
      <c r="P53" s="1">
        <f t="shared" si="25"/>
        <v>0.92868613444444248</v>
      </c>
    </row>
    <row r="54" spans="1:16" x14ac:dyDescent="0.3">
      <c r="A54" t="s">
        <v>5</v>
      </c>
      <c r="B54" s="2">
        <v>15.132559710000001</v>
      </c>
      <c r="C54" s="2">
        <v>51.243790580000002</v>
      </c>
      <c r="D54" s="2">
        <v>33.623649710000002</v>
      </c>
      <c r="F54" t="s">
        <v>5</v>
      </c>
      <c r="G54" s="2">
        <f t="shared" si="26"/>
        <v>4.8674402899999993</v>
      </c>
      <c r="H54" s="2">
        <f t="shared" si="22"/>
        <v>11.243790580000002</v>
      </c>
      <c r="I54" s="2">
        <f t="shared" si="22"/>
        <v>6.3763502899999978</v>
      </c>
      <c r="J54" s="1">
        <f t="shared" si="23"/>
        <v>7.4958603866666662</v>
      </c>
      <c r="L54" t="s">
        <v>5</v>
      </c>
      <c r="M54" s="2">
        <f t="shared" si="27"/>
        <v>24.337201449999998</v>
      </c>
      <c r="N54" s="2">
        <f t="shared" si="24"/>
        <v>28.109476450000006</v>
      </c>
      <c r="O54" s="2">
        <f t="shared" si="24"/>
        <v>15.940875724999994</v>
      </c>
      <c r="P54" s="1">
        <f t="shared" si="25"/>
        <v>22.795851208333332</v>
      </c>
    </row>
    <row r="55" spans="1:16" x14ac:dyDescent="0.3">
      <c r="A55" t="s">
        <v>6</v>
      </c>
      <c r="B55" s="2">
        <v>45.393843920000002</v>
      </c>
      <c r="C55" s="2">
        <v>54.606156079999998</v>
      </c>
      <c r="D55" s="2">
        <v>0</v>
      </c>
      <c r="F55" t="s">
        <v>6</v>
      </c>
      <c r="G55" s="2">
        <f t="shared" si="26"/>
        <v>0.3938439200000019</v>
      </c>
      <c r="H55" s="2">
        <f t="shared" si="22"/>
        <v>0.3938439200000019</v>
      </c>
      <c r="I55" s="2">
        <f t="shared" si="22"/>
        <v>0</v>
      </c>
      <c r="J55" s="1">
        <f t="shared" si="23"/>
        <v>0.26256261333333458</v>
      </c>
      <c r="L55" t="s">
        <v>6</v>
      </c>
      <c r="M55" s="2">
        <f t="shared" si="27"/>
        <v>0.87520871111111531</v>
      </c>
      <c r="N55" s="2">
        <f t="shared" si="24"/>
        <v>0.71607985454545797</v>
      </c>
      <c r="O55" s="2"/>
      <c r="P55" s="1">
        <f t="shared" si="25"/>
        <v>0.79564428282828659</v>
      </c>
    </row>
    <row r="56" spans="1:16" x14ac:dyDescent="0.3">
      <c r="A56" t="s">
        <v>7</v>
      </c>
      <c r="B56" s="2">
        <v>0</v>
      </c>
      <c r="C56" s="2">
        <v>23.26708953</v>
      </c>
      <c r="D56" s="2">
        <v>76.732910469999993</v>
      </c>
      <c r="F56" t="s">
        <v>7</v>
      </c>
      <c r="G56" s="2">
        <f t="shared" si="26"/>
        <v>5</v>
      </c>
      <c r="H56" s="2">
        <f t="shared" si="22"/>
        <v>13.26708953</v>
      </c>
      <c r="I56" s="2">
        <f t="shared" si="22"/>
        <v>8.2670895300000069</v>
      </c>
      <c r="J56" s="1">
        <f t="shared" si="23"/>
        <v>8.8447263533333356</v>
      </c>
      <c r="L56" t="s">
        <v>7</v>
      </c>
      <c r="M56" s="2">
        <f t="shared" si="27"/>
        <v>100</v>
      </c>
      <c r="N56" s="2">
        <f t="shared" si="24"/>
        <v>132.67089530000001</v>
      </c>
      <c r="O56" s="2">
        <f t="shared" si="24"/>
        <v>9.7259876823529492</v>
      </c>
      <c r="P56" s="1">
        <f t="shared" si="25"/>
        <v>80.79896099411765</v>
      </c>
    </row>
    <row r="57" spans="1:16" x14ac:dyDescent="0.3">
      <c r="A57" t="s">
        <v>8</v>
      </c>
      <c r="B57" s="2">
        <v>91.711668959999997</v>
      </c>
      <c r="C57" s="2">
        <v>0</v>
      </c>
      <c r="D57" s="2">
        <v>8.2883310399999992</v>
      </c>
      <c r="F57" t="s">
        <v>8</v>
      </c>
      <c r="G57" s="2">
        <f t="shared" si="26"/>
        <v>6.7116689599999972</v>
      </c>
      <c r="H57" s="2">
        <f t="shared" si="22"/>
        <v>10</v>
      </c>
      <c r="I57" s="2">
        <f t="shared" si="22"/>
        <v>3.2883310399999992</v>
      </c>
      <c r="J57" s="1">
        <f t="shared" si="23"/>
        <v>6.6666666666666652</v>
      </c>
      <c r="L57" t="s">
        <v>8</v>
      </c>
      <c r="M57" s="2">
        <f t="shared" si="27"/>
        <v>7.8960811294117619</v>
      </c>
      <c r="N57" s="2">
        <f t="shared" si="24"/>
        <v>100</v>
      </c>
      <c r="O57" s="2">
        <f t="shared" si="24"/>
        <v>65.766620799999984</v>
      </c>
      <c r="P57" s="1">
        <f t="shared" si="25"/>
        <v>57.88756730980392</v>
      </c>
    </row>
    <row r="58" spans="1:16" x14ac:dyDescent="0.3">
      <c r="A58" t="s">
        <v>9</v>
      </c>
      <c r="B58" s="2">
        <v>0.95895306999999996</v>
      </c>
      <c r="C58" s="2">
        <v>92.474615009999994</v>
      </c>
      <c r="D58" s="2">
        <v>6.5664319100000004</v>
      </c>
      <c r="F58" t="s">
        <v>9</v>
      </c>
      <c r="G58" s="2">
        <f t="shared" si="26"/>
        <v>0.95895306999999996</v>
      </c>
      <c r="H58" s="2">
        <f t="shared" si="22"/>
        <v>2.4746150099999937</v>
      </c>
      <c r="I58" s="2">
        <f t="shared" si="22"/>
        <v>3.4335680899999996</v>
      </c>
      <c r="J58" s="1">
        <f t="shared" si="23"/>
        <v>2.2890453899999978</v>
      </c>
      <c r="L58" t="s">
        <v>9</v>
      </c>
      <c r="M58" s="2"/>
      <c r="N58" s="2">
        <f t="shared" si="24"/>
        <v>2.7495722333333266</v>
      </c>
      <c r="O58" s="2">
        <f t="shared" si="24"/>
        <v>34.335680899999993</v>
      </c>
      <c r="P58" s="1">
        <f t="shared" si="25"/>
        <v>18.542626566666659</v>
      </c>
    </row>
    <row r="60" spans="1:16" x14ac:dyDescent="0.3">
      <c r="A60" s="8" t="s">
        <v>17</v>
      </c>
      <c r="B60" s="8"/>
      <c r="C60" s="8"/>
      <c r="D60" s="8"/>
      <c r="F60" s="8" t="s">
        <v>24</v>
      </c>
      <c r="G60" s="8"/>
      <c r="H60" s="8"/>
      <c r="I60" s="8"/>
      <c r="J60" s="8"/>
      <c r="L60" s="8" t="s">
        <v>25</v>
      </c>
      <c r="M60" s="8"/>
      <c r="N60" s="8"/>
      <c r="O60" s="8"/>
      <c r="P60" s="8"/>
    </row>
    <row r="61" spans="1:16" x14ac:dyDescent="0.3">
      <c r="A61" t="s">
        <v>1</v>
      </c>
      <c r="B61" s="1">
        <v>78.546347335668599</v>
      </c>
      <c r="C61" s="1">
        <v>21.421121454261598</v>
      </c>
      <c r="D61" s="1">
        <v>3.2531210069752299E-2</v>
      </c>
      <c r="F61" t="s">
        <v>1</v>
      </c>
      <c r="G61" s="2">
        <f>ABS(B61-B3)</f>
        <v>8.5463473356685995</v>
      </c>
      <c r="H61" s="2">
        <f t="shared" ref="H61:I69" si="28">ABS(C61-C3)</f>
        <v>6.4211214542615984</v>
      </c>
      <c r="I61" s="2">
        <f t="shared" si="28"/>
        <v>14.967468789930248</v>
      </c>
      <c r="J61" s="1">
        <f t="shared" ref="J61:J69" si="29">AVERAGE(G61:I61)</f>
        <v>9.9783125266201491</v>
      </c>
      <c r="L61" t="s">
        <v>1</v>
      </c>
      <c r="M61" s="2">
        <f>ABS(B61-B3)*100/B3</f>
        <v>12.209067622383714</v>
      </c>
      <c r="N61" s="2">
        <f t="shared" ref="N61:O68" si="30">ABS(C61-C3)*100/C3</f>
        <v>42.807476361743987</v>
      </c>
      <c r="O61" s="2">
        <f t="shared" si="30"/>
        <v>99.783125266201651</v>
      </c>
      <c r="P61" s="1">
        <f t="shared" ref="P61:P69" si="31">AVERAGE(M61:O61)</f>
        <v>51.599889750109782</v>
      </c>
    </row>
    <row r="62" spans="1:16" x14ac:dyDescent="0.3">
      <c r="A62" s="3" t="s">
        <v>2</v>
      </c>
      <c r="B62" s="4">
        <v>35.208367872892197</v>
      </c>
      <c r="C62" s="4">
        <v>38.655315800446303</v>
      </c>
      <c r="D62" s="4">
        <v>26.136316326661301</v>
      </c>
      <c r="E62" s="3"/>
      <c r="F62" s="3" t="s">
        <v>2</v>
      </c>
      <c r="G62" s="5">
        <f t="shared" ref="G62:G69" si="32">ABS(B62-B4)</f>
        <v>25.208367872892197</v>
      </c>
      <c r="H62" s="5">
        <f t="shared" si="28"/>
        <v>31.344684199553697</v>
      </c>
      <c r="I62" s="5">
        <f t="shared" si="28"/>
        <v>6.1363163266613014</v>
      </c>
      <c r="J62" s="4">
        <f t="shared" si="29"/>
        <v>20.896456133035731</v>
      </c>
      <c r="K62" s="3"/>
      <c r="L62" s="3" t="s">
        <v>2</v>
      </c>
      <c r="M62" s="5">
        <f t="shared" ref="M62:M68" si="33">ABS(B62-B4)*100/B4</f>
        <v>252.08367872892194</v>
      </c>
      <c r="N62" s="5">
        <f t="shared" si="30"/>
        <v>44.77812028507671</v>
      </c>
      <c r="O62" s="5">
        <f t="shared" si="30"/>
        <v>30.681581633306507</v>
      </c>
      <c r="P62" s="4">
        <f t="shared" si="31"/>
        <v>109.18112688243504</v>
      </c>
    </row>
    <row r="63" spans="1:16" x14ac:dyDescent="0.3">
      <c r="A63" t="s">
        <v>3</v>
      </c>
      <c r="B63" s="1">
        <v>11.3797423943775</v>
      </c>
      <c r="C63" s="1">
        <v>19.0420393196753</v>
      </c>
      <c r="D63" s="1">
        <v>69.578218285947102</v>
      </c>
      <c r="F63" t="s">
        <v>3</v>
      </c>
      <c r="G63" s="2">
        <f t="shared" si="32"/>
        <v>8.6202576056225002</v>
      </c>
      <c r="H63" s="2">
        <f t="shared" si="28"/>
        <v>0.95796068032469961</v>
      </c>
      <c r="I63" s="2">
        <f t="shared" si="28"/>
        <v>9.5782182859471021</v>
      </c>
      <c r="J63" s="1">
        <f t="shared" si="29"/>
        <v>6.3854788572981009</v>
      </c>
      <c r="L63" t="s">
        <v>3</v>
      </c>
      <c r="M63" s="2">
        <f t="shared" si="33"/>
        <v>43.101288028112506</v>
      </c>
      <c r="N63" s="2">
        <f t="shared" si="30"/>
        <v>4.789803401623498</v>
      </c>
      <c r="O63" s="2">
        <f t="shared" si="30"/>
        <v>15.963697143245172</v>
      </c>
      <c r="P63" s="1">
        <f t="shared" si="31"/>
        <v>21.284929524327058</v>
      </c>
    </row>
    <row r="64" spans="1:16" x14ac:dyDescent="0.3">
      <c r="A64" t="s">
        <v>4</v>
      </c>
      <c r="B64" s="1">
        <v>59.733332746502398</v>
      </c>
      <c r="C64" s="1">
        <v>37.8045160495465</v>
      </c>
      <c r="D64" s="1">
        <v>2.4621512039510902</v>
      </c>
      <c r="F64" t="s">
        <v>4</v>
      </c>
      <c r="G64" s="2">
        <f t="shared" si="32"/>
        <v>9.7333327465023984</v>
      </c>
      <c r="H64" s="2">
        <f t="shared" si="28"/>
        <v>7.8045160495464998</v>
      </c>
      <c r="I64" s="2">
        <f t="shared" si="28"/>
        <v>17.537848796048909</v>
      </c>
      <c r="J64" s="1">
        <f t="shared" si="29"/>
        <v>11.691899197365936</v>
      </c>
      <c r="L64" t="s">
        <v>4</v>
      </c>
      <c r="M64" s="2">
        <f t="shared" si="33"/>
        <v>19.466665493004797</v>
      </c>
      <c r="N64" s="2">
        <f t="shared" si="30"/>
        <v>26.015053498488331</v>
      </c>
      <c r="O64" s="2">
        <f t="shared" si="30"/>
        <v>87.689243980244541</v>
      </c>
      <c r="P64" s="1">
        <f t="shared" si="31"/>
        <v>44.39032099057922</v>
      </c>
    </row>
    <row r="65" spans="1:16" x14ac:dyDescent="0.3">
      <c r="A65" t="s">
        <v>5</v>
      </c>
      <c r="B65" s="1">
        <v>14.4290027554235</v>
      </c>
      <c r="C65" s="1">
        <v>42.934499951016399</v>
      </c>
      <c r="D65" s="1">
        <v>42.636497293559998</v>
      </c>
      <c r="F65" t="s">
        <v>5</v>
      </c>
      <c r="G65" s="2">
        <f t="shared" si="32"/>
        <v>5.5709972445764997</v>
      </c>
      <c r="H65" s="2">
        <f t="shared" si="28"/>
        <v>2.9344999510163987</v>
      </c>
      <c r="I65" s="2">
        <f t="shared" si="28"/>
        <v>2.636497293559998</v>
      </c>
      <c r="J65" s="1">
        <f t="shared" si="29"/>
        <v>3.7139981630509653</v>
      </c>
      <c r="L65" t="s">
        <v>5</v>
      </c>
      <c r="M65" s="2">
        <f t="shared" si="33"/>
        <v>27.854986222882495</v>
      </c>
      <c r="N65" s="2">
        <f t="shared" si="30"/>
        <v>7.3362498775409959</v>
      </c>
      <c r="O65" s="2">
        <f t="shared" si="30"/>
        <v>6.5912432338999949</v>
      </c>
      <c r="P65" s="1">
        <f t="shared" si="31"/>
        <v>13.92749311144116</v>
      </c>
    </row>
    <row r="66" spans="1:16" x14ac:dyDescent="0.3">
      <c r="A66" t="s">
        <v>6</v>
      </c>
      <c r="B66" s="1">
        <v>58.256324497088997</v>
      </c>
      <c r="C66" s="1">
        <v>41.7432877355416</v>
      </c>
      <c r="D66" s="1">
        <v>3.8776736928269802E-4</v>
      </c>
      <c r="F66" t="s">
        <v>6</v>
      </c>
      <c r="G66" s="2">
        <f t="shared" si="32"/>
        <v>13.256324497088997</v>
      </c>
      <c r="H66" s="2">
        <f t="shared" si="28"/>
        <v>13.2567122644584</v>
      </c>
      <c r="I66" s="2">
        <f t="shared" si="28"/>
        <v>3.8776736928269802E-4</v>
      </c>
      <c r="J66" s="1">
        <f t="shared" si="29"/>
        <v>8.8378081763055594</v>
      </c>
      <c r="L66" t="s">
        <v>6</v>
      </c>
      <c r="M66" s="2">
        <f t="shared" si="33"/>
        <v>29.458498882419992</v>
      </c>
      <c r="N66" s="2">
        <f t="shared" si="30"/>
        <v>24.103113208106183</v>
      </c>
      <c r="O66" s="2"/>
      <c r="P66" s="1">
        <f t="shared" si="31"/>
        <v>26.780806045263088</v>
      </c>
    </row>
    <row r="67" spans="1:16" x14ac:dyDescent="0.3">
      <c r="A67" t="s">
        <v>7</v>
      </c>
      <c r="B67" s="1">
        <v>0</v>
      </c>
      <c r="C67" s="1">
        <v>8.3769617479087195</v>
      </c>
      <c r="D67" s="1">
        <v>91.623038252091206</v>
      </c>
      <c r="F67" t="s">
        <v>7</v>
      </c>
      <c r="G67" s="2">
        <f t="shared" si="32"/>
        <v>5</v>
      </c>
      <c r="H67" s="2">
        <f t="shared" si="28"/>
        <v>1.6230382520912805</v>
      </c>
      <c r="I67" s="2">
        <f t="shared" si="28"/>
        <v>6.6230382520912059</v>
      </c>
      <c r="J67" s="1">
        <f t="shared" si="29"/>
        <v>4.4153588347274955</v>
      </c>
      <c r="L67" t="s">
        <v>7</v>
      </c>
      <c r="M67" s="2">
        <f t="shared" si="33"/>
        <v>100</v>
      </c>
      <c r="N67" s="2">
        <f t="shared" si="30"/>
        <v>16.230382520912805</v>
      </c>
      <c r="O67" s="2">
        <f t="shared" si="30"/>
        <v>7.7918097083425941</v>
      </c>
      <c r="P67" s="1">
        <f t="shared" si="31"/>
        <v>41.340730743085132</v>
      </c>
    </row>
    <row r="68" spans="1:16" x14ac:dyDescent="0.3">
      <c r="A68" t="s">
        <v>8</v>
      </c>
      <c r="B68" s="1">
        <v>86.361757843664606</v>
      </c>
      <c r="C68" s="1">
        <v>13.6382411396992</v>
      </c>
      <c r="D68" s="1">
        <v>1.0166360286945001E-6</v>
      </c>
      <c r="F68" t="s">
        <v>8</v>
      </c>
      <c r="G68" s="2">
        <f t="shared" si="32"/>
        <v>1.3617578436646056</v>
      </c>
      <c r="H68" s="2">
        <f t="shared" si="28"/>
        <v>3.6382411396992005</v>
      </c>
      <c r="I68" s="2">
        <f t="shared" si="28"/>
        <v>4.9999989833639713</v>
      </c>
      <c r="J68" s="1">
        <f t="shared" si="29"/>
        <v>3.333332655575926</v>
      </c>
      <c r="L68" t="s">
        <v>8</v>
      </c>
      <c r="M68" s="2">
        <f t="shared" si="33"/>
        <v>1.6020680513701242</v>
      </c>
      <c r="N68" s="2">
        <f t="shared" si="30"/>
        <v>36.382411396992005</v>
      </c>
      <c r="O68" s="2">
        <f t="shared" si="30"/>
        <v>99.999979667279419</v>
      </c>
      <c r="P68" s="1">
        <f t="shared" si="31"/>
        <v>45.99481970521385</v>
      </c>
    </row>
    <row r="69" spans="1:16" x14ac:dyDescent="0.3">
      <c r="A69" t="s">
        <v>9</v>
      </c>
      <c r="B69" s="1">
        <v>36.3225806462356</v>
      </c>
      <c r="C69" s="1">
        <v>41.187915844338697</v>
      </c>
      <c r="D69" s="1">
        <v>22.4895035094256</v>
      </c>
      <c r="F69" t="s">
        <v>9</v>
      </c>
      <c r="G69" s="2">
        <f t="shared" si="32"/>
        <v>36.3225806462356</v>
      </c>
      <c r="H69" s="2">
        <f t="shared" si="28"/>
        <v>48.812084155661303</v>
      </c>
      <c r="I69" s="2">
        <f t="shared" si="28"/>
        <v>12.4895035094256</v>
      </c>
      <c r="J69" s="1">
        <f t="shared" si="29"/>
        <v>32.541389437107505</v>
      </c>
      <c r="L69" t="s">
        <v>9</v>
      </c>
      <c r="M69" s="2"/>
      <c r="N69" s="2">
        <f t="shared" ref="N69:O69" si="34">ABS(C69-C11)*100/C11</f>
        <v>54.235649061845898</v>
      </c>
      <c r="O69" s="2">
        <f t="shared" si="34"/>
        <v>124.89503509425599</v>
      </c>
      <c r="P69" s="1">
        <f t="shared" si="31"/>
        <v>89.565342078050946</v>
      </c>
    </row>
  </sheetData>
  <mergeCells count="16">
    <mergeCell ref="A60:D60"/>
    <mergeCell ref="F60:J60"/>
    <mergeCell ref="L60:P60"/>
    <mergeCell ref="A37:D37"/>
    <mergeCell ref="F37:J37"/>
    <mergeCell ref="L37:P37"/>
    <mergeCell ref="A48:D48"/>
    <mergeCell ref="F48:J48"/>
    <mergeCell ref="L48:P48"/>
    <mergeCell ref="A13:D13"/>
    <mergeCell ref="A1:D1"/>
    <mergeCell ref="F13:J13"/>
    <mergeCell ref="L13:P13"/>
    <mergeCell ref="A25:D25"/>
    <mergeCell ref="F25:J25"/>
    <mergeCell ref="L25:P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Sandoval</dc:creator>
  <cp:lastModifiedBy>Leonardo Sandoval</cp:lastModifiedBy>
  <dcterms:created xsi:type="dcterms:W3CDTF">2015-06-05T18:17:20Z</dcterms:created>
  <dcterms:modified xsi:type="dcterms:W3CDTF">2022-01-24T13:53:26Z</dcterms:modified>
</cp:coreProperties>
</file>