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7 - Operational_Picture\"/>
    </mc:Choice>
  </mc:AlternateContent>
  <xr:revisionPtr revIDLastSave="0" documentId="13_ncr:1_{AF33E344-2ADC-4734-BEA5-809F222D46E7}" xr6:coauthVersionLast="47" xr6:coauthVersionMax="47" xr10:uidLastSave="{00000000-0000-0000-0000-000000000000}"/>
  <bookViews>
    <workbookView xWindow="-96" yWindow="-96" windowWidth="23232" windowHeight="12696" xr2:uid="{A3F22D95-8856-4B95-855C-86CA1B73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58" i="1"/>
  <c r="J78" i="1"/>
  <c r="K78" i="1" s="1"/>
  <c r="J77" i="1"/>
  <c r="K77" i="1" s="1"/>
  <c r="J70" i="1"/>
  <c r="K70" i="1" s="1"/>
  <c r="J69" i="1"/>
  <c r="K69" i="1" s="1"/>
  <c r="J62" i="1"/>
  <c r="K62" i="1" s="1"/>
  <c r="J61" i="1"/>
  <c r="K61" i="1" s="1"/>
  <c r="K59" i="1"/>
  <c r="J59" i="1"/>
  <c r="J60" i="1"/>
  <c r="K60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9" i="1"/>
  <c r="K79" i="1" s="1"/>
  <c r="J80" i="1"/>
  <c r="K80" i="1" s="1"/>
  <c r="J81" i="1"/>
  <c r="K81" i="1" s="1"/>
  <c r="J82" i="1"/>
  <c r="K82" i="1" s="1"/>
  <c r="J83" i="1"/>
  <c r="K83" i="1" s="1"/>
  <c r="J58" i="1"/>
  <c r="K58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  <c r="Q22" i="1"/>
  <c r="Q20" i="1"/>
  <c r="Q17" i="1"/>
  <c r="Q14" i="1"/>
  <c r="Q12" i="1"/>
  <c r="Q9" i="1"/>
  <c r="Q6" i="1"/>
  <c r="Q4" i="1"/>
  <c r="O3" i="1"/>
  <c r="O10" i="1"/>
  <c r="O11" i="1"/>
  <c r="O18" i="1"/>
  <c r="O19" i="1"/>
  <c r="O26" i="1"/>
  <c r="O27" i="1"/>
  <c r="L27" i="1"/>
  <c r="L26" i="1"/>
  <c r="L25" i="1"/>
  <c r="O25" i="1" s="1"/>
  <c r="L24" i="1"/>
  <c r="O24" i="1" s="1"/>
  <c r="L23" i="1"/>
  <c r="O23" i="1" s="1"/>
  <c r="L22" i="1"/>
  <c r="O22" i="1" s="1"/>
  <c r="L21" i="1"/>
  <c r="O21" i="1" s="1"/>
  <c r="L20" i="1"/>
  <c r="O20" i="1" s="1"/>
  <c r="L19" i="1"/>
  <c r="L18" i="1"/>
  <c r="L17" i="1"/>
  <c r="O17" i="1" s="1"/>
  <c r="L16" i="1"/>
  <c r="O16" i="1" s="1"/>
  <c r="L15" i="1"/>
  <c r="O15" i="1" s="1"/>
  <c r="L14" i="1"/>
  <c r="O14" i="1" s="1"/>
  <c r="L13" i="1"/>
  <c r="O13" i="1" s="1"/>
  <c r="L12" i="1"/>
  <c r="O12" i="1" s="1"/>
  <c r="L11" i="1"/>
  <c r="L10" i="1"/>
  <c r="L9" i="1"/>
  <c r="O9" i="1" s="1"/>
  <c r="L8" i="1"/>
  <c r="O8" i="1" s="1"/>
  <c r="L7" i="1"/>
  <c r="O7" i="1" s="1"/>
  <c r="L6" i="1"/>
  <c r="O6" i="1" s="1"/>
  <c r="L5" i="1"/>
  <c r="O5" i="1" s="1"/>
  <c r="L4" i="1"/>
  <c r="O4" i="1" s="1"/>
  <c r="L2" i="1"/>
  <c r="O2" i="1" s="1"/>
  <c r="L3" i="1"/>
  <c r="Q3" i="1"/>
  <c r="Q5" i="1"/>
  <c r="Q7" i="1"/>
  <c r="Q8" i="1"/>
  <c r="Q10" i="1"/>
  <c r="Q11" i="1"/>
  <c r="Q13" i="1"/>
  <c r="Q15" i="1"/>
  <c r="Q16" i="1"/>
  <c r="Q18" i="1"/>
  <c r="Q19" i="1"/>
  <c r="Q21" i="1"/>
  <c r="Q23" i="1"/>
  <c r="Q24" i="1"/>
  <c r="Q25" i="1"/>
  <c r="Q26" i="1"/>
  <c r="Q27" i="1"/>
  <c r="Q2" i="1"/>
</calcChain>
</file>

<file path=xl/sharedStrings.xml><?xml version="1.0" encoding="utf-8"?>
<sst xmlns="http://schemas.openxmlformats.org/spreadsheetml/2006/main" count="60" uniqueCount="10">
  <si>
    <t>RG1</t>
  </si>
  <si>
    <t>eq3.14</t>
  </si>
  <si>
    <t>eq3.15</t>
  </si>
  <si>
    <t>slope with dem</t>
  </si>
  <si>
    <t>distance_main_path</t>
  </si>
  <si>
    <t>elevation</t>
  </si>
  <si>
    <t>width</t>
  </si>
  <si>
    <t>OUTLET</t>
  </si>
  <si>
    <t>S[mm]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</si>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</sst>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B66C-B67B-43CC-A1D5-0F94CA185BB7}">
  <dimension ref="B1:Q83"/>
  <sheetViews>
    <sheetView tabSelected="1" topLeftCell="A31" workbookViewId="0">
      <selection activeCell="B30" sqref="B30:H55"/>
    </sheetView>
  </sheetViews>
  <sheetFormatPr defaultRowHeight="14.4" x14ac:dyDescent="0.55000000000000004"/>
  <cols>
    <col min="10" max="10" width="8.20703125" customWidth="1"/>
    <col min="12" max="12" width="12.62890625" bestFit="1" customWidth="1"/>
  </cols>
  <sheetData>
    <row r="1" spans="2:17" x14ac:dyDescent="0.55000000000000004">
      <c r="J1" t="s">
        <v>4</v>
      </c>
      <c r="K1" t="s">
        <v>5</v>
      </c>
      <c r="L1" t="s">
        <v>3</v>
      </c>
      <c r="M1" t="s">
        <v>6</v>
      </c>
      <c r="O1" t="s">
        <v>1</v>
      </c>
      <c r="Q1" t="s">
        <v>2</v>
      </c>
    </row>
    <row r="2" spans="2:17" x14ac:dyDescent="0.55000000000000004">
      <c r="B2">
        <v>6287</v>
      </c>
      <c r="C2" t="s">
        <v>0</v>
      </c>
      <c r="D2">
        <v>1287</v>
      </c>
      <c r="E2">
        <v>0.42</v>
      </c>
      <c r="F2">
        <v>0</v>
      </c>
      <c r="G2">
        <v>77</v>
      </c>
      <c r="H2">
        <v>15.789473684210526</v>
      </c>
      <c r="I2">
        <v>0</v>
      </c>
      <c r="J2">
        <v>95</v>
      </c>
      <c r="K2">
        <v>15</v>
      </c>
      <c r="L2" s="1">
        <f>K2*100/J2</f>
        <v>15.789473684210526</v>
      </c>
      <c r="M2">
        <v>77</v>
      </c>
      <c r="O2" s="2">
        <f>(0.303*(L2)^-0.49)*25.4</f>
        <v>1.9910226232237747</v>
      </c>
      <c r="P2" s="2">
        <f>ROUND(O2,0)</f>
        <v>2</v>
      </c>
      <c r="Q2" s="2">
        <f>(0.136-0.032*H2/100)*25.4</f>
        <v>3.3260631578947368</v>
      </c>
    </row>
    <row r="3" spans="2:17" x14ac:dyDescent="0.55000000000000004">
      <c r="B3">
        <v>6296</v>
      </c>
      <c r="C3" t="s">
        <v>0</v>
      </c>
      <c r="D3">
        <v>1296</v>
      </c>
      <c r="E3">
        <v>0.23</v>
      </c>
      <c r="F3">
        <v>0</v>
      </c>
      <c r="G3">
        <v>40</v>
      </c>
      <c r="H3">
        <v>56.451612903225808</v>
      </c>
      <c r="I3">
        <v>0</v>
      </c>
      <c r="J3">
        <v>62</v>
      </c>
      <c r="K3">
        <v>35</v>
      </c>
      <c r="L3" s="1">
        <f>K3*100/J3</f>
        <v>56.451612903225808</v>
      </c>
      <c r="M3">
        <v>40</v>
      </c>
      <c r="O3" s="2">
        <f t="shared" ref="O3:O27" si="0">(0.303*(L3)^-0.49)*25.4</f>
        <v>1.0664854413404754</v>
      </c>
      <c r="P3" s="2">
        <f t="shared" ref="P3:P27" si="1">ROUND(O3,0)</f>
        <v>1</v>
      </c>
      <c r="Q3" s="2">
        <f t="shared" ref="Q3:Q27" si="2">(0.136-0.032*H3/100)*25.4</f>
        <v>2.9955612903225806</v>
      </c>
    </row>
    <row r="4" spans="2:17" x14ac:dyDescent="0.55000000000000004">
      <c r="B4">
        <v>25107</v>
      </c>
      <c r="C4" t="s">
        <v>0</v>
      </c>
      <c r="D4">
        <v>20107</v>
      </c>
      <c r="E4">
        <v>0.28000000000000003</v>
      </c>
      <c r="F4">
        <v>0</v>
      </c>
      <c r="G4">
        <v>39</v>
      </c>
      <c r="H4">
        <v>26.315789473684209</v>
      </c>
      <c r="I4">
        <v>0</v>
      </c>
      <c r="J4">
        <v>76</v>
      </c>
      <c r="K4">
        <v>20</v>
      </c>
      <c r="L4" s="1">
        <f>K4*100/J4</f>
        <v>26.315789473684209</v>
      </c>
      <c r="M4">
        <v>39</v>
      </c>
      <c r="O4" s="2">
        <f t="shared" si="0"/>
        <v>1.5501378029624695</v>
      </c>
      <c r="P4" s="2">
        <f t="shared" si="1"/>
        <v>2</v>
      </c>
      <c r="Q4" s="2">
        <f t="shared" si="2"/>
        <v>3.2405052631578948</v>
      </c>
    </row>
    <row r="5" spans="2:17" x14ac:dyDescent="0.55000000000000004">
      <c r="B5">
        <v>25108</v>
      </c>
      <c r="C5" t="s">
        <v>0</v>
      </c>
      <c r="D5">
        <v>20108</v>
      </c>
      <c r="E5">
        <v>0.24</v>
      </c>
      <c r="F5">
        <v>0</v>
      </c>
      <c r="G5">
        <v>27</v>
      </c>
      <c r="H5">
        <v>32.608695652173914</v>
      </c>
      <c r="I5">
        <v>0</v>
      </c>
      <c r="J5">
        <v>92</v>
      </c>
      <c r="K5">
        <v>30</v>
      </c>
      <c r="L5" s="1">
        <f>K5*100/J5</f>
        <v>32.608695652173914</v>
      </c>
      <c r="M5">
        <v>27</v>
      </c>
      <c r="O5" s="2">
        <f t="shared" si="0"/>
        <v>1.3955421742700906</v>
      </c>
      <c r="P5" s="2">
        <f t="shared" si="1"/>
        <v>1</v>
      </c>
      <c r="Q5" s="2">
        <f t="shared" si="2"/>
        <v>3.1893565217391306</v>
      </c>
    </row>
    <row r="6" spans="2:17" x14ac:dyDescent="0.55000000000000004">
      <c r="B6">
        <v>25109</v>
      </c>
      <c r="C6" t="s">
        <v>0</v>
      </c>
      <c r="D6">
        <v>20109</v>
      </c>
      <c r="E6">
        <v>0.48</v>
      </c>
      <c r="F6">
        <v>0</v>
      </c>
      <c r="G6">
        <v>47</v>
      </c>
      <c r="H6">
        <v>30.76923076923077</v>
      </c>
      <c r="I6">
        <v>0</v>
      </c>
      <c r="J6">
        <v>104</v>
      </c>
      <c r="K6">
        <v>32</v>
      </c>
      <c r="L6" s="1">
        <f>K6*100/J6</f>
        <v>30.76923076923077</v>
      </c>
      <c r="M6">
        <v>47</v>
      </c>
      <c r="O6" s="2">
        <f t="shared" si="0"/>
        <v>1.435817333749474</v>
      </c>
      <c r="P6" s="2">
        <f t="shared" si="1"/>
        <v>1</v>
      </c>
      <c r="Q6" s="2">
        <f t="shared" si="2"/>
        <v>3.2043076923076925</v>
      </c>
    </row>
    <row r="7" spans="2:17" x14ac:dyDescent="0.55000000000000004">
      <c r="B7">
        <v>25110</v>
      </c>
      <c r="C7" t="s">
        <v>0</v>
      </c>
      <c r="D7">
        <v>20110</v>
      </c>
      <c r="E7">
        <v>0.33</v>
      </c>
      <c r="F7">
        <v>0</v>
      </c>
      <c r="G7">
        <v>41</v>
      </c>
      <c r="H7">
        <v>26.315789473684209</v>
      </c>
      <c r="I7">
        <v>0</v>
      </c>
      <c r="J7">
        <v>76</v>
      </c>
      <c r="K7">
        <v>20</v>
      </c>
      <c r="L7" s="1">
        <f>K7*100/J7</f>
        <v>26.315789473684209</v>
      </c>
      <c r="M7">
        <v>41</v>
      </c>
      <c r="O7" s="2">
        <f t="shared" si="0"/>
        <v>1.5501378029624695</v>
      </c>
      <c r="P7" s="2">
        <f t="shared" si="1"/>
        <v>2</v>
      </c>
      <c r="Q7" s="2">
        <f t="shared" si="2"/>
        <v>3.2405052631578948</v>
      </c>
    </row>
    <row r="8" spans="2:17" x14ac:dyDescent="0.55000000000000004">
      <c r="B8">
        <v>25117</v>
      </c>
      <c r="C8" t="s">
        <v>0</v>
      </c>
      <c r="D8">
        <v>20117</v>
      </c>
      <c r="E8">
        <v>0.53</v>
      </c>
      <c r="F8">
        <v>0</v>
      </c>
      <c r="G8">
        <v>56</v>
      </c>
      <c r="H8">
        <v>8.695652173913043</v>
      </c>
      <c r="I8">
        <v>0</v>
      </c>
      <c r="J8">
        <v>115</v>
      </c>
      <c r="K8">
        <v>10</v>
      </c>
      <c r="L8" s="1">
        <f>K8*100/J8</f>
        <v>8.695652173913043</v>
      </c>
      <c r="M8">
        <v>56</v>
      </c>
      <c r="O8" s="2">
        <f t="shared" si="0"/>
        <v>2.6669709606581895</v>
      </c>
      <c r="P8" s="2">
        <f t="shared" si="1"/>
        <v>3</v>
      </c>
      <c r="Q8" s="2">
        <f t="shared" si="2"/>
        <v>3.3837217391304351</v>
      </c>
    </row>
    <row r="9" spans="2:17" x14ac:dyDescent="0.55000000000000004">
      <c r="B9">
        <v>25119</v>
      </c>
      <c r="C9" t="s">
        <v>0</v>
      </c>
      <c r="D9">
        <v>20119</v>
      </c>
      <c r="E9">
        <v>0.19</v>
      </c>
      <c r="F9">
        <v>0</v>
      </c>
      <c r="G9">
        <v>33</v>
      </c>
      <c r="H9">
        <v>36.363636363636367</v>
      </c>
      <c r="I9">
        <v>0</v>
      </c>
      <c r="J9">
        <v>55</v>
      </c>
      <c r="K9">
        <v>20</v>
      </c>
      <c r="L9" s="1">
        <f>K9*100/J9</f>
        <v>36.363636363636367</v>
      </c>
      <c r="M9">
        <v>33</v>
      </c>
      <c r="O9" s="2">
        <f t="shared" si="0"/>
        <v>1.3229680777276462</v>
      </c>
      <c r="P9" s="2">
        <f t="shared" si="1"/>
        <v>1</v>
      </c>
      <c r="Q9" s="2">
        <f t="shared" si="2"/>
        <v>3.1588363636363637</v>
      </c>
    </row>
    <row r="10" spans="2:17" x14ac:dyDescent="0.55000000000000004">
      <c r="B10">
        <v>25120</v>
      </c>
      <c r="C10" t="s">
        <v>0</v>
      </c>
      <c r="D10">
        <v>20120</v>
      </c>
      <c r="E10">
        <v>0.34</v>
      </c>
      <c r="F10">
        <v>0</v>
      </c>
      <c r="G10">
        <v>55</v>
      </c>
      <c r="H10">
        <v>32.258064516129032</v>
      </c>
      <c r="I10">
        <v>0</v>
      </c>
      <c r="J10">
        <v>62</v>
      </c>
      <c r="K10">
        <v>20</v>
      </c>
      <c r="L10" s="1">
        <f>K10*100/J10</f>
        <v>32.258064516129032</v>
      </c>
      <c r="M10">
        <v>55</v>
      </c>
      <c r="O10" s="2">
        <f t="shared" si="0"/>
        <v>1.4029544634668016</v>
      </c>
      <c r="P10" s="2">
        <f t="shared" si="1"/>
        <v>1</v>
      </c>
      <c r="Q10" s="2">
        <f t="shared" si="2"/>
        <v>3.1922064516129036</v>
      </c>
    </row>
    <row r="11" spans="2:17" x14ac:dyDescent="0.55000000000000004">
      <c r="B11">
        <v>25121</v>
      </c>
      <c r="C11" t="s">
        <v>0</v>
      </c>
      <c r="D11">
        <v>20121</v>
      </c>
      <c r="E11">
        <v>0.16</v>
      </c>
      <c r="F11">
        <v>0</v>
      </c>
      <c r="G11">
        <v>41</v>
      </c>
      <c r="H11">
        <v>26.315789473684209</v>
      </c>
      <c r="I11">
        <v>0</v>
      </c>
      <c r="J11">
        <v>38</v>
      </c>
      <c r="K11">
        <v>10</v>
      </c>
      <c r="L11" s="1">
        <f>K11*100/J11</f>
        <v>26.315789473684209</v>
      </c>
      <c r="M11">
        <v>41</v>
      </c>
      <c r="O11" s="2">
        <f t="shared" si="0"/>
        <v>1.5501378029624695</v>
      </c>
      <c r="P11" s="2">
        <f t="shared" si="1"/>
        <v>2</v>
      </c>
      <c r="Q11" s="2">
        <f t="shared" si="2"/>
        <v>3.2405052631578948</v>
      </c>
    </row>
    <row r="12" spans="2:17" x14ac:dyDescent="0.55000000000000004">
      <c r="B12">
        <v>25122</v>
      </c>
      <c r="C12" t="s">
        <v>0</v>
      </c>
      <c r="D12">
        <v>20122</v>
      </c>
      <c r="E12">
        <v>0.39</v>
      </c>
      <c r="F12">
        <v>0</v>
      </c>
      <c r="G12">
        <v>56</v>
      </c>
      <c r="H12">
        <v>27.777777777777779</v>
      </c>
      <c r="I12">
        <v>0</v>
      </c>
      <c r="J12">
        <v>72</v>
      </c>
      <c r="K12">
        <v>20</v>
      </c>
      <c r="L12" s="1">
        <f>K12*100/J12</f>
        <v>27.777777777777779</v>
      </c>
      <c r="M12">
        <v>56</v>
      </c>
      <c r="O12" s="2">
        <f t="shared" si="0"/>
        <v>1.5096093272762334</v>
      </c>
      <c r="P12" s="2">
        <f t="shared" si="1"/>
        <v>2</v>
      </c>
      <c r="Q12" s="2">
        <f t="shared" si="2"/>
        <v>3.2286222222222221</v>
      </c>
    </row>
    <row r="13" spans="2:17" x14ac:dyDescent="0.55000000000000004">
      <c r="B13">
        <v>25123</v>
      </c>
      <c r="C13" t="s">
        <v>0</v>
      </c>
      <c r="D13">
        <v>20123</v>
      </c>
      <c r="E13">
        <v>0.71</v>
      </c>
      <c r="F13">
        <v>0</v>
      </c>
      <c r="G13">
        <v>59</v>
      </c>
      <c r="H13">
        <v>16.666666666666668</v>
      </c>
      <c r="I13">
        <v>0</v>
      </c>
      <c r="J13">
        <v>120</v>
      </c>
      <c r="K13">
        <v>20</v>
      </c>
      <c r="L13" s="1">
        <f>K13*100/J13</f>
        <v>16.666666666666668</v>
      </c>
      <c r="M13">
        <v>59</v>
      </c>
      <c r="O13" s="2">
        <f t="shared" si="0"/>
        <v>1.9389671789775549</v>
      </c>
      <c r="P13" s="2">
        <f t="shared" si="1"/>
        <v>2</v>
      </c>
      <c r="Q13" s="2">
        <f t="shared" si="2"/>
        <v>3.3189333333333333</v>
      </c>
    </row>
    <row r="14" spans="2:17" x14ac:dyDescent="0.55000000000000004">
      <c r="B14">
        <v>25124</v>
      </c>
      <c r="C14" t="s">
        <v>0</v>
      </c>
      <c r="D14">
        <v>20124</v>
      </c>
      <c r="E14">
        <v>0.37</v>
      </c>
      <c r="F14">
        <v>0</v>
      </c>
      <c r="G14">
        <v>45</v>
      </c>
      <c r="H14">
        <v>24.691358024691358</v>
      </c>
      <c r="I14">
        <v>0</v>
      </c>
      <c r="J14">
        <v>81</v>
      </c>
      <c r="K14">
        <v>20</v>
      </c>
      <c r="L14" s="1">
        <f>K14*100/J14</f>
        <v>24.691358024691358</v>
      </c>
      <c r="M14">
        <v>45</v>
      </c>
      <c r="O14" s="2">
        <f t="shared" si="0"/>
        <v>1.5992976772597864</v>
      </c>
      <c r="P14" s="2">
        <f t="shared" si="1"/>
        <v>2</v>
      </c>
      <c r="Q14" s="2">
        <f t="shared" si="2"/>
        <v>3.253708641975309</v>
      </c>
    </row>
    <row r="15" spans="2:17" x14ac:dyDescent="0.55000000000000004">
      <c r="B15">
        <v>25125</v>
      </c>
      <c r="C15" t="s">
        <v>0</v>
      </c>
      <c r="D15">
        <v>20125</v>
      </c>
      <c r="E15">
        <v>0.28000000000000003</v>
      </c>
      <c r="F15">
        <v>0</v>
      </c>
      <c r="G15">
        <v>69</v>
      </c>
      <c r="H15">
        <v>35.714285714285715</v>
      </c>
      <c r="I15">
        <v>0</v>
      </c>
      <c r="J15">
        <v>42</v>
      </c>
      <c r="K15">
        <v>15</v>
      </c>
      <c r="L15" s="1">
        <f>K15*100/J15</f>
        <v>35.714285714285715</v>
      </c>
      <c r="M15">
        <v>69</v>
      </c>
      <c r="O15" s="2">
        <f t="shared" si="0"/>
        <v>1.3347003688288561</v>
      </c>
      <c r="P15" s="2">
        <f t="shared" si="1"/>
        <v>1</v>
      </c>
      <c r="Q15" s="2">
        <f t="shared" si="2"/>
        <v>3.1641142857142857</v>
      </c>
    </row>
    <row r="16" spans="2:17" x14ac:dyDescent="0.55000000000000004">
      <c r="B16">
        <v>25126</v>
      </c>
      <c r="C16" t="s">
        <v>0</v>
      </c>
      <c r="D16">
        <v>20126</v>
      </c>
      <c r="E16">
        <v>0.05</v>
      </c>
      <c r="F16">
        <v>0</v>
      </c>
      <c r="G16">
        <v>31</v>
      </c>
      <c r="H16">
        <v>29.411764705882351</v>
      </c>
      <c r="I16">
        <v>0</v>
      </c>
      <c r="J16">
        <v>17</v>
      </c>
      <c r="K16">
        <v>5</v>
      </c>
      <c r="L16" s="1">
        <f>K16*100/J16</f>
        <v>29.411764705882351</v>
      </c>
      <c r="M16">
        <v>31</v>
      </c>
      <c r="O16" s="2">
        <f t="shared" si="0"/>
        <v>1.4679153586172684</v>
      </c>
      <c r="P16" s="2">
        <f t="shared" si="1"/>
        <v>1</v>
      </c>
      <c r="Q16" s="2">
        <f t="shared" si="2"/>
        <v>3.2153411764705884</v>
      </c>
    </row>
    <row r="17" spans="2:17" x14ac:dyDescent="0.55000000000000004">
      <c r="B17">
        <v>25127</v>
      </c>
      <c r="C17" t="s">
        <v>0</v>
      </c>
      <c r="D17">
        <v>20127</v>
      </c>
      <c r="E17">
        <v>0.02</v>
      </c>
      <c r="F17">
        <v>0</v>
      </c>
      <c r="G17">
        <v>30</v>
      </c>
      <c r="H17">
        <v>50</v>
      </c>
      <c r="I17">
        <v>0</v>
      </c>
      <c r="J17">
        <v>10</v>
      </c>
      <c r="K17">
        <v>5</v>
      </c>
      <c r="L17" s="1">
        <f>K17*100/J17</f>
        <v>50</v>
      </c>
      <c r="M17">
        <v>30</v>
      </c>
      <c r="O17" s="2">
        <f t="shared" si="0"/>
        <v>1.1318295880898235</v>
      </c>
      <c r="P17" s="2">
        <f t="shared" si="1"/>
        <v>1</v>
      </c>
      <c r="Q17" s="2">
        <f t="shared" si="2"/>
        <v>3.048</v>
      </c>
    </row>
    <row r="18" spans="2:17" x14ac:dyDescent="0.55000000000000004">
      <c r="B18">
        <v>25129</v>
      </c>
      <c r="C18" t="s">
        <v>0</v>
      </c>
      <c r="D18">
        <v>20129</v>
      </c>
      <c r="E18">
        <v>0.41</v>
      </c>
      <c r="F18">
        <v>0</v>
      </c>
      <c r="G18">
        <v>76</v>
      </c>
      <c r="H18">
        <v>48.07692307692308</v>
      </c>
      <c r="I18">
        <v>0</v>
      </c>
      <c r="J18">
        <v>52</v>
      </c>
      <c r="K18">
        <v>25</v>
      </c>
      <c r="L18" s="1">
        <f>K18*100/J18</f>
        <v>48.07692307692308</v>
      </c>
      <c r="M18">
        <v>76</v>
      </c>
      <c r="O18" s="2">
        <f t="shared" si="0"/>
        <v>1.1537916170923845</v>
      </c>
      <c r="P18" s="2">
        <f t="shared" si="1"/>
        <v>1</v>
      </c>
      <c r="Q18" s="2">
        <f t="shared" si="2"/>
        <v>3.0636307692307692</v>
      </c>
    </row>
    <row r="19" spans="2:17" x14ac:dyDescent="0.55000000000000004">
      <c r="B19">
        <v>25130</v>
      </c>
      <c r="C19" t="s">
        <v>0</v>
      </c>
      <c r="D19">
        <v>20130</v>
      </c>
      <c r="E19">
        <v>0.19</v>
      </c>
      <c r="F19">
        <v>0</v>
      </c>
      <c r="G19">
        <v>35</v>
      </c>
      <c r="H19">
        <v>49.019607843137258</v>
      </c>
      <c r="I19">
        <v>0</v>
      </c>
      <c r="J19">
        <v>51</v>
      </c>
      <c r="K19">
        <v>25</v>
      </c>
      <c r="L19" s="1">
        <f>K19*100/J19</f>
        <v>49.019607843137258</v>
      </c>
      <c r="M19">
        <v>35</v>
      </c>
      <c r="O19" s="2">
        <f t="shared" si="0"/>
        <v>1.1428655116221114</v>
      </c>
      <c r="P19" s="2">
        <f t="shared" si="1"/>
        <v>1</v>
      </c>
      <c r="Q19" s="2">
        <f t="shared" si="2"/>
        <v>3.0559686274509805</v>
      </c>
    </row>
    <row r="20" spans="2:17" x14ac:dyDescent="0.55000000000000004">
      <c r="B20">
        <v>25131</v>
      </c>
      <c r="C20" t="s">
        <v>0</v>
      </c>
      <c r="D20">
        <v>20131</v>
      </c>
      <c r="E20">
        <v>0.15</v>
      </c>
      <c r="F20">
        <v>0</v>
      </c>
      <c r="G20">
        <v>31</v>
      </c>
      <c r="H20">
        <v>40</v>
      </c>
      <c r="I20">
        <v>0</v>
      </c>
      <c r="J20">
        <v>50</v>
      </c>
      <c r="K20">
        <v>20</v>
      </c>
      <c r="L20" s="1">
        <f>K20*100/J20</f>
        <v>40</v>
      </c>
      <c r="M20">
        <v>31</v>
      </c>
      <c r="O20" s="2">
        <f t="shared" si="0"/>
        <v>1.2626033851418352</v>
      </c>
      <c r="P20" s="2">
        <f t="shared" si="1"/>
        <v>1</v>
      </c>
      <c r="Q20" s="2">
        <f t="shared" si="2"/>
        <v>3.1292800000000001</v>
      </c>
    </row>
    <row r="21" spans="2:17" x14ac:dyDescent="0.55000000000000004">
      <c r="B21">
        <v>25132</v>
      </c>
      <c r="C21" t="s">
        <v>0</v>
      </c>
      <c r="D21">
        <v>20132</v>
      </c>
      <c r="E21">
        <v>0.18</v>
      </c>
      <c r="F21">
        <v>0</v>
      </c>
      <c r="G21">
        <v>39</v>
      </c>
      <c r="H21">
        <v>39.534883720930232</v>
      </c>
      <c r="I21">
        <v>0</v>
      </c>
      <c r="J21">
        <v>43</v>
      </c>
      <c r="K21">
        <v>17</v>
      </c>
      <c r="L21" s="1">
        <f>K21*100/J21</f>
        <v>39.534883720930232</v>
      </c>
      <c r="M21">
        <v>39</v>
      </c>
      <c r="O21" s="2">
        <f t="shared" si="0"/>
        <v>1.2698602150460967</v>
      </c>
      <c r="P21" s="2">
        <f t="shared" si="1"/>
        <v>1</v>
      </c>
      <c r="Q21" s="2">
        <f t="shared" si="2"/>
        <v>3.1330604651162792</v>
      </c>
    </row>
    <row r="22" spans="2:17" x14ac:dyDescent="0.55000000000000004">
      <c r="B22">
        <v>25133</v>
      </c>
      <c r="C22" t="s">
        <v>0</v>
      </c>
      <c r="D22">
        <v>20133</v>
      </c>
      <c r="E22">
        <v>0.06</v>
      </c>
      <c r="F22">
        <v>0</v>
      </c>
      <c r="G22">
        <v>14</v>
      </c>
      <c r="H22">
        <v>45.454545454545453</v>
      </c>
      <c r="I22">
        <v>0</v>
      </c>
      <c r="J22">
        <v>44</v>
      </c>
      <c r="K22">
        <v>20</v>
      </c>
      <c r="L22" s="1">
        <f>K22*100/J22</f>
        <v>45.454545454545453</v>
      </c>
      <c r="M22">
        <v>14</v>
      </c>
      <c r="O22" s="2">
        <f t="shared" si="0"/>
        <v>1.185942024305803</v>
      </c>
      <c r="P22" s="2">
        <f t="shared" si="1"/>
        <v>1</v>
      </c>
      <c r="Q22" s="2">
        <f t="shared" si="2"/>
        <v>3.0849454545454549</v>
      </c>
    </row>
    <row r="23" spans="2:17" x14ac:dyDescent="0.55000000000000004">
      <c r="B23">
        <v>25135</v>
      </c>
      <c r="C23" t="s">
        <v>0</v>
      </c>
      <c r="D23">
        <v>20135</v>
      </c>
      <c r="E23">
        <v>0.18</v>
      </c>
      <c r="F23">
        <v>0</v>
      </c>
      <c r="G23">
        <v>41</v>
      </c>
      <c r="H23">
        <v>25.862068965517242</v>
      </c>
      <c r="I23">
        <v>0</v>
      </c>
      <c r="J23">
        <v>58</v>
      </c>
      <c r="K23">
        <v>15</v>
      </c>
      <c r="L23" s="1">
        <f>K23*100/J23</f>
        <v>25.862068965517242</v>
      </c>
      <c r="M23">
        <v>41</v>
      </c>
      <c r="O23" s="2">
        <f t="shared" si="0"/>
        <v>1.563404454509925</v>
      </c>
      <c r="P23" s="2">
        <f t="shared" si="1"/>
        <v>2</v>
      </c>
      <c r="Q23" s="2">
        <f t="shared" si="2"/>
        <v>3.2441931034482758</v>
      </c>
    </row>
    <row r="24" spans="2:17" x14ac:dyDescent="0.55000000000000004">
      <c r="B24">
        <v>25136</v>
      </c>
      <c r="C24" t="s">
        <v>0</v>
      </c>
      <c r="D24">
        <v>20136</v>
      </c>
      <c r="E24">
        <v>0.27</v>
      </c>
      <c r="F24">
        <v>0</v>
      </c>
      <c r="G24">
        <v>47</v>
      </c>
      <c r="H24">
        <v>36.170212765957444</v>
      </c>
      <c r="I24">
        <v>0</v>
      </c>
      <c r="J24">
        <v>47</v>
      </c>
      <c r="K24">
        <v>17</v>
      </c>
      <c r="L24" s="1">
        <f>K24*100/J24</f>
        <v>36.170212765957444</v>
      </c>
      <c r="M24">
        <v>47</v>
      </c>
      <c r="O24" s="2">
        <f t="shared" si="0"/>
        <v>1.3264299640713118</v>
      </c>
      <c r="P24" s="2">
        <f t="shared" si="1"/>
        <v>1</v>
      </c>
      <c r="Q24" s="2">
        <f t="shared" si="2"/>
        <v>3.1604085106382978</v>
      </c>
    </row>
    <row r="25" spans="2:17" x14ac:dyDescent="0.55000000000000004">
      <c r="B25">
        <v>25977</v>
      </c>
      <c r="C25" t="s">
        <v>0</v>
      </c>
      <c r="D25">
        <v>20977</v>
      </c>
      <c r="E25">
        <v>0.45</v>
      </c>
      <c r="F25">
        <v>0</v>
      </c>
      <c r="G25">
        <v>107</v>
      </c>
      <c r="H25">
        <v>40.476190476190474</v>
      </c>
      <c r="I25">
        <v>0</v>
      </c>
      <c r="J25">
        <v>42</v>
      </c>
      <c r="K25">
        <v>17</v>
      </c>
      <c r="L25" s="1">
        <f>K25*100/J25</f>
        <v>40.476190476190474</v>
      </c>
      <c r="M25">
        <v>107</v>
      </c>
      <c r="O25" s="2">
        <f t="shared" si="0"/>
        <v>1.2553028821053733</v>
      </c>
      <c r="P25" s="2">
        <f t="shared" si="1"/>
        <v>1</v>
      </c>
      <c r="Q25" s="2">
        <f t="shared" si="2"/>
        <v>3.1254095238095241</v>
      </c>
    </row>
    <row r="26" spans="2:17" x14ac:dyDescent="0.55000000000000004">
      <c r="B26">
        <v>27169</v>
      </c>
      <c r="C26" t="s">
        <v>0</v>
      </c>
      <c r="D26">
        <v>22169</v>
      </c>
      <c r="E26">
        <v>0.49</v>
      </c>
      <c r="F26">
        <v>0</v>
      </c>
      <c r="G26">
        <v>71</v>
      </c>
      <c r="H26">
        <v>26.5625</v>
      </c>
      <c r="I26">
        <v>0</v>
      </c>
      <c r="J26">
        <v>64</v>
      </c>
      <c r="K26">
        <v>17</v>
      </c>
      <c r="L26" s="1">
        <f>K26*100/J26</f>
        <v>26.5625</v>
      </c>
      <c r="M26">
        <v>71</v>
      </c>
      <c r="O26" s="2">
        <f t="shared" si="0"/>
        <v>1.543066208919982</v>
      </c>
      <c r="P26" s="2">
        <f t="shared" si="1"/>
        <v>2</v>
      </c>
      <c r="Q26" s="2">
        <f t="shared" si="2"/>
        <v>3.2384999999999997</v>
      </c>
    </row>
    <row r="27" spans="2:17" x14ac:dyDescent="0.55000000000000004">
      <c r="B27">
        <v>28233</v>
      </c>
      <c r="C27" t="s">
        <v>0</v>
      </c>
      <c r="D27">
        <v>23233</v>
      </c>
      <c r="E27">
        <v>0.89</v>
      </c>
      <c r="F27">
        <v>0</v>
      </c>
      <c r="G27">
        <v>125</v>
      </c>
      <c r="H27">
        <v>9.7222222222222214</v>
      </c>
      <c r="I27">
        <v>0</v>
      </c>
      <c r="J27">
        <v>72</v>
      </c>
      <c r="K27">
        <v>7</v>
      </c>
      <c r="L27" s="1">
        <f>K27*100/J27</f>
        <v>9.7222222222222214</v>
      </c>
      <c r="M27">
        <v>125</v>
      </c>
      <c r="O27" s="2">
        <f t="shared" si="0"/>
        <v>2.5250572473757242</v>
      </c>
      <c r="P27" s="2">
        <f t="shared" si="1"/>
        <v>3</v>
      </c>
      <c r="Q27" s="2">
        <f t="shared" si="2"/>
        <v>3.3753777777777776</v>
      </c>
    </row>
    <row r="30" spans="2:17" x14ac:dyDescent="0.55000000000000004">
      <c r="B30">
        <v>6287</v>
      </c>
      <c r="C30">
        <v>1.2999999999999999E-2</v>
      </c>
      <c r="D30">
        <v>0.13</v>
      </c>
      <c r="E30">
        <v>0</v>
      </c>
      <c r="F30">
        <v>2</v>
      </c>
      <c r="G30">
        <v>0</v>
      </c>
      <c r="H30" t="s">
        <v>7</v>
      </c>
    </row>
    <row r="31" spans="2:17" x14ac:dyDescent="0.55000000000000004">
      <c r="B31">
        <v>6296</v>
      </c>
      <c r="C31">
        <v>1.2999999999999999E-2</v>
      </c>
      <c r="D31">
        <v>0.13</v>
      </c>
      <c r="E31">
        <v>0</v>
      </c>
      <c r="F31">
        <v>8</v>
      </c>
      <c r="G31">
        <v>0</v>
      </c>
      <c r="H31" t="s">
        <v>7</v>
      </c>
    </row>
    <row r="32" spans="2:17" x14ac:dyDescent="0.55000000000000004">
      <c r="B32">
        <v>25107</v>
      </c>
      <c r="C32">
        <v>1.2999999999999999E-2</v>
      </c>
      <c r="D32">
        <v>0.13</v>
      </c>
      <c r="E32">
        <v>0</v>
      </c>
      <c r="F32">
        <v>1</v>
      </c>
      <c r="G32">
        <v>0</v>
      </c>
      <c r="H32" t="s">
        <v>7</v>
      </c>
    </row>
    <row r="33" spans="2:8" x14ac:dyDescent="0.55000000000000004">
      <c r="B33">
        <v>25108</v>
      </c>
      <c r="C33">
        <v>1.2999999999999999E-2</v>
      </c>
      <c r="D33">
        <v>0.13</v>
      </c>
      <c r="E33">
        <v>0</v>
      </c>
      <c r="F33">
        <v>2</v>
      </c>
      <c r="G33">
        <v>0</v>
      </c>
      <c r="H33" t="s">
        <v>7</v>
      </c>
    </row>
    <row r="34" spans="2:8" x14ac:dyDescent="0.55000000000000004">
      <c r="B34">
        <v>25109</v>
      </c>
      <c r="C34">
        <v>1.2999999999999999E-2</v>
      </c>
      <c r="D34">
        <v>0.13</v>
      </c>
      <c r="E34">
        <v>0</v>
      </c>
      <c r="F34">
        <v>2</v>
      </c>
      <c r="G34">
        <v>0</v>
      </c>
      <c r="H34" t="s">
        <v>7</v>
      </c>
    </row>
    <row r="35" spans="2:8" x14ac:dyDescent="0.55000000000000004">
      <c r="B35">
        <v>25110</v>
      </c>
      <c r="C35">
        <v>1.2999999999999999E-2</v>
      </c>
      <c r="D35">
        <v>0.13</v>
      </c>
      <c r="E35">
        <v>0</v>
      </c>
      <c r="F35">
        <v>1</v>
      </c>
      <c r="G35">
        <v>0</v>
      </c>
      <c r="H35" t="s">
        <v>7</v>
      </c>
    </row>
    <row r="36" spans="2:8" x14ac:dyDescent="0.55000000000000004">
      <c r="B36">
        <v>25117</v>
      </c>
      <c r="C36">
        <v>1.2999999999999999E-2</v>
      </c>
      <c r="D36">
        <v>0.13</v>
      </c>
      <c r="E36">
        <v>0</v>
      </c>
      <c r="F36">
        <v>2</v>
      </c>
      <c r="G36">
        <v>0</v>
      </c>
      <c r="H36" t="s">
        <v>7</v>
      </c>
    </row>
    <row r="37" spans="2:8" x14ac:dyDescent="0.55000000000000004">
      <c r="B37">
        <v>25119</v>
      </c>
      <c r="C37">
        <v>1.2999999999999999E-2</v>
      </c>
      <c r="D37">
        <v>0.13</v>
      </c>
      <c r="E37">
        <v>0</v>
      </c>
      <c r="F37">
        <v>2</v>
      </c>
      <c r="G37">
        <v>0</v>
      </c>
      <c r="H37" t="s">
        <v>7</v>
      </c>
    </row>
    <row r="38" spans="2:8" x14ac:dyDescent="0.55000000000000004">
      <c r="B38">
        <v>25120</v>
      </c>
      <c r="C38">
        <v>1.2999999999999999E-2</v>
      </c>
      <c r="D38">
        <v>0.13</v>
      </c>
      <c r="E38">
        <v>0</v>
      </c>
      <c r="F38">
        <v>2</v>
      </c>
      <c r="G38">
        <v>0</v>
      </c>
      <c r="H38" t="s">
        <v>7</v>
      </c>
    </row>
    <row r="39" spans="2:8" x14ac:dyDescent="0.55000000000000004">
      <c r="B39">
        <v>25121</v>
      </c>
      <c r="C39">
        <v>1.2999999999999999E-2</v>
      </c>
      <c r="D39">
        <v>0.13</v>
      </c>
      <c r="E39">
        <v>0</v>
      </c>
      <c r="F39">
        <v>2</v>
      </c>
      <c r="G39">
        <v>0</v>
      </c>
      <c r="H39" t="s">
        <v>7</v>
      </c>
    </row>
    <row r="40" spans="2:8" x14ac:dyDescent="0.55000000000000004">
      <c r="B40">
        <v>25122</v>
      </c>
      <c r="C40">
        <v>1.2999999999999999E-2</v>
      </c>
      <c r="D40">
        <v>0.13</v>
      </c>
      <c r="E40">
        <v>0</v>
      </c>
      <c r="F40">
        <v>2</v>
      </c>
      <c r="G40">
        <v>0</v>
      </c>
      <c r="H40" t="s">
        <v>7</v>
      </c>
    </row>
    <row r="41" spans="2:8" x14ac:dyDescent="0.55000000000000004">
      <c r="B41">
        <v>25123</v>
      </c>
      <c r="C41">
        <v>1.2999999999999999E-2</v>
      </c>
      <c r="D41">
        <v>0.13</v>
      </c>
      <c r="E41">
        <v>0</v>
      </c>
      <c r="F41">
        <v>2</v>
      </c>
      <c r="G41">
        <v>0</v>
      </c>
      <c r="H41" t="s">
        <v>7</v>
      </c>
    </row>
    <row r="42" spans="2:8" x14ac:dyDescent="0.55000000000000004">
      <c r="B42">
        <v>25124</v>
      </c>
      <c r="C42">
        <v>1.2999999999999999E-2</v>
      </c>
      <c r="D42">
        <v>0.13</v>
      </c>
      <c r="E42">
        <v>0</v>
      </c>
      <c r="F42">
        <v>3</v>
      </c>
      <c r="G42">
        <v>0</v>
      </c>
      <c r="H42" t="s">
        <v>7</v>
      </c>
    </row>
    <row r="43" spans="2:8" x14ac:dyDescent="0.55000000000000004">
      <c r="B43">
        <v>25125</v>
      </c>
      <c r="C43">
        <v>1.2999999999999999E-2</v>
      </c>
      <c r="D43">
        <v>0.13</v>
      </c>
      <c r="E43">
        <v>0</v>
      </c>
      <c r="F43">
        <v>2</v>
      </c>
      <c r="G43">
        <v>0</v>
      </c>
      <c r="H43" t="s">
        <v>7</v>
      </c>
    </row>
    <row r="44" spans="2:8" x14ac:dyDescent="0.55000000000000004">
      <c r="B44">
        <v>25126</v>
      </c>
      <c r="C44">
        <v>1.2999999999999999E-2</v>
      </c>
      <c r="D44">
        <v>0.13</v>
      </c>
      <c r="E44">
        <v>0</v>
      </c>
      <c r="F44">
        <v>2</v>
      </c>
      <c r="G44">
        <v>0</v>
      </c>
      <c r="H44" t="s">
        <v>7</v>
      </c>
    </row>
    <row r="45" spans="2:8" x14ac:dyDescent="0.55000000000000004">
      <c r="B45">
        <v>25127</v>
      </c>
      <c r="C45">
        <v>1.2999999999999999E-2</v>
      </c>
      <c r="D45">
        <v>0.13</v>
      </c>
      <c r="E45">
        <v>0</v>
      </c>
      <c r="F45">
        <v>2</v>
      </c>
      <c r="G45">
        <v>0</v>
      </c>
      <c r="H45" t="s">
        <v>7</v>
      </c>
    </row>
    <row r="46" spans="2:8" x14ac:dyDescent="0.55000000000000004">
      <c r="B46">
        <v>25129</v>
      </c>
      <c r="C46">
        <v>1.2999999999999999E-2</v>
      </c>
      <c r="D46">
        <v>0.13</v>
      </c>
      <c r="E46">
        <v>0</v>
      </c>
      <c r="F46">
        <v>7</v>
      </c>
      <c r="G46">
        <v>0</v>
      </c>
      <c r="H46" t="s">
        <v>7</v>
      </c>
    </row>
    <row r="47" spans="2:8" x14ac:dyDescent="0.55000000000000004">
      <c r="B47">
        <v>25130</v>
      </c>
      <c r="C47">
        <v>1.2999999999999999E-2</v>
      </c>
      <c r="D47">
        <v>0.13</v>
      </c>
      <c r="E47">
        <v>0</v>
      </c>
      <c r="F47">
        <v>3</v>
      </c>
      <c r="G47">
        <v>0</v>
      </c>
      <c r="H47" t="s">
        <v>7</v>
      </c>
    </row>
    <row r="48" spans="2:8" x14ac:dyDescent="0.55000000000000004">
      <c r="B48">
        <v>25131</v>
      </c>
      <c r="C48">
        <v>1.2999999999999999E-2</v>
      </c>
      <c r="D48">
        <v>0.13</v>
      </c>
      <c r="E48">
        <v>0</v>
      </c>
      <c r="F48">
        <v>2</v>
      </c>
      <c r="G48">
        <v>0</v>
      </c>
      <c r="H48" t="s">
        <v>7</v>
      </c>
    </row>
    <row r="49" spans="2:12" x14ac:dyDescent="0.55000000000000004">
      <c r="B49">
        <v>25132</v>
      </c>
      <c r="C49">
        <v>1.2999999999999999E-2</v>
      </c>
      <c r="D49">
        <v>0.13</v>
      </c>
      <c r="E49">
        <v>0</v>
      </c>
      <c r="F49">
        <v>2</v>
      </c>
      <c r="G49">
        <v>0</v>
      </c>
      <c r="H49" t="s">
        <v>7</v>
      </c>
    </row>
    <row r="50" spans="2:12" x14ac:dyDescent="0.55000000000000004">
      <c r="B50">
        <v>25133</v>
      </c>
      <c r="C50">
        <v>1.2999999999999999E-2</v>
      </c>
      <c r="D50">
        <v>0.13</v>
      </c>
      <c r="E50">
        <v>0</v>
      </c>
      <c r="F50">
        <v>3</v>
      </c>
      <c r="G50">
        <v>0</v>
      </c>
      <c r="H50" t="s">
        <v>7</v>
      </c>
    </row>
    <row r="51" spans="2:12" x14ac:dyDescent="0.55000000000000004">
      <c r="B51">
        <v>25135</v>
      </c>
      <c r="C51">
        <v>1.2999999999999999E-2</v>
      </c>
      <c r="D51">
        <v>0.13</v>
      </c>
      <c r="E51">
        <v>0</v>
      </c>
      <c r="F51">
        <v>3</v>
      </c>
      <c r="G51">
        <v>0</v>
      </c>
      <c r="H51" t="s">
        <v>7</v>
      </c>
    </row>
    <row r="52" spans="2:12" x14ac:dyDescent="0.55000000000000004">
      <c r="B52">
        <v>25136</v>
      </c>
      <c r="C52">
        <v>1.2999999999999999E-2</v>
      </c>
      <c r="D52">
        <v>0.13</v>
      </c>
      <c r="E52">
        <v>0</v>
      </c>
      <c r="F52">
        <v>3</v>
      </c>
      <c r="G52">
        <v>0</v>
      </c>
      <c r="H52" t="s">
        <v>7</v>
      </c>
    </row>
    <row r="53" spans="2:12" x14ac:dyDescent="0.55000000000000004">
      <c r="B53">
        <v>25977</v>
      </c>
      <c r="C53">
        <v>1.2999999999999999E-2</v>
      </c>
      <c r="D53">
        <v>0.13</v>
      </c>
      <c r="E53">
        <v>0</v>
      </c>
      <c r="F53">
        <v>4</v>
      </c>
      <c r="G53">
        <v>0</v>
      </c>
      <c r="H53" t="s">
        <v>7</v>
      </c>
    </row>
    <row r="54" spans="2:12" x14ac:dyDescent="0.55000000000000004">
      <c r="B54">
        <v>27169</v>
      </c>
      <c r="C54">
        <v>1.2999999999999999E-2</v>
      </c>
      <c r="D54">
        <v>0.13</v>
      </c>
      <c r="E54">
        <v>0</v>
      </c>
      <c r="F54">
        <v>2</v>
      </c>
      <c r="G54">
        <v>0</v>
      </c>
      <c r="H54" t="s">
        <v>7</v>
      </c>
    </row>
    <row r="55" spans="2:12" x14ac:dyDescent="0.55000000000000004">
      <c r="B55">
        <v>28233</v>
      </c>
      <c r="C55">
        <v>1.2999999999999999E-2</v>
      </c>
      <c r="D55">
        <v>0.13</v>
      </c>
      <c r="E55">
        <v>0</v>
      </c>
      <c r="F55">
        <v>1</v>
      </c>
      <c r="G55">
        <v>0</v>
      </c>
      <c r="H55" t="s">
        <v>7</v>
      </c>
    </row>
    <row r="57" spans="2:12" x14ac:dyDescent="0.55000000000000004">
      <c r="J57" s="3" t="s">
        <v>8</v>
      </c>
      <c r="K57" t="s">
        <v>9</v>
      </c>
    </row>
    <row r="58" spans="2:12" x14ac:dyDescent="0.55000000000000004">
      <c r="B58">
        <v>6287</v>
      </c>
      <c r="C58">
        <v>85</v>
      </c>
      <c r="D58">
        <v>0.5</v>
      </c>
      <c r="E58">
        <v>7</v>
      </c>
      <c r="F58">
        <v>7</v>
      </c>
      <c r="G58">
        <v>0</v>
      </c>
      <c r="J58" s="1">
        <f>(1000/C58-10)*25.4</f>
        <v>44.823529411764724</v>
      </c>
      <c r="K58" s="2">
        <f>J58*0.05</f>
        <v>2.2411764705882362</v>
      </c>
      <c r="L58" s="2">
        <f>ROUND(K58,0)</f>
        <v>2</v>
      </c>
    </row>
    <row r="59" spans="2:12" x14ac:dyDescent="0.55000000000000004">
      <c r="B59">
        <v>6296</v>
      </c>
      <c r="C59">
        <v>62.605999999999995</v>
      </c>
      <c r="D59">
        <v>0.5</v>
      </c>
      <c r="E59">
        <v>7</v>
      </c>
      <c r="F59">
        <v>7</v>
      </c>
      <c r="G59">
        <v>0</v>
      </c>
      <c r="J59" s="1">
        <f t="shared" ref="J59:J83" si="3">(1000/C59-10)*25.4</f>
        <v>151.7119125962368</v>
      </c>
      <c r="K59" s="2">
        <f t="shared" ref="K59:K83" si="4">J59*0.05</f>
        <v>7.5855956298118405</v>
      </c>
      <c r="L59" s="2">
        <f t="shared" ref="L59:L83" si="5">ROUND(K59,0)</f>
        <v>8</v>
      </c>
    </row>
    <row r="60" spans="2:12" x14ac:dyDescent="0.55000000000000004">
      <c r="B60">
        <v>25107</v>
      </c>
      <c r="C60">
        <v>89.569000000000003</v>
      </c>
      <c r="D60">
        <v>0.5</v>
      </c>
      <c r="E60">
        <v>7</v>
      </c>
      <c r="F60">
        <v>7</v>
      </c>
      <c r="G60">
        <v>0</v>
      </c>
      <c r="J60" s="1">
        <f t="shared" si="3"/>
        <v>29.580256561980153</v>
      </c>
      <c r="K60" s="2">
        <f t="shared" si="4"/>
        <v>1.4790128280990078</v>
      </c>
      <c r="L60" s="2">
        <f t="shared" si="5"/>
        <v>1</v>
      </c>
    </row>
    <row r="61" spans="2:12" x14ac:dyDescent="0.55000000000000004">
      <c r="B61">
        <v>25108</v>
      </c>
      <c r="C61">
        <v>86.803000000000011</v>
      </c>
      <c r="D61">
        <v>0.5</v>
      </c>
      <c r="E61">
        <v>7</v>
      </c>
      <c r="F61">
        <v>7</v>
      </c>
      <c r="G61">
        <v>0</v>
      </c>
      <c r="J61" s="1">
        <f t="shared" si="3"/>
        <v>38.616614633134738</v>
      </c>
      <c r="K61" s="2">
        <f t="shared" si="4"/>
        <v>1.930830731656737</v>
      </c>
      <c r="L61" s="2">
        <f t="shared" si="5"/>
        <v>2</v>
      </c>
    </row>
    <row r="62" spans="2:12" x14ac:dyDescent="0.55000000000000004">
      <c r="B62">
        <v>25109</v>
      </c>
      <c r="C62">
        <v>87.887000000000015</v>
      </c>
      <c r="D62">
        <v>0.5</v>
      </c>
      <c r="E62">
        <v>7</v>
      </c>
      <c r="F62">
        <v>7</v>
      </c>
      <c r="G62">
        <v>0</v>
      </c>
      <c r="J62" s="1">
        <f t="shared" si="3"/>
        <v>35.007475508323147</v>
      </c>
      <c r="K62" s="2">
        <f t="shared" si="4"/>
        <v>1.7503737754161575</v>
      </c>
      <c r="L62" s="2">
        <f t="shared" si="5"/>
        <v>2</v>
      </c>
    </row>
    <row r="63" spans="2:12" x14ac:dyDescent="0.55000000000000004">
      <c r="B63">
        <v>25110</v>
      </c>
      <c r="C63">
        <v>89.62299999999999</v>
      </c>
      <c r="D63">
        <v>0.5</v>
      </c>
      <c r="E63">
        <v>7</v>
      </c>
      <c r="F63">
        <v>7</v>
      </c>
      <c r="G63">
        <v>0</v>
      </c>
      <c r="J63" s="1">
        <f t="shared" si="3"/>
        <v>29.409392678218808</v>
      </c>
      <c r="K63" s="2">
        <f t="shared" si="4"/>
        <v>1.4704696339109404</v>
      </c>
      <c r="L63" s="2">
        <f t="shared" si="5"/>
        <v>1</v>
      </c>
    </row>
    <row r="64" spans="2:12" x14ac:dyDescent="0.55000000000000004">
      <c r="B64">
        <v>25117</v>
      </c>
      <c r="C64">
        <v>88.673999999999992</v>
      </c>
      <c r="D64">
        <v>0.5</v>
      </c>
      <c r="E64">
        <v>7</v>
      </c>
      <c r="F64">
        <v>7</v>
      </c>
      <c r="G64">
        <v>0</v>
      </c>
      <c r="J64" s="1">
        <f t="shared" si="3"/>
        <v>32.442474682545068</v>
      </c>
      <c r="K64" s="2">
        <f t="shared" si="4"/>
        <v>1.6221237341272534</v>
      </c>
      <c r="L64" s="2">
        <f t="shared" si="5"/>
        <v>2</v>
      </c>
    </row>
    <row r="65" spans="2:12" x14ac:dyDescent="0.55000000000000004">
      <c r="B65">
        <v>25119</v>
      </c>
      <c r="C65">
        <v>85</v>
      </c>
      <c r="D65">
        <v>0.5</v>
      </c>
      <c r="E65">
        <v>7</v>
      </c>
      <c r="F65">
        <v>7</v>
      </c>
      <c r="G65">
        <v>0</v>
      </c>
      <c r="J65" s="1">
        <f t="shared" si="3"/>
        <v>44.823529411764724</v>
      </c>
      <c r="K65" s="2">
        <f t="shared" si="4"/>
        <v>2.2411764705882362</v>
      </c>
      <c r="L65" s="2">
        <f t="shared" si="5"/>
        <v>2</v>
      </c>
    </row>
    <row r="66" spans="2:12" x14ac:dyDescent="0.55000000000000004">
      <c r="B66">
        <v>25120</v>
      </c>
      <c r="C66">
        <v>85</v>
      </c>
      <c r="D66">
        <v>0.5</v>
      </c>
      <c r="E66">
        <v>7</v>
      </c>
      <c r="F66">
        <v>7</v>
      </c>
      <c r="G66">
        <v>0</v>
      </c>
      <c r="J66" s="1">
        <f t="shared" si="3"/>
        <v>44.823529411764724</v>
      </c>
      <c r="K66" s="2">
        <f t="shared" si="4"/>
        <v>2.2411764705882362</v>
      </c>
      <c r="L66" s="2">
        <f t="shared" si="5"/>
        <v>2</v>
      </c>
    </row>
    <row r="67" spans="2:12" x14ac:dyDescent="0.55000000000000004">
      <c r="B67">
        <v>25121</v>
      </c>
      <c r="C67">
        <v>87.893000000000001</v>
      </c>
      <c r="D67">
        <v>0.5</v>
      </c>
      <c r="E67">
        <v>7</v>
      </c>
      <c r="F67">
        <v>7</v>
      </c>
      <c r="G67">
        <v>0</v>
      </c>
      <c r="J67" s="1">
        <f t="shared" si="3"/>
        <v>34.987746464451071</v>
      </c>
      <c r="K67" s="2">
        <f t="shared" si="4"/>
        <v>1.7493873232225536</v>
      </c>
      <c r="L67" s="2">
        <f t="shared" si="5"/>
        <v>2</v>
      </c>
    </row>
    <row r="68" spans="2:12" x14ac:dyDescent="0.55000000000000004">
      <c r="B68">
        <v>25122</v>
      </c>
      <c r="C68">
        <v>88.298000000000002</v>
      </c>
      <c r="D68">
        <v>0.5</v>
      </c>
      <c r="E68">
        <v>7</v>
      </c>
      <c r="F68">
        <v>7</v>
      </c>
      <c r="G68">
        <v>0</v>
      </c>
      <c r="J68" s="1">
        <f t="shared" si="3"/>
        <v>33.662234705202842</v>
      </c>
      <c r="K68" s="2">
        <f t="shared" si="4"/>
        <v>1.6831117352601421</v>
      </c>
      <c r="L68" s="2">
        <f t="shared" si="5"/>
        <v>2</v>
      </c>
    </row>
    <row r="69" spans="2:12" x14ac:dyDescent="0.55000000000000004">
      <c r="B69">
        <v>25123</v>
      </c>
      <c r="C69">
        <v>85.683999999999997</v>
      </c>
      <c r="D69">
        <v>0.5</v>
      </c>
      <c r="E69">
        <v>7</v>
      </c>
      <c r="F69">
        <v>7</v>
      </c>
      <c r="G69">
        <v>0</v>
      </c>
      <c r="J69" s="1">
        <f t="shared" si="3"/>
        <v>42.438074786424544</v>
      </c>
      <c r="K69" s="2">
        <f t="shared" si="4"/>
        <v>2.1219037393212274</v>
      </c>
      <c r="L69" s="2">
        <f t="shared" si="5"/>
        <v>2</v>
      </c>
    </row>
    <row r="70" spans="2:12" x14ac:dyDescent="0.55000000000000004">
      <c r="B70">
        <v>25124</v>
      </c>
      <c r="C70">
        <v>82.525000000000006</v>
      </c>
      <c r="D70">
        <v>0.5</v>
      </c>
      <c r="E70">
        <v>7</v>
      </c>
      <c r="F70">
        <v>7</v>
      </c>
      <c r="G70">
        <v>0</v>
      </c>
      <c r="J70" s="1">
        <f t="shared" si="3"/>
        <v>53.785519539533446</v>
      </c>
      <c r="K70" s="2">
        <f t="shared" si="4"/>
        <v>2.6892759769766723</v>
      </c>
      <c r="L70" s="2">
        <f t="shared" si="5"/>
        <v>3</v>
      </c>
    </row>
    <row r="71" spans="2:12" x14ac:dyDescent="0.55000000000000004">
      <c r="B71">
        <v>25125</v>
      </c>
      <c r="C71">
        <v>83.796000000000006</v>
      </c>
      <c r="D71">
        <v>0.5</v>
      </c>
      <c r="E71">
        <v>7</v>
      </c>
      <c r="F71">
        <v>7</v>
      </c>
      <c r="G71">
        <v>0</v>
      </c>
      <c r="J71" s="1">
        <f t="shared" si="3"/>
        <v>49.117093894696623</v>
      </c>
      <c r="K71" s="2">
        <f t="shared" si="4"/>
        <v>2.4558546947348314</v>
      </c>
      <c r="L71" s="2">
        <f t="shared" si="5"/>
        <v>2</v>
      </c>
    </row>
    <row r="72" spans="2:12" x14ac:dyDescent="0.55000000000000004">
      <c r="B72">
        <v>25126</v>
      </c>
      <c r="C72">
        <v>85</v>
      </c>
      <c r="D72">
        <v>0.5</v>
      </c>
      <c r="E72">
        <v>7</v>
      </c>
      <c r="F72">
        <v>7</v>
      </c>
      <c r="G72">
        <v>0</v>
      </c>
      <c r="J72" s="1">
        <f t="shared" si="3"/>
        <v>44.823529411764724</v>
      </c>
      <c r="K72" s="2">
        <f t="shared" si="4"/>
        <v>2.2411764705882362</v>
      </c>
      <c r="L72" s="2">
        <f t="shared" si="5"/>
        <v>2</v>
      </c>
    </row>
    <row r="73" spans="2:12" x14ac:dyDescent="0.55000000000000004">
      <c r="B73">
        <v>25127</v>
      </c>
      <c r="C73">
        <v>85</v>
      </c>
      <c r="D73">
        <v>0.5</v>
      </c>
      <c r="E73">
        <v>7</v>
      </c>
      <c r="F73">
        <v>7</v>
      </c>
      <c r="G73">
        <v>0</v>
      </c>
      <c r="J73" s="1">
        <f t="shared" si="3"/>
        <v>44.823529411764724</v>
      </c>
      <c r="K73" s="2">
        <f t="shared" si="4"/>
        <v>2.2411764705882362</v>
      </c>
      <c r="L73" s="2">
        <f t="shared" si="5"/>
        <v>2</v>
      </c>
    </row>
    <row r="74" spans="2:12" x14ac:dyDescent="0.55000000000000004">
      <c r="B74">
        <v>25129</v>
      </c>
      <c r="C74">
        <v>63.045000000000002</v>
      </c>
      <c r="D74">
        <v>0.5</v>
      </c>
      <c r="E74">
        <v>7</v>
      </c>
      <c r="F74">
        <v>7</v>
      </c>
      <c r="G74">
        <v>0</v>
      </c>
      <c r="J74" s="1">
        <f t="shared" si="3"/>
        <v>148.88682686969625</v>
      </c>
      <c r="K74" s="2">
        <f t="shared" si="4"/>
        <v>7.4443413434848127</v>
      </c>
      <c r="L74" s="2">
        <f t="shared" si="5"/>
        <v>7</v>
      </c>
    </row>
    <row r="75" spans="2:12" x14ac:dyDescent="0.55000000000000004">
      <c r="B75">
        <v>25130</v>
      </c>
      <c r="C75">
        <v>78.61</v>
      </c>
      <c r="D75">
        <v>0.5</v>
      </c>
      <c r="E75">
        <v>7</v>
      </c>
      <c r="F75">
        <v>7</v>
      </c>
      <c r="G75">
        <v>0</v>
      </c>
      <c r="J75" s="1">
        <f t="shared" si="3"/>
        <v>69.114107619895677</v>
      </c>
      <c r="K75" s="2">
        <f t="shared" si="4"/>
        <v>3.4557053809947842</v>
      </c>
      <c r="L75" s="2">
        <f t="shared" si="5"/>
        <v>3</v>
      </c>
    </row>
    <row r="76" spans="2:12" x14ac:dyDescent="0.55000000000000004">
      <c r="B76">
        <v>25131</v>
      </c>
      <c r="C76">
        <v>84.831000000000003</v>
      </c>
      <c r="D76">
        <v>0.5</v>
      </c>
      <c r="E76">
        <v>7</v>
      </c>
      <c r="F76">
        <v>7</v>
      </c>
      <c r="G76">
        <v>0</v>
      </c>
      <c r="J76" s="1">
        <f t="shared" si="3"/>
        <v>45.418844526175548</v>
      </c>
      <c r="K76" s="2">
        <f t="shared" si="4"/>
        <v>2.2709422263087773</v>
      </c>
      <c r="L76" s="2">
        <f t="shared" si="5"/>
        <v>2</v>
      </c>
    </row>
    <row r="77" spans="2:12" x14ac:dyDescent="0.55000000000000004">
      <c r="B77">
        <v>25132</v>
      </c>
      <c r="C77">
        <v>83.876000000000005</v>
      </c>
      <c r="D77">
        <v>0.5</v>
      </c>
      <c r="E77">
        <v>7</v>
      </c>
      <c r="F77">
        <v>7</v>
      </c>
      <c r="G77">
        <v>0</v>
      </c>
      <c r="J77" s="1">
        <f t="shared" si="3"/>
        <v>48.827984167103807</v>
      </c>
      <c r="K77" s="2">
        <f t="shared" si="4"/>
        <v>2.4413992083551905</v>
      </c>
      <c r="L77" s="2">
        <f t="shared" si="5"/>
        <v>2</v>
      </c>
    </row>
    <row r="78" spans="2:12" x14ac:dyDescent="0.55000000000000004">
      <c r="B78">
        <v>25133</v>
      </c>
      <c r="C78">
        <v>80.581000000000003</v>
      </c>
      <c r="D78">
        <v>0.5</v>
      </c>
      <c r="E78">
        <v>7</v>
      </c>
      <c r="F78">
        <v>7</v>
      </c>
      <c r="G78">
        <v>0</v>
      </c>
      <c r="J78" s="1">
        <f t="shared" si="3"/>
        <v>61.210781697918847</v>
      </c>
      <c r="K78" s="2">
        <f t="shared" si="4"/>
        <v>3.0605390848959426</v>
      </c>
      <c r="L78" s="2">
        <f t="shared" si="5"/>
        <v>3</v>
      </c>
    </row>
    <row r="79" spans="2:12" x14ac:dyDescent="0.55000000000000004">
      <c r="B79">
        <v>25135</v>
      </c>
      <c r="C79">
        <v>79.665999999999997</v>
      </c>
      <c r="D79">
        <v>0.5</v>
      </c>
      <c r="E79">
        <v>7</v>
      </c>
      <c r="F79">
        <v>7</v>
      </c>
      <c r="G79">
        <v>0</v>
      </c>
      <c r="J79" s="1">
        <f t="shared" si="3"/>
        <v>64.831119925689748</v>
      </c>
      <c r="K79" s="2">
        <f t="shared" si="4"/>
        <v>3.2415559962844878</v>
      </c>
      <c r="L79" s="2">
        <f t="shared" si="5"/>
        <v>3</v>
      </c>
    </row>
    <row r="80" spans="2:12" x14ac:dyDescent="0.55000000000000004">
      <c r="B80">
        <v>25136</v>
      </c>
      <c r="C80">
        <v>81.691000000000003</v>
      </c>
      <c r="D80">
        <v>0.5</v>
      </c>
      <c r="E80">
        <v>7</v>
      </c>
      <c r="F80">
        <v>7</v>
      </c>
      <c r="G80">
        <v>0</v>
      </c>
      <c r="J80" s="1">
        <f t="shared" si="3"/>
        <v>56.92776438040908</v>
      </c>
      <c r="K80" s="2">
        <f t="shared" si="4"/>
        <v>2.8463882190204544</v>
      </c>
      <c r="L80" s="2">
        <f t="shared" si="5"/>
        <v>3</v>
      </c>
    </row>
    <row r="81" spans="2:12" x14ac:dyDescent="0.55000000000000004">
      <c r="B81">
        <v>25977</v>
      </c>
      <c r="C81">
        <v>74.494</v>
      </c>
      <c r="D81">
        <v>0.5</v>
      </c>
      <c r="E81">
        <v>7</v>
      </c>
      <c r="F81">
        <v>7</v>
      </c>
      <c r="G81">
        <v>0</v>
      </c>
      <c r="J81" s="1">
        <f t="shared" si="3"/>
        <v>86.967057749617425</v>
      </c>
      <c r="K81" s="2">
        <f t="shared" si="4"/>
        <v>4.3483528874808712</v>
      </c>
      <c r="L81" s="2">
        <f t="shared" si="5"/>
        <v>4</v>
      </c>
    </row>
    <row r="82" spans="2:12" x14ac:dyDescent="0.55000000000000004">
      <c r="B82">
        <v>27169</v>
      </c>
      <c r="C82">
        <v>85</v>
      </c>
      <c r="D82">
        <v>0.5</v>
      </c>
      <c r="E82">
        <v>7</v>
      </c>
      <c r="F82">
        <v>7</v>
      </c>
      <c r="G82">
        <v>0</v>
      </c>
      <c r="J82" s="1">
        <f t="shared" si="3"/>
        <v>44.823529411764724</v>
      </c>
      <c r="K82" s="2">
        <f t="shared" si="4"/>
        <v>2.2411764705882362</v>
      </c>
      <c r="L82" s="2">
        <f t="shared" si="5"/>
        <v>2</v>
      </c>
    </row>
    <row r="83" spans="2:12" x14ac:dyDescent="0.55000000000000004">
      <c r="B83">
        <v>28233</v>
      </c>
      <c r="C83">
        <v>89.888000000000005</v>
      </c>
      <c r="D83">
        <v>0.5</v>
      </c>
      <c r="E83">
        <v>7</v>
      </c>
      <c r="F83">
        <v>7</v>
      </c>
      <c r="G83">
        <v>0</v>
      </c>
      <c r="J83" s="1">
        <f t="shared" si="3"/>
        <v>28.573869704521162</v>
      </c>
      <c r="K83" s="2">
        <f t="shared" si="4"/>
        <v>1.4286934852260582</v>
      </c>
      <c r="L83" s="2">
        <f t="shared" si="5"/>
        <v>1</v>
      </c>
    </row>
  </sheetData>
  <conditionalFormatting sqref="N58:N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 Sandoval Pabon</dc:creator>
  <cp:lastModifiedBy>Rafael Leonardo Sandoval Pabon</cp:lastModifiedBy>
  <dcterms:created xsi:type="dcterms:W3CDTF">2023-09-04T08:33:38Z</dcterms:created>
  <dcterms:modified xsi:type="dcterms:W3CDTF">2023-09-04T11:42:30Z</dcterms:modified>
</cp:coreProperties>
</file>