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7 - Operational_Picture\"/>
    </mc:Choice>
  </mc:AlternateContent>
  <xr:revisionPtr revIDLastSave="0" documentId="13_ncr:1_{809C61B9-006A-4008-A2BC-B302B49DD2CB}" xr6:coauthVersionLast="47" xr6:coauthVersionMax="47" xr10:uidLastSave="{00000000-0000-0000-0000-000000000000}"/>
  <bookViews>
    <workbookView xWindow="-96" yWindow="-96" windowWidth="23232" windowHeight="12696" xr2:uid="{861AC0B0-9DB4-4EC4-93A1-2B9510A46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C2" i="1"/>
  <c r="C29" i="1"/>
  <c r="E19" i="1"/>
  <c r="Q19" i="1" s="1"/>
  <c r="C21" i="1"/>
  <c r="C17" i="1"/>
</calcChain>
</file>

<file path=xl/sharedStrings.xml><?xml version="1.0" encoding="utf-8"?>
<sst xmlns="http://schemas.openxmlformats.org/spreadsheetml/2006/main" count="95" uniqueCount="29">
  <si>
    <t>Node</t>
  </si>
  <si>
    <t>Branch</t>
  </si>
  <si>
    <t>Forma Pozzetto</t>
  </si>
  <si>
    <t>Quadrato</t>
  </si>
  <si>
    <t>Quota chiusino [m]</t>
  </si>
  <si>
    <t>Profondita [m]</t>
  </si>
  <si>
    <t>Quota fondo [m]</t>
  </si>
  <si>
    <t>Dimensioni [cm]</t>
  </si>
  <si>
    <t>60x60</t>
  </si>
  <si>
    <t>54x54</t>
  </si>
  <si>
    <t>Rettangolo</t>
  </si>
  <si>
    <t>45x65</t>
  </si>
  <si>
    <t>50x70</t>
  </si>
  <si>
    <t>100x100</t>
  </si>
  <si>
    <t>80x80</t>
  </si>
  <si>
    <t>100x110</t>
  </si>
  <si>
    <t>Conduit</t>
  </si>
  <si>
    <t>Node_up</t>
  </si>
  <si>
    <t>Node_dw</t>
  </si>
  <si>
    <t>Material</t>
  </si>
  <si>
    <t>PVC</t>
  </si>
  <si>
    <t>Slope_misurata</t>
  </si>
  <si>
    <t>CLS</t>
  </si>
  <si>
    <t>Corrugato</t>
  </si>
  <si>
    <t>Slope_calcolata</t>
  </si>
  <si>
    <t>up_offset [m]</t>
  </si>
  <si>
    <t>dw_offset [m]</t>
  </si>
  <si>
    <t>Length [m]</t>
  </si>
  <si>
    <t>Diameter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</si>
</sst>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4304-84C8-4D7A-BFB0-590A3319F275}">
  <dimension ref="A1:U32"/>
  <sheetViews>
    <sheetView tabSelected="1" zoomScale="85" zoomScaleNormal="85" workbookViewId="0">
      <selection activeCell="H11" sqref="H11"/>
    </sheetView>
  </sheetViews>
  <sheetFormatPr defaultRowHeight="14.4" x14ac:dyDescent="0.55000000000000004"/>
  <cols>
    <col min="3" max="3" width="15.83984375" customWidth="1"/>
    <col min="4" max="4" width="12.734375" customWidth="1"/>
    <col min="5" max="5" width="14.68359375" customWidth="1"/>
    <col min="6" max="6" width="13.83984375" customWidth="1"/>
    <col min="7" max="7" width="13.47265625" customWidth="1"/>
    <col min="9" max="9" width="6.3125" bestFit="1" customWidth="1"/>
    <col min="10" max="10" width="7.1015625" bestFit="1" customWidth="1"/>
    <col min="13" max="13" width="13.15625" customWidth="1"/>
    <col min="14" max="14" width="12.68359375" customWidth="1"/>
    <col min="15" max="15" width="9.5234375" bestFit="1" customWidth="1"/>
    <col min="16" max="16" width="13.15625" customWidth="1"/>
    <col min="17" max="17" width="13.7890625" customWidth="1"/>
    <col min="18" max="18" width="0" hidden="1" customWidth="1"/>
    <col min="19" max="19" width="12.9453125" hidden="1" customWidth="1"/>
  </cols>
  <sheetData>
    <row r="1" spans="1:21" ht="14.7" thickBot="1" x14ac:dyDescent="0.6">
      <c r="A1" s="8" t="s">
        <v>1</v>
      </c>
      <c r="B1" s="15" t="s">
        <v>0</v>
      </c>
      <c r="C1" s="19" t="s">
        <v>4</v>
      </c>
      <c r="D1" s="15" t="s">
        <v>5</v>
      </c>
      <c r="E1" s="19" t="s">
        <v>6</v>
      </c>
      <c r="F1" s="15" t="s">
        <v>2</v>
      </c>
      <c r="G1" s="26" t="s">
        <v>7</v>
      </c>
      <c r="I1" s="8" t="s">
        <v>1</v>
      </c>
      <c r="J1" s="15" t="s">
        <v>16</v>
      </c>
      <c r="K1" s="19" t="s">
        <v>17</v>
      </c>
      <c r="L1" s="15" t="s">
        <v>18</v>
      </c>
      <c r="M1" s="19" t="s">
        <v>25</v>
      </c>
      <c r="N1" s="15" t="s">
        <v>26</v>
      </c>
      <c r="O1" s="12" t="s">
        <v>27</v>
      </c>
      <c r="P1" s="6" t="s">
        <v>28</v>
      </c>
      <c r="Q1" s="7" t="s">
        <v>24</v>
      </c>
      <c r="R1" t="s">
        <v>19</v>
      </c>
      <c r="S1" t="s">
        <v>21</v>
      </c>
    </row>
    <row r="2" spans="1:21" x14ac:dyDescent="0.55000000000000004">
      <c r="A2" s="9">
        <v>1</v>
      </c>
      <c r="B2" s="16">
        <v>20977</v>
      </c>
      <c r="C2" s="20">
        <f>E2+D2</f>
        <v>440.91999999999996</v>
      </c>
      <c r="D2" s="24">
        <v>0.52</v>
      </c>
      <c r="E2" s="20">
        <v>440.4</v>
      </c>
      <c r="F2" s="24"/>
      <c r="G2" s="27"/>
      <c r="I2" s="9">
        <v>1</v>
      </c>
      <c r="J2" s="16">
        <v>3816</v>
      </c>
      <c r="K2" s="36">
        <v>20977</v>
      </c>
      <c r="L2" s="16">
        <v>20133</v>
      </c>
      <c r="M2" s="36">
        <v>0</v>
      </c>
      <c r="N2" s="16">
        <v>0</v>
      </c>
      <c r="O2" s="35">
        <v>13.52</v>
      </c>
      <c r="P2" s="5">
        <v>25</v>
      </c>
      <c r="Q2" s="34">
        <f t="shared" ref="Q2:Q31" si="0">(VLOOKUP(K2,$B$2:$G$32,4,)-VLOOKUP(L2,$B$2:$G$32,4,))*100/O2</f>
        <v>10.13313609467459</v>
      </c>
      <c r="S2" s="1"/>
      <c r="U2" s="2"/>
    </row>
    <row r="3" spans="1:21" x14ac:dyDescent="0.55000000000000004">
      <c r="A3" s="10">
        <v>1</v>
      </c>
      <c r="B3" s="17">
        <v>20133</v>
      </c>
      <c r="C3" s="21">
        <v>440.08</v>
      </c>
      <c r="D3" s="17">
        <v>1.05</v>
      </c>
      <c r="E3" s="21">
        <v>439.03</v>
      </c>
      <c r="F3" s="17" t="s">
        <v>3</v>
      </c>
      <c r="G3" s="28" t="s">
        <v>8</v>
      </c>
      <c r="I3" s="10">
        <v>1</v>
      </c>
      <c r="J3" s="17">
        <v>3143</v>
      </c>
      <c r="K3" s="21">
        <v>20133</v>
      </c>
      <c r="L3" s="17">
        <v>20132</v>
      </c>
      <c r="M3" s="21">
        <v>0.05</v>
      </c>
      <c r="N3" s="17">
        <v>0.01</v>
      </c>
      <c r="O3" s="13">
        <v>41.32</v>
      </c>
      <c r="P3" s="3">
        <v>25</v>
      </c>
      <c r="Q3" s="32">
        <f t="shared" si="0"/>
        <v>7.3088092933203814</v>
      </c>
      <c r="R3" t="s">
        <v>20</v>
      </c>
      <c r="S3">
        <v>7.4</v>
      </c>
      <c r="U3" s="2"/>
    </row>
    <row r="4" spans="1:21" x14ac:dyDescent="0.55000000000000004">
      <c r="A4" s="10">
        <v>1</v>
      </c>
      <c r="B4" s="17">
        <v>20132</v>
      </c>
      <c r="C4" s="21">
        <v>437.13</v>
      </c>
      <c r="D4" s="17">
        <v>1.1200000000000001</v>
      </c>
      <c r="E4" s="21">
        <v>436.01</v>
      </c>
      <c r="F4" s="17" t="s">
        <v>3</v>
      </c>
      <c r="G4" s="28" t="s">
        <v>8</v>
      </c>
      <c r="I4" s="10">
        <v>1</v>
      </c>
      <c r="J4" s="17">
        <v>3142</v>
      </c>
      <c r="K4" s="21">
        <v>20132</v>
      </c>
      <c r="L4" s="17">
        <v>20131</v>
      </c>
      <c r="M4" s="21">
        <v>0</v>
      </c>
      <c r="N4" s="17">
        <v>0.2</v>
      </c>
      <c r="O4" s="13">
        <v>29.06</v>
      </c>
      <c r="P4" s="3">
        <v>25</v>
      </c>
      <c r="Q4" s="32">
        <f t="shared" si="0"/>
        <v>6.4005505849966058</v>
      </c>
      <c r="R4" t="s">
        <v>20</v>
      </c>
      <c r="S4">
        <v>6.23</v>
      </c>
      <c r="U4" s="2"/>
    </row>
    <row r="5" spans="1:21" x14ac:dyDescent="0.55000000000000004">
      <c r="A5" s="10">
        <v>1</v>
      </c>
      <c r="B5" s="17">
        <v>20131</v>
      </c>
      <c r="C5" s="21">
        <v>435.1</v>
      </c>
      <c r="D5" s="17">
        <v>0.95</v>
      </c>
      <c r="E5" s="21">
        <v>434.15</v>
      </c>
      <c r="F5" s="17" t="s">
        <v>3</v>
      </c>
      <c r="G5" s="28" t="s">
        <v>8</v>
      </c>
      <c r="I5" s="10">
        <v>1</v>
      </c>
      <c r="J5" s="17">
        <v>3141</v>
      </c>
      <c r="K5" s="21">
        <v>20131</v>
      </c>
      <c r="L5" s="17">
        <v>20130</v>
      </c>
      <c r="M5" s="21">
        <v>0.15</v>
      </c>
      <c r="N5" s="17">
        <v>0.27</v>
      </c>
      <c r="O5" s="13">
        <v>36.799999999999997</v>
      </c>
      <c r="P5" s="3">
        <v>25</v>
      </c>
      <c r="Q5" s="32">
        <f t="shared" si="0"/>
        <v>6.63043478260869</v>
      </c>
      <c r="R5" t="s">
        <v>20</v>
      </c>
      <c r="S5">
        <v>6.38</v>
      </c>
      <c r="U5" s="2"/>
    </row>
    <row r="6" spans="1:21" x14ac:dyDescent="0.55000000000000004">
      <c r="A6" s="10">
        <v>1</v>
      </c>
      <c r="B6" s="17">
        <v>20130</v>
      </c>
      <c r="C6" s="21">
        <v>432.58</v>
      </c>
      <c r="D6" s="17">
        <v>0.87</v>
      </c>
      <c r="E6" s="21">
        <v>431.71</v>
      </c>
      <c r="F6" s="17" t="s">
        <v>3</v>
      </c>
      <c r="G6" s="28" t="s">
        <v>8</v>
      </c>
      <c r="I6" s="10">
        <v>1</v>
      </c>
      <c r="J6" s="17">
        <v>3140</v>
      </c>
      <c r="K6" s="21">
        <v>20130</v>
      </c>
      <c r="L6" s="17">
        <v>20129</v>
      </c>
      <c r="M6" s="21">
        <v>0.18</v>
      </c>
      <c r="N6" s="17">
        <v>0.28999999999999998</v>
      </c>
      <c r="O6" s="13">
        <v>17.66</v>
      </c>
      <c r="P6" s="3">
        <v>25</v>
      </c>
      <c r="Q6" s="32">
        <f t="shared" si="0"/>
        <v>7.36126840317075</v>
      </c>
      <c r="R6" t="s">
        <v>20</v>
      </c>
      <c r="S6">
        <v>5.72</v>
      </c>
      <c r="U6" s="2"/>
    </row>
    <row r="7" spans="1:21" x14ac:dyDescent="0.55000000000000004">
      <c r="A7" s="10">
        <v>1</v>
      </c>
      <c r="B7" s="17">
        <v>20129</v>
      </c>
      <c r="C7" s="21">
        <v>431.46</v>
      </c>
      <c r="D7" s="17">
        <v>1.05</v>
      </c>
      <c r="E7" s="21">
        <v>430.41</v>
      </c>
      <c r="F7" s="17" t="s">
        <v>3</v>
      </c>
      <c r="G7" s="28" t="s">
        <v>8</v>
      </c>
      <c r="I7" s="10">
        <v>1</v>
      </c>
      <c r="J7" s="17">
        <v>3139</v>
      </c>
      <c r="K7" s="21">
        <v>20129</v>
      </c>
      <c r="L7" s="17">
        <v>20128</v>
      </c>
      <c r="M7" s="21">
        <v>0.18</v>
      </c>
      <c r="N7" s="17">
        <v>0.54</v>
      </c>
      <c r="O7" s="13">
        <v>7.13</v>
      </c>
      <c r="P7" s="3">
        <v>25</v>
      </c>
      <c r="Q7" s="32">
        <f t="shared" si="0"/>
        <v>16.830294530154916</v>
      </c>
      <c r="R7" t="s">
        <v>20</v>
      </c>
      <c r="S7">
        <v>11.78</v>
      </c>
      <c r="U7" s="2"/>
    </row>
    <row r="8" spans="1:21" x14ac:dyDescent="0.55000000000000004">
      <c r="A8" s="10">
        <v>1</v>
      </c>
      <c r="B8" s="17">
        <v>20128</v>
      </c>
      <c r="C8" s="21">
        <v>430.78</v>
      </c>
      <c r="D8" s="17">
        <v>1.57</v>
      </c>
      <c r="E8" s="21">
        <v>429.21</v>
      </c>
      <c r="F8" s="17" t="s">
        <v>3</v>
      </c>
      <c r="G8" s="28" t="s">
        <v>9</v>
      </c>
      <c r="I8" s="10">
        <v>1</v>
      </c>
      <c r="J8" s="17">
        <v>3138</v>
      </c>
      <c r="K8" s="21">
        <v>20128</v>
      </c>
      <c r="L8" s="17">
        <v>20127</v>
      </c>
      <c r="M8" s="21">
        <v>0.3</v>
      </c>
      <c r="N8" s="17">
        <v>0.1</v>
      </c>
      <c r="O8" s="13">
        <v>30.65</v>
      </c>
      <c r="P8" s="3">
        <v>25</v>
      </c>
      <c r="Q8" s="32">
        <f t="shared" si="0"/>
        <v>3.9151712887438457</v>
      </c>
      <c r="R8" t="s">
        <v>20</v>
      </c>
      <c r="S8">
        <v>4.57</v>
      </c>
      <c r="U8" s="2"/>
    </row>
    <row r="9" spans="1:21" x14ac:dyDescent="0.55000000000000004">
      <c r="A9" s="10">
        <v>1</v>
      </c>
      <c r="B9" s="17">
        <v>20127</v>
      </c>
      <c r="C9" s="21">
        <v>428.96</v>
      </c>
      <c r="D9" s="17">
        <v>0.95</v>
      </c>
      <c r="E9" s="21">
        <v>428.01</v>
      </c>
      <c r="F9" s="17" t="s">
        <v>3</v>
      </c>
      <c r="G9" s="28" t="s">
        <v>8</v>
      </c>
      <c r="I9" s="10">
        <v>1</v>
      </c>
      <c r="J9" s="17">
        <v>3137</v>
      </c>
      <c r="K9" s="21">
        <v>20127</v>
      </c>
      <c r="L9" s="17">
        <v>20126</v>
      </c>
      <c r="M9" s="21">
        <v>0.08</v>
      </c>
      <c r="N9" s="17">
        <v>0.06</v>
      </c>
      <c r="O9" s="13">
        <v>33.340000000000003</v>
      </c>
      <c r="P9" s="3">
        <v>25</v>
      </c>
      <c r="Q9" s="32">
        <f t="shared" si="0"/>
        <v>6.3287342531494106</v>
      </c>
      <c r="R9" t="s">
        <v>20</v>
      </c>
      <c r="S9">
        <v>6.39</v>
      </c>
      <c r="U9" s="2"/>
    </row>
    <row r="10" spans="1:21" x14ac:dyDescent="0.55000000000000004">
      <c r="A10" s="10">
        <v>1</v>
      </c>
      <c r="B10" s="17">
        <v>20126</v>
      </c>
      <c r="C10" s="21">
        <v>427.12</v>
      </c>
      <c r="D10" s="17">
        <v>1.22</v>
      </c>
      <c r="E10" s="21">
        <v>425.9</v>
      </c>
      <c r="F10" s="17" t="s">
        <v>10</v>
      </c>
      <c r="G10" s="28" t="s">
        <v>11</v>
      </c>
      <c r="I10" s="10">
        <v>1</v>
      </c>
      <c r="J10" s="17">
        <v>3136</v>
      </c>
      <c r="K10" s="21">
        <v>20126</v>
      </c>
      <c r="L10" s="17">
        <v>20125</v>
      </c>
      <c r="M10" s="21">
        <v>0.03</v>
      </c>
      <c r="N10" s="17">
        <v>0.09</v>
      </c>
      <c r="O10" s="13">
        <v>65.78</v>
      </c>
      <c r="P10" s="3">
        <v>30</v>
      </c>
      <c r="Q10" s="32">
        <f t="shared" si="0"/>
        <v>6.8865916692003228</v>
      </c>
      <c r="R10" t="s">
        <v>22</v>
      </c>
      <c r="S10">
        <v>6.79</v>
      </c>
      <c r="U10" s="2"/>
    </row>
    <row r="11" spans="1:21" x14ac:dyDescent="0.55000000000000004">
      <c r="A11" s="10">
        <v>1</v>
      </c>
      <c r="B11" s="17">
        <v>20125</v>
      </c>
      <c r="C11" s="21">
        <v>422.49</v>
      </c>
      <c r="D11" s="17">
        <v>1.1200000000000001</v>
      </c>
      <c r="E11" s="21">
        <v>421.37</v>
      </c>
      <c r="F11" s="17" t="s">
        <v>10</v>
      </c>
      <c r="G11" s="28" t="s">
        <v>11</v>
      </c>
      <c r="I11" s="10">
        <v>1</v>
      </c>
      <c r="J11" s="17">
        <v>3135</v>
      </c>
      <c r="K11" s="21">
        <v>20125</v>
      </c>
      <c r="L11" s="17">
        <v>20124</v>
      </c>
      <c r="M11" s="21">
        <v>0</v>
      </c>
      <c r="N11" s="17">
        <v>0.02</v>
      </c>
      <c r="O11" s="13">
        <v>57.93</v>
      </c>
      <c r="P11" s="3">
        <v>30</v>
      </c>
      <c r="Q11" s="32">
        <f t="shared" si="0"/>
        <v>6.8185741412048833</v>
      </c>
      <c r="R11" t="s">
        <v>22</v>
      </c>
      <c r="S11">
        <v>6.78</v>
      </c>
      <c r="U11" s="2"/>
    </row>
    <row r="12" spans="1:21" x14ac:dyDescent="0.55000000000000004">
      <c r="A12" s="10">
        <v>1</v>
      </c>
      <c r="B12" s="17">
        <v>20124</v>
      </c>
      <c r="C12" s="21">
        <v>418.54</v>
      </c>
      <c r="D12" s="17">
        <v>1.1200000000000001</v>
      </c>
      <c r="E12" s="21">
        <v>417.42</v>
      </c>
      <c r="F12" s="17" t="s">
        <v>10</v>
      </c>
      <c r="G12" s="28" t="s">
        <v>12</v>
      </c>
      <c r="I12" s="10">
        <v>1</v>
      </c>
      <c r="J12" s="17">
        <v>3134</v>
      </c>
      <c r="K12" s="21">
        <v>20124</v>
      </c>
      <c r="L12" s="17">
        <v>20138</v>
      </c>
      <c r="M12" s="21">
        <v>0.01</v>
      </c>
      <c r="N12" s="39">
        <v>0</v>
      </c>
      <c r="O12" s="13">
        <v>64.34</v>
      </c>
      <c r="P12" s="3">
        <v>40</v>
      </c>
      <c r="Q12" s="31">
        <f t="shared" si="0"/>
        <v>4.7404414050357646</v>
      </c>
      <c r="R12" t="s">
        <v>22</v>
      </c>
      <c r="S12" s="1"/>
      <c r="U12" s="2"/>
    </row>
    <row r="13" spans="1:21" x14ac:dyDescent="0.55000000000000004">
      <c r="A13" s="10">
        <v>2</v>
      </c>
      <c r="B13" s="17">
        <v>1296</v>
      </c>
      <c r="C13" s="21">
        <v>435.34</v>
      </c>
      <c r="D13" s="17">
        <v>1.1299999999999999</v>
      </c>
      <c r="E13" s="21">
        <v>434.21</v>
      </c>
      <c r="F13" s="17" t="s">
        <v>3</v>
      </c>
      <c r="G13" s="28" t="s">
        <v>13</v>
      </c>
      <c r="I13" s="10">
        <v>2</v>
      </c>
      <c r="J13" s="17">
        <v>3144</v>
      </c>
      <c r="K13" s="21">
        <v>1296</v>
      </c>
      <c r="L13" s="17">
        <v>20135</v>
      </c>
      <c r="M13" s="21">
        <v>0</v>
      </c>
      <c r="N13" s="17">
        <v>0.03</v>
      </c>
      <c r="O13" s="13">
        <v>52.35</v>
      </c>
      <c r="P13" s="3">
        <v>20</v>
      </c>
      <c r="Q13" s="32">
        <f t="shared" si="0"/>
        <v>6.0362941738299298</v>
      </c>
      <c r="R13" t="s">
        <v>20</v>
      </c>
      <c r="S13">
        <v>5.98</v>
      </c>
      <c r="U13" s="2"/>
    </row>
    <row r="14" spans="1:21" x14ac:dyDescent="0.55000000000000004">
      <c r="A14" s="10">
        <v>2</v>
      </c>
      <c r="B14" s="17">
        <v>20135</v>
      </c>
      <c r="C14" s="21">
        <v>432.53</v>
      </c>
      <c r="D14" s="17">
        <v>1.48</v>
      </c>
      <c r="E14" s="21">
        <v>431.05</v>
      </c>
      <c r="F14" s="17" t="s">
        <v>3</v>
      </c>
      <c r="G14" s="28" t="s">
        <v>13</v>
      </c>
      <c r="I14" s="10">
        <v>2</v>
      </c>
      <c r="J14" s="17">
        <v>3145</v>
      </c>
      <c r="K14" s="21">
        <v>20135</v>
      </c>
      <c r="L14" s="17">
        <v>20136</v>
      </c>
      <c r="M14" s="21">
        <v>0.03</v>
      </c>
      <c r="N14" s="17">
        <v>0.02</v>
      </c>
      <c r="O14" s="13">
        <v>50.12</v>
      </c>
      <c r="P14" s="3">
        <v>20</v>
      </c>
      <c r="Q14" s="32">
        <f t="shared" si="0"/>
        <v>18.535514764565086</v>
      </c>
      <c r="R14" t="s">
        <v>20</v>
      </c>
      <c r="S14">
        <v>18.55</v>
      </c>
      <c r="U14" s="2"/>
    </row>
    <row r="15" spans="1:21" x14ac:dyDescent="0.55000000000000004">
      <c r="A15" s="10">
        <v>2</v>
      </c>
      <c r="B15" s="17">
        <v>20136</v>
      </c>
      <c r="C15" s="21">
        <v>423.02</v>
      </c>
      <c r="D15" s="17">
        <v>1.26</v>
      </c>
      <c r="E15" s="21">
        <v>421.76</v>
      </c>
      <c r="F15" s="17" t="s">
        <v>3</v>
      </c>
      <c r="G15" s="28" t="s">
        <v>13</v>
      </c>
      <c r="I15" s="10">
        <v>2</v>
      </c>
      <c r="J15" s="17">
        <v>3146</v>
      </c>
      <c r="K15" s="21">
        <v>20136</v>
      </c>
      <c r="L15" s="17">
        <v>1287</v>
      </c>
      <c r="M15" s="21">
        <v>0</v>
      </c>
      <c r="N15" s="17">
        <v>0</v>
      </c>
      <c r="O15" s="13">
        <v>41.31</v>
      </c>
      <c r="P15" s="3">
        <v>20</v>
      </c>
      <c r="Q15" s="32">
        <f t="shared" si="0"/>
        <v>16.581941418542641</v>
      </c>
      <c r="R15" t="s">
        <v>20</v>
      </c>
      <c r="S15">
        <v>16.57</v>
      </c>
      <c r="U15" s="2"/>
    </row>
    <row r="16" spans="1:21" x14ac:dyDescent="0.55000000000000004">
      <c r="A16" s="10">
        <v>2</v>
      </c>
      <c r="B16" s="17">
        <v>1287</v>
      </c>
      <c r="C16" s="21">
        <v>415.81</v>
      </c>
      <c r="D16" s="17">
        <v>0.9</v>
      </c>
      <c r="E16" s="21">
        <v>414.91</v>
      </c>
      <c r="F16" s="17" t="s">
        <v>3</v>
      </c>
      <c r="G16" s="28" t="s">
        <v>14</v>
      </c>
      <c r="I16" s="10">
        <v>2</v>
      </c>
      <c r="J16" s="17">
        <v>3147</v>
      </c>
      <c r="K16" s="21">
        <v>1287</v>
      </c>
      <c r="L16" s="17">
        <v>20138</v>
      </c>
      <c r="M16" s="21">
        <v>0</v>
      </c>
      <c r="N16" s="39">
        <v>0</v>
      </c>
      <c r="O16" s="13">
        <v>6.63</v>
      </c>
      <c r="P16" s="3">
        <v>20</v>
      </c>
      <c r="Q16" s="31">
        <f t="shared" si="0"/>
        <v>8.1447963800908063</v>
      </c>
      <c r="R16" t="s">
        <v>20</v>
      </c>
      <c r="S16" s="1"/>
      <c r="U16" s="2"/>
    </row>
    <row r="17" spans="1:21" x14ac:dyDescent="0.55000000000000004">
      <c r="A17" s="10">
        <v>3</v>
      </c>
      <c r="B17" s="17">
        <v>20138</v>
      </c>
      <c r="C17" s="22">
        <f>E17+D17</f>
        <v>415.81</v>
      </c>
      <c r="D17" s="25">
        <v>1.44</v>
      </c>
      <c r="E17" s="22">
        <v>414.37</v>
      </c>
      <c r="F17" s="25"/>
      <c r="G17" s="29"/>
      <c r="I17" s="10">
        <v>3</v>
      </c>
      <c r="J17" s="17">
        <v>3133</v>
      </c>
      <c r="K17" s="21">
        <v>20138</v>
      </c>
      <c r="L17" s="17">
        <v>20123</v>
      </c>
      <c r="M17" s="37">
        <v>0</v>
      </c>
      <c r="N17" s="17">
        <v>0.03</v>
      </c>
      <c r="O17" s="13">
        <v>161.03</v>
      </c>
      <c r="P17" s="3">
        <v>30</v>
      </c>
      <c r="Q17" s="31">
        <f t="shared" si="0"/>
        <v>10.395578463640321</v>
      </c>
      <c r="R17" t="s">
        <v>22</v>
      </c>
      <c r="S17" s="1"/>
      <c r="U17" s="2"/>
    </row>
    <row r="18" spans="1:21" x14ac:dyDescent="0.55000000000000004">
      <c r="A18" s="10">
        <v>3</v>
      </c>
      <c r="B18" s="17">
        <v>20123</v>
      </c>
      <c r="C18" s="21">
        <v>399.1</v>
      </c>
      <c r="D18" s="17">
        <v>1.47</v>
      </c>
      <c r="E18" s="21">
        <v>397.63</v>
      </c>
      <c r="F18" s="17" t="s">
        <v>3</v>
      </c>
      <c r="G18" s="28" t="s">
        <v>13</v>
      </c>
      <c r="I18" s="10">
        <v>3</v>
      </c>
      <c r="J18" s="17">
        <v>3119</v>
      </c>
      <c r="K18" s="21">
        <v>20123</v>
      </c>
      <c r="L18" s="17">
        <v>20111</v>
      </c>
      <c r="M18" s="21">
        <v>0.01</v>
      </c>
      <c r="N18" s="17">
        <v>0.35</v>
      </c>
      <c r="O18" s="13">
        <v>73.599999999999994</v>
      </c>
      <c r="P18" s="3">
        <v>30</v>
      </c>
      <c r="Q18" s="32">
        <f t="shared" si="0"/>
        <v>5.7201086956521463</v>
      </c>
      <c r="R18" t="s">
        <v>22</v>
      </c>
      <c r="S18">
        <v>5.26</v>
      </c>
      <c r="U18" s="2"/>
    </row>
    <row r="19" spans="1:21" x14ac:dyDescent="0.55000000000000004">
      <c r="A19" s="10">
        <v>4</v>
      </c>
      <c r="B19" s="17">
        <v>20119</v>
      </c>
      <c r="C19" s="21">
        <v>410.86</v>
      </c>
      <c r="D19" s="25">
        <v>0.96</v>
      </c>
      <c r="E19" s="22">
        <f>C19-D19</f>
        <v>409.90000000000003</v>
      </c>
      <c r="F19" s="25"/>
      <c r="G19" s="29"/>
      <c r="I19" s="10">
        <v>4</v>
      </c>
      <c r="J19" s="17">
        <v>3129</v>
      </c>
      <c r="K19" s="21">
        <v>20119</v>
      </c>
      <c r="L19" s="17">
        <v>20120</v>
      </c>
      <c r="M19" s="21">
        <v>0</v>
      </c>
      <c r="N19" s="17">
        <v>0.31</v>
      </c>
      <c r="O19" s="13">
        <v>50.46</v>
      </c>
      <c r="P19" s="3">
        <v>25</v>
      </c>
      <c r="Q19" s="31">
        <f t="shared" si="0"/>
        <v>4.1617122473246582</v>
      </c>
      <c r="R19" t="s">
        <v>23</v>
      </c>
      <c r="S19" s="1"/>
      <c r="U19" s="2"/>
    </row>
    <row r="20" spans="1:21" x14ac:dyDescent="0.55000000000000004">
      <c r="A20" s="10">
        <v>4</v>
      </c>
      <c r="B20" s="17">
        <v>20120</v>
      </c>
      <c r="C20" s="21">
        <v>409.07</v>
      </c>
      <c r="D20" s="17">
        <v>1.27</v>
      </c>
      <c r="E20" s="21">
        <v>407.8</v>
      </c>
      <c r="F20" s="17" t="s">
        <v>3</v>
      </c>
      <c r="G20" s="28" t="s">
        <v>13</v>
      </c>
      <c r="I20" s="10">
        <v>4</v>
      </c>
      <c r="J20" s="17">
        <v>3130</v>
      </c>
      <c r="K20" s="21">
        <v>22169</v>
      </c>
      <c r="L20" s="17">
        <v>20120</v>
      </c>
      <c r="M20" s="21">
        <v>0</v>
      </c>
      <c r="N20" s="17">
        <v>0.17</v>
      </c>
      <c r="O20" s="13">
        <v>36.380000000000003</v>
      </c>
      <c r="P20" s="3">
        <v>25</v>
      </c>
      <c r="Q20" s="31">
        <f t="shared" si="0"/>
        <v>1.3468938977460392</v>
      </c>
      <c r="R20" t="s">
        <v>23</v>
      </c>
      <c r="S20" s="1"/>
      <c r="U20" s="2"/>
    </row>
    <row r="21" spans="1:21" x14ac:dyDescent="0.55000000000000004">
      <c r="A21" s="10">
        <v>4</v>
      </c>
      <c r="B21" s="17">
        <v>22169</v>
      </c>
      <c r="C21" s="22">
        <f>E21+D21</f>
        <v>409.39000000000004</v>
      </c>
      <c r="D21" s="25">
        <v>1.1000000000000001</v>
      </c>
      <c r="E21" s="22">
        <v>408.29</v>
      </c>
      <c r="F21" s="25"/>
      <c r="G21" s="29"/>
      <c r="I21" s="10">
        <v>4</v>
      </c>
      <c r="J21" s="17">
        <v>3131</v>
      </c>
      <c r="K21" s="21">
        <v>20120</v>
      </c>
      <c r="L21" s="17">
        <v>20121</v>
      </c>
      <c r="M21" s="21">
        <v>0.21</v>
      </c>
      <c r="N21" s="17">
        <v>0.43</v>
      </c>
      <c r="O21" s="13">
        <v>40.78</v>
      </c>
      <c r="P21" s="3">
        <v>25</v>
      </c>
      <c r="Q21" s="32">
        <f t="shared" si="0"/>
        <v>19.445806768023559</v>
      </c>
      <c r="R21" t="s">
        <v>23</v>
      </c>
      <c r="S21">
        <v>18.899999999999999</v>
      </c>
      <c r="U21" s="2"/>
    </row>
    <row r="22" spans="1:21" x14ac:dyDescent="0.55000000000000004">
      <c r="A22" s="10">
        <v>4</v>
      </c>
      <c r="B22" s="17">
        <v>20121</v>
      </c>
      <c r="C22" s="21">
        <v>401.34</v>
      </c>
      <c r="D22" s="17">
        <v>1.47</v>
      </c>
      <c r="E22" s="21">
        <v>399.87</v>
      </c>
      <c r="F22" s="17" t="s">
        <v>3</v>
      </c>
      <c r="G22" s="28" t="s">
        <v>13</v>
      </c>
      <c r="I22" s="10">
        <v>4</v>
      </c>
      <c r="J22" s="17">
        <v>3132</v>
      </c>
      <c r="K22" s="21">
        <v>20121</v>
      </c>
      <c r="L22" s="17">
        <v>20122</v>
      </c>
      <c r="M22" s="21">
        <v>0.23</v>
      </c>
      <c r="N22" s="17">
        <v>0.13</v>
      </c>
      <c r="O22" s="13">
        <v>34.630000000000003</v>
      </c>
      <c r="P22" s="3">
        <v>25</v>
      </c>
      <c r="Q22" s="32">
        <f t="shared" si="0"/>
        <v>15.506786023678902</v>
      </c>
      <c r="R22" t="s">
        <v>23</v>
      </c>
      <c r="S22">
        <v>15.79</v>
      </c>
      <c r="U22" s="2"/>
    </row>
    <row r="23" spans="1:21" x14ac:dyDescent="0.55000000000000004">
      <c r="A23" s="10">
        <v>4</v>
      </c>
      <c r="B23" s="17">
        <v>20122</v>
      </c>
      <c r="C23" s="21">
        <v>395.68</v>
      </c>
      <c r="D23" s="17">
        <v>1.18</v>
      </c>
      <c r="E23" s="21">
        <v>394.5</v>
      </c>
      <c r="F23" s="17" t="s">
        <v>3</v>
      </c>
      <c r="G23" s="28" t="s">
        <v>8</v>
      </c>
      <c r="I23" s="10">
        <v>4</v>
      </c>
      <c r="J23" s="17">
        <v>3734</v>
      </c>
      <c r="K23" s="21">
        <v>20122</v>
      </c>
      <c r="L23" s="17">
        <v>20111</v>
      </c>
      <c r="M23" s="21">
        <v>0.08</v>
      </c>
      <c r="N23" s="17">
        <v>0.57999999999999996</v>
      </c>
      <c r="O23" s="13">
        <v>6.15</v>
      </c>
      <c r="P23" s="3">
        <v>30</v>
      </c>
      <c r="Q23" s="32">
        <f t="shared" si="0"/>
        <v>17.560975609755836</v>
      </c>
      <c r="R23" t="s">
        <v>20</v>
      </c>
      <c r="S23">
        <v>9.43</v>
      </c>
      <c r="U23" s="2"/>
    </row>
    <row r="24" spans="1:21" x14ac:dyDescent="0.55000000000000004">
      <c r="A24" s="10">
        <v>5</v>
      </c>
      <c r="B24" s="17">
        <v>20107</v>
      </c>
      <c r="C24" s="21">
        <v>400.03</v>
      </c>
      <c r="D24" s="17">
        <v>1.28</v>
      </c>
      <c r="E24" s="21">
        <v>398.75</v>
      </c>
      <c r="F24" s="17" t="s">
        <v>10</v>
      </c>
      <c r="G24" s="28" t="s">
        <v>15</v>
      </c>
      <c r="I24" s="10">
        <v>5</v>
      </c>
      <c r="J24" s="17">
        <v>3115</v>
      </c>
      <c r="K24" s="21">
        <v>20107</v>
      </c>
      <c r="L24" s="17">
        <v>20108</v>
      </c>
      <c r="M24" s="21">
        <v>0.01</v>
      </c>
      <c r="N24" s="17">
        <v>0</v>
      </c>
      <c r="O24" s="13">
        <v>51.84</v>
      </c>
      <c r="P24" s="3">
        <v>30</v>
      </c>
      <c r="Q24" s="32">
        <f t="shared" si="0"/>
        <v>2.2376543209877022</v>
      </c>
      <c r="R24" t="s">
        <v>22</v>
      </c>
      <c r="S24">
        <v>2.2599999999999998</v>
      </c>
      <c r="U24" s="2"/>
    </row>
    <row r="25" spans="1:21" x14ac:dyDescent="0.55000000000000004">
      <c r="A25" s="10">
        <v>5</v>
      </c>
      <c r="B25" s="17">
        <v>20108</v>
      </c>
      <c r="C25" s="21">
        <v>399.24</v>
      </c>
      <c r="D25" s="17">
        <v>1.65</v>
      </c>
      <c r="E25" s="21">
        <v>397.59</v>
      </c>
      <c r="F25" s="17" t="s">
        <v>3</v>
      </c>
      <c r="G25" s="28" t="s">
        <v>14</v>
      </c>
      <c r="I25" s="10">
        <v>5</v>
      </c>
      <c r="J25" s="17">
        <v>3116</v>
      </c>
      <c r="K25" s="21">
        <v>20108</v>
      </c>
      <c r="L25" s="17">
        <v>20109</v>
      </c>
      <c r="M25" s="21">
        <v>0</v>
      </c>
      <c r="N25" s="17">
        <v>0.06</v>
      </c>
      <c r="O25" s="13">
        <v>46.76</v>
      </c>
      <c r="P25" s="3">
        <v>30</v>
      </c>
      <c r="Q25" s="32">
        <f t="shared" si="0"/>
        <v>1.8605645851153716</v>
      </c>
      <c r="R25" t="s">
        <v>22</v>
      </c>
      <c r="S25">
        <v>1.73</v>
      </c>
      <c r="U25" s="2"/>
    </row>
    <row r="26" spans="1:21" x14ac:dyDescent="0.55000000000000004">
      <c r="A26" s="10">
        <v>5</v>
      </c>
      <c r="B26" s="17">
        <v>20109</v>
      </c>
      <c r="C26" s="21">
        <v>397.98</v>
      </c>
      <c r="D26" s="17">
        <v>1.26</v>
      </c>
      <c r="E26" s="21">
        <v>396.72</v>
      </c>
      <c r="F26" s="17" t="s">
        <v>3</v>
      </c>
      <c r="G26" s="28" t="s">
        <v>14</v>
      </c>
      <c r="I26" s="10">
        <v>5</v>
      </c>
      <c r="J26" s="17">
        <v>3117</v>
      </c>
      <c r="K26" s="21">
        <v>20109</v>
      </c>
      <c r="L26" s="17">
        <v>20110</v>
      </c>
      <c r="M26" s="21">
        <v>0.03</v>
      </c>
      <c r="N26" s="17">
        <v>0.05</v>
      </c>
      <c r="O26" s="13">
        <v>59.14</v>
      </c>
      <c r="P26" s="3">
        <v>30</v>
      </c>
      <c r="Q26" s="32">
        <f t="shared" si="0"/>
        <v>4.6668921203923706</v>
      </c>
      <c r="R26" t="s">
        <v>22</v>
      </c>
      <c r="S26">
        <v>4.63</v>
      </c>
      <c r="U26" s="2"/>
    </row>
    <row r="27" spans="1:21" x14ac:dyDescent="0.55000000000000004">
      <c r="A27" s="10">
        <v>5</v>
      </c>
      <c r="B27" s="17">
        <v>20110</v>
      </c>
      <c r="C27" s="21">
        <v>394.88</v>
      </c>
      <c r="D27" s="17">
        <v>0.92</v>
      </c>
      <c r="E27" s="21">
        <v>393.96</v>
      </c>
      <c r="F27" s="17" t="s">
        <v>3</v>
      </c>
      <c r="G27" s="28" t="s">
        <v>14</v>
      </c>
      <c r="I27" s="10">
        <v>5</v>
      </c>
      <c r="J27" s="17">
        <v>3118</v>
      </c>
      <c r="K27" s="21">
        <v>20110</v>
      </c>
      <c r="L27" s="17">
        <v>20111</v>
      </c>
      <c r="M27" s="21">
        <v>0.03</v>
      </c>
      <c r="N27" s="17">
        <v>0.24</v>
      </c>
      <c r="O27" s="13">
        <v>22.99</v>
      </c>
      <c r="P27" s="3">
        <v>30</v>
      </c>
      <c r="Q27" s="32">
        <f t="shared" si="0"/>
        <v>2.3488473249237218</v>
      </c>
      <c r="R27" t="s">
        <v>22</v>
      </c>
      <c r="S27">
        <v>1.43</v>
      </c>
      <c r="U27" s="2"/>
    </row>
    <row r="28" spans="1:21" x14ac:dyDescent="0.55000000000000004">
      <c r="A28" s="10">
        <v>6</v>
      </c>
      <c r="B28" s="17">
        <v>20111</v>
      </c>
      <c r="C28" s="21">
        <v>394.77</v>
      </c>
      <c r="D28" s="17">
        <v>1.35</v>
      </c>
      <c r="E28" s="21">
        <v>393.42</v>
      </c>
      <c r="F28" s="17" t="s">
        <v>3</v>
      </c>
      <c r="G28" s="28" t="s">
        <v>14</v>
      </c>
      <c r="I28" s="10">
        <v>6</v>
      </c>
      <c r="J28" s="17">
        <v>3120</v>
      </c>
      <c r="K28" s="21">
        <v>20111</v>
      </c>
      <c r="L28" s="17">
        <v>23233</v>
      </c>
      <c r="M28" s="21">
        <v>0.03</v>
      </c>
      <c r="N28" s="17">
        <v>0</v>
      </c>
      <c r="O28" s="13">
        <v>100.31</v>
      </c>
      <c r="P28" s="3">
        <v>30</v>
      </c>
      <c r="Q28" s="31">
        <f t="shared" si="0"/>
        <v>8.3939786661349967</v>
      </c>
      <c r="R28" t="s">
        <v>22</v>
      </c>
      <c r="S28" s="1"/>
      <c r="U28" s="2"/>
    </row>
    <row r="29" spans="1:21" x14ac:dyDescent="0.55000000000000004">
      <c r="A29" s="10">
        <v>6</v>
      </c>
      <c r="B29" s="17">
        <v>23233</v>
      </c>
      <c r="C29" s="22">
        <f>E29+D29</f>
        <v>385.6</v>
      </c>
      <c r="D29" s="25">
        <v>0.6</v>
      </c>
      <c r="E29" s="22">
        <v>385</v>
      </c>
      <c r="F29" s="25"/>
      <c r="G29" s="29"/>
      <c r="I29" s="10">
        <v>6</v>
      </c>
      <c r="J29" s="17">
        <v>3752</v>
      </c>
      <c r="K29" s="21">
        <v>23233</v>
      </c>
      <c r="L29" s="17">
        <v>20116</v>
      </c>
      <c r="M29" s="21">
        <v>0</v>
      </c>
      <c r="N29" s="39">
        <v>0</v>
      </c>
      <c r="O29" s="13">
        <v>6.73</v>
      </c>
      <c r="P29" s="3">
        <v>50</v>
      </c>
      <c r="Q29" s="31">
        <f t="shared" si="0"/>
        <v>8.3209509658246983</v>
      </c>
      <c r="R29" t="s">
        <v>22</v>
      </c>
      <c r="S29" s="1"/>
      <c r="U29" s="2"/>
    </row>
    <row r="30" spans="1:21" x14ac:dyDescent="0.55000000000000004">
      <c r="A30" s="10">
        <v>6</v>
      </c>
      <c r="B30" s="17">
        <v>20116</v>
      </c>
      <c r="C30" s="21">
        <v>385.86</v>
      </c>
      <c r="D30" s="17">
        <v>1.42</v>
      </c>
      <c r="E30" s="21">
        <v>384.44</v>
      </c>
      <c r="F30" s="17" t="s">
        <v>10</v>
      </c>
      <c r="G30" s="28" t="s">
        <v>12</v>
      </c>
      <c r="I30" s="10">
        <v>6</v>
      </c>
      <c r="J30" s="17">
        <v>3127</v>
      </c>
      <c r="K30" s="21">
        <v>20116</v>
      </c>
      <c r="L30" s="17">
        <v>20117</v>
      </c>
      <c r="M30" s="37">
        <v>0</v>
      </c>
      <c r="N30" s="39">
        <v>0</v>
      </c>
      <c r="O30" s="13">
        <v>46.69</v>
      </c>
      <c r="P30" s="3">
        <v>50</v>
      </c>
      <c r="Q30" s="31">
        <f t="shared" si="0"/>
        <v>7.6890126365388198</v>
      </c>
      <c r="R30" t="s">
        <v>22</v>
      </c>
      <c r="S30" s="1"/>
      <c r="U30" s="2"/>
    </row>
    <row r="31" spans="1:21" ht="14.7" thickBot="1" x14ac:dyDescent="0.6">
      <c r="A31" s="10">
        <v>6</v>
      </c>
      <c r="B31" s="17">
        <v>20117</v>
      </c>
      <c r="C31" s="22">
        <v>382.15</v>
      </c>
      <c r="D31" s="25">
        <v>1.3</v>
      </c>
      <c r="E31" s="22">
        <v>380.85</v>
      </c>
      <c r="F31" s="25"/>
      <c r="G31" s="29"/>
      <c r="I31" s="11">
        <v>6</v>
      </c>
      <c r="J31" s="18">
        <v>3121</v>
      </c>
      <c r="K31" s="23">
        <v>20117</v>
      </c>
      <c r="L31" s="18">
        <v>1</v>
      </c>
      <c r="M31" s="38">
        <v>0</v>
      </c>
      <c r="N31" s="40">
        <v>0</v>
      </c>
      <c r="O31" s="14">
        <v>58.87</v>
      </c>
      <c r="P31" s="4">
        <v>50</v>
      </c>
      <c r="Q31" s="33">
        <f t="shared" si="0"/>
        <v>5.3337863088161086</v>
      </c>
      <c r="R31" t="s">
        <v>22</v>
      </c>
      <c r="S31" s="1"/>
      <c r="U31" s="2"/>
    </row>
    <row r="32" spans="1:21" ht="14.7" thickBot="1" x14ac:dyDescent="0.6">
      <c r="A32" s="11">
        <v>6</v>
      </c>
      <c r="B32" s="18">
        <v>1</v>
      </c>
      <c r="C32" s="23"/>
      <c r="D32" s="18"/>
      <c r="E32" s="23">
        <v>377.71</v>
      </c>
      <c r="F32" s="18"/>
      <c r="G32" s="30"/>
    </row>
  </sheetData>
  <conditionalFormatting sqref="U3:U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Leonardo Sandoval Pabon</dc:creator>
  <cp:lastModifiedBy>Rafael Leonardo Sandoval Pabon</cp:lastModifiedBy>
  <dcterms:created xsi:type="dcterms:W3CDTF">2023-09-01T14:16:37Z</dcterms:created>
  <dcterms:modified xsi:type="dcterms:W3CDTF">2023-09-14T16:28:32Z</dcterms:modified>
</cp:coreProperties>
</file>