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960" yWindow="705" windowWidth="10455" windowHeight="7905" tabRatio="952"/>
  </bookViews>
  <sheets>
    <sheet name="forstata" sheetId="26" r:id="rId1"/>
    <sheet name="Contents" sheetId="25" r:id="rId2"/>
    <sheet name="Crude Oil-A" sheetId="9" r:id="rId3"/>
    <sheet name="Crude Oil-Q" sheetId="10" r:id="rId4"/>
    <sheet name="Crude Oil-M" sheetId="11" r:id="rId5"/>
    <sheet name="Gasoline-A" sheetId="6" r:id="rId6"/>
    <sheet name="Gasoline-Q" sheetId="7" r:id="rId7"/>
    <sheet name="Gasoline-M" sheetId="8" r:id="rId8"/>
    <sheet name="Diesel-A" sheetId="15" r:id="rId9"/>
    <sheet name="Diesel-Q" sheetId="16" r:id="rId10"/>
    <sheet name="Diesel-M" sheetId="17" r:id="rId11"/>
    <sheet name="Heat Oil-A" sheetId="12" r:id="rId12"/>
    <sheet name="Heat Oil-Q" sheetId="13" r:id="rId13"/>
    <sheet name="Heat Oil-M" sheetId="14" r:id="rId14"/>
    <sheet name="Natural Gas-A" sheetId="19" r:id="rId15"/>
    <sheet name="Natural Gas-Q" sheetId="20" r:id="rId16"/>
    <sheet name="Natural Gas-M" sheetId="21" r:id="rId17"/>
    <sheet name="Electricity-A" sheetId="22" r:id="rId18"/>
    <sheet name="Electricity-Q" sheetId="23" r:id="rId19"/>
    <sheet name="Electricity-M" sheetId="24" r:id="rId20"/>
    <sheet name="Notes and Sources" sheetId="5" r:id="rId21"/>
  </sheets>
  <calcPr calcId="145621"/>
</workbook>
</file>

<file path=xl/calcChain.xml><?xml version="1.0" encoding="utf-8"?>
<calcChain xmlns="http://schemas.openxmlformats.org/spreadsheetml/2006/main">
  <c r="A493" i="26" l="1"/>
  <c r="B493" i="26"/>
  <c r="A494" i="26"/>
  <c r="B494" i="26"/>
  <c r="A495" i="26"/>
  <c r="B495" i="26"/>
  <c r="A476" i="26"/>
  <c r="B476" i="26"/>
  <c r="A477" i="26"/>
  <c r="B477" i="26"/>
  <c r="A478" i="26"/>
  <c r="B478" i="26"/>
  <c r="A479" i="26"/>
  <c r="B479" i="26"/>
  <c r="A480" i="26"/>
  <c r="B480" i="26"/>
  <c r="A481" i="26"/>
  <c r="B481" i="26"/>
  <c r="A482" i="26"/>
  <c r="B482" i="26"/>
  <c r="A483" i="26"/>
  <c r="B483" i="26"/>
  <c r="A484" i="26"/>
  <c r="B484" i="26"/>
  <c r="A485" i="26"/>
  <c r="B485" i="26"/>
  <c r="A486" i="26"/>
  <c r="B486" i="26"/>
  <c r="A487" i="26"/>
  <c r="B487" i="26"/>
  <c r="A488" i="26"/>
  <c r="B488" i="26"/>
  <c r="A489" i="26"/>
  <c r="B489" i="26"/>
  <c r="A490" i="26"/>
  <c r="B490" i="26"/>
  <c r="A491" i="26"/>
  <c r="B491" i="26"/>
  <c r="A492" i="26"/>
  <c r="B492" i="26"/>
  <c r="A458" i="26"/>
  <c r="B458" i="26"/>
  <c r="A459" i="26"/>
  <c r="B459" i="26"/>
  <c r="A460" i="26"/>
  <c r="B460" i="26"/>
  <c r="A461" i="26"/>
  <c r="B461" i="26"/>
  <c r="A462" i="26"/>
  <c r="B462" i="26"/>
  <c r="A463" i="26"/>
  <c r="B463" i="26"/>
  <c r="A464" i="26"/>
  <c r="B464" i="26"/>
  <c r="A465" i="26"/>
  <c r="B465" i="26"/>
  <c r="A466" i="26"/>
  <c r="B466" i="26"/>
  <c r="A467" i="26"/>
  <c r="B467" i="26"/>
  <c r="A468" i="26"/>
  <c r="B468" i="26"/>
  <c r="A469" i="26"/>
  <c r="B469" i="26"/>
  <c r="A470" i="26"/>
  <c r="B470" i="26"/>
  <c r="A471" i="26"/>
  <c r="B471" i="26"/>
  <c r="A472" i="26"/>
  <c r="B472" i="26"/>
  <c r="A473" i="26"/>
  <c r="B473" i="26"/>
  <c r="A474" i="26"/>
  <c r="B474" i="26"/>
  <c r="A475" i="26"/>
  <c r="B475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302" i="26"/>
  <c r="A303" i="26"/>
  <c r="A304" i="26"/>
  <c r="A305" i="26"/>
  <c r="A306" i="26"/>
  <c r="A307" i="26"/>
  <c r="A308" i="26"/>
  <c r="A309" i="26"/>
  <c r="A310" i="26"/>
  <c r="A311" i="26"/>
  <c r="A312" i="26"/>
  <c r="A313" i="26"/>
  <c r="A314" i="26"/>
  <c r="A315" i="26"/>
  <c r="A316" i="26"/>
  <c r="A317" i="26"/>
  <c r="A318" i="26"/>
  <c r="A319" i="26"/>
  <c r="A320" i="26"/>
  <c r="A321" i="26"/>
  <c r="A322" i="26"/>
  <c r="A323" i="26"/>
  <c r="A324" i="26"/>
  <c r="A325" i="26"/>
  <c r="A326" i="26"/>
  <c r="A327" i="26"/>
  <c r="A328" i="26"/>
  <c r="A329" i="26"/>
  <c r="A330" i="26"/>
  <c r="A331" i="26"/>
  <c r="A332" i="26"/>
  <c r="A333" i="26"/>
  <c r="A334" i="26"/>
  <c r="A335" i="26"/>
  <c r="A336" i="26"/>
  <c r="A337" i="26"/>
  <c r="A338" i="26"/>
  <c r="A339" i="26"/>
  <c r="A340" i="26"/>
  <c r="A341" i="26"/>
  <c r="A342" i="26"/>
  <c r="A343" i="26"/>
  <c r="A344" i="26"/>
  <c r="A345" i="26"/>
  <c r="A346" i="26"/>
  <c r="A347" i="26"/>
  <c r="A348" i="26"/>
  <c r="A349" i="26"/>
  <c r="A350" i="26"/>
  <c r="A351" i="26"/>
  <c r="A352" i="26"/>
  <c r="A353" i="26"/>
  <c r="A354" i="26"/>
  <c r="A355" i="26"/>
  <c r="A356" i="26"/>
  <c r="A357" i="26"/>
  <c r="A358" i="26"/>
  <c r="A359" i="26"/>
  <c r="A360" i="26"/>
  <c r="A361" i="26"/>
  <c r="A362" i="26"/>
  <c r="A363" i="26"/>
  <c r="A364" i="26"/>
  <c r="A365" i="26"/>
  <c r="A366" i="26"/>
  <c r="A367" i="26"/>
  <c r="A368" i="26"/>
  <c r="A369" i="26"/>
  <c r="A370" i="26"/>
  <c r="A371" i="26"/>
  <c r="A372" i="26"/>
  <c r="A373" i="26"/>
  <c r="A374" i="26"/>
  <c r="A375" i="26"/>
  <c r="A376" i="26"/>
  <c r="A377" i="26"/>
  <c r="A378" i="26"/>
  <c r="A379" i="26"/>
  <c r="A380" i="26"/>
  <c r="A381" i="26"/>
  <c r="A382" i="26"/>
  <c r="A383" i="26"/>
  <c r="A384" i="26"/>
  <c r="A385" i="26"/>
  <c r="A386" i="26"/>
  <c r="A387" i="26"/>
  <c r="A388" i="26"/>
  <c r="A389" i="26"/>
  <c r="A390" i="26"/>
  <c r="A391" i="26"/>
  <c r="A392" i="26"/>
  <c r="A393" i="26"/>
  <c r="A394" i="26"/>
  <c r="A395" i="26"/>
  <c r="A396" i="26"/>
  <c r="A397" i="26"/>
  <c r="A398" i="26"/>
  <c r="A399" i="26"/>
  <c r="A400" i="26"/>
  <c r="A401" i="26"/>
  <c r="A402" i="26"/>
  <c r="A403" i="26"/>
  <c r="A404" i="26"/>
  <c r="A405" i="26"/>
  <c r="A406" i="26"/>
  <c r="A407" i="26"/>
  <c r="A408" i="26"/>
  <c r="A409" i="26"/>
  <c r="A410" i="26"/>
  <c r="A411" i="26"/>
  <c r="A412" i="26"/>
  <c r="A413" i="26"/>
  <c r="A414" i="26"/>
  <c r="A415" i="26"/>
  <c r="A416" i="26"/>
  <c r="A417" i="26"/>
  <c r="A418" i="26"/>
  <c r="A419" i="26"/>
  <c r="A420" i="26"/>
  <c r="A421" i="26"/>
  <c r="A422" i="26"/>
  <c r="A423" i="26"/>
  <c r="A424" i="26"/>
  <c r="A425" i="26"/>
  <c r="A426" i="26"/>
  <c r="A427" i="26"/>
  <c r="A428" i="26"/>
  <c r="A429" i="26"/>
  <c r="A430" i="26"/>
  <c r="A431" i="26"/>
  <c r="A432" i="26"/>
  <c r="A433" i="26"/>
  <c r="A434" i="26"/>
  <c r="A435" i="26"/>
  <c r="A436" i="26"/>
  <c r="A437" i="26"/>
  <c r="A438" i="26"/>
  <c r="A439" i="26"/>
  <c r="A440" i="26"/>
  <c r="A441" i="26"/>
  <c r="A442" i="26"/>
  <c r="A443" i="26"/>
  <c r="A444" i="26"/>
  <c r="A445" i="26"/>
  <c r="A446" i="26"/>
  <c r="A447" i="26"/>
  <c r="A448" i="26"/>
  <c r="A449" i="26"/>
  <c r="A450" i="26"/>
  <c r="A451" i="26"/>
  <c r="A452" i="26"/>
  <c r="A453" i="26"/>
  <c r="A454" i="26"/>
  <c r="A455" i="26"/>
  <c r="A456" i="26"/>
  <c r="A457" i="26"/>
  <c r="A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2" i="26"/>
  <c r="C1" i="11" l="1"/>
  <c r="C1" i="8"/>
  <c r="A545" i="8"/>
  <c r="C1" i="17"/>
  <c r="A509" i="17"/>
  <c r="C1" i="14"/>
  <c r="C1" i="21"/>
  <c r="C1" i="22"/>
  <c r="C1" i="24"/>
  <c r="C1" i="23"/>
  <c r="C1" i="19"/>
  <c r="D90" i="19" s="1"/>
  <c r="C1" i="20"/>
  <c r="C1" i="12"/>
  <c r="C1" i="13"/>
  <c r="C1" i="15"/>
  <c r="C1" i="16"/>
  <c r="C1" i="6"/>
  <c r="D82" i="6" s="1"/>
  <c r="C1" i="7"/>
  <c r="C1" i="10"/>
  <c r="C1" i="9"/>
  <c r="B6" i="25"/>
  <c r="A545" i="24"/>
  <c r="A209" i="23"/>
  <c r="A99" i="22"/>
  <c r="A485" i="21"/>
  <c r="A189" i="20"/>
  <c r="A92" i="19"/>
  <c r="A197" i="16"/>
  <c r="A80" i="15"/>
  <c r="A511" i="14"/>
  <c r="A197" i="13"/>
  <c r="A80" i="12"/>
  <c r="A569" i="11"/>
  <c r="A217" i="10"/>
  <c r="A91" i="9"/>
  <c r="A209" i="7"/>
  <c r="A83" i="6"/>
  <c r="A12" i="5"/>
  <c r="E508" i="17" l="1"/>
  <c r="E544" i="8"/>
  <c r="A515" i="14"/>
  <c r="E499" i="14"/>
  <c r="E507" i="14"/>
  <c r="E506" i="14"/>
  <c r="E500" i="14"/>
  <c r="E508" i="14"/>
  <c r="E502" i="14"/>
  <c r="E501" i="14"/>
  <c r="E509" i="14"/>
  <c r="E510" i="14"/>
  <c r="E503" i="14"/>
  <c r="E504" i="14"/>
  <c r="E505" i="14"/>
  <c r="E491" i="17"/>
  <c r="E499" i="17"/>
  <c r="E507" i="17"/>
  <c r="E503" i="17"/>
  <c r="E492" i="17"/>
  <c r="E500" i="17"/>
  <c r="E486" i="17"/>
  <c r="E495" i="17"/>
  <c r="E498" i="17"/>
  <c r="E485" i="17"/>
  <c r="E493" i="17"/>
  <c r="E501" i="17"/>
  <c r="E494" i="17"/>
  <c r="E502" i="17"/>
  <c r="E487" i="17"/>
  <c r="E490" i="17"/>
  <c r="E488" i="17"/>
  <c r="E496" i="17"/>
  <c r="E504" i="17"/>
  <c r="E489" i="17"/>
  <c r="E497" i="17"/>
  <c r="E505" i="17"/>
  <c r="E506" i="17"/>
  <c r="D532" i="24"/>
  <c r="E528" i="24"/>
  <c r="E525" i="24"/>
  <c r="E527" i="24"/>
  <c r="E524" i="24"/>
  <c r="E530" i="24"/>
  <c r="E522" i="24"/>
  <c r="E532" i="24"/>
  <c r="E529" i="24"/>
  <c r="E521" i="24"/>
  <c r="E526" i="24"/>
  <c r="E531" i="24"/>
  <c r="E523" i="24"/>
  <c r="D566" i="11"/>
  <c r="E561" i="11"/>
  <c r="E557" i="11"/>
  <c r="E558" i="11"/>
  <c r="E564" i="11"/>
  <c r="E566" i="11"/>
  <c r="E559" i="11"/>
  <c r="E567" i="11"/>
  <c r="E562" i="11"/>
  <c r="E565" i="11"/>
  <c r="E560" i="11"/>
  <c r="E568" i="11"/>
  <c r="E563" i="11"/>
  <c r="E463" i="21"/>
  <c r="E471" i="21"/>
  <c r="E464" i="21"/>
  <c r="E472" i="21"/>
  <c r="E466" i="21"/>
  <c r="E465" i="21"/>
  <c r="E467" i="21"/>
  <c r="E468" i="21"/>
  <c r="E461" i="21"/>
  <c r="E469" i="21"/>
  <c r="E462" i="21"/>
  <c r="E470" i="21"/>
  <c r="D213" i="10"/>
  <c r="D214" i="10"/>
  <c r="D216" i="10"/>
  <c r="D215" i="10"/>
  <c r="D193" i="16"/>
  <c r="D195" i="16"/>
  <c r="D194" i="16"/>
  <c r="D196" i="16"/>
  <c r="D194" i="13"/>
  <c r="D196" i="13"/>
  <c r="D193" i="13"/>
  <c r="D195" i="13"/>
  <c r="D182" i="20"/>
  <c r="D181" i="20"/>
  <c r="D184" i="20"/>
  <c r="D183" i="20"/>
  <c r="D201" i="23"/>
  <c r="D203" i="23"/>
  <c r="D202" i="23"/>
  <c r="D204" i="23"/>
  <c r="E532" i="8"/>
  <c r="E534" i="8"/>
  <c r="E536" i="8"/>
  <c r="E538" i="8"/>
  <c r="E540" i="8"/>
  <c r="E542" i="8"/>
  <c r="E533" i="8"/>
  <c r="E535" i="8"/>
  <c r="E537" i="8"/>
  <c r="E539" i="8"/>
  <c r="E541" i="8"/>
  <c r="E543" i="8"/>
  <c r="D205" i="7"/>
  <c r="D207" i="7"/>
  <c r="D206" i="7"/>
  <c r="D208" i="7"/>
  <c r="D75" i="12"/>
  <c r="D62" i="9"/>
  <c r="D54" i="22"/>
  <c r="D43" i="15"/>
  <c r="A510" i="17"/>
  <c r="E490" i="14"/>
  <c r="A512" i="17"/>
  <c r="E530" i="8"/>
  <c r="E528" i="8"/>
  <c r="E525" i="8"/>
  <c r="E523" i="8"/>
  <c r="E521" i="8"/>
  <c r="E526" i="8"/>
  <c r="E531" i="8"/>
  <c r="E529" i="8"/>
  <c r="E527" i="8"/>
  <c r="E524" i="8"/>
  <c r="E522" i="8"/>
  <c r="E555" i="11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5" i="19"/>
  <c r="E498" i="14"/>
  <c r="E489" i="14"/>
  <c r="E533" i="24"/>
  <c r="E478" i="21"/>
  <c r="E473" i="21"/>
  <c r="E475" i="21"/>
  <c r="E474" i="21"/>
  <c r="A486" i="21"/>
  <c r="A198" i="13"/>
  <c r="E540" i="24"/>
  <c r="A546" i="24"/>
  <c r="A93" i="19"/>
  <c r="E492" i="14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E539" i="24"/>
  <c r="E479" i="21"/>
  <c r="E541" i="24"/>
  <c r="A570" i="11"/>
  <c r="E477" i="21"/>
  <c r="E484" i="21"/>
  <c r="E537" i="24"/>
  <c r="E481" i="21"/>
  <c r="E536" i="24"/>
  <c r="A572" i="11"/>
  <c r="E534" i="24"/>
  <c r="E544" i="24"/>
  <c r="E480" i="21"/>
  <c r="E476" i="21"/>
  <c r="E538" i="24"/>
  <c r="A210" i="23"/>
  <c r="A198" i="16"/>
  <c r="A92" i="9"/>
  <c r="A102" i="22"/>
  <c r="A548" i="8"/>
  <c r="A489" i="21"/>
  <c r="A546" i="8"/>
  <c r="A83" i="12"/>
  <c r="E535" i="24"/>
  <c r="A81" i="12"/>
  <c r="A549" i="24"/>
  <c r="A94" i="9"/>
  <c r="E487" i="14"/>
  <c r="A512" i="14"/>
  <c r="D48" i="19"/>
  <c r="A201" i="13"/>
  <c r="D146" i="10"/>
  <c r="A83" i="15"/>
  <c r="A210" i="7"/>
  <c r="E543" i="24"/>
  <c r="D58" i="19"/>
  <c r="D79" i="19"/>
  <c r="D53" i="19"/>
  <c r="D67" i="20"/>
  <c r="D112" i="20"/>
  <c r="D58" i="20"/>
  <c r="D145" i="20"/>
  <c r="D46" i="19"/>
  <c r="A212" i="7"/>
  <c r="D161" i="20"/>
  <c r="D87" i="20"/>
  <c r="D176" i="20"/>
  <c r="D54" i="20"/>
  <c r="D47" i="19"/>
  <c r="D41" i="20"/>
  <c r="A218" i="10"/>
  <c r="A220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85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1" i="15"/>
  <c r="A213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05" i="23"/>
  <c r="D181" i="23"/>
  <c r="D52" i="23"/>
  <c r="D148" i="20"/>
  <c r="D81" i="7"/>
  <c r="D84" i="7"/>
  <c r="D157" i="7"/>
  <c r="D162" i="16"/>
  <c r="D170" i="20"/>
  <c r="A193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00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E542" i="24"/>
  <c r="E491" i="14"/>
  <c r="E552" i="11"/>
  <c r="E550" i="11"/>
  <c r="E548" i="11"/>
  <c r="D204" i="7"/>
  <c r="D63" i="6"/>
  <c r="D58" i="6"/>
  <c r="E546" i="11"/>
  <c r="D86" i="19"/>
  <c r="D60" i="19"/>
  <c r="D61" i="19"/>
  <c r="D70" i="19"/>
  <c r="D45" i="6"/>
  <c r="D71" i="19"/>
  <c r="D72" i="7"/>
  <c r="D109" i="7"/>
  <c r="D162" i="7"/>
  <c r="D95" i="7"/>
  <c r="D143" i="7"/>
  <c r="D63" i="19"/>
  <c r="E495" i="14"/>
  <c r="D122" i="16"/>
  <c r="D100" i="16"/>
  <c r="D132" i="16"/>
  <c r="A84" i="6"/>
  <c r="E482" i="21"/>
  <c r="E545" i="11"/>
  <c r="A86" i="6"/>
  <c r="D75" i="19"/>
  <c r="D91" i="19"/>
  <c r="D74" i="19"/>
  <c r="D72" i="19"/>
  <c r="D146" i="7"/>
  <c r="D87" i="7"/>
  <c r="D41" i="19"/>
  <c r="D110" i="7"/>
  <c r="D166" i="7"/>
  <c r="D158" i="7"/>
  <c r="E493" i="14"/>
  <c r="D104" i="16"/>
  <c r="D43" i="16"/>
  <c r="E483" i="21"/>
  <c r="D106" i="10"/>
  <c r="A100" i="22"/>
  <c r="E497" i="14"/>
  <c r="E554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86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07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08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06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87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E547" i="11"/>
  <c r="E549" i="11"/>
  <c r="E551" i="11"/>
  <c r="E553" i="11"/>
  <c r="E556" i="11"/>
  <c r="D188" i="20"/>
  <c r="D192" i="13"/>
  <c r="D192" i="16"/>
  <c r="D210" i="10"/>
  <c r="D211" i="10"/>
  <c r="D212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90" i="20"/>
  <c r="E488" i="14"/>
  <c r="E494" i="14"/>
  <c r="E496" i="14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181" i="20" l="1"/>
  <c r="E196" i="13"/>
  <c r="D71" i="12"/>
  <c r="E195" i="13"/>
  <c r="D561" i="11"/>
  <c r="E203" i="23"/>
  <c r="D141" i="11"/>
  <c r="D564" i="11"/>
  <c r="E214" i="10"/>
  <c r="D563" i="11"/>
  <c r="D562" i="11"/>
  <c r="D523" i="24"/>
  <c r="D528" i="24"/>
  <c r="D567" i="11"/>
  <c r="D565" i="11"/>
  <c r="D568" i="11"/>
  <c r="D530" i="24"/>
  <c r="D524" i="24"/>
  <c r="E216" i="10"/>
  <c r="E194" i="13"/>
  <c r="D559" i="11"/>
  <c r="D560" i="11"/>
  <c r="D526" i="24"/>
  <c r="E215" i="10"/>
  <c r="E201" i="23"/>
  <c r="D66" i="9"/>
  <c r="D529" i="24"/>
  <c r="E213" i="10"/>
  <c r="E196" i="16"/>
  <c r="D558" i="11"/>
  <c r="D557" i="11"/>
  <c r="D525" i="24"/>
  <c r="E194" i="16"/>
  <c r="E205" i="7"/>
  <c r="D522" i="24"/>
  <c r="D531" i="24"/>
  <c r="D521" i="24"/>
  <c r="E184" i="20"/>
  <c r="E204" i="23"/>
  <c r="E193" i="16"/>
  <c r="E193" i="13"/>
  <c r="E183" i="20"/>
  <c r="D527" i="24"/>
  <c r="E182" i="20"/>
  <c r="E202" i="23"/>
  <c r="E195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79" i="15"/>
  <c r="D43" i="9"/>
  <c r="D89" i="9"/>
  <c r="D154" i="17"/>
  <c r="D497" i="17"/>
  <c r="D499" i="17"/>
  <c r="D501" i="17"/>
  <c r="D503" i="17"/>
  <c r="D505" i="17"/>
  <c r="D507" i="17"/>
  <c r="D498" i="17"/>
  <c r="D500" i="17"/>
  <c r="D502" i="17"/>
  <c r="D504" i="17"/>
  <c r="D506" i="17"/>
  <c r="D508" i="17"/>
  <c r="D217" i="14"/>
  <c r="D499" i="14"/>
  <c r="D503" i="14"/>
  <c r="D507" i="14"/>
  <c r="D502" i="14"/>
  <c r="D506" i="14"/>
  <c r="D510" i="14"/>
  <c r="D501" i="14"/>
  <c r="D505" i="14"/>
  <c r="D509" i="14"/>
  <c r="D500" i="14"/>
  <c r="D504" i="14"/>
  <c r="D508" i="14"/>
  <c r="D53" i="22"/>
  <c r="D97" i="22"/>
  <c r="D77" i="12"/>
  <c r="D79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07" i="7"/>
  <c r="E208" i="7"/>
  <c r="D332" i="8"/>
  <c r="D535" i="8"/>
  <c r="D539" i="8"/>
  <c r="D543" i="8"/>
  <c r="D533" i="8"/>
  <c r="D544" i="8"/>
  <c r="D534" i="8"/>
  <c r="D540" i="8"/>
  <c r="D537" i="8"/>
  <c r="D542" i="8"/>
  <c r="D538" i="8"/>
  <c r="D541" i="8"/>
  <c r="D536" i="8"/>
  <c r="E206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0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98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85" i="20"/>
  <c r="D318" i="17"/>
  <c r="D389" i="17"/>
  <c r="E191" i="16"/>
  <c r="D158" i="17"/>
  <c r="E186" i="20"/>
  <c r="D175" i="21"/>
  <c r="D428" i="21"/>
  <c r="E190" i="13"/>
  <c r="E187" i="20"/>
  <c r="D431" i="21"/>
  <c r="D326" i="21"/>
  <c r="E205" i="23"/>
  <c r="D263" i="21"/>
  <c r="D442" i="21"/>
  <c r="E210" i="10"/>
  <c r="D388" i="17"/>
  <c r="D449" i="17"/>
  <c r="D234" i="17"/>
  <c r="D120" i="21"/>
  <c r="D71" i="11"/>
  <c r="D96" i="17"/>
  <c r="D484" i="21"/>
  <c r="D193" i="17"/>
  <c r="D325" i="21"/>
  <c r="D385" i="21"/>
  <c r="D206" i="17"/>
  <c r="D145" i="21"/>
  <c r="D75" i="17"/>
  <c r="E207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44" i="24"/>
  <c r="D135" i="24"/>
  <c r="D328" i="24"/>
  <c r="D466" i="24"/>
  <c r="D221" i="24"/>
  <c r="D542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39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40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36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38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33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43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74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78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80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91" i="13"/>
  <c r="E189" i="13"/>
  <c r="E208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06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E212" i="10"/>
  <c r="D162" i="17"/>
  <c r="D307" i="17"/>
  <c r="D81" i="17"/>
  <c r="D165" i="17"/>
  <c r="D407" i="17"/>
  <c r="D157" i="17"/>
  <c r="E190" i="16"/>
  <c r="D43" i="17"/>
  <c r="D71" i="17"/>
  <c r="D444" i="17"/>
  <c r="D437" i="21"/>
  <c r="D184" i="21"/>
  <c r="D112" i="21"/>
  <c r="D397" i="21"/>
  <c r="D473" i="21"/>
  <c r="D239" i="21"/>
  <c r="D178" i="21"/>
  <c r="D323" i="21"/>
  <c r="D201" i="21"/>
  <c r="D322" i="17"/>
  <c r="D235" i="17"/>
  <c r="D372" i="17"/>
  <c r="D283" i="17"/>
  <c r="E189" i="16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482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77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37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75" i="21"/>
  <c r="D220" i="21"/>
  <c r="D216" i="21"/>
  <c r="D79" i="21"/>
  <c r="D66" i="21"/>
  <c r="D81" i="21"/>
  <c r="D481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79" i="21"/>
  <c r="D286" i="21"/>
  <c r="D483" i="21"/>
  <c r="D454" i="17"/>
  <c r="D535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41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E204" i="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92" i="13"/>
  <c r="D420" i="17"/>
  <c r="D380" i="17"/>
  <c r="D228" i="17"/>
  <c r="D246" i="17"/>
  <c r="D238" i="17"/>
  <c r="D197" i="17"/>
  <c r="D436" i="17"/>
  <c r="D196" i="17"/>
  <c r="D237" i="17"/>
  <c r="D347" i="17"/>
  <c r="E209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34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76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02" i="7"/>
  <c r="E188" i="20"/>
  <c r="E203" i="7"/>
  <c r="E201" i="7"/>
  <c r="E192" i="16"/>
  <c r="E211" i="10"/>
</calcChain>
</file>

<file path=xl/sharedStrings.xml><?xml version="1.0" encoding="utf-8"?>
<sst xmlns="http://schemas.openxmlformats.org/spreadsheetml/2006/main" count="1267" uniqueCount="269">
  <si>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</si>
  <si>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</si>
  <si>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</si>
  <si>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</si>
  <si>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</si>
  <si>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</si>
  <si>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</si>
  <si>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</si>
  <si>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</si>
  <si>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</si>
  <si>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</si>
  <si>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</si>
  <si>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</si>
  <si>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</si>
  <si>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</si>
  <si>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</si>
  <si>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</si>
  <si>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</si>
  <si>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</si>
  <si>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</si>
  <si>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</si>
  <si>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</si>
  <si>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</si>
  <si>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</si>
  <si>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</si>
  <si>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</si>
  <si>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</si>
  <si>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</si>
  <si>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</si>
  <si>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</si>
  <si>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</si>
  <si>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</si>
  <si>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</si>
  <si>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</si>
  <si>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</si>
  <si>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</si>
  <si>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</si>
  <si>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</si>
  <si>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</si>
  <si>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</si>
  <si>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</si>
  <si>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</si>
  <si>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</si>
  <si>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</si>
  <si>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</si>
  <si>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</si>
  <si>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</si>
  <si>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</si>
  <si>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</si>
  <si>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</si>
  <si>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</si>
  <si>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</si>
  <si>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</si>
  <si>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</si>
  <si>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</si>
  <si>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</si>
  <si>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</si>
  <si>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</si>
  <si>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</si>
  <si>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</si>
  <si>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</si>
  <si>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</si>
  <si>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</si>
  <si>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</si>
  <si>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</si>
  <si>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</si>
  <si>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</si>
  <si>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</si>
  <si>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</si>
  <si>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</si>
  <si>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</si>
  <si>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</si>
  <si>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</si>
  <si>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</si>
  <si>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</si>
  <si>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</si>
  <si>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</si>
  <si>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</si>
  <si>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</si>
  <si>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</si>
  <si>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</si>
  <si>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</si>
  <si>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</si>
  <si>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</si>
  <si>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</si>
  <si>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</si>
  <si>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</si>
  <si>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</si>
  <si>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</si>
  <si>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</si>
  <si>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</si>
  <si>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</si>
  <si>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</si>
  <si>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</si>
  <si>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</si>
  <si>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</si>
  <si>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</si>
  <si>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</si>
  <si>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</si>
  <si>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</si>
  <si>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</si>
  <si>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</si>
  <si>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</si>
  <si>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</si>
  <si>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</si>
  <si>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</si>
  <si>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</si>
  <si>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</si>
  <si>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</si>
  <si>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</si>
  <si>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</si>
  <si>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</si>
  <si>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</si>
  <si>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</si>
  <si>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</si>
  <si>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</si>
  <si>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</si>
  <si>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</si>
  <si>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</si>
  <si>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</si>
  <si>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</si>
  <si>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</si>
  <si>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</si>
  <si>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</si>
  <si>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</si>
  <si>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</si>
  <si>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</si>
  <si>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</si>
  <si>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</si>
  <si>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</si>
  <si>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</si>
  <si>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</si>
  <si>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</si>
  <si>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</si>
  <si>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</si>
  <si>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</si>
  <si>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</si>
  <si>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</si>
  <si>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</si>
  <si>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</si>
  <si>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</si>
  <si>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</si>
  <si>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</si>
  <si>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</si>
  <si>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</si>
  <si>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</si>
  <si>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</si>
  <si>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</si>
  <si>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</si>
  <si>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</si>
  <si>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</si>
  <si>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</si>
  <si>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</si>
  <si>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</si>
  <si>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</si>
  <si>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</si>
  <si>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</si>
  <si>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</si>
  <si>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</si>
  <si>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</si>
  <si>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</si>
  <si>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</si>
  <si>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</si>
  <si>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</si>
  <si>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</si>
  <si>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</si>
  <si>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</si>
  <si>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</si>
  <si>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</si>
  <si>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</si>
  <si>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</si>
  <si>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</si>
  <si>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</si>
  <si>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</si>
  <si>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</si>
  <si>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</si>
  <si>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</si>
  <si>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</si>
  <si>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</si>
  <si>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</si>
  <si>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</si>
  <si>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</si>
  <si>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</si>
  <si>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</si>
  <si>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</si>
  <si>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</si>
  <si>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</si>
  <si>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</si>
  <si>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</si>
  <si>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</si>
  <si>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</si>
  <si>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</si>
  <si>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</si>
  <si>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</si>
  <si>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</si>
  <si>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</si>
  <si>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</si>
  <si>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</si>
  <si>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</si>
  <si>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</si>
  <si>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</si>
  <si>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</si>
  <si>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</si>
  <si>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</si>
  <si>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</si>
  <si>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</si>
  <si>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</si>
  <si>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</si>
  <si>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</si>
  <si>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</si>
  <si>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</si>
  <si>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</si>
  <si>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</si>
  <si>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</si>
  <si>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</si>
  <si>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</si>
  <si>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</si>
  <si>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</si>
  <si>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</si>
  <si>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</si>
  <si>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</si>
  <si>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</si>
  <si>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</si>
  <si>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</si>
  <si>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</si>
  <si>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</si>
  <si>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</si>
  <si>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</si>
  <si>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</si>
  <si>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</si>
  <si>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</si>
  <si>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</si>
  <si>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</si>
  <si>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</si>
  <si>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</si>
  <si>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</si>
  <si>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</si>
  <si>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</si>
  <si>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</si>
  <si>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</si>
  <si>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</si>
  <si>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</si>
  <si>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</si>
  <si>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</si>
  <si>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</si>
  <si>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</si>
  <si>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</si>
  <si>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</si>
  <si>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</si>
  <si>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</si>
  <si>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</si>
  <si>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</si>
  <si>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</si>
  <si>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</si>
  <si>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</si>
  <si>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</si>
  <si>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</si>
  <si>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</si>
  <si>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</si>
  <si>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</si>
  <si>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</si>
  <si>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</si>
  <si>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</si>
  <si>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</si>
  <si>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</si>
  <si>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</si>
  <si>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</si>
  <si>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date</t>
  </si>
  <si>
    <t>CPI_1982_84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</si>
</sst>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  <xf numFmtId="0" fontId="1" fillId="0" borderId="0" xfId="2"/>
    <xf numFmtId="164" fontId="1" fillId="0" borderId="0" xfId="2" applyNumberFormat="1" applyFont="1"/>
    <xf numFmtId="166" fontId="1" fillId="0" borderId="0" xfId="2" applyNumberFormat="1" applyFont="1"/>
  </cellXfs>
  <cellStyles count="3">
    <cellStyle name="Hyperlink" xfId="1" builtinId="8"/>
    <cellStyle name="Normal" xfId="0" builtinId="0"/>
    <cellStyle name="Normal 2" xfId="2"/>
  </cellStyles>
  <dxfs count="67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Oil-A'!$E$41:$E$90</c:f>
              <c:numCache>
                <c:formatCode>General</c:formatCode>
                <c:ptCount val="50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868864"/>
        <c:axId val="12087040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Oil-A'!$A$41:$A$90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'Crude Oil-A'!$C$41:$C$90</c:f>
              <c:numCache>
                <c:formatCode>0.00</c:formatCode>
                <c:ptCount val="50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89.634869890999994</c:v>
                </c:pt>
                <c:pt idx="47">
                  <c:v>46.345273169000002</c:v>
                </c:pt>
                <c:pt idx="48">
                  <c:v>37.614570051999998</c:v>
                </c:pt>
                <c:pt idx="49">
                  <c:v>47.249406729999997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Oil-A'!$A$94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Oil-A'!$A$41:$A$90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cat>
          <c:val>
            <c:numRef>
              <c:f>'Crude Oil-A'!$D$41:$D$90</c:f>
              <c:numCache>
                <c:formatCode>0.00</c:formatCode>
                <c:ptCount val="50"/>
                <c:pt idx="0">
                  <c:v>20.042141666666666</c:v>
                </c:pt>
                <c:pt idx="1">
                  <c:v>18.349208719346048</c:v>
                </c:pt>
                <c:pt idx="2">
                  <c:v>18.347857525773193</c:v>
                </c:pt>
                <c:pt idx="3">
                  <c:v>18.824767135802464</c:v>
                </c:pt>
                <c:pt idx="4">
                  <c:v>18.526994114832537</c:v>
                </c:pt>
                <c:pt idx="5">
                  <c:v>22.100523783783782</c:v>
                </c:pt>
                <c:pt idx="6">
                  <c:v>61.077715294117638</c:v>
                </c:pt>
                <c:pt idx="7">
                  <c:v>62.317979082494318</c:v>
                </c:pt>
                <c:pt idx="8">
                  <c:v>56.959182614338012</c:v>
                </c:pt>
                <c:pt idx="9">
                  <c:v>57.633542101401524</c:v>
                </c:pt>
                <c:pt idx="10">
                  <c:v>53.708004231791122</c:v>
                </c:pt>
                <c:pt idx="11">
                  <c:v>71.482831053616962</c:v>
                </c:pt>
                <c:pt idx="12">
                  <c:v>98.845629165343439</c:v>
                </c:pt>
                <c:pt idx="13">
                  <c:v>98.123482904976257</c:v>
                </c:pt>
                <c:pt idx="14">
                  <c:v>83.634446082006349</c:v>
                </c:pt>
                <c:pt idx="15">
                  <c:v>70.797833080202267</c:v>
                </c:pt>
                <c:pt idx="16">
                  <c:v>66.822072028701555</c:v>
                </c:pt>
                <c:pt idx="17">
                  <c:v>60.330534916539406</c:v>
                </c:pt>
                <c:pt idx="18">
                  <c:v>30.551876217090808</c:v>
                </c:pt>
                <c:pt idx="19">
                  <c:v>38.394855879248695</c:v>
                </c:pt>
                <c:pt idx="20">
                  <c:v>29.692733253552518</c:v>
                </c:pt>
                <c:pt idx="21">
                  <c:v>35.067511753363256</c:v>
                </c:pt>
                <c:pt idx="22">
                  <c:v>40.005460558167535</c:v>
                </c:pt>
                <c:pt idx="23">
                  <c:v>33.074339746038916</c:v>
                </c:pt>
                <c:pt idx="24">
                  <c:v>31.210956572303779</c:v>
                </c:pt>
                <c:pt idx="25">
                  <c:v>26.857247902081046</c:v>
                </c:pt>
                <c:pt idx="26">
                  <c:v>25.211700814051898</c:v>
                </c:pt>
                <c:pt idx="27">
                  <c:v>27.054846368699135</c:v>
                </c:pt>
                <c:pt idx="28">
                  <c:v>31.614316236957073</c:v>
                </c:pt>
                <c:pt idx="29">
                  <c:v>27.700858712240088</c:v>
                </c:pt>
                <c:pt idx="30">
                  <c:v>17.8033934439025</c:v>
                </c:pt>
                <c:pt idx="31">
                  <c:v>24.935828402923857</c:v>
                </c:pt>
                <c:pt idx="32">
                  <c:v>38.719673129588699</c:v>
                </c:pt>
                <c:pt idx="33">
                  <c:v>29.876885367799566</c:v>
                </c:pt>
                <c:pt idx="34">
                  <c:v>31.706361787915011</c:v>
                </c:pt>
                <c:pt idx="35">
                  <c:v>36.242269059259925</c:v>
                </c:pt>
                <c:pt idx="36">
                  <c:v>45.696405372019704</c:v>
                </c:pt>
                <c:pt idx="37">
                  <c:v>60.213054668062576</c:v>
                </c:pt>
                <c:pt idx="38">
                  <c:v>70.458333082936122</c:v>
                </c:pt>
                <c:pt idx="39">
                  <c:v>77.931294462424702</c:v>
                </c:pt>
                <c:pt idx="40">
                  <c:v>103.43347083262027</c:v>
                </c:pt>
                <c:pt idx="41">
                  <c:v>66.1745562201707</c:v>
                </c:pt>
                <c:pt idx="42">
                  <c:v>83.624443855689293</c:v>
                </c:pt>
                <c:pt idx="43">
                  <c:v>109.68711301299379</c:v>
                </c:pt>
                <c:pt idx="44">
                  <c:v>105.8896006764476</c:v>
                </c:pt>
                <c:pt idx="45">
                  <c:v>101.29777253878505</c:v>
                </c:pt>
                <c:pt idx="46">
                  <c:v>91.070390486606826</c:v>
                </c:pt>
                <c:pt idx="47">
                  <c:v>47.031770823925903</c:v>
                </c:pt>
                <c:pt idx="48">
                  <c:v>37.735169466879597</c:v>
                </c:pt>
                <c:pt idx="49">
                  <c:v>46.302927375483435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79520"/>
        <c:axId val="120781056"/>
      </c:lineChart>
      <c:catAx>
        <c:axId val="1207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810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20781056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9520"/>
        <c:crosses val="autoZero"/>
        <c:crossBetween val="between"/>
        <c:majorUnit val="10"/>
      </c:valAx>
      <c:catAx>
        <c:axId val="12086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870400"/>
        <c:crosses val="autoZero"/>
        <c:auto val="1"/>
        <c:lblAlgn val="ctr"/>
        <c:lblOffset val="100"/>
        <c:noMultiLvlLbl val="0"/>
      </c:catAx>
      <c:valAx>
        <c:axId val="1208704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08688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'Heat Oil-A'!$E$41:$E$79</c:f>
              <c:numCache>
                <c:formatCode>General</c:formatCode>
                <c:ptCount val="39"/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122304"/>
        <c:axId val="1311238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'Heat Oil-A'!$C$41:$C$79</c:f>
              <c:numCache>
                <c:formatCode>0.00</c:formatCode>
                <c:ptCount val="39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2.1094285357000002</c:v>
                </c:pt>
                <c:pt idx="38">
                  <c:v>2.5846476310000002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Oil-A'!$A$83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'Heat Oil-A'!$D$41:$D$79</c:f>
              <c:numCache>
                <c:formatCode>0.00</c:formatCode>
                <c:ptCount val="39"/>
                <c:pt idx="0">
                  <c:v>2.3374435753012133</c:v>
                </c:pt>
                <c:pt idx="1">
                  <c:v>2.9331133476745612</c:v>
                </c:pt>
                <c:pt idx="2">
                  <c:v>3.266627131718491</c:v>
                </c:pt>
                <c:pt idx="3">
                  <c:v>3.0196043921124636</c:v>
                </c:pt>
                <c:pt idx="4">
                  <c:v>2.6715405872109983</c:v>
                </c:pt>
                <c:pt idx="5">
                  <c:v>2.5972948896331993</c:v>
                </c:pt>
                <c:pt idx="6">
                  <c:v>2.4190025435292979</c:v>
                </c:pt>
                <c:pt idx="7">
                  <c:v>1.8678526365127956</c:v>
                </c:pt>
                <c:pt idx="8">
                  <c:v>1.8046951753358083</c:v>
                </c:pt>
                <c:pt idx="9">
                  <c:v>1.7270929529491796</c:v>
                </c:pt>
                <c:pt idx="10">
                  <c:v>1.7361605902348709</c:v>
                </c:pt>
                <c:pt idx="11">
                  <c:v>2.0280506127199551</c:v>
                </c:pt>
                <c:pt idx="12">
                  <c:v>1.8320975001723865</c:v>
                </c:pt>
                <c:pt idx="13">
                  <c:v>1.6514609660287887</c:v>
                </c:pt>
                <c:pt idx="14">
                  <c:v>1.5774490121429972</c:v>
                </c:pt>
                <c:pt idx="15">
                  <c:v>1.4958462580750918</c:v>
                </c:pt>
                <c:pt idx="16">
                  <c:v>1.415256591828665</c:v>
                </c:pt>
                <c:pt idx="17">
                  <c:v>1.5753775471261049</c:v>
                </c:pt>
                <c:pt idx="18">
                  <c:v>1.5403990868760786</c:v>
                </c:pt>
                <c:pt idx="19">
                  <c:v>1.3095796863042015</c:v>
                </c:pt>
                <c:pt idx="20">
                  <c:v>1.3034584636294351</c:v>
                </c:pt>
                <c:pt idx="21">
                  <c:v>1.9300457315104624</c:v>
                </c:pt>
                <c:pt idx="22">
                  <c:v>1.8085157834462164</c:v>
                </c:pt>
                <c:pt idx="23">
                  <c:v>1.5592517106871855</c:v>
                </c:pt>
                <c:pt idx="24">
                  <c:v>1.8663888058198055</c:v>
                </c:pt>
                <c:pt idx="25">
                  <c:v>2.0976914969717924</c:v>
                </c:pt>
                <c:pt idx="26">
                  <c:v>2.7038980697272996</c:v>
                </c:pt>
                <c:pt idx="27">
                  <c:v>2.9511580125990955</c:v>
                </c:pt>
                <c:pt idx="28">
                  <c:v>3.0905669529107622</c:v>
                </c:pt>
                <c:pt idx="29">
                  <c:v>3.9204820605707131</c:v>
                </c:pt>
                <c:pt idx="30">
                  <c:v>2.8291695703499999</c:v>
                </c:pt>
                <c:pt idx="31">
                  <c:v>3.2762328293046692</c:v>
                </c:pt>
                <c:pt idx="32">
                  <c:v>3.9100895905616198</c:v>
                </c:pt>
                <c:pt idx="33">
                  <c:v>3.9658711089603234</c:v>
                </c:pt>
                <c:pt idx="34">
                  <c:v>3.9052687766451646</c:v>
                </c:pt>
                <c:pt idx="35">
                  <c:v>3.7729833489426459</c:v>
                </c:pt>
                <c:pt idx="36">
                  <c:v>2.6883978785677449</c:v>
                </c:pt>
                <c:pt idx="37">
                  <c:v>2.1161917619387705</c:v>
                </c:pt>
                <c:pt idx="38">
                  <c:v>2.5328731053340849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0784"/>
        <c:axId val="131112320"/>
      </c:lineChart>
      <c:catAx>
        <c:axId val="1311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123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3111232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10784"/>
        <c:crosses val="autoZero"/>
        <c:crossBetween val="between"/>
        <c:majorUnit val="0.5"/>
      </c:valAx>
      <c:catAx>
        <c:axId val="1311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1123840"/>
        <c:crosses val="autoZero"/>
        <c:auto val="1"/>
        <c:lblAlgn val="ctr"/>
        <c:lblOffset val="100"/>
        <c:noMultiLvlLbl val="0"/>
      </c:catAx>
      <c:valAx>
        <c:axId val="1311238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1223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'Heat Oil-Q'!$E$41:$E$196</c:f>
              <c:numCache>
                <c:formatCode>General</c:formatCode>
                <c:ptCount val="156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967232"/>
        <c:axId val="1319690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'Heat Oil-Q'!$C$41:$C$196</c:f>
              <c:numCache>
                <c:formatCode>0.00</c:formatCode>
                <c:ptCount val="156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2.0537880095999999</c:v>
                </c:pt>
                <c:pt idx="150">
                  <c:v>2.1834973137999998</c:v>
                </c:pt>
                <c:pt idx="151">
                  <c:v>2.3376542223999999</c:v>
                </c:pt>
                <c:pt idx="152">
                  <c:v>2.4726125795999998</c:v>
                </c:pt>
                <c:pt idx="153">
                  <c:v>2.4864857897000001</c:v>
                </c:pt>
                <c:pt idx="154">
                  <c:v>2.5994898881999999</c:v>
                </c:pt>
                <c:pt idx="155">
                  <c:v>2.7802903155999998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Oil-Q'!$A$201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'Heat Oil-Q'!$D$41:$D$196</c:f>
              <c:numCache>
                <c:formatCode>0.00</c:formatCode>
                <c:ptCount val="156"/>
                <c:pt idx="0">
                  <c:v>2.0027277217554844</c:v>
                </c:pt>
                <c:pt idx="1">
                  <c:v>2.2228780242153272</c:v>
                </c:pt>
                <c:pt idx="2">
                  <c:v>2.6195052888606032</c:v>
                </c:pt>
                <c:pt idx="3">
                  <c:v>2.7528682945931626</c:v>
                </c:pt>
                <c:pt idx="4">
                  <c:v>2.9368464243042669</c:v>
                </c:pt>
                <c:pt idx="5">
                  <c:v>2.9807545550285761</c:v>
                </c:pt>
                <c:pt idx="6">
                  <c:v>2.9488327446005509</c:v>
                </c:pt>
                <c:pt idx="7">
                  <c:v>2.9197442695951881</c:v>
                </c:pt>
                <c:pt idx="8">
                  <c:v>3.3207810406349205</c:v>
                </c:pt>
                <c:pt idx="9">
                  <c:v>3.3989190364296089</c:v>
                </c:pt>
                <c:pt idx="10">
                  <c:v>3.2453683815355387</c:v>
                </c:pt>
                <c:pt idx="11">
                  <c:v>3.1769402237501918</c:v>
                </c:pt>
                <c:pt idx="12">
                  <c:v>3.1465694347490243</c:v>
                </c:pt>
                <c:pt idx="13">
                  <c:v>2.9383748773875338</c:v>
                </c:pt>
                <c:pt idx="14">
                  <c:v>2.9419056181097565</c:v>
                </c:pt>
                <c:pt idx="15">
                  <c:v>3.0118371476333841</c:v>
                </c:pt>
                <c:pt idx="16">
                  <c:v>2.82964075412609</c:v>
                </c:pt>
                <c:pt idx="17">
                  <c:v>2.6210733148244008</c:v>
                </c:pt>
                <c:pt idx="18">
                  <c:v>2.6051600566366657</c:v>
                </c:pt>
                <c:pt idx="19">
                  <c:v>2.584191766717737</c:v>
                </c:pt>
                <c:pt idx="20">
                  <c:v>2.7224788983745345</c:v>
                </c:pt>
                <c:pt idx="21">
                  <c:v>2.6333331917342915</c:v>
                </c:pt>
                <c:pt idx="22">
                  <c:v>2.5155543304022965</c:v>
                </c:pt>
                <c:pt idx="23">
                  <c:v>2.48466829257652</c:v>
                </c:pt>
                <c:pt idx="24">
                  <c:v>2.4467199464264375</c:v>
                </c:pt>
                <c:pt idx="25">
                  <c:v>2.4190772592226981</c:v>
                </c:pt>
                <c:pt idx="26">
                  <c:v>2.3103202781494816</c:v>
                </c:pt>
                <c:pt idx="27">
                  <c:v>2.4607955355255546</c:v>
                </c:pt>
                <c:pt idx="28">
                  <c:v>2.2598140567431355</c:v>
                </c:pt>
                <c:pt idx="29">
                  <c:v>1.8521186482654144</c:v>
                </c:pt>
                <c:pt idx="30">
                  <c:v>1.6156617686692205</c:v>
                </c:pt>
                <c:pt idx="31">
                  <c:v>1.6108002625552724</c:v>
                </c:pt>
                <c:pt idx="32">
                  <c:v>1.7977873306735148</c:v>
                </c:pt>
                <c:pt idx="33">
                  <c:v>1.7890704793420766</c:v>
                </c:pt>
                <c:pt idx="34">
                  <c:v>1.7848302610907898</c:v>
                </c:pt>
                <c:pt idx="35">
                  <c:v>1.8369717151060712</c:v>
                </c:pt>
                <c:pt idx="36">
                  <c:v>1.8346204945557223</c:v>
                </c:pt>
                <c:pt idx="37">
                  <c:v>1.7819857413542148</c:v>
                </c:pt>
                <c:pt idx="38">
                  <c:v>1.6645278006253013</c:v>
                </c:pt>
                <c:pt idx="39">
                  <c:v>1.6131355914804806</c:v>
                </c:pt>
                <c:pt idx="40">
                  <c:v>1.7538121641440778</c:v>
                </c:pt>
                <c:pt idx="41">
                  <c:v>1.7259005608840814</c:v>
                </c:pt>
                <c:pt idx="42">
                  <c:v>1.6417126002410847</c:v>
                </c:pt>
                <c:pt idx="43">
                  <c:v>1.7871566926499096</c:v>
                </c:pt>
                <c:pt idx="44">
                  <c:v>2.0637680903909064</c:v>
                </c:pt>
                <c:pt idx="45">
                  <c:v>1.7562463898179606</c:v>
                </c:pt>
                <c:pt idx="46">
                  <c:v>1.8641170776553093</c:v>
                </c:pt>
                <c:pt idx="47">
                  <c:v>2.3380645416254926</c:v>
                </c:pt>
                <c:pt idx="48">
                  <c:v>2.0918993869310367</c:v>
                </c:pt>
                <c:pt idx="49">
                  <c:v>1.7370615216348431</c:v>
                </c:pt>
                <c:pt idx="50">
                  <c:v>1.6404361807899144</c:v>
                </c:pt>
                <c:pt idx="51">
                  <c:v>1.7512301570159785</c:v>
                </c:pt>
                <c:pt idx="52">
                  <c:v>1.6903142816343517</c:v>
                </c:pt>
                <c:pt idx="53">
                  <c:v>1.6389557514997537</c:v>
                </c:pt>
                <c:pt idx="54">
                  <c:v>1.6141491395115921</c:v>
                </c:pt>
                <c:pt idx="55">
                  <c:v>1.6468606099382563</c:v>
                </c:pt>
                <c:pt idx="56">
                  <c:v>1.635680365202173</c:v>
                </c:pt>
                <c:pt idx="57">
                  <c:v>1.6092518127327158</c:v>
                </c:pt>
                <c:pt idx="58">
                  <c:v>1.5223152923990109</c:v>
                </c:pt>
                <c:pt idx="59">
                  <c:v>1.5169353613064889</c:v>
                </c:pt>
                <c:pt idx="60">
                  <c:v>1.5595002800317421</c:v>
                </c:pt>
                <c:pt idx="61">
                  <c:v>1.5016563896810051</c:v>
                </c:pt>
                <c:pt idx="62">
                  <c:v>1.4458200173704847</c:v>
                </c:pt>
                <c:pt idx="63">
                  <c:v>1.4378205186078006</c:v>
                </c:pt>
                <c:pt idx="64">
                  <c:v>1.4533538969230528</c:v>
                </c:pt>
                <c:pt idx="65">
                  <c:v>1.4213088363562527</c:v>
                </c:pt>
                <c:pt idx="66">
                  <c:v>1.3806718133268427</c:v>
                </c:pt>
                <c:pt idx="67">
                  <c:v>1.3912864247615064</c:v>
                </c:pt>
                <c:pt idx="68">
                  <c:v>1.5641480578908045</c:v>
                </c:pt>
                <c:pt idx="69">
                  <c:v>1.583564227809821</c:v>
                </c:pt>
                <c:pt idx="70">
                  <c:v>1.4543147339638172</c:v>
                </c:pt>
                <c:pt idx="71">
                  <c:v>1.663223826230309</c:v>
                </c:pt>
                <c:pt idx="72">
                  <c:v>1.6828893809811314</c:v>
                </c:pt>
                <c:pt idx="73">
                  <c:v>1.5455566718695639</c:v>
                </c:pt>
                <c:pt idx="74">
                  <c:v>1.4191258117947794</c:v>
                </c:pt>
                <c:pt idx="75">
                  <c:v>1.442920915805139</c:v>
                </c:pt>
                <c:pt idx="76">
                  <c:v>1.4103005951845302</c:v>
                </c:pt>
                <c:pt idx="77">
                  <c:v>1.329451979474447</c:v>
                </c:pt>
                <c:pt idx="78">
                  <c:v>1.2356106642636555</c:v>
                </c:pt>
                <c:pt idx="79">
                  <c:v>1.2212395012037713</c:v>
                </c:pt>
                <c:pt idx="80">
                  <c:v>1.2121493417228539</c:v>
                </c:pt>
                <c:pt idx="81">
                  <c:v>1.2321541689905626</c:v>
                </c:pt>
                <c:pt idx="82">
                  <c:v>1.2823741859184299</c:v>
                </c:pt>
                <c:pt idx="83">
                  <c:v>1.479353188300456</c:v>
                </c:pt>
                <c:pt idx="84">
                  <c:v>1.9570322033974201</c:v>
                </c:pt>
                <c:pt idx="85">
                  <c:v>1.7779778889545756</c:v>
                </c:pt>
                <c:pt idx="86">
                  <c:v>1.8159657939169243</c:v>
                </c:pt>
                <c:pt idx="87">
                  <c:v>2.061425314386538</c:v>
                </c:pt>
                <c:pt idx="88">
                  <c:v>1.9969828126912206</c:v>
                </c:pt>
                <c:pt idx="89">
                  <c:v>1.8291471863850428</c:v>
                </c:pt>
                <c:pt idx="90">
                  <c:v>1.7060582289326673</c:v>
                </c:pt>
                <c:pt idx="91">
                  <c:v>1.5893757872483518</c:v>
                </c:pt>
                <c:pt idx="92">
                  <c:v>1.5104935905041017</c:v>
                </c:pt>
                <c:pt idx="93">
                  <c:v>1.5457681345759575</c:v>
                </c:pt>
                <c:pt idx="94">
                  <c:v>1.5271406987332077</c:v>
                </c:pt>
                <c:pt idx="95">
                  <c:v>1.637519908826111</c:v>
                </c:pt>
                <c:pt idx="96">
                  <c:v>2.0715251797708842</c:v>
                </c:pt>
                <c:pt idx="97">
                  <c:v>1.8414730861060278</c:v>
                </c:pt>
                <c:pt idx="98">
                  <c:v>1.6719141715007242</c:v>
                </c:pt>
                <c:pt idx="99">
                  <c:v>1.732286736518428</c:v>
                </c:pt>
                <c:pt idx="100">
                  <c:v>1.9749791963688128</c:v>
                </c:pt>
                <c:pt idx="101">
                  <c:v>1.9534641750041875</c:v>
                </c:pt>
                <c:pt idx="102">
                  <c:v>2.0424413984735512</c:v>
                </c:pt>
                <c:pt idx="103">
                  <c:v>2.4014207923112028</c:v>
                </c:pt>
                <c:pt idx="104">
                  <c:v>2.449232116742484</c:v>
                </c:pt>
                <c:pt idx="105">
                  <c:v>2.5748505677865885</c:v>
                </c:pt>
                <c:pt idx="106">
                  <c:v>2.8857215608091367</c:v>
                </c:pt>
                <c:pt idx="107">
                  <c:v>3.0024535879162522</c:v>
                </c:pt>
                <c:pt idx="108">
                  <c:v>2.9217413401006804</c:v>
                </c:pt>
                <c:pt idx="109">
                  <c:v>3.049920905984393</c:v>
                </c:pt>
                <c:pt idx="110">
                  <c:v>3.069097385830402</c:v>
                </c:pt>
                <c:pt idx="111">
                  <c:v>2.8689940456779124</c:v>
                </c:pt>
                <c:pt idx="112">
                  <c:v>2.8602238489013119</c:v>
                </c:pt>
                <c:pt idx="113">
                  <c:v>2.9799328264598222</c:v>
                </c:pt>
                <c:pt idx="114">
                  <c:v>3.0692728241721485</c:v>
                </c:pt>
                <c:pt idx="115">
                  <c:v>3.576016364751883</c:v>
                </c:pt>
                <c:pt idx="116">
                  <c:v>3.8854217288460622</c:v>
                </c:pt>
                <c:pt idx="117">
                  <c:v>4.6291355382993951</c:v>
                </c:pt>
                <c:pt idx="118">
                  <c:v>4.6618040568610537</c:v>
                </c:pt>
                <c:pt idx="119">
                  <c:v>3.3307147027537036</c:v>
                </c:pt>
                <c:pt idx="120">
                  <c:v>2.763507406222379</c:v>
                </c:pt>
                <c:pt idx="121">
                  <c:v>2.6743366693869564</c:v>
                </c:pt>
                <c:pt idx="122">
                  <c:v>2.8191350973382998</c:v>
                </c:pt>
                <c:pt idx="123">
                  <c:v>3.039538956116921</c:v>
                </c:pt>
                <c:pt idx="124">
                  <c:v>3.2375379429396083</c:v>
                </c:pt>
                <c:pt idx="125">
                  <c:v>3.228457923375899</c:v>
                </c:pt>
                <c:pt idx="126">
                  <c:v>3.1086507865984379</c:v>
                </c:pt>
                <c:pt idx="127">
                  <c:v>3.3925244276240245</c:v>
                </c:pt>
                <c:pt idx="128">
                  <c:v>3.880405385249853</c:v>
                </c:pt>
                <c:pt idx="129">
                  <c:v>4.2058313790557884</c:v>
                </c:pt>
                <c:pt idx="130">
                  <c:v>3.9027850596773739</c:v>
                </c:pt>
                <c:pt idx="131">
                  <c:v>3.8739132182854803</c:v>
                </c:pt>
                <c:pt idx="132">
                  <c:v>3.9816150573662337</c:v>
                </c:pt>
                <c:pt idx="133">
                  <c:v>3.9314218983450795</c:v>
                </c:pt>
                <c:pt idx="134">
                  <c:v>3.8422637985696215</c:v>
                </c:pt>
                <c:pt idx="135">
                  <c:v>3.9969538350896863</c:v>
                </c:pt>
                <c:pt idx="136">
                  <c:v>4.0298663776733035</c:v>
                </c:pt>
                <c:pt idx="137">
                  <c:v>3.7807388770369834</c:v>
                </c:pt>
                <c:pt idx="138">
                  <c:v>3.7694986733971336</c:v>
                </c:pt>
                <c:pt idx="139">
                  <c:v>3.8251219146726769</c:v>
                </c:pt>
                <c:pt idx="140">
                  <c:v>4.0539339079122962</c:v>
                </c:pt>
                <c:pt idx="141">
                  <c:v>3.8756321213759071</c:v>
                </c:pt>
                <c:pt idx="142">
                  <c:v>3.7395027378907941</c:v>
                </c:pt>
                <c:pt idx="143">
                  <c:v>3.3479241116769138</c:v>
                </c:pt>
                <c:pt idx="144">
                  <c:v>2.9461671510915237</c:v>
                </c:pt>
                <c:pt idx="145">
                  <c:v>2.8049485605385649</c:v>
                </c:pt>
                <c:pt idx="146">
                  <c:v>2.4955372292746048</c:v>
                </c:pt>
                <c:pt idx="147">
                  <c:v>2.259113314975584</c:v>
                </c:pt>
                <c:pt idx="148">
                  <c:v>1.9686140638509875</c:v>
                </c:pt>
                <c:pt idx="149">
                  <c:v>2.0631961325616608</c:v>
                </c:pt>
                <c:pt idx="150">
                  <c:v>2.1866916791328856</c:v>
                </c:pt>
                <c:pt idx="151">
                  <c:v>2.3282848325573369</c:v>
                </c:pt>
                <c:pt idx="152">
                  <c:v>2.447240906320082</c:v>
                </c:pt>
                <c:pt idx="153">
                  <c:v>2.4447421711494117</c:v>
                </c:pt>
                <c:pt idx="154">
                  <c:v>2.5395773459883055</c:v>
                </c:pt>
                <c:pt idx="155">
                  <c:v>2.6973985859283967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5712"/>
        <c:axId val="131965696"/>
      </c:lineChart>
      <c:catAx>
        <c:axId val="1319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6569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1965696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55712"/>
        <c:crosses val="autoZero"/>
        <c:crossBetween val="between"/>
        <c:majorUnit val="0.5"/>
      </c:valAx>
      <c:catAx>
        <c:axId val="1319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1969024"/>
        <c:crosses val="autoZero"/>
        <c:auto val="1"/>
        <c:lblAlgn val="ctr"/>
        <c:lblOffset val="100"/>
        <c:noMultiLvlLbl val="0"/>
      </c:catAx>
      <c:valAx>
        <c:axId val="1319690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967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Oil-M'!$A$41:$A$510</c:f>
              <c:numCache>
                <c:formatCode>mmmm\ yyyy</c:formatCode>
                <c:ptCount val="470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</c:numCache>
            </c:numRef>
          </c:cat>
          <c:val>
            <c:numRef>
              <c:f>'Heat Oil-M'!$E$41:$E$510</c:f>
              <c:numCache>
                <c:formatCode>General</c:formatCode>
                <c:ptCount val="470"/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046848"/>
        <c:axId val="1320483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Oil-M'!$A$41:$A$510</c:f>
              <c:numCache>
                <c:formatCode>mmmm\ yyyy</c:formatCode>
                <c:ptCount val="470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</c:numCache>
            </c:numRef>
          </c:cat>
          <c:val>
            <c:numRef>
              <c:f>'Heat Oil-M'!$C$41:$C$510</c:f>
              <c:numCache>
                <c:formatCode>0.00</c:formatCode>
                <c:ptCount val="470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2.1787899999999998</c:v>
                </c:pt>
                <c:pt idx="454">
                  <c:v>2.2204760000000001</c:v>
                </c:pt>
                <c:pt idx="455">
                  <c:v>2.2625160000000002</c:v>
                </c:pt>
                <c:pt idx="456">
                  <c:v>2.3049930000000001</c:v>
                </c:pt>
                <c:pt idx="457">
                  <c:v>2.3960819999999998</c:v>
                </c:pt>
                <c:pt idx="458">
                  <c:v>2.47661</c:v>
                </c:pt>
                <c:pt idx="459">
                  <c:v>2.463981</c:v>
                </c:pt>
                <c:pt idx="460">
                  <c:v>2.478253</c:v>
                </c:pt>
                <c:pt idx="461">
                  <c:v>2.4517950000000002</c:v>
                </c:pt>
                <c:pt idx="462">
                  <c:v>2.5012180000000002</c:v>
                </c:pt>
                <c:pt idx="463">
                  <c:v>2.5389719999999998</c:v>
                </c:pt>
                <c:pt idx="464">
                  <c:v>2.5641780000000001</c:v>
                </c:pt>
                <c:pt idx="465">
                  <c:v>2.599116</c:v>
                </c:pt>
                <c:pt idx="466">
                  <c:v>2.6222750000000001</c:v>
                </c:pt>
                <c:pt idx="467">
                  <c:v>2.6909200000000002</c:v>
                </c:pt>
                <c:pt idx="468">
                  <c:v>2.7697419999999999</c:v>
                </c:pt>
                <c:pt idx="469">
                  <c:v>2.8305479999999998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Oil-M'!$A$515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Oil-M'!$A$41:$A$510</c:f>
              <c:numCache>
                <c:formatCode>mmmm\ yyyy</c:formatCode>
                <c:ptCount val="470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</c:numCache>
            </c:numRef>
          </c:cat>
          <c:val>
            <c:numRef>
              <c:f>'Heat Oil-M'!$D$41:$D$510</c:f>
              <c:numCache>
                <c:formatCode>0.00</c:formatCode>
                <c:ptCount val="470"/>
                <c:pt idx="0">
                  <c:v>1.899104268148148</c:v>
                </c:pt>
                <c:pt idx="1">
                  <c:v>1.9304213033873343</c:v>
                </c:pt>
                <c:pt idx="2">
                  <c:v>1.9486228248175181</c:v>
                </c:pt>
                <c:pt idx="3">
                  <c:v>2.0053726719653175</c:v>
                </c:pt>
                <c:pt idx="4">
                  <c:v>2.0816301645207438</c:v>
                </c:pt>
                <c:pt idx="5">
                  <c:v>2.135935890934844</c:v>
                </c:pt>
                <c:pt idx="6">
                  <c:v>2.2096882240896356</c:v>
                </c:pt>
                <c:pt idx="7">
                  <c:v>2.3617526495844872</c:v>
                </c:pt>
                <c:pt idx="8">
                  <c:v>2.4775381698630135</c:v>
                </c:pt>
                <c:pt idx="9">
                  <c:v>2.6106453188602443</c:v>
                </c:pt>
                <c:pt idx="10">
                  <c:v>2.7412477634408599</c:v>
                </c:pt>
                <c:pt idx="11">
                  <c:v>2.7376712659574465</c:v>
                </c:pt>
                <c:pt idx="12">
                  <c:v>2.743663709210526</c:v>
                </c:pt>
                <c:pt idx="13">
                  <c:v>2.7615934083224962</c:v>
                </c:pt>
                <c:pt idx="14">
                  <c:v>2.8644845551282052</c:v>
                </c:pt>
                <c:pt idx="15">
                  <c:v>2.9743553025316452</c:v>
                </c:pt>
                <c:pt idx="16">
                  <c:v>3.020583448189762</c:v>
                </c:pt>
                <c:pt idx="17">
                  <c:v>3.0026051545117425</c:v>
                </c:pt>
                <c:pt idx="18">
                  <c:v>2.9761476462668295</c:v>
                </c:pt>
                <c:pt idx="19">
                  <c:v>2.964779356363636</c:v>
                </c:pt>
                <c:pt idx="20">
                  <c:v>2.9757484915254238</c:v>
                </c:pt>
                <c:pt idx="21">
                  <c:v>2.9513980733173075</c:v>
                </c:pt>
                <c:pt idx="22">
                  <c:v>2.9210406233611437</c:v>
                </c:pt>
                <c:pt idx="23">
                  <c:v>2.876414097992916</c:v>
                </c:pt>
                <c:pt idx="24">
                  <c:v>2.8798871787383176</c:v>
                </c:pt>
                <c:pt idx="25">
                  <c:v>2.9673504189814817</c:v>
                </c:pt>
                <c:pt idx="26">
                  <c:v>3.1718068233944949</c:v>
                </c:pt>
                <c:pt idx="27">
                  <c:v>3.4436043409090904</c:v>
                </c:pt>
                <c:pt idx="28">
                  <c:v>3.5017195598194126</c:v>
                </c:pt>
                <c:pt idx="29">
                  <c:v>3.4550762738496066</c:v>
                </c:pt>
                <c:pt idx="30">
                  <c:v>3.3971094972129317</c:v>
                </c:pt>
                <c:pt idx="31">
                  <c:v>3.3458196276243086</c:v>
                </c:pt>
                <c:pt idx="32">
                  <c:v>3.2882254721311468</c:v>
                </c:pt>
                <c:pt idx="33">
                  <c:v>3.2502180281995661</c:v>
                </c:pt>
                <c:pt idx="34">
                  <c:v>3.2007149548872178</c:v>
                </c:pt>
                <c:pt idx="35">
                  <c:v>3.1724092334047103</c:v>
                </c:pt>
                <c:pt idx="36">
                  <c:v>3.1665729157782518</c:v>
                </c:pt>
                <c:pt idx="37">
                  <c:v>3.1871477991498409</c:v>
                </c:pt>
                <c:pt idx="38">
                  <c:v>3.1948532605932205</c:v>
                </c:pt>
                <c:pt idx="39">
                  <c:v>3.1694943357972543</c:v>
                </c:pt>
                <c:pt idx="40">
                  <c:v>3.0679079788806756</c:v>
                </c:pt>
                <c:pt idx="41">
                  <c:v>2.9417644568421051</c:v>
                </c:pt>
                <c:pt idx="42">
                  <c:v>2.9367275776850885</c:v>
                </c:pt>
                <c:pt idx="43">
                  <c:v>2.960451606185567</c:v>
                </c:pt>
                <c:pt idx="44">
                  <c:v>2.9600701538461536</c:v>
                </c:pt>
                <c:pt idx="45">
                  <c:v>2.9417022671443194</c:v>
                </c:pt>
                <c:pt idx="46">
                  <c:v>2.9318555649948821</c:v>
                </c:pt>
                <c:pt idx="47">
                  <c:v>2.9762886829765542</c:v>
                </c:pt>
                <c:pt idx="48">
                  <c:v>3.0357709275510207</c:v>
                </c:pt>
                <c:pt idx="49">
                  <c:v>3.0253992354145343</c:v>
                </c:pt>
                <c:pt idx="50">
                  <c:v>2.9332360143003062</c:v>
                </c:pt>
                <c:pt idx="51">
                  <c:v>2.846802163265306</c:v>
                </c:pt>
                <c:pt idx="52">
                  <c:v>2.6992535749235471</c:v>
                </c:pt>
                <c:pt idx="53">
                  <c:v>2.6046669939271254</c:v>
                </c:pt>
                <c:pt idx="54">
                  <c:v>2.6402289042338709</c:v>
                </c:pt>
                <c:pt idx="55">
                  <c:v>2.6300774235412474</c:v>
                </c:pt>
                <c:pt idx="56">
                  <c:v>2.609896524048096</c:v>
                </c:pt>
                <c:pt idx="57">
                  <c:v>2.6020746563436563</c:v>
                </c:pt>
                <c:pt idx="58">
                  <c:v>2.603881433266932</c:v>
                </c:pt>
                <c:pt idx="59">
                  <c:v>2.5983205089285715</c:v>
                </c:pt>
                <c:pt idx="60">
                  <c:v>2.583473691394659</c:v>
                </c:pt>
                <c:pt idx="61">
                  <c:v>2.5734584270216958</c:v>
                </c:pt>
                <c:pt idx="62">
                  <c:v>2.6429715514201768</c:v>
                </c:pt>
                <c:pt idx="63">
                  <c:v>2.8598143664717344</c:v>
                </c:pt>
                <c:pt idx="64">
                  <c:v>2.7065656034985421</c:v>
                </c:pt>
                <c:pt idx="65">
                  <c:v>2.6471924578896417</c:v>
                </c:pt>
                <c:pt idx="66">
                  <c:v>2.6351059304347824</c:v>
                </c:pt>
                <c:pt idx="67">
                  <c:v>2.6137890443587271</c:v>
                </c:pt>
                <c:pt idx="68">
                  <c:v>2.5621596666666666</c:v>
                </c:pt>
                <c:pt idx="69">
                  <c:v>2.5064195555555555</c:v>
                </c:pt>
                <c:pt idx="70">
                  <c:v>2.4831581824259787</c:v>
                </c:pt>
                <c:pt idx="71">
                  <c:v>2.49659104376784</c:v>
                </c:pt>
                <c:pt idx="72">
                  <c:v>2.4872811709401712</c:v>
                </c:pt>
                <c:pt idx="73">
                  <c:v>2.4734472464454975</c:v>
                </c:pt>
                <c:pt idx="74">
                  <c:v>2.4528395894039736</c:v>
                </c:pt>
                <c:pt idx="75">
                  <c:v>2.4548324035747884</c:v>
                </c:pt>
                <c:pt idx="76">
                  <c:v>2.4343320383895124</c:v>
                </c:pt>
                <c:pt idx="77">
                  <c:v>2.4432681859813079</c:v>
                </c:pt>
                <c:pt idx="78">
                  <c:v>2.4274922332089548</c:v>
                </c:pt>
                <c:pt idx="79">
                  <c:v>2.3782098520930228</c:v>
                </c:pt>
                <c:pt idx="80">
                  <c:v>2.3224320148560818</c:v>
                </c:pt>
                <c:pt idx="81">
                  <c:v>2.2824637330861908</c:v>
                </c:pt>
                <c:pt idx="82">
                  <c:v>2.3271874394079557</c:v>
                </c:pt>
                <c:pt idx="83">
                  <c:v>2.3673740792626732</c:v>
                </c:pt>
                <c:pt idx="84">
                  <c:v>2.4690447550458714</c:v>
                </c:pt>
                <c:pt idx="85">
                  <c:v>2.5104841561643831</c:v>
                </c:pt>
                <c:pt idx="86">
                  <c:v>2.4641439326660595</c:v>
                </c:pt>
                <c:pt idx="87">
                  <c:v>2.2165110546946214</c:v>
                </c:pt>
                <c:pt idx="88">
                  <c:v>2.0655714106324474</c:v>
                </c:pt>
                <c:pt idx="89">
                  <c:v>1.9359934452621894</c:v>
                </c:pt>
                <c:pt idx="90">
                  <c:v>1.8313736788990822</c:v>
                </c:pt>
                <c:pt idx="91">
                  <c:v>1.771915851919561</c:v>
                </c:pt>
                <c:pt idx="92">
                  <c:v>1.6494957141552509</c:v>
                </c:pt>
                <c:pt idx="93">
                  <c:v>1.5931308229927004</c:v>
                </c:pt>
                <c:pt idx="94">
                  <c:v>1.6092017745454543</c:v>
                </c:pt>
                <c:pt idx="95">
                  <c:v>1.5997339210526313</c:v>
                </c:pt>
                <c:pt idx="96">
                  <c:v>1.5968358523550723</c:v>
                </c:pt>
                <c:pt idx="97">
                  <c:v>1.6279717960288806</c:v>
                </c:pt>
                <c:pt idx="98">
                  <c:v>1.7638523958707357</c:v>
                </c:pt>
                <c:pt idx="99">
                  <c:v>1.8306829221824683</c:v>
                </c:pt>
                <c:pt idx="100">
                  <c:v>1.8070080668449193</c:v>
                </c:pt>
                <c:pt idx="101">
                  <c:v>1.7989911721384204</c:v>
                </c:pt>
                <c:pt idx="102">
                  <c:v>1.7857016132743362</c:v>
                </c:pt>
                <c:pt idx="103">
                  <c:v>1.7820730722466958</c:v>
                </c:pt>
                <c:pt idx="104">
                  <c:v>1.7794885711775041</c:v>
                </c:pt>
                <c:pt idx="105">
                  <c:v>1.7885375765529308</c:v>
                </c:pt>
                <c:pt idx="106">
                  <c:v>1.7864939529206625</c:v>
                </c:pt>
                <c:pt idx="107">
                  <c:v>1.8048384269565216</c:v>
                </c:pt>
                <c:pt idx="108">
                  <c:v>1.8506851091854419</c:v>
                </c:pt>
                <c:pt idx="109">
                  <c:v>1.8495637309688584</c:v>
                </c:pt>
                <c:pt idx="110">
                  <c:v>1.84525925</c:v>
                </c:pt>
                <c:pt idx="111">
                  <c:v>1.8379437314974181</c:v>
                </c:pt>
                <c:pt idx="112">
                  <c:v>1.8187598429184546</c:v>
                </c:pt>
                <c:pt idx="113">
                  <c:v>1.797636460750853</c:v>
                </c:pt>
                <c:pt idx="114">
                  <c:v>1.7889530365957442</c:v>
                </c:pt>
                <c:pt idx="115">
                  <c:v>1.7569145203389831</c:v>
                </c:pt>
                <c:pt idx="116">
                  <c:v>1.6886138599156113</c:v>
                </c:pt>
                <c:pt idx="117">
                  <c:v>1.6613082806722688</c:v>
                </c:pt>
                <c:pt idx="118">
                  <c:v>1.6442941999999998</c:v>
                </c:pt>
                <c:pt idx="119">
                  <c:v>1.5846497331109257</c:v>
                </c:pt>
                <c:pt idx="120">
                  <c:v>1.5953744688279299</c:v>
                </c:pt>
                <c:pt idx="121">
                  <c:v>1.6458799353769673</c:v>
                </c:pt>
                <c:pt idx="122">
                  <c:v>1.7521991179867986</c:v>
                </c:pt>
                <c:pt idx="123">
                  <c:v>1.756324519736842</c:v>
                </c:pt>
                <c:pt idx="124">
                  <c:v>1.7536053903436986</c:v>
                </c:pt>
                <c:pt idx="125">
                  <c:v>1.7661832071486596</c:v>
                </c:pt>
                <c:pt idx="126">
                  <c:v>1.7245639118835892</c:v>
                </c:pt>
                <c:pt idx="127">
                  <c:v>1.6802453013698628</c:v>
                </c:pt>
                <c:pt idx="128">
                  <c:v>1.6555291959839356</c:v>
                </c:pt>
                <c:pt idx="129">
                  <c:v>1.6342796963855417</c:v>
                </c:pt>
                <c:pt idx="130">
                  <c:v>1.6380596554487179</c:v>
                </c:pt>
                <c:pt idx="131">
                  <c:v>1.7011846562998405</c:v>
                </c:pt>
                <c:pt idx="132">
                  <c:v>1.744096140587768</c:v>
                </c:pt>
                <c:pt idx="133">
                  <c:v>1.8623481757719713</c:v>
                </c:pt>
                <c:pt idx="134">
                  <c:v>2.3748758925490194</c:v>
                </c:pt>
                <c:pt idx="135">
                  <c:v>1.9221666492187497</c:v>
                </c:pt>
                <c:pt idx="136">
                  <c:v>1.8458718965785379</c:v>
                </c:pt>
                <c:pt idx="137">
                  <c:v>1.8061250395655546</c:v>
                </c:pt>
                <c:pt idx="138">
                  <c:v>1.7735199566227731</c:v>
                </c:pt>
                <c:pt idx="139">
                  <c:v>1.6829844595842958</c:v>
                </c:pt>
                <c:pt idx="140">
                  <c:v>1.6218008888888888</c:v>
                </c:pt>
                <c:pt idx="141">
                  <c:v>1.8238958100303948</c:v>
                </c:pt>
                <c:pt idx="142">
                  <c:v>2.1146350226415094</c:v>
                </c:pt>
                <c:pt idx="143">
                  <c:v>2.3978454347826084</c:v>
                </c:pt>
                <c:pt idx="144">
                  <c:v>2.3474939304412863</c:v>
                </c:pt>
                <c:pt idx="145">
                  <c:v>2.2813990767511174</c:v>
                </c:pt>
                <c:pt idx="146">
                  <c:v>2.2050819561989607</c:v>
                </c:pt>
                <c:pt idx="147">
                  <c:v>2.0874752893175073</c:v>
                </c:pt>
                <c:pt idx="148">
                  <c:v>1.9376052685459939</c:v>
                </c:pt>
                <c:pt idx="149">
                  <c:v>1.8086883138415986</c:v>
                </c:pt>
                <c:pt idx="150">
                  <c:v>1.7168843480825955</c:v>
                </c:pt>
                <c:pt idx="151">
                  <c:v>1.6711609301470585</c:v>
                </c:pt>
                <c:pt idx="152">
                  <c:v>1.6351562276064611</c:v>
                </c:pt>
                <c:pt idx="153">
                  <c:v>1.6321287254758416</c:v>
                </c:pt>
                <c:pt idx="154">
                  <c:v>1.6536961270072987</c:v>
                </c:pt>
                <c:pt idx="155">
                  <c:v>1.6933564591836732</c:v>
                </c:pt>
                <c:pt idx="156">
                  <c:v>1.7802308708272858</c:v>
                </c:pt>
                <c:pt idx="157">
                  <c:v>1.7698574305354555</c:v>
                </c:pt>
                <c:pt idx="158">
                  <c:v>1.7129292443962398</c:v>
                </c:pt>
                <c:pt idx="159">
                  <c:v>1.6918691017316017</c:v>
                </c:pt>
                <c:pt idx="160">
                  <c:v>1.6615814356577998</c:v>
                </c:pt>
                <c:pt idx="161">
                  <c:v>1.6407526592539454</c:v>
                </c:pt>
                <c:pt idx="162">
                  <c:v>1.6389507974230493</c:v>
                </c:pt>
                <c:pt idx="163">
                  <c:v>1.6377047665952886</c:v>
                </c:pt>
                <c:pt idx="164">
                  <c:v>1.6210597715302486</c:v>
                </c:pt>
                <c:pt idx="165">
                  <c:v>1.6107732606534091</c:v>
                </c:pt>
                <c:pt idx="166">
                  <c:v>1.6107575230333095</c:v>
                </c:pt>
                <c:pt idx="167">
                  <c:v>1.6446720063514464</c:v>
                </c:pt>
                <c:pt idx="168">
                  <c:v>1.6552749795918364</c:v>
                </c:pt>
                <c:pt idx="169">
                  <c:v>1.6411176015460291</c:v>
                </c:pt>
                <c:pt idx="170">
                  <c:v>1.6320029642857141</c:v>
                </c:pt>
                <c:pt idx="171">
                  <c:v>1.6353043053808523</c:v>
                </c:pt>
                <c:pt idx="172">
                  <c:v>1.6397353028611303</c:v>
                </c:pt>
                <c:pt idx="173">
                  <c:v>1.6340338588317107</c:v>
                </c:pt>
                <c:pt idx="174">
                  <c:v>1.6061511033287099</c:v>
                </c:pt>
                <c:pt idx="175">
                  <c:v>1.5833708593208591</c:v>
                </c:pt>
                <c:pt idx="176">
                  <c:v>1.5595421515570933</c:v>
                </c:pt>
                <c:pt idx="177">
                  <c:v>1.5048215759668506</c:v>
                </c:pt>
                <c:pt idx="178">
                  <c:v>1.5044046200000001</c:v>
                </c:pt>
                <c:pt idx="179">
                  <c:v>1.526286173076923</c:v>
                </c:pt>
                <c:pt idx="180">
                  <c:v>1.5270464650684932</c:v>
                </c:pt>
                <c:pt idx="181">
                  <c:v>1.5025441544771019</c:v>
                </c:pt>
                <c:pt idx="182">
                  <c:v>1.5107637614490772</c:v>
                </c:pt>
                <c:pt idx="183">
                  <c:v>1.603371333333333</c:v>
                </c:pt>
                <c:pt idx="184">
                  <c:v>1.5793916125084972</c:v>
                </c:pt>
                <c:pt idx="185">
                  <c:v>1.5276686786684781</c:v>
                </c:pt>
                <c:pt idx="186">
                  <c:v>1.4984728020338982</c:v>
                </c:pt>
                <c:pt idx="187">
                  <c:v>1.4732803529411762</c:v>
                </c:pt>
                <c:pt idx="188">
                  <c:v>1.455351203504043</c:v>
                </c:pt>
                <c:pt idx="189">
                  <c:v>1.4430342</c:v>
                </c:pt>
                <c:pt idx="190">
                  <c:v>1.4401346001339583</c:v>
                </c:pt>
                <c:pt idx="191">
                  <c:v>1.4327314123159303</c:v>
                </c:pt>
                <c:pt idx="192">
                  <c:v>1.4353277423230975</c:v>
                </c:pt>
                <c:pt idx="193">
                  <c:v>1.4420728181212525</c:v>
                </c:pt>
                <c:pt idx="194">
                  <c:v>1.4590146451827242</c:v>
                </c:pt>
                <c:pt idx="195">
                  <c:v>1.4583347614314115</c:v>
                </c:pt>
                <c:pt idx="196">
                  <c:v>1.4411254246031744</c:v>
                </c:pt>
                <c:pt idx="197">
                  <c:v>1.4259231225296443</c:v>
                </c:pt>
                <c:pt idx="198">
                  <c:v>1.4246918849441155</c:v>
                </c:pt>
                <c:pt idx="199">
                  <c:v>1.4124186450131233</c:v>
                </c:pt>
                <c:pt idx="200">
                  <c:v>1.3948069757536041</c:v>
                </c:pt>
                <c:pt idx="201">
                  <c:v>1.3826325068672334</c:v>
                </c:pt>
                <c:pt idx="202">
                  <c:v>1.3666881711299803</c:v>
                </c:pt>
                <c:pt idx="203">
                  <c:v>1.3678272058631922</c:v>
                </c:pt>
                <c:pt idx="204">
                  <c:v>1.3754359811320753</c:v>
                </c:pt>
                <c:pt idx="205">
                  <c:v>1.4142797823261859</c:v>
                </c:pt>
                <c:pt idx="206">
                  <c:v>1.5655413051066578</c:v>
                </c:pt>
                <c:pt idx="207">
                  <c:v>1.5532013270967739</c:v>
                </c:pt>
                <c:pt idx="208">
                  <c:v>1.577593659163987</c:v>
                </c:pt>
                <c:pt idx="209">
                  <c:v>1.6408620787956436</c:v>
                </c:pt>
                <c:pt idx="210">
                  <c:v>1.596195118925831</c:v>
                </c:pt>
                <c:pt idx="211">
                  <c:v>1.4872369068283342</c:v>
                </c:pt>
                <c:pt idx="212">
                  <c:v>1.4323110159235668</c:v>
                </c:pt>
                <c:pt idx="213">
                  <c:v>1.4289588027989821</c:v>
                </c:pt>
                <c:pt idx="214">
                  <c:v>1.4945820291693088</c:v>
                </c:pt>
                <c:pt idx="215">
                  <c:v>1.6160401965865989</c:v>
                </c:pt>
                <c:pt idx="216">
                  <c:v>1.6624748134845619</c:v>
                </c:pt>
                <c:pt idx="217">
                  <c:v>1.6945750452545569</c:v>
                </c:pt>
                <c:pt idx="218">
                  <c:v>1.714018037641154</c:v>
                </c:pt>
                <c:pt idx="219">
                  <c:v>1.6972443575453975</c:v>
                </c:pt>
                <c:pt idx="220">
                  <c:v>1.6239402396745928</c:v>
                </c:pt>
                <c:pt idx="221">
                  <c:v>1.5732893195747342</c:v>
                </c:pt>
                <c:pt idx="222">
                  <c:v>1.5507278092557846</c:v>
                </c:pt>
                <c:pt idx="223">
                  <c:v>1.5027853039950059</c:v>
                </c:pt>
                <c:pt idx="224">
                  <c:v>1.4349373746882792</c:v>
                </c:pt>
                <c:pt idx="225">
                  <c:v>1.4134196921641788</c:v>
                </c:pt>
                <c:pt idx="226">
                  <c:v>1.4099124472704712</c:v>
                </c:pt>
                <c:pt idx="227">
                  <c:v>1.4236746080495353</c:v>
                </c:pt>
                <c:pt idx="228">
                  <c:v>1.4427367285095856</c:v>
                </c:pt>
                <c:pt idx="229">
                  <c:v>1.4552229932014829</c:v>
                </c:pt>
                <c:pt idx="230">
                  <c:v>1.4341265814814812</c:v>
                </c:pt>
                <c:pt idx="231">
                  <c:v>1.4074037259259256</c:v>
                </c:pt>
                <c:pt idx="232">
                  <c:v>1.3851346796296293</c:v>
                </c:pt>
                <c:pt idx="233">
                  <c:v>1.3567368403205917</c:v>
                </c:pt>
                <c:pt idx="234">
                  <c:v>1.3356497361623616</c:v>
                </c:pt>
                <c:pt idx="235">
                  <c:v>1.2911669643734642</c:v>
                </c:pt>
                <c:pt idx="236">
                  <c:v>1.2570549148284313</c:v>
                </c:pt>
                <c:pt idx="237">
                  <c:v>1.2334380452876377</c:v>
                </c:pt>
                <c:pt idx="238">
                  <c:v>1.2165028373088684</c:v>
                </c:pt>
                <c:pt idx="239">
                  <c:v>1.2238056973764488</c:v>
                </c:pt>
                <c:pt idx="240">
                  <c:v>1.2325733924436317</c:v>
                </c:pt>
                <c:pt idx="241">
                  <c:v>1.2098431502433089</c:v>
                </c:pt>
                <c:pt idx="242">
                  <c:v>1.2178612859744988</c:v>
                </c:pt>
                <c:pt idx="243">
                  <c:v>1.2090996939890708</c:v>
                </c:pt>
                <c:pt idx="244">
                  <c:v>1.2083660169902912</c:v>
                </c:pt>
                <c:pt idx="245">
                  <c:v>1.2365965165762507</c:v>
                </c:pt>
                <c:pt idx="246">
                  <c:v>1.2344027493975904</c:v>
                </c:pt>
                <c:pt idx="247">
                  <c:v>1.2242609427710842</c:v>
                </c:pt>
                <c:pt idx="248">
                  <c:v>1.2364330227954408</c:v>
                </c:pt>
                <c:pt idx="249">
                  <c:v>1.2622591196888091</c:v>
                </c:pt>
                <c:pt idx="250">
                  <c:v>1.3458572842669843</c:v>
                </c:pt>
                <c:pt idx="251">
                  <c:v>1.396392404521118</c:v>
                </c:pt>
                <c:pt idx="252">
                  <c:v>1.4538883764845605</c:v>
                </c:pt>
                <c:pt idx="253">
                  <c:v>1.5501789194312796</c:v>
                </c:pt>
                <c:pt idx="254">
                  <c:v>1.6890801966922622</c:v>
                </c:pt>
                <c:pt idx="255">
                  <c:v>2.2833894105882355</c:v>
                </c:pt>
                <c:pt idx="256">
                  <c:v>1.9113874052631579</c:v>
                </c:pt>
                <c:pt idx="257">
                  <c:v>1.8097737284961963</c:v>
                </c:pt>
                <c:pt idx="258">
                  <c:v>1.7742914667056073</c:v>
                </c:pt>
                <c:pt idx="259">
                  <c:v>1.7444344907084783</c:v>
                </c:pt>
                <c:pt idx="260">
                  <c:v>1.7407766357845973</c:v>
                </c:pt>
                <c:pt idx="261">
                  <c:v>1.7352061505500866</c:v>
                </c:pt>
                <c:pt idx="262">
                  <c:v>1.9492599072580643</c:v>
                </c:pt>
                <c:pt idx="263">
                  <c:v>2.0095157107533064</c:v>
                </c:pt>
                <c:pt idx="264">
                  <c:v>2.0391901199770377</c:v>
                </c:pt>
                <c:pt idx="265">
                  <c:v>2.1047692416953034</c:v>
                </c:pt>
                <c:pt idx="266">
                  <c:v>2.0667602579726649</c:v>
                </c:pt>
                <c:pt idx="267">
                  <c:v>1.9992036312499999</c:v>
                </c:pt>
                <c:pt idx="268">
                  <c:v>1.903832741624077</c:v>
                </c:pt>
                <c:pt idx="269">
                  <c:v>1.8637828339002265</c:v>
                </c:pt>
                <c:pt idx="270">
                  <c:v>1.8217662442188378</c:v>
                </c:pt>
                <c:pt idx="271">
                  <c:v>1.7892433055711874</c:v>
                </c:pt>
                <c:pt idx="272">
                  <c:v>1.7041469272829759</c:v>
                </c:pt>
                <c:pt idx="273">
                  <c:v>1.6783881431792556</c:v>
                </c:pt>
                <c:pt idx="274">
                  <c:v>1.7352601038742279</c:v>
                </c:pt>
                <c:pt idx="275">
                  <c:v>1.6616018800675676</c:v>
                </c:pt>
                <c:pt idx="276">
                  <c:v>1.6164692963380283</c:v>
                </c:pt>
                <c:pt idx="277">
                  <c:v>1.5143453602029311</c:v>
                </c:pt>
                <c:pt idx="278">
                  <c:v>1.5199094040517724</c:v>
                </c:pt>
                <c:pt idx="279">
                  <c:v>1.5024850471910112</c:v>
                </c:pt>
                <c:pt idx="280">
                  <c:v>1.5077080016806723</c:v>
                </c:pt>
                <c:pt idx="281">
                  <c:v>1.5532939241494701</c:v>
                </c:pt>
                <c:pt idx="282">
                  <c:v>1.5582625576601672</c:v>
                </c:pt>
                <c:pt idx="283">
                  <c:v>1.5212387260579061</c:v>
                </c:pt>
                <c:pt idx="284">
                  <c:v>1.5058329105555555</c:v>
                </c:pt>
                <c:pt idx="285">
                  <c:v>1.5123211606648199</c:v>
                </c:pt>
                <c:pt idx="286">
                  <c:v>1.5616907732300882</c:v>
                </c:pt>
                <c:pt idx="287">
                  <c:v>1.5967348625827813</c:v>
                </c:pt>
                <c:pt idx="288">
                  <c:v>1.6179474363636364</c:v>
                </c:pt>
                <c:pt idx="289">
                  <c:v>1.6761315836083606</c:v>
                </c:pt>
                <c:pt idx="290">
                  <c:v>1.8386963702081047</c:v>
                </c:pt>
                <c:pt idx="291">
                  <c:v>2.1496179395424835</c:v>
                </c:pt>
                <c:pt idx="292">
                  <c:v>2.3095870918977703</c:v>
                </c:pt>
                <c:pt idx="293">
                  <c:v>1.957390822598253</c:v>
                </c:pt>
                <c:pt idx="294">
                  <c:v>1.8041214893384363</c:v>
                </c:pt>
                <c:pt idx="295">
                  <c:v>1.7141449399235389</c:v>
                </c:pt>
                <c:pt idx="296">
                  <c:v>1.6745062074033747</c:v>
                </c:pt>
                <c:pt idx="297">
                  <c:v>1.6724596915989158</c:v>
                </c:pt>
                <c:pt idx="298">
                  <c:v>1.6683377568881685</c:v>
                </c:pt>
                <c:pt idx="299">
                  <c:v>1.6870518815575986</c:v>
                </c:pt>
                <c:pt idx="300">
                  <c:v>1.7303410091891891</c:v>
                </c:pt>
                <c:pt idx="301">
                  <c:v>1.7632762911051214</c:v>
                </c:pt>
                <c:pt idx="302">
                  <c:v>1.94676648201825</c:v>
                </c:pt>
                <c:pt idx="303">
                  <c:v>2.0070052522763793</c:v>
                </c:pt>
                <c:pt idx="304">
                  <c:v>1.980862018706574</c:v>
                </c:pt>
                <c:pt idx="305">
                  <c:v>1.9494565544290285</c:v>
                </c:pt>
                <c:pt idx="306">
                  <c:v>1.9590607763018064</c:v>
                </c:pt>
                <c:pt idx="307">
                  <c:v>1.9568939168872417</c:v>
                </c:pt>
                <c:pt idx="308">
                  <c:v>1.9535523807509252</c:v>
                </c:pt>
                <c:pt idx="309">
                  <c:v>2.0427730438689218</c:v>
                </c:pt>
                <c:pt idx="310">
                  <c:v>2.1174131965226555</c:v>
                </c:pt>
                <c:pt idx="311">
                  <c:v>2.3722836865828087</c:v>
                </c:pt>
                <c:pt idx="312">
                  <c:v>2.45649536045905</c:v>
                </c:pt>
                <c:pt idx="313">
                  <c:v>2.3774559285341677</c:v>
                </c:pt>
                <c:pt idx="314">
                  <c:v>2.3335078094989563</c:v>
                </c:pt>
                <c:pt idx="315">
                  <c:v>2.4525581257796256</c:v>
                </c:pt>
                <c:pt idx="316">
                  <c:v>2.5881452335577415</c:v>
                </c:pt>
                <c:pt idx="317">
                  <c:v>2.6322771502323175</c:v>
                </c:pt>
                <c:pt idx="318">
                  <c:v>2.5292851508264462</c:v>
                </c:pt>
                <c:pt idx="319">
                  <c:v>2.5565371001548782</c:v>
                </c:pt>
                <c:pt idx="320">
                  <c:v>2.6814719656233965</c:v>
                </c:pt>
                <c:pt idx="321">
                  <c:v>2.7913869107598157</c:v>
                </c:pt>
                <c:pt idx="322">
                  <c:v>3.1369782701207241</c:v>
                </c:pt>
                <c:pt idx="323">
                  <c:v>3.1721143556002001</c:v>
                </c:pt>
                <c:pt idx="324">
                  <c:v>2.9841646168601712</c:v>
                </c:pt>
                <c:pt idx="325">
                  <c:v>2.9222474502776374</c:v>
                </c:pt>
                <c:pt idx="326">
                  <c:v>2.9179266562970394</c:v>
                </c:pt>
                <c:pt idx="327">
                  <c:v>2.9224940376128385</c:v>
                </c:pt>
                <c:pt idx="328">
                  <c:v>2.925329721081622</c:v>
                </c:pt>
                <c:pt idx="329">
                  <c:v>3.0269925171898349</c:v>
                </c:pt>
                <c:pt idx="330">
                  <c:v>3.0729292617983108</c:v>
                </c:pt>
                <c:pt idx="331">
                  <c:v>3.0581646491575816</c:v>
                </c:pt>
                <c:pt idx="332">
                  <c:v>3.0783307190734353</c:v>
                </c:pt>
                <c:pt idx="333">
                  <c:v>3.1261020574092249</c:v>
                </c:pt>
                <c:pt idx="334">
                  <c:v>3.0015775478303746</c:v>
                </c:pt>
                <c:pt idx="335">
                  <c:v>2.8541439187716686</c:v>
                </c:pt>
                <c:pt idx="336">
                  <c:v>2.8277279084158411</c:v>
                </c:pt>
                <c:pt idx="337">
                  <c:v>2.9130675627769564</c:v>
                </c:pt>
                <c:pt idx="338">
                  <c:v>2.7994784508226127</c:v>
                </c:pt>
                <c:pt idx="339">
                  <c:v>2.8557887952562351</c:v>
                </c:pt>
                <c:pt idx="340">
                  <c:v>2.9347393832079804</c:v>
                </c:pt>
                <c:pt idx="341">
                  <c:v>2.9843619526575491</c:v>
                </c:pt>
                <c:pt idx="342">
                  <c:v>2.9860372513361222</c:v>
                </c:pt>
                <c:pt idx="343">
                  <c:v>2.9721720263084239</c:v>
                </c:pt>
                <c:pt idx="344">
                  <c:v>3.0363985091737598</c:v>
                </c:pt>
                <c:pt idx="345">
                  <c:v>3.0505184444326732</c:v>
                </c:pt>
                <c:pt idx="346">
                  <c:v>3.1206798668885187</c:v>
                </c:pt>
                <c:pt idx="347">
                  <c:v>3.2283570228022369</c:v>
                </c:pt>
                <c:pt idx="348">
                  <c:v>3.6149888694423096</c:v>
                </c:pt>
                <c:pt idx="349">
                  <c:v>3.6932630608432446</c:v>
                </c:pt>
                <c:pt idx="350">
                  <c:v>3.782591273671609</c:v>
                </c:pt>
                <c:pt idx="351">
                  <c:v>3.7745984785153772</c:v>
                </c:pt>
                <c:pt idx="352">
                  <c:v>4.1679031159814093</c:v>
                </c:pt>
                <c:pt idx="353">
                  <c:v>4.3561319773583493</c:v>
                </c:pt>
                <c:pt idx="354">
                  <c:v>4.6769467422214781</c:v>
                </c:pt>
                <c:pt idx="355">
                  <c:v>5.0752572037542016</c:v>
                </c:pt>
                <c:pt idx="356">
                  <c:v>5.1051566976841869</c:v>
                </c:pt>
                <c:pt idx="357">
                  <c:v>4.6376722159220805</c:v>
                </c:pt>
                <c:pt idx="358">
                  <c:v>4.3425235470149897</c:v>
                </c:pt>
                <c:pt idx="359">
                  <c:v>3.927980832738081</c:v>
                </c:pt>
                <c:pt idx="360">
                  <c:v>3.3883577388073349</c:v>
                </c:pt>
                <c:pt idx="361">
                  <c:v>3.0000923892373623</c:v>
                </c:pt>
                <c:pt idx="362">
                  <c:v>2.8472621125544388</c:v>
                </c:pt>
                <c:pt idx="363">
                  <c:v>2.7713475033497095</c:v>
                </c:pt>
                <c:pt idx="364">
                  <c:v>2.6246863140309178</c:v>
                </c:pt>
                <c:pt idx="365">
                  <c:v>2.6616194791945804</c:v>
                </c:pt>
                <c:pt idx="366">
                  <c:v>2.6464184957422234</c:v>
                </c:pt>
                <c:pt idx="367">
                  <c:v>2.742206151589925</c:v>
                </c:pt>
                <c:pt idx="368">
                  <c:v>2.7463836535864306</c:v>
                </c:pt>
                <c:pt idx="369">
                  <c:v>2.8566645143772189</c:v>
                </c:pt>
                <c:pt idx="370">
                  <c:v>2.8444742315656835</c:v>
                </c:pt>
                <c:pt idx="371">
                  <c:v>2.8915026031250428</c:v>
                </c:pt>
                <c:pt idx="372">
                  <c:v>3.0888852711822268</c:v>
                </c:pt>
                <c:pt idx="373">
                  <c:v>3.0850662378592748</c:v>
                </c:pt>
                <c:pt idx="374">
                  <c:v>3.2810105012690354</c:v>
                </c:pt>
                <c:pt idx="375">
                  <c:v>3.1989059006539917</c:v>
                </c:pt>
                <c:pt idx="376">
                  <c:v>3.2177636177094402</c:v>
                </c:pt>
                <c:pt idx="377">
                  <c:v>3.2977810411999826</c:v>
                </c:pt>
                <c:pt idx="378">
                  <c:v>3.2242307703990059</c:v>
                </c:pt>
                <c:pt idx="379">
                  <c:v>3.1314606402423579</c:v>
                </c:pt>
                <c:pt idx="380">
                  <c:v>3.0946713540589594</c:v>
                </c:pt>
                <c:pt idx="381">
                  <c:v>3.105606291212951</c:v>
                </c:pt>
                <c:pt idx="382">
                  <c:v>3.1182276073760167</c:v>
                </c:pt>
                <c:pt idx="383">
                  <c:v>3.2237986403999357</c:v>
                </c:pt>
                <c:pt idx="384">
                  <c:v>3.3339375691060611</c:v>
                </c:pt>
                <c:pt idx="385">
                  <c:v>3.4831393560179973</c:v>
                </c:pt>
                <c:pt idx="386">
                  <c:v>3.7132696112339336</c:v>
                </c:pt>
                <c:pt idx="387">
                  <c:v>3.9094721894744424</c:v>
                </c:pt>
                <c:pt idx="388">
                  <c:v>4.1265717112165197</c:v>
                </c:pt>
                <c:pt idx="389">
                  <c:v>4.2661312825478701</c:v>
                </c:pt>
                <c:pt idx="390">
                  <c:v>4.1873406839675091</c:v>
                </c:pt>
                <c:pt idx="391">
                  <c:v>4.0910553846427575</c:v>
                </c:pt>
                <c:pt idx="392">
                  <c:v>3.9363141476075327</c:v>
                </c:pt>
                <c:pt idx="393">
                  <c:v>3.9047898981008897</c:v>
                </c:pt>
                <c:pt idx="394">
                  <c:v>3.8782853603534027</c:v>
                </c:pt>
                <c:pt idx="395">
                  <c:v>3.8629405045203962</c:v>
                </c:pt>
                <c:pt idx="396">
                  <c:v>3.8981638665486922</c:v>
                </c:pt>
                <c:pt idx="397">
                  <c:v>3.859133019984772</c:v>
                </c:pt>
                <c:pt idx="398">
                  <c:v>3.9021749008162905</c:v>
                </c:pt>
                <c:pt idx="399">
                  <c:v>4.0060237361905964</c:v>
                </c:pt>
                <c:pt idx="400">
                  <c:v>4.1073019882565722</c:v>
                </c:pt>
                <c:pt idx="401">
                  <c:v>4.0467843243809041</c:v>
                </c:pt>
                <c:pt idx="402">
                  <c:v>3.9421475384965148</c:v>
                </c:pt>
                <c:pt idx="403">
                  <c:v>3.6974806967869549</c:v>
                </c:pt>
                <c:pt idx="404">
                  <c:v>3.6758765921873291</c:v>
                </c:pt>
                <c:pt idx="405">
                  <c:v>3.8297752475592142</c:v>
                </c:pt>
                <c:pt idx="406">
                  <c:v>3.9742940377597002</c:v>
                </c:pt>
                <c:pt idx="407">
                  <c:v>3.9939799611491225</c:v>
                </c:pt>
                <c:pt idx="408">
                  <c:v>4.0004904396440644</c:v>
                </c:pt>
                <c:pt idx="409">
                  <c:v>3.9974744491334868</c:v>
                </c:pt>
                <c:pt idx="410">
                  <c:v>3.9879917359189436</c:v>
                </c:pt>
                <c:pt idx="411">
                  <c:v>4.0926379283706353</c:v>
                </c:pt>
                <c:pt idx="412">
                  <c:v>4.0157959748270651</c:v>
                </c:pt>
                <c:pt idx="413">
                  <c:v>3.8390707840211165</c:v>
                </c:pt>
                <c:pt idx="414">
                  <c:v>3.7326376778283277</c:v>
                </c:pt>
                <c:pt idx="415">
                  <c:v>3.6941639085545082</c:v>
                </c:pt>
                <c:pt idx="416">
                  <c:v>3.7241085581463285</c:v>
                </c:pt>
                <c:pt idx="417">
                  <c:v>3.7645876754026806</c:v>
                </c:pt>
                <c:pt idx="418">
                  <c:v>3.8025186216519287</c:v>
                </c:pt>
                <c:pt idx="419">
                  <c:v>3.7896783082904548</c:v>
                </c:pt>
                <c:pt idx="420">
                  <c:v>3.7820011660475634</c:v>
                </c:pt>
                <c:pt idx="421">
                  <c:v>3.8628873283456886</c:v>
                </c:pt>
                <c:pt idx="422">
                  <c:v>3.9880657707402434</c:v>
                </c:pt>
                <c:pt idx="423">
                  <c:v>4.1564173414084475</c:v>
                </c:pt>
                <c:pt idx="424">
                  <c:v>4.0292098941487176</c:v>
                </c:pt>
                <c:pt idx="425">
                  <c:v>3.8949526670754135</c:v>
                </c:pt>
                <c:pt idx="426">
                  <c:v>3.8746521180052613</c:v>
                </c:pt>
                <c:pt idx="427">
                  <c:v>3.8346400255678939</c:v>
                </c:pt>
                <c:pt idx="428">
                  <c:v>3.8043568088038806</c:v>
                </c:pt>
                <c:pt idx="429">
                  <c:v>3.7572202177405409</c:v>
                </c:pt>
                <c:pt idx="430">
                  <c:v>3.6879363369963363</c:v>
                </c:pt>
                <c:pt idx="431">
                  <c:v>3.5572227152420983</c:v>
                </c:pt>
                <c:pt idx="432">
                  <c:v>3.4302784224967438</c:v>
                </c:pt>
                <c:pt idx="433">
                  <c:v>3.1916354565599834</c:v>
                </c:pt>
                <c:pt idx="434">
                  <c:v>2.8774207832171395</c:v>
                </c:pt>
                <c:pt idx="435">
                  <c:v>2.925932182741116</c:v>
                </c:pt>
                <c:pt idx="436">
                  <c:v>3.0784778545656515</c:v>
                </c:pt>
                <c:pt idx="437">
                  <c:v>2.8052566438185074</c:v>
                </c:pt>
                <c:pt idx="438">
                  <c:v>2.8307211013357194</c:v>
                </c:pt>
                <c:pt idx="439">
                  <c:v>2.7786151093196532</c:v>
                </c:pt>
                <c:pt idx="440">
                  <c:v>2.6819075550825713</c:v>
                </c:pt>
                <c:pt idx="441">
                  <c:v>2.4657340921233635</c:v>
                </c:pt>
                <c:pt idx="442">
                  <c:v>2.4061810997561985</c:v>
                </c:pt>
                <c:pt idx="443">
                  <c:v>2.3752501376345347</c:v>
                </c:pt>
                <c:pt idx="444">
                  <c:v>2.3232877667833254</c:v>
                </c:pt>
                <c:pt idx="445">
                  <c:v>2.1358885645750103</c:v>
                </c:pt>
                <c:pt idx="446">
                  <c:v>1.9898458634143472</c:v>
                </c:pt>
                <c:pt idx="447">
                  <c:v>1.9456408986693705</c:v>
                </c:pt>
                <c:pt idx="448">
                  <c:v>1.9681598768493611</c:v>
                </c:pt>
                <c:pt idx="449">
                  <c:v>2.0024523307798567</c:v>
                </c:pt>
                <c:pt idx="450">
                  <c:v>2.106597272043774</c:v>
                </c:pt>
                <c:pt idx="451">
                  <c:v>2.1601978247550293</c:v>
                </c:pt>
                <c:pt idx="452">
                  <c:v>2.1360189010457491</c:v>
                </c:pt>
                <c:pt idx="453">
                  <c:v>2.1822043876057426</c:v>
                </c:pt>
                <c:pt idx="454">
                  <c:v>2.2204760000000001</c:v>
                </c:pt>
                <c:pt idx="455">
                  <c:v>2.2578511366317211</c:v>
                </c:pt>
                <c:pt idx="456">
                  <c:v>2.2958261409892078</c:v>
                </c:pt>
                <c:pt idx="457">
                  <c:v>2.3817591037371049</c:v>
                </c:pt>
                <c:pt idx="458">
                  <c:v>2.4564694704871708</c:v>
                </c:pt>
                <c:pt idx="459">
                  <c:v>2.4387303456218805</c:v>
                </c:pt>
                <c:pt idx="460">
                  <c:v>2.4475378907043615</c:v>
                </c:pt>
                <c:pt idx="461">
                  <c:v>2.4158771325119406</c:v>
                </c:pt>
                <c:pt idx="462">
                  <c:v>2.4592099632179676</c:v>
                </c:pt>
                <c:pt idx="463">
                  <c:v>2.4909582348986192</c:v>
                </c:pt>
                <c:pt idx="464">
                  <c:v>2.5106333576835547</c:v>
                </c:pt>
                <c:pt idx="465">
                  <c:v>2.5392688059434358</c:v>
                </c:pt>
                <c:pt idx="466">
                  <c:v>2.5561255271153005</c:v>
                </c:pt>
                <c:pt idx="467">
                  <c:v>2.616711600197795</c:v>
                </c:pt>
                <c:pt idx="468">
                  <c:v>2.6871593384728332</c:v>
                </c:pt>
                <c:pt idx="469">
                  <c:v>2.7398613096010642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35328"/>
        <c:axId val="132036864"/>
      </c:lineChart>
      <c:dateAx>
        <c:axId val="13203532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368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203686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35328"/>
        <c:crosses val="autoZero"/>
        <c:crossBetween val="between"/>
        <c:majorUnit val="0.5"/>
      </c:valAx>
      <c:dateAx>
        <c:axId val="13204684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2048384"/>
        <c:crosses val="autoZero"/>
        <c:auto val="1"/>
        <c:lblOffset val="100"/>
        <c:baseTimeUnit val="months"/>
      </c:dateAx>
      <c:valAx>
        <c:axId val="1320483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0468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Gas-A'!$A$41:$A$91</c:f>
              <c:numCache>
                <c:formatCode>General</c:formatCode>
                <c:ptCount val="5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</c:numCache>
            </c:numRef>
          </c:cat>
          <c:val>
            <c:numRef>
              <c:f>'Natural Gas-A'!$E$41:$E$91</c:f>
              <c:numCache>
                <c:formatCode>General</c:formatCode>
                <c:ptCount val="51"/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322432"/>
        <c:axId val="1323239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Gas-A'!$A$41:$A$91</c:f>
              <c:numCache>
                <c:formatCode>General</c:formatCode>
                <c:ptCount val="5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</c:numCache>
            </c:numRef>
          </c:cat>
          <c:val>
            <c:numRef>
              <c:f>'Natural Gas-A'!$C$41:$C$91</c:f>
              <c:numCache>
                <c:formatCode>0.00</c:formatCode>
                <c:ptCount val="51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10.940260629000001</c:v>
                </c:pt>
                <c:pt idx="48">
                  <c:v>10.363990866</c:v>
                </c:pt>
                <c:pt idx="49">
                  <c:v>10.059950983</c:v>
                </c:pt>
                <c:pt idx="50">
                  <c:v>10.787221203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Gas-A'!$A$95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Gas-A'!$A$41:$A$91</c:f>
              <c:numCache>
                <c:formatCode>General</c:formatCode>
                <c:ptCount val="51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</c:numCache>
            </c:numRef>
          </c:cat>
          <c:val>
            <c:numRef>
              <c:f>'Natural Gas-A'!$D$41:$D$91</c:f>
              <c:numCache>
                <c:formatCode>0.00</c:formatCode>
                <c:ptCount val="51"/>
                <c:pt idx="0">
                  <c:v>7.4888002395209572</c:v>
                </c:pt>
                <c:pt idx="1">
                  <c:v>7.1875266666666668</c:v>
                </c:pt>
                <c:pt idx="2">
                  <c:v>6.8809532697547677</c:v>
                </c:pt>
                <c:pt idx="3">
                  <c:v>6.7564745618556703</c:v>
                </c:pt>
                <c:pt idx="4">
                  <c:v>6.8291741975308629</c:v>
                </c:pt>
                <c:pt idx="5">
                  <c:v>6.9620071052631571</c:v>
                </c:pt>
                <c:pt idx="6">
                  <c:v>6.9876656081081068</c:v>
                </c:pt>
                <c:pt idx="7">
                  <c:v>6.976128823529411</c:v>
                </c:pt>
                <c:pt idx="8">
                  <c:v>7.6407756061309797</c:v>
                </c:pt>
                <c:pt idx="9">
                  <c:v>8.3641912061379617</c:v>
                </c:pt>
                <c:pt idx="10">
                  <c:v>9.3239768215049548</c:v>
                </c:pt>
                <c:pt idx="11">
                  <c:v>9.43713769825297</c:v>
                </c:pt>
                <c:pt idx="12">
                  <c:v>9.8742638714575151</c:v>
                </c:pt>
                <c:pt idx="13">
                  <c:v>10.743204240383342</c:v>
                </c:pt>
                <c:pt idx="14">
                  <c:v>11.118852505308084</c:v>
                </c:pt>
                <c:pt idx="15">
                  <c:v>12.589334340532096</c:v>
                </c:pt>
                <c:pt idx="16">
                  <c:v>14.583210825711886</c:v>
                </c:pt>
                <c:pt idx="17">
                  <c:v>14.159934154729411</c:v>
                </c:pt>
                <c:pt idx="18">
                  <c:v>13.680585975314264</c:v>
                </c:pt>
                <c:pt idx="19">
                  <c:v>12.782505584183989</c:v>
                </c:pt>
                <c:pt idx="20">
                  <c:v>11.740115181067415</c:v>
                </c:pt>
                <c:pt idx="21">
                  <c:v>11.124070672323727</c:v>
                </c:pt>
                <c:pt idx="22">
                  <c:v>10.938040686677043</c:v>
                </c:pt>
                <c:pt idx="23">
                  <c:v>10.669740228814778</c:v>
                </c:pt>
                <c:pt idx="24">
                  <c:v>10.287453287157481</c:v>
                </c:pt>
                <c:pt idx="25">
                  <c:v>10.0977091729262</c:v>
                </c:pt>
                <c:pt idx="26">
                  <c:v>10.264847226794403</c:v>
                </c:pt>
                <c:pt idx="27">
                  <c:v>10.393379640707577</c:v>
                </c:pt>
                <c:pt idx="28">
                  <c:v>9.5710802692078918</c:v>
                </c:pt>
                <c:pt idx="29">
                  <c:v>9.7352368459848542</c:v>
                </c:pt>
                <c:pt idx="30">
                  <c:v>10.407231651301792</c:v>
                </c:pt>
                <c:pt idx="31">
                  <c:v>10.070609413308567</c:v>
                </c:pt>
                <c:pt idx="32">
                  <c:v>9.665898445454232</c:v>
                </c:pt>
                <c:pt idx="33">
                  <c:v>10.850353840205987</c:v>
                </c:pt>
                <c:pt idx="34">
                  <c:v>13.083136850635018</c:v>
                </c:pt>
                <c:pt idx="35">
                  <c:v>10.559154472316234</c:v>
                </c:pt>
                <c:pt idx="36">
                  <c:v>12.589960468624318</c:v>
                </c:pt>
                <c:pt idx="37">
                  <c:v>13.68736294776113</c:v>
                </c:pt>
                <c:pt idx="38">
                  <c:v>15.642415916829698</c:v>
                </c:pt>
                <c:pt idx="39">
                  <c:v>16.385953767066422</c:v>
                </c:pt>
                <c:pt idx="40">
                  <c:v>15.17643970927719</c:v>
                </c:pt>
                <c:pt idx="41">
                  <c:v>15.525983614676612</c:v>
                </c:pt>
                <c:pt idx="42">
                  <c:v>13.611048167445981</c:v>
                </c:pt>
                <c:pt idx="43">
                  <c:v>12.562600611290987</c:v>
                </c:pt>
                <c:pt idx="44">
                  <c:v>11.790888168090307</c:v>
                </c:pt>
                <c:pt idx="45">
                  <c:v>11.158438643420835</c:v>
                </c:pt>
                <c:pt idx="46">
                  <c:v>10.627290363586335</c:v>
                </c:pt>
                <c:pt idx="47">
                  <c:v>11.115471118771829</c:v>
                </c:pt>
                <c:pt idx="48">
                  <c:v>10.517509335925462</c:v>
                </c:pt>
                <c:pt idx="49">
                  <c:v>10.09220508561476</c:v>
                </c:pt>
                <c:pt idx="50">
                  <c:v>10.571136327700174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3600"/>
        <c:axId val="131915136"/>
      </c:lineChart>
      <c:catAx>
        <c:axId val="1319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151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31915136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13600"/>
        <c:crosses val="autoZero"/>
        <c:crossBetween val="between"/>
      </c:valAx>
      <c:catAx>
        <c:axId val="1323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323968"/>
        <c:crosses val="autoZero"/>
        <c:auto val="1"/>
        <c:lblAlgn val="ctr"/>
        <c:lblOffset val="100"/>
        <c:noMultiLvlLbl val="0"/>
      </c:catAx>
      <c:valAx>
        <c:axId val="132323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3224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Gas-Q'!$A$41:$A$188</c:f>
              <c:strCache>
                <c:ptCount val="14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</c:strCache>
            </c:strRef>
          </c:cat>
          <c:val>
            <c:numRef>
              <c:f>'Natural Gas-Q'!$E$41:$E$188</c:f>
              <c:numCache>
                <c:formatCode>General</c:formatCode>
                <c:ptCount val="148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729472"/>
        <c:axId val="1327353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Gas-Q'!$A$41:$A$188</c:f>
              <c:strCache>
                <c:ptCount val="14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</c:strCache>
            </c:strRef>
          </c:cat>
          <c:val>
            <c:numRef>
              <c:f>'Natural Gas-Q'!$C$41:$C$188</c:f>
              <c:numCache>
                <c:formatCode>0.00</c:formatCode>
                <c:ptCount val="148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9.8170892055000003</c:v>
                </c:pt>
                <c:pt idx="133">
                  <c:v>13.107364070999999</c:v>
                </c:pt>
                <c:pt idx="134">
                  <c:v>16.941714072</c:v>
                </c:pt>
                <c:pt idx="135">
                  <c:v>10.522917735</c:v>
                </c:pt>
                <c:pt idx="136">
                  <c:v>9.2973707191999999</c:v>
                </c:pt>
                <c:pt idx="137">
                  <c:v>11.965284988000001</c:v>
                </c:pt>
                <c:pt idx="138">
                  <c:v>16.4543401</c:v>
                </c:pt>
                <c:pt idx="139">
                  <c:v>10.106320759000001</c:v>
                </c:pt>
                <c:pt idx="140">
                  <c:v>8.5383525044000006</c:v>
                </c:pt>
                <c:pt idx="141">
                  <c:v>11.173175335</c:v>
                </c:pt>
                <c:pt idx="142">
                  <c:v>16.069633732</c:v>
                </c:pt>
                <c:pt idx="143">
                  <c:v>10.344397324999999</c:v>
                </c:pt>
                <c:pt idx="144">
                  <c:v>9.6868614079000004</c:v>
                </c:pt>
                <c:pt idx="145">
                  <c:v>12.224796728999999</c:v>
                </c:pt>
                <c:pt idx="146">
                  <c:v>16.366280503999999</c:v>
                </c:pt>
                <c:pt idx="147">
                  <c:v>10.560485963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Gas-Q'!$A$193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Gas-Q'!$A$41:$A$188</c:f>
              <c:strCache>
                <c:ptCount val="148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</c:strCache>
            </c:strRef>
          </c:cat>
          <c:val>
            <c:numRef>
              <c:f>'Natural Gas-Q'!$D$41:$D$188</c:f>
              <c:numCache>
                <c:formatCode>0.00</c:formatCode>
                <c:ptCount val="148"/>
                <c:pt idx="0">
                  <c:v>10.912253357772746</c:v>
                </c:pt>
                <c:pt idx="1">
                  <c:v>11.27527873608884</c:v>
                </c:pt>
                <c:pt idx="2">
                  <c:v>11.376972726638748</c:v>
                </c:pt>
                <c:pt idx="3">
                  <c:v>11.630012389556649</c:v>
                </c:pt>
                <c:pt idx="4">
                  <c:v>11.945630917567513</c:v>
                </c:pt>
                <c:pt idx="5">
                  <c:v>12.558643687387139</c:v>
                </c:pt>
                <c:pt idx="6">
                  <c:v>13.035250797077488</c:v>
                </c:pt>
                <c:pt idx="7">
                  <c:v>14.012598460975584</c:v>
                </c:pt>
                <c:pt idx="8">
                  <c:v>14.484053254490673</c:v>
                </c:pt>
                <c:pt idx="9">
                  <c:v>14.886368656500029</c:v>
                </c:pt>
                <c:pt idx="10">
                  <c:v>14.881367919374719</c:v>
                </c:pt>
                <c:pt idx="11">
                  <c:v>14.696747046593568</c:v>
                </c:pt>
                <c:pt idx="12">
                  <c:v>13.693421652214928</c:v>
                </c:pt>
                <c:pt idx="13">
                  <c:v>14.417574471653232</c:v>
                </c:pt>
                <c:pt idx="14">
                  <c:v>16.513683648891845</c:v>
                </c:pt>
                <c:pt idx="15">
                  <c:v>14.288927947188057</c:v>
                </c:pt>
                <c:pt idx="16">
                  <c:v>13.426323895548048</c:v>
                </c:pt>
                <c:pt idx="17">
                  <c:v>14.392057694418417</c:v>
                </c:pt>
                <c:pt idx="18">
                  <c:v>15.84934225587596</c:v>
                </c:pt>
                <c:pt idx="19">
                  <c:v>13.124334709896717</c:v>
                </c:pt>
                <c:pt idx="20">
                  <c:v>12.437004336564438</c:v>
                </c:pt>
                <c:pt idx="21">
                  <c:v>13.545716317084901</c:v>
                </c:pt>
                <c:pt idx="22">
                  <c:v>15.057100860289932</c:v>
                </c:pt>
                <c:pt idx="23">
                  <c:v>12.141219920823955</c:v>
                </c:pt>
                <c:pt idx="24">
                  <c:v>11.468013876889835</c:v>
                </c:pt>
                <c:pt idx="25">
                  <c:v>12.374708885828415</c:v>
                </c:pt>
                <c:pt idx="26">
                  <c:v>14.209758823787146</c:v>
                </c:pt>
                <c:pt idx="27">
                  <c:v>11.167149254341819</c:v>
                </c:pt>
                <c:pt idx="28">
                  <c:v>10.574480114382711</c:v>
                </c:pt>
                <c:pt idx="29">
                  <c:v>11.724917587569717</c:v>
                </c:pt>
                <c:pt idx="30">
                  <c:v>13.771693324018319</c:v>
                </c:pt>
                <c:pt idx="31">
                  <c:v>11.088962116706824</c:v>
                </c:pt>
                <c:pt idx="32">
                  <c:v>10.697539650078584</c:v>
                </c:pt>
                <c:pt idx="33">
                  <c:v>11.393059928580826</c:v>
                </c:pt>
                <c:pt idx="34">
                  <c:v>13.364147020880953</c:v>
                </c:pt>
                <c:pt idx="35">
                  <c:v>10.50159233941964</c:v>
                </c:pt>
                <c:pt idx="36">
                  <c:v>10.422842299436082</c:v>
                </c:pt>
                <c:pt idx="37">
                  <c:v>11.036609149999329</c:v>
                </c:pt>
                <c:pt idx="38">
                  <c:v>12.80680360668835</c:v>
                </c:pt>
                <c:pt idx="39">
                  <c:v>10.30695953600854</c:v>
                </c:pt>
                <c:pt idx="40">
                  <c:v>9.927607113426987</c:v>
                </c:pt>
                <c:pt idx="41">
                  <c:v>11.047230008750187</c:v>
                </c:pt>
                <c:pt idx="42">
                  <c:v>12.602994049379008</c:v>
                </c:pt>
                <c:pt idx="43">
                  <c:v>9.8233431705945087</c:v>
                </c:pt>
                <c:pt idx="44">
                  <c:v>9.5826661534765591</c:v>
                </c:pt>
                <c:pt idx="45">
                  <c:v>10.347783885750859</c:v>
                </c:pt>
                <c:pt idx="46">
                  <c:v>12.444793597945473</c:v>
                </c:pt>
                <c:pt idx="47">
                  <c:v>10.095980693887718</c:v>
                </c:pt>
                <c:pt idx="48">
                  <c:v>9.6017508681300523</c:v>
                </c:pt>
                <c:pt idx="49">
                  <c:v>10.831842064968979</c:v>
                </c:pt>
                <c:pt idx="50">
                  <c:v>13.129838453512045</c:v>
                </c:pt>
                <c:pt idx="51">
                  <c:v>10.267659862891492</c:v>
                </c:pt>
                <c:pt idx="52">
                  <c:v>9.9422235018617524</c:v>
                </c:pt>
                <c:pt idx="53">
                  <c:v>11.217196109141673</c:v>
                </c:pt>
                <c:pt idx="54">
                  <c:v>13.00118915228575</c:v>
                </c:pt>
                <c:pt idx="55">
                  <c:v>10.063803704564851</c:v>
                </c:pt>
                <c:pt idx="56">
                  <c:v>9.2715485043983694</c:v>
                </c:pt>
                <c:pt idx="57">
                  <c:v>10.246802293798323</c:v>
                </c:pt>
                <c:pt idx="58">
                  <c:v>12.40040641393794</c:v>
                </c:pt>
                <c:pt idx="59">
                  <c:v>8.9554138183691876</c:v>
                </c:pt>
                <c:pt idx="60">
                  <c:v>8.969896440765428</c:v>
                </c:pt>
                <c:pt idx="61">
                  <c:v>10.332863297081282</c:v>
                </c:pt>
                <c:pt idx="62">
                  <c:v>12.89349959110327</c:v>
                </c:pt>
                <c:pt idx="63">
                  <c:v>9.8998419662115147</c:v>
                </c:pt>
                <c:pt idx="64">
                  <c:v>10.091125814114879</c:v>
                </c:pt>
                <c:pt idx="65">
                  <c:v>10.455346823790395</c:v>
                </c:pt>
                <c:pt idx="66">
                  <c:v>13.261772223257612</c:v>
                </c:pt>
                <c:pt idx="67">
                  <c:v>10.165173169266769</c:v>
                </c:pt>
                <c:pt idx="68">
                  <c:v>9.4626816107809315</c:v>
                </c:pt>
                <c:pt idx="69">
                  <c:v>10.940886494109238</c:v>
                </c:pt>
                <c:pt idx="70">
                  <c:v>13.098940979326642</c:v>
                </c:pt>
                <c:pt idx="71">
                  <c:v>9.7130414291609295</c:v>
                </c:pt>
                <c:pt idx="72">
                  <c:v>8.9142754483252968</c:v>
                </c:pt>
                <c:pt idx="73">
                  <c:v>10.18840053527556</c:v>
                </c:pt>
                <c:pt idx="74">
                  <c:v>12.735853789311737</c:v>
                </c:pt>
                <c:pt idx="75">
                  <c:v>9.8409468676958252</c:v>
                </c:pt>
                <c:pt idx="76">
                  <c:v>9.2837213745957499</c:v>
                </c:pt>
                <c:pt idx="77">
                  <c:v>11.16232107252277</c:v>
                </c:pt>
                <c:pt idx="78">
                  <c:v>14.258702925961222</c:v>
                </c:pt>
                <c:pt idx="79">
                  <c:v>11.999518992289097</c:v>
                </c:pt>
                <c:pt idx="80">
                  <c:v>13.794984928075325</c:v>
                </c:pt>
                <c:pt idx="81">
                  <c:v>14.536940161332911</c:v>
                </c:pt>
                <c:pt idx="82">
                  <c:v>14.557134766205028</c:v>
                </c:pt>
                <c:pt idx="83">
                  <c:v>10.417069008505527</c:v>
                </c:pt>
                <c:pt idx="84">
                  <c:v>9.7876794503524085</c:v>
                </c:pt>
                <c:pt idx="85">
                  <c:v>11.123361458370207</c:v>
                </c:pt>
                <c:pt idx="86">
                  <c:v>13.761285094322435</c:v>
                </c:pt>
                <c:pt idx="87">
                  <c:v>10.642793835599042</c:v>
                </c:pt>
                <c:pt idx="88">
                  <c:v>11.475833858918621</c:v>
                </c:pt>
                <c:pt idx="89">
                  <c:v>14.095768918599859</c:v>
                </c:pt>
                <c:pt idx="90">
                  <c:v>16.464092224555721</c:v>
                </c:pt>
                <c:pt idx="91">
                  <c:v>12.700997265435737</c:v>
                </c:pt>
                <c:pt idx="92">
                  <c:v>12.673561977654479</c:v>
                </c:pt>
                <c:pt idx="93">
                  <c:v>14.512159244841502</c:v>
                </c:pt>
                <c:pt idx="94">
                  <c:v>17.180124483809038</c:v>
                </c:pt>
                <c:pt idx="95">
                  <c:v>14.188922228809288</c:v>
                </c:pt>
                <c:pt idx="96">
                  <c:v>13.593627419566632</c:v>
                </c:pt>
                <c:pt idx="97">
                  <c:v>15.550635481046461</c:v>
                </c:pt>
                <c:pt idx="98">
                  <c:v>19.128584669662374</c:v>
                </c:pt>
                <c:pt idx="99">
                  <c:v>18.385542200083844</c:v>
                </c:pt>
                <c:pt idx="100">
                  <c:v>16.953067858726612</c:v>
                </c:pt>
                <c:pt idx="101">
                  <c:v>16.686720424942433</c:v>
                </c:pt>
                <c:pt idx="102">
                  <c:v>18.774087943720449</c:v>
                </c:pt>
                <c:pt idx="103">
                  <c:v>14.858671051011688</c:v>
                </c:pt>
                <c:pt idx="104">
                  <c:v>14.507574764146831</c:v>
                </c:pt>
                <c:pt idx="105">
                  <c:v>16.571008480609578</c:v>
                </c:pt>
                <c:pt idx="106">
                  <c:v>19.062436480797473</c:v>
                </c:pt>
                <c:pt idx="107">
                  <c:v>14.692277155300557</c:v>
                </c:pt>
                <c:pt idx="108">
                  <c:v>14.248894708016207</c:v>
                </c:pt>
                <c:pt idx="109">
                  <c:v>17.720883035567446</c:v>
                </c:pt>
                <c:pt idx="110">
                  <c:v>21.732507722994519</c:v>
                </c:pt>
                <c:pt idx="111">
                  <c:v>15.219008753735366</c:v>
                </c:pt>
                <c:pt idx="112">
                  <c:v>13.908273358522653</c:v>
                </c:pt>
                <c:pt idx="113">
                  <c:v>14.081915464899222</c:v>
                </c:pt>
                <c:pt idx="114">
                  <c:v>16.995627900333023</c:v>
                </c:pt>
                <c:pt idx="115">
                  <c:v>12.136684022120141</c:v>
                </c:pt>
                <c:pt idx="116">
                  <c:v>11.852767755582915</c:v>
                </c:pt>
                <c:pt idx="117">
                  <c:v>14.30339055003936</c:v>
                </c:pt>
                <c:pt idx="118">
                  <c:v>17.820082311826525</c:v>
                </c:pt>
                <c:pt idx="119">
                  <c:v>11.723063659303271</c:v>
                </c:pt>
                <c:pt idx="120">
                  <c:v>10.955139373244412</c:v>
                </c:pt>
                <c:pt idx="121">
                  <c:v>13.186681495726333</c:v>
                </c:pt>
                <c:pt idx="122">
                  <c:v>17.164026765607719</c:v>
                </c:pt>
                <c:pt idx="123">
                  <c:v>11.268875621812606</c:v>
                </c:pt>
                <c:pt idx="124">
                  <c:v>10.255026333909825</c:v>
                </c:pt>
                <c:pt idx="125">
                  <c:v>12.746344593918087</c:v>
                </c:pt>
                <c:pt idx="126">
                  <c:v>15.913495204407752</c:v>
                </c:pt>
                <c:pt idx="127">
                  <c:v>10.590827061860358</c:v>
                </c:pt>
                <c:pt idx="128">
                  <c:v>9.5596189708901669</c:v>
                </c:pt>
                <c:pt idx="129">
                  <c:v>12.329614911020768</c:v>
                </c:pt>
                <c:pt idx="130">
                  <c:v>16.632663972752649</c:v>
                </c:pt>
                <c:pt idx="131">
                  <c:v>10.149950561177191</c:v>
                </c:pt>
                <c:pt idx="132">
                  <c:v>10.019319126978356</c:v>
                </c:pt>
                <c:pt idx="133">
                  <c:v>13.31409392646809</c:v>
                </c:pt>
                <c:pt idx="134">
                  <c:v>17.169808922884393</c:v>
                </c:pt>
                <c:pt idx="135">
                  <c:v>10.672928363906706</c:v>
                </c:pt>
                <c:pt idx="136">
                  <c:v>9.4986491034582112</c:v>
                </c:pt>
                <c:pt idx="137">
                  <c:v>12.150888569696793</c:v>
                </c:pt>
                <c:pt idx="138">
                  <c:v>16.652622784644841</c:v>
                </c:pt>
                <c:pt idx="139">
                  <c:v>10.208546708916751</c:v>
                </c:pt>
                <c:pt idx="140">
                  <c:v>8.6314612136156317</c:v>
                </c:pt>
                <c:pt idx="141">
                  <c:v>11.224358128420024</c:v>
                </c:pt>
                <c:pt idx="142">
                  <c:v>16.093142934681975</c:v>
                </c:pt>
                <c:pt idx="143">
                  <c:v>10.302936663155059</c:v>
                </c:pt>
                <c:pt idx="144">
                  <c:v>9.5874637566962519</c:v>
                </c:pt>
                <c:pt idx="145">
                  <c:v>12.019564407292089</c:v>
                </c:pt>
                <c:pt idx="146">
                  <c:v>15.989073623528805</c:v>
                </c:pt>
                <c:pt idx="147">
                  <c:v>10.245635048786443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7952"/>
        <c:axId val="132727936"/>
      </c:lineChart>
      <c:catAx>
        <c:axId val="132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2793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2727936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17952"/>
        <c:crosses val="autoZero"/>
        <c:crossBetween val="between"/>
        <c:majorUnit val="2"/>
      </c:valAx>
      <c:catAx>
        <c:axId val="13272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735360"/>
        <c:crosses val="autoZero"/>
        <c:auto val="1"/>
        <c:lblAlgn val="ctr"/>
        <c:lblOffset val="100"/>
        <c:noMultiLvlLbl val="0"/>
      </c:catAx>
      <c:valAx>
        <c:axId val="1327353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7294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Gas-M'!$A$41:$A$484</c:f>
              <c:numCache>
                <c:formatCode>mmmm\ yyyy</c:formatCode>
                <c:ptCount val="444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</c:numCache>
            </c:numRef>
          </c:cat>
          <c:val>
            <c:numRef>
              <c:f>'Natural Gas-M'!$E$41:$E$484</c:f>
              <c:numCache>
                <c:formatCode>General</c:formatCode>
                <c:ptCount val="444"/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276608"/>
        <c:axId val="1322781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Gas-M'!$A$41:$A$484</c:f>
              <c:numCache>
                <c:formatCode>mmmm\ yyyy</c:formatCode>
                <c:ptCount val="444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</c:numCache>
            </c:numRef>
          </c:cat>
          <c:val>
            <c:numRef>
              <c:f>'Natural Gas-M'!$C$41:$C$484</c:f>
              <c:numCache>
                <c:formatCode>0.00</c:formatCode>
                <c:ptCount val="444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9.1</c:v>
                </c:pt>
                <c:pt idx="410">
                  <c:v>9.2799999999999994</c:v>
                </c:pt>
                <c:pt idx="411">
                  <c:v>10.42</c:v>
                </c:pt>
                <c:pt idx="412">
                  <c:v>12.61</c:v>
                </c:pt>
                <c:pt idx="413">
                  <c:v>15.07</c:v>
                </c:pt>
                <c:pt idx="414">
                  <c:v>16.21</c:v>
                </c:pt>
                <c:pt idx="415">
                  <c:v>16.8</c:v>
                </c:pt>
                <c:pt idx="416">
                  <c:v>16.37</c:v>
                </c:pt>
                <c:pt idx="417">
                  <c:v>12.59</c:v>
                </c:pt>
                <c:pt idx="418">
                  <c:v>10.06</c:v>
                </c:pt>
                <c:pt idx="419">
                  <c:v>9.2899999999999991</c:v>
                </c:pt>
                <c:pt idx="420">
                  <c:v>8.3000000000000007</c:v>
                </c:pt>
                <c:pt idx="421">
                  <c:v>8.39</c:v>
                </c:pt>
                <c:pt idx="422">
                  <c:v>9.23</c:v>
                </c:pt>
                <c:pt idx="423">
                  <c:v>9.66</c:v>
                </c:pt>
                <c:pt idx="424">
                  <c:v>11.64</c:v>
                </c:pt>
                <c:pt idx="425">
                  <c:v>14.49</c:v>
                </c:pt>
                <c:pt idx="426">
                  <c:v>15.881970000000001</c:v>
                </c:pt>
                <c:pt idx="427">
                  <c:v>16.643280000000001</c:v>
                </c:pt>
                <c:pt idx="428">
                  <c:v>15.73002</c:v>
                </c:pt>
                <c:pt idx="429">
                  <c:v>12.78375</c:v>
                </c:pt>
                <c:pt idx="430">
                  <c:v>10.376989999999999</c:v>
                </c:pt>
                <c:pt idx="431">
                  <c:v>9.570252</c:v>
                </c:pt>
                <c:pt idx="432">
                  <c:v>9.3844069999999995</c:v>
                </c:pt>
                <c:pt idx="433">
                  <c:v>9.6290019999999998</c:v>
                </c:pt>
                <c:pt idx="434">
                  <c:v>10.212120000000001</c:v>
                </c:pt>
                <c:pt idx="435">
                  <c:v>11.00991</c:v>
                </c:pt>
                <c:pt idx="436">
                  <c:v>12.711499999999999</c:v>
                </c:pt>
                <c:pt idx="437">
                  <c:v>14.82461</c:v>
                </c:pt>
                <c:pt idx="438">
                  <c:v>16.230460000000001</c:v>
                </c:pt>
                <c:pt idx="439">
                  <c:v>16.904309999999999</c:v>
                </c:pt>
                <c:pt idx="440">
                  <c:v>16.00272</c:v>
                </c:pt>
                <c:pt idx="441">
                  <c:v>13.13503</c:v>
                </c:pt>
                <c:pt idx="442">
                  <c:v>10.65968</c:v>
                </c:pt>
                <c:pt idx="443">
                  <c:v>9.7472709999999996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Gas-M'!$A$489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Gas-M'!$A$41:$A$484</c:f>
              <c:numCache>
                <c:formatCode>mmmm\ yyyy</c:formatCode>
                <c:ptCount val="444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</c:numCache>
            </c:numRef>
          </c:cat>
          <c:val>
            <c:numRef>
              <c:f>'Natural Gas-M'!$D$41:$D$484</c:f>
              <c:numCache>
                <c:formatCode>0.00</c:formatCode>
                <c:ptCount val="444"/>
                <c:pt idx="0">
                  <c:v>10.866885986238531</c:v>
                </c:pt>
                <c:pt idx="1">
                  <c:v>10.904747079545453</c:v>
                </c:pt>
                <c:pt idx="2">
                  <c:v>11.020915823927762</c:v>
                </c:pt>
                <c:pt idx="3">
                  <c:v>11.094033973063972</c:v>
                </c:pt>
                <c:pt idx="4">
                  <c:v>11.502446521739129</c:v>
                </c:pt>
                <c:pt idx="5">
                  <c:v>11.427342651933699</c:v>
                </c:pt>
                <c:pt idx="6">
                  <c:v>11.355023213114752</c:v>
                </c:pt>
                <c:pt idx="7">
                  <c:v>11.216643275488067</c:v>
                </c:pt>
                <c:pt idx="8">
                  <c:v>11.547373566058001</c:v>
                </c:pt>
                <c:pt idx="9">
                  <c:v>11.587533725910061</c:v>
                </c:pt>
                <c:pt idx="10">
                  <c:v>11.615040735607675</c:v>
                </c:pt>
                <c:pt idx="11">
                  <c:v>11.629127895855472</c:v>
                </c:pt>
                <c:pt idx="12">
                  <c:v>11.846943908898306</c:v>
                </c:pt>
                <c:pt idx="13">
                  <c:v>11.91100034846885</c:v>
                </c:pt>
                <c:pt idx="14">
                  <c:v>12.139569651531152</c:v>
                </c:pt>
                <c:pt idx="15">
                  <c:v>12.303765284210527</c:v>
                </c:pt>
                <c:pt idx="16">
                  <c:v>12.965740031282584</c:v>
                </c:pt>
                <c:pt idx="17">
                  <c:v>12.893089072164949</c:v>
                </c:pt>
                <c:pt idx="18">
                  <c:v>12.90097242051282</c:v>
                </c:pt>
                <c:pt idx="19">
                  <c:v>12.874563060388946</c:v>
                </c:pt>
                <c:pt idx="20">
                  <c:v>13.317664657113614</c:v>
                </c:pt>
                <c:pt idx="21">
                  <c:v>13.876271783893985</c:v>
                </c:pt>
                <c:pt idx="22">
                  <c:v>13.939514040816325</c:v>
                </c:pt>
                <c:pt idx="23">
                  <c:v>14.13001758444217</c:v>
                </c:pt>
                <c:pt idx="24">
                  <c:v>14.395948947906026</c:v>
                </c:pt>
                <c:pt idx="25">
                  <c:v>14.405800602040816</c:v>
                </c:pt>
                <c:pt idx="26">
                  <c:v>14.70982874617737</c:v>
                </c:pt>
                <c:pt idx="27">
                  <c:v>14.751665404858297</c:v>
                </c:pt>
                <c:pt idx="28">
                  <c:v>15.080095302419352</c:v>
                </c:pt>
                <c:pt idx="29">
                  <c:v>15.001361569416499</c:v>
                </c:pt>
                <c:pt idx="30">
                  <c:v>14.965334639278556</c:v>
                </c:pt>
                <c:pt idx="31">
                  <c:v>14.848403856143856</c:v>
                </c:pt>
                <c:pt idx="32">
                  <c:v>14.827990866533863</c:v>
                </c:pt>
                <c:pt idx="33">
                  <c:v>15.985993948412698</c:v>
                </c:pt>
                <c:pt idx="34">
                  <c:v>14.987002077151335</c:v>
                </c:pt>
                <c:pt idx="35">
                  <c:v>14.088795443786982</c:v>
                </c:pt>
                <c:pt idx="36">
                  <c:v>13.615307992164546</c:v>
                </c:pt>
                <c:pt idx="37">
                  <c:v>13.689603196881089</c:v>
                </c:pt>
                <c:pt idx="38">
                  <c:v>13.836673896987365</c:v>
                </c:pt>
                <c:pt idx="39">
                  <c:v>13.87622431752178</c:v>
                </c:pt>
                <c:pt idx="40">
                  <c:v>14.569765594202897</c:v>
                </c:pt>
                <c:pt idx="41">
                  <c:v>15.678095776277724</c:v>
                </c:pt>
                <c:pt idx="42">
                  <c:v>16.426469999999998</c:v>
                </c:pt>
                <c:pt idx="43">
                  <c:v>16.65571083333333</c:v>
                </c:pt>
                <c:pt idx="44">
                  <c:v>16.470161117478511</c:v>
                </c:pt>
                <c:pt idx="45">
                  <c:v>15.560787440532826</c:v>
                </c:pt>
                <c:pt idx="46">
                  <c:v>14.412069962013295</c:v>
                </c:pt>
                <c:pt idx="47">
                  <c:v>13.792033033175354</c:v>
                </c:pt>
                <c:pt idx="48">
                  <c:v>13.58390755912961</c:v>
                </c:pt>
                <c:pt idx="49">
                  <c:v>13.258357497648166</c:v>
                </c:pt>
                <c:pt idx="50">
                  <c:v>13.489036919475653</c:v>
                </c:pt>
                <c:pt idx="51">
                  <c:v>13.733549785046728</c:v>
                </c:pt>
                <c:pt idx="52">
                  <c:v>14.78481868470149</c:v>
                </c:pt>
                <c:pt idx="53">
                  <c:v>15.571345786046511</c:v>
                </c:pt>
                <c:pt idx="54">
                  <c:v>15.788071485608171</c:v>
                </c:pt>
                <c:pt idx="55">
                  <c:v>16.070862808155699</c:v>
                </c:pt>
                <c:pt idx="56">
                  <c:v>15.707402793709528</c:v>
                </c:pt>
                <c:pt idx="57">
                  <c:v>14.408175576036866</c:v>
                </c:pt>
                <c:pt idx="58">
                  <c:v>13.525687532110089</c:v>
                </c:pt>
                <c:pt idx="59">
                  <c:v>12.519474794520548</c:v>
                </c:pt>
                <c:pt idx="60">
                  <c:v>12.3207196633303</c:v>
                </c:pt>
                <c:pt idx="61">
                  <c:v>12.430878021877847</c:v>
                </c:pt>
                <c:pt idx="62">
                  <c:v>12.58742022914757</c:v>
                </c:pt>
                <c:pt idx="63">
                  <c:v>13.032001591536337</c:v>
                </c:pt>
                <c:pt idx="64">
                  <c:v>13.636011247706419</c:v>
                </c:pt>
                <c:pt idx="65">
                  <c:v>14.663373117001827</c:v>
                </c:pt>
                <c:pt idx="66">
                  <c:v>15.023369753424657</c:v>
                </c:pt>
                <c:pt idx="67">
                  <c:v>15.229101806569341</c:v>
                </c:pt>
                <c:pt idx="68">
                  <c:v>14.933217554545452</c:v>
                </c:pt>
                <c:pt idx="69">
                  <c:v>13.924014210526312</c:v>
                </c:pt>
                <c:pt idx="70">
                  <c:v>12.33027411231884</c:v>
                </c:pt>
                <c:pt idx="71">
                  <c:v>11.46092144404332</c:v>
                </c:pt>
                <c:pt idx="72">
                  <c:v>11.442371723518848</c:v>
                </c:pt>
                <c:pt idx="73">
                  <c:v>11.487481556350623</c:v>
                </c:pt>
                <c:pt idx="74">
                  <c:v>11.489398859180035</c:v>
                </c:pt>
                <c:pt idx="75">
                  <c:v>11.651828944099377</c:v>
                </c:pt>
                <c:pt idx="76">
                  <c:v>12.727646778761063</c:v>
                </c:pt>
                <c:pt idx="77">
                  <c:v>13.879403832599117</c:v>
                </c:pt>
                <c:pt idx="78">
                  <c:v>14.328898471001757</c:v>
                </c:pt>
                <c:pt idx="79">
                  <c:v>14.392467086614172</c:v>
                </c:pt>
                <c:pt idx="80">
                  <c:v>13.9229106190061</c:v>
                </c:pt>
                <c:pt idx="81">
                  <c:v>12.234420391304347</c:v>
                </c:pt>
                <c:pt idx="82">
                  <c:v>11.295848301559792</c:v>
                </c:pt>
                <c:pt idx="83">
                  <c:v>10.672960562283736</c:v>
                </c:pt>
                <c:pt idx="84">
                  <c:v>10.532490999999998</c:v>
                </c:pt>
                <c:pt idx="85">
                  <c:v>10.535060352839931</c:v>
                </c:pt>
                <c:pt idx="86">
                  <c:v>10.693729836909869</c:v>
                </c:pt>
                <c:pt idx="87">
                  <c:v>10.97871582764505</c:v>
                </c:pt>
                <c:pt idx="88">
                  <c:v>12.015050714893617</c:v>
                </c:pt>
                <c:pt idx="89">
                  <c:v>13.24819533898305</c:v>
                </c:pt>
                <c:pt idx="90">
                  <c:v>13.679395932489451</c:v>
                </c:pt>
                <c:pt idx="91">
                  <c:v>13.985709613445378</c:v>
                </c:pt>
                <c:pt idx="92">
                  <c:v>13.665553999999998</c:v>
                </c:pt>
                <c:pt idx="93">
                  <c:v>11.93502014178482</c:v>
                </c:pt>
                <c:pt idx="94">
                  <c:v>11.115641662510388</c:v>
                </c:pt>
                <c:pt idx="95">
                  <c:v>10.740063985086991</c:v>
                </c:pt>
                <c:pt idx="96">
                  <c:v>10.735444199669967</c:v>
                </c:pt>
                <c:pt idx="97">
                  <c:v>10.640794950657893</c:v>
                </c:pt>
                <c:pt idx="98">
                  <c:v>10.726318044189853</c:v>
                </c:pt>
                <c:pt idx="99">
                  <c:v>10.82373337124289</c:v>
                </c:pt>
                <c:pt idx="100">
                  <c:v>11.52949717865804</c:v>
                </c:pt>
                <c:pt idx="101">
                  <c:v>12.752034697824334</c:v>
                </c:pt>
                <c:pt idx="102">
                  <c:v>13.36786702008032</c:v>
                </c:pt>
                <c:pt idx="103">
                  <c:v>13.657632923694777</c:v>
                </c:pt>
                <c:pt idx="104">
                  <c:v>13.104477243589743</c:v>
                </c:pt>
                <c:pt idx="105">
                  <c:v>11.622524258373204</c:v>
                </c:pt>
                <c:pt idx="106">
                  <c:v>10.621220746624305</c:v>
                </c:pt>
                <c:pt idx="107">
                  <c:v>10.092479889152811</c:v>
                </c:pt>
                <c:pt idx="108">
                  <c:v>10.24271334117647</c:v>
                </c:pt>
                <c:pt idx="109">
                  <c:v>10.6160719140625</c:v>
                </c:pt>
                <c:pt idx="110">
                  <c:v>10.473032037325037</c:v>
                </c:pt>
                <c:pt idx="111">
                  <c:v>10.523290519782776</c:v>
                </c:pt>
                <c:pt idx="112">
                  <c:v>11.177646785437645</c:v>
                </c:pt>
                <c:pt idx="113">
                  <c:v>12.145630423402617</c:v>
                </c:pt>
                <c:pt idx="114">
                  <c:v>12.974407111111111</c:v>
                </c:pt>
                <c:pt idx="115">
                  <c:v>12.93906045592705</c:v>
                </c:pt>
                <c:pt idx="116">
                  <c:v>12.524447773584905</c:v>
                </c:pt>
                <c:pt idx="117">
                  <c:v>11.06975260869565</c:v>
                </c:pt>
                <c:pt idx="118">
                  <c:v>10.235433305908751</c:v>
                </c:pt>
                <c:pt idx="119">
                  <c:v>10.0718482414307</c:v>
                </c:pt>
                <c:pt idx="120">
                  <c:v>9.8916227023014098</c:v>
                </c:pt>
                <c:pt idx="121">
                  <c:v>9.919968041543024</c:v>
                </c:pt>
                <c:pt idx="122">
                  <c:v>9.9913347181008874</c:v>
                </c:pt>
                <c:pt idx="123">
                  <c:v>10.503209696521095</c:v>
                </c:pt>
                <c:pt idx="124">
                  <c:v>11.138464572271385</c:v>
                </c:pt>
                <c:pt idx="125">
                  <c:v>12.325917124999998</c:v>
                </c:pt>
                <c:pt idx="126">
                  <c:v>12.766932533039645</c:v>
                </c:pt>
                <c:pt idx="127">
                  <c:v>12.958433030746704</c:v>
                </c:pt>
                <c:pt idx="128">
                  <c:v>12.14817112408759</c:v>
                </c:pt>
                <c:pt idx="129">
                  <c:v>10.868333381924197</c:v>
                </c:pt>
                <c:pt idx="130">
                  <c:v>9.616737351233672</c:v>
                </c:pt>
                <c:pt idx="131">
                  <c:v>9.5889030897250347</c:v>
                </c:pt>
                <c:pt idx="132">
                  <c:v>9.6167499710773683</c:v>
                </c:pt>
                <c:pt idx="133">
                  <c:v>9.6132869985569975</c:v>
                </c:pt>
                <c:pt idx="134">
                  <c:v>9.509571171818834</c:v>
                </c:pt>
                <c:pt idx="135">
                  <c:v>9.6961408464849352</c:v>
                </c:pt>
                <c:pt idx="136">
                  <c:v>10.587759878310665</c:v>
                </c:pt>
                <c:pt idx="137">
                  <c:v>11.742034175588865</c:v>
                </c:pt>
                <c:pt idx="138">
                  <c:v>12.444672163701066</c:v>
                </c:pt>
                <c:pt idx="139">
                  <c:v>12.72562120028409</c:v>
                </c:pt>
                <c:pt idx="140">
                  <c:v>12.18721300496102</c:v>
                </c:pt>
                <c:pt idx="141">
                  <c:v>11.066317318278051</c:v>
                </c:pt>
                <c:pt idx="142">
                  <c:v>10.188911428571426</c:v>
                </c:pt>
                <c:pt idx="143">
                  <c:v>9.7013543078004219</c:v>
                </c:pt>
                <c:pt idx="144">
                  <c:v>9.6505438445378147</c:v>
                </c:pt>
                <c:pt idx="145">
                  <c:v>9.6303120964360573</c:v>
                </c:pt>
                <c:pt idx="146">
                  <c:v>9.5161711025819944</c:v>
                </c:pt>
                <c:pt idx="147">
                  <c:v>10.068458372739915</c:v>
                </c:pt>
                <c:pt idx="148">
                  <c:v>11.308104341192788</c:v>
                </c:pt>
                <c:pt idx="149">
                  <c:v>12.283624455994454</c:v>
                </c:pt>
                <c:pt idx="150">
                  <c:v>13.082178560553631</c:v>
                </c:pt>
                <c:pt idx="151">
                  <c:v>13.50353136049724</c:v>
                </c:pt>
                <c:pt idx="152">
                  <c:v>12.854614999999999</c:v>
                </c:pt>
                <c:pt idx="153">
                  <c:v>11.215890817307692</c:v>
                </c:pt>
                <c:pt idx="154">
                  <c:v>10.163836773972601</c:v>
                </c:pt>
                <c:pt idx="155">
                  <c:v>9.9786028639781268</c:v>
                </c:pt>
                <c:pt idx="156">
                  <c:v>9.7484538687628142</c:v>
                </c:pt>
                <c:pt idx="157">
                  <c:v>9.9022115064757994</c:v>
                </c:pt>
                <c:pt idx="158">
                  <c:v>10.300380081577156</c:v>
                </c:pt>
                <c:pt idx="159">
                  <c:v>10.783543614130433</c:v>
                </c:pt>
                <c:pt idx="160">
                  <c:v>11.152942291525422</c:v>
                </c:pt>
                <c:pt idx="161">
                  <c:v>12.456211372549017</c:v>
                </c:pt>
                <c:pt idx="162">
                  <c:v>13.1273326819407</c:v>
                </c:pt>
                <c:pt idx="163">
                  <c:v>13.268166805369127</c:v>
                </c:pt>
                <c:pt idx="164">
                  <c:v>12.629368305425317</c:v>
                </c:pt>
                <c:pt idx="165">
                  <c:v>11.043300548862115</c:v>
                </c:pt>
                <c:pt idx="166">
                  <c:v>10.066560340453938</c:v>
                </c:pt>
                <c:pt idx="167">
                  <c:v>9.7099569753497654</c:v>
                </c:pt>
                <c:pt idx="168">
                  <c:v>9.3485604318936861</c:v>
                </c:pt>
                <c:pt idx="169">
                  <c:v>9.1803368588469176</c:v>
                </c:pt>
                <c:pt idx="170">
                  <c:v>9.2893735978835963</c:v>
                </c:pt>
                <c:pt idx="171">
                  <c:v>9.6012156916996023</c:v>
                </c:pt>
                <c:pt idx="172">
                  <c:v>10.341270729783037</c:v>
                </c:pt>
                <c:pt idx="173">
                  <c:v>11.820129219160103</c:v>
                </c:pt>
                <c:pt idx="174">
                  <c:v>12.324735085190039</c:v>
                </c:pt>
                <c:pt idx="175">
                  <c:v>12.788170967952912</c:v>
                </c:pt>
                <c:pt idx="176">
                  <c:v>12.143102945787067</c:v>
                </c:pt>
                <c:pt idx="177">
                  <c:v>10.372297941368078</c:v>
                </c:pt>
                <c:pt idx="178">
                  <c:v>8.7783798113207556</c:v>
                </c:pt>
                <c:pt idx="179">
                  <c:v>8.6575801039636122</c:v>
                </c:pt>
                <c:pt idx="180">
                  <c:v>8.7682750355526817</c:v>
                </c:pt>
                <c:pt idx="181">
                  <c:v>9.0306011225806451</c:v>
                </c:pt>
                <c:pt idx="182">
                  <c:v>9.1716964694533747</c:v>
                </c:pt>
                <c:pt idx="183">
                  <c:v>9.6602866047405502</c:v>
                </c:pt>
                <c:pt idx="184">
                  <c:v>10.518279974424551</c:v>
                </c:pt>
                <c:pt idx="185">
                  <c:v>12.017610918953414</c:v>
                </c:pt>
                <c:pt idx="186">
                  <c:v>13.23547291719745</c:v>
                </c:pt>
                <c:pt idx="187">
                  <c:v>13.356327996183204</c:v>
                </c:pt>
                <c:pt idx="188">
                  <c:v>12.185418788839568</c:v>
                </c:pt>
                <c:pt idx="189">
                  <c:v>10.717858312262956</c:v>
                </c:pt>
                <c:pt idx="190">
                  <c:v>9.6535684247006923</c:v>
                </c:pt>
                <c:pt idx="191">
                  <c:v>9.7804643557510982</c:v>
                </c:pt>
                <c:pt idx="192">
                  <c:v>10.169438005018819</c:v>
                </c:pt>
                <c:pt idx="193">
                  <c:v>10.225633706950532</c:v>
                </c:pt>
                <c:pt idx="194">
                  <c:v>9.8128733667083825</c:v>
                </c:pt>
                <c:pt idx="195">
                  <c:v>9.8217774921826138</c:v>
                </c:pt>
                <c:pt idx="196">
                  <c:v>10.273007698561601</c:v>
                </c:pt>
                <c:pt idx="197">
                  <c:v>12.460657365792759</c:v>
                </c:pt>
                <c:pt idx="198">
                  <c:v>13.164838192019948</c:v>
                </c:pt>
                <c:pt idx="199">
                  <c:v>13.446183103233828</c:v>
                </c:pt>
                <c:pt idx="200">
                  <c:v>13.189022258064513</c:v>
                </c:pt>
                <c:pt idx="201">
                  <c:v>11.451943238390092</c:v>
                </c:pt>
                <c:pt idx="202">
                  <c:v>10.203272121212121</c:v>
                </c:pt>
                <c:pt idx="203">
                  <c:v>9.7213057972805927</c:v>
                </c:pt>
                <c:pt idx="204">
                  <c:v>9.5163057839506155</c:v>
                </c:pt>
                <c:pt idx="205">
                  <c:v>9.5163057839506155</c:v>
                </c:pt>
                <c:pt idx="206">
                  <c:v>9.3381534135802458</c:v>
                </c:pt>
                <c:pt idx="207">
                  <c:v>10.0976807459926</c:v>
                </c:pt>
                <c:pt idx="208">
                  <c:v>11.389261316113162</c:v>
                </c:pt>
                <c:pt idx="209">
                  <c:v>12.571888863636364</c:v>
                </c:pt>
                <c:pt idx="210">
                  <c:v>12.570549148284313</c:v>
                </c:pt>
                <c:pt idx="211">
                  <c:v>13.614918757649939</c:v>
                </c:pt>
                <c:pt idx="212">
                  <c:v>13.180006556574924</c:v>
                </c:pt>
                <c:pt idx="213">
                  <c:v>11.152186211104331</c:v>
                </c:pt>
                <c:pt idx="214">
                  <c:v>9.6436776721511261</c:v>
                </c:pt>
                <c:pt idx="215">
                  <c:v>9.2749765085158149</c:v>
                </c:pt>
                <c:pt idx="216">
                  <c:v>8.7615919854280513</c:v>
                </c:pt>
                <c:pt idx="217">
                  <c:v>9.1850689313904059</c:v>
                </c:pt>
                <c:pt idx="218">
                  <c:v>8.8438382402912605</c:v>
                </c:pt>
                <c:pt idx="219">
                  <c:v>9.3360862447257382</c:v>
                </c:pt>
                <c:pt idx="220">
                  <c:v>10.576455481927711</c:v>
                </c:pt>
                <c:pt idx="221">
                  <c:v>11.880402048192771</c:v>
                </c:pt>
                <c:pt idx="222">
                  <c:v>12.739444097180563</c:v>
                </c:pt>
                <c:pt idx="223">
                  <c:v>13.155129251944944</c:v>
                </c:pt>
                <c:pt idx="224">
                  <c:v>12.369274082240764</c:v>
                </c:pt>
                <c:pt idx="225">
                  <c:v>10.816318215348005</c:v>
                </c:pt>
                <c:pt idx="226">
                  <c:v>10.211494982185274</c:v>
                </c:pt>
                <c:pt idx="227">
                  <c:v>9.2754271741706145</c:v>
                </c:pt>
                <c:pt idx="228">
                  <c:v>9.0491512640283513</c:v>
                </c:pt>
                <c:pt idx="229">
                  <c:v>9.252395752941176</c:v>
                </c:pt>
                <c:pt idx="230">
                  <c:v>9.7186806257309932</c:v>
                </c:pt>
                <c:pt idx="231">
                  <c:v>10.118408326506728</c:v>
                </c:pt>
                <c:pt idx="232">
                  <c:v>11.603838095794391</c:v>
                </c:pt>
                <c:pt idx="233">
                  <c:v>13.268316782810684</c:v>
                </c:pt>
                <c:pt idx="234">
                  <c:v>14.371851905037635</c:v>
                </c:pt>
                <c:pt idx="235">
                  <c:v>14.44148297046902</c:v>
                </c:pt>
                <c:pt idx="236">
                  <c:v>13.992555126728108</c:v>
                </c:pt>
                <c:pt idx="237">
                  <c:v>13.055628568142609</c:v>
                </c:pt>
                <c:pt idx="238">
                  <c:v>11.845803134328357</c:v>
                </c:pt>
                <c:pt idx="239">
                  <c:v>11.791115647193584</c:v>
                </c:pt>
                <c:pt idx="240">
                  <c:v>13.860579066059223</c:v>
                </c:pt>
                <c:pt idx="241">
                  <c:v>14.020389102272725</c:v>
                </c:pt>
                <c:pt idx="242">
                  <c:v>13.452476689381033</c:v>
                </c:pt>
                <c:pt idx="243">
                  <c:v>13.85225573696145</c:v>
                </c:pt>
                <c:pt idx="244">
                  <c:v>15.111300045121263</c:v>
                </c:pt>
                <c:pt idx="245">
                  <c:v>15.672796882386042</c:v>
                </c:pt>
                <c:pt idx="246">
                  <c:v>15.21123987598647</c:v>
                </c:pt>
                <c:pt idx="247">
                  <c:v>14.763850467869222</c:v>
                </c:pt>
                <c:pt idx="248">
                  <c:v>13.733537164514317</c:v>
                </c:pt>
                <c:pt idx="249">
                  <c:v>11.158597792792792</c:v>
                </c:pt>
                <c:pt idx="250">
                  <c:v>10.812594287323943</c:v>
                </c:pt>
                <c:pt idx="251">
                  <c:v>9.8967959977452082</c:v>
                </c:pt>
                <c:pt idx="252">
                  <c:v>9.9883627799662342</c:v>
                </c:pt>
                <c:pt idx="253">
                  <c:v>9.7688551179775267</c:v>
                </c:pt>
                <c:pt idx="254">
                  <c:v>9.5663331652661068</c:v>
                </c:pt>
                <c:pt idx="255">
                  <c:v>10.274811277189068</c:v>
                </c:pt>
                <c:pt idx="256">
                  <c:v>11.442443888579385</c:v>
                </c:pt>
                <c:pt idx="257">
                  <c:v>12.828756158129174</c:v>
                </c:pt>
                <c:pt idx="258">
                  <c:v>13.775632038888888</c:v>
                </c:pt>
                <c:pt idx="259">
                  <c:v>13.910689795013848</c:v>
                </c:pt>
                <c:pt idx="260">
                  <c:v>13.608259463495575</c:v>
                </c:pt>
                <c:pt idx="261">
                  <c:v>11.42800263245033</c:v>
                </c:pt>
                <c:pt idx="262">
                  <c:v>10.587551201101927</c:v>
                </c:pt>
                <c:pt idx="263">
                  <c:v>10.411330357535752</c:v>
                </c:pt>
                <c:pt idx="264">
                  <c:v>10.774023143483021</c:v>
                </c:pt>
                <c:pt idx="265">
                  <c:v>11.239318660130717</c:v>
                </c:pt>
                <c:pt idx="266">
                  <c:v>12.777274002175094</c:v>
                </c:pt>
                <c:pt idx="267">
                  <c:v>13.364345120087334</c:v>
                </c:pt>
                <c:pt idx="268">
                  <c:v>14.188389846910878</c:v>
                </c:pt>
                <c:pt idx="269">
                  <c:v>15.867334003276898</c:v>
                </c:pt>
                <c:pt idx="270">
                  <c:v>16.692692841589547</c:v>
                </c:pt>
                <c:pt idx="271">
                  <c:v>16.737632455284551</c:v>
                </c:pt>
                <c:pt idx="272">
                  <c:v>15.994733479200432</c:v>
                </c:pt>
                <c:pt idx="273">
                  <c:v>13.839808804759329</c:v>
                </c:pt>
                <c:pt idx="274">
                  <c:v>12.701301021621619</c:v>
                </c:pt>
                <c:pt idx="275">
                  <c:v>12.329968770889487</c:v>
                </c:pt>
                <c:pt idx="276">
                  <c:v>12.535213886205046</c:v>
                </c:pt>
                <c:pt idx="277">
                  <c:v>12.688704579539367</c:v>
                </c:pt>
                <c:pt idx="278">
                  <c:v>12.892956552645643</c:v>
                </c:pt>
                <c:pt idx="279">
                  <c:v>13.526841398078973</c:v>
                </c:pt>
                <c:pt idx="280">
                  <c:v>14.862281036131774</c:v>
                </c:pt>
                <c:pt idx="281">
                  <c:v>16.65333274748544</c:v>
                </c:pt>
                <c:pt idx="282">
                  <c:v>17.220767731359068</c:v>
                </c:pt>
                <c:pt idx="283">
                  <c:v>17.465900200845667</c:v>
                </c:pt>
                <c:pt idx="284">
                  <c:v>16.865810679662804</c:v>
                </c:pt>
                <c:pt idx="285">
                  <c:v>14.735385917190774</c:v>
                </c:pt>
                <c:pt idx="286">
                  <c:v>14.352557162232653</c:v>
                </c:pt>
                <c:pt idx="287">
                  <c:v>13.913449207094416</c:v>
                </c:pt>
                <c:pt idx="288">
                  <c:v>13.682213622129437</c:v>
                </c:pt>
                <c:pt idx="289">
                  <c:v>13.587822032224532</c:v>
                </c:pt>
                <c:pt idx="290">
                  <c:v>13.501200352149143</c:v>
                </c:pt>
                <c:pt idx="291">
                  <c:v>14.750685162622611</c:v>
                </c:pt>
                <c:pt idx="292">
                  <c:v>15.826666415289257</c:v>
                </c:pt>
                <c:pt idx="293">
                  <c:v>17.122217878162104</c:v>
                </c:pt>
                <c:pt idx="294">
                  <c:v>18.33717138019497</c:v>
                </c:pt>
                <c:pt idx="295">
                  <c:v>19.022148939316672</c:v>
                </c:pt>
                <c:pt idx="296">
                  <c:v>20.034076418511063</c:v>
                </c:pt>
                <c:pt idx="297">
                  <c:v>19.858933741838268</c:v>
                </c:pt>
                <c:pt idx="298">
                  <c:v>18.987931085310446</c:v>
                </c:pt>
                <c:pt idx="299">
                  <c:v>17.725306511862694</c:v>
                </c:pt>
                <c:pt idx="300">
                  <c:v>18.004741816357249</c:v>
                </c:pt>
                <c:pt idx="301">
                  <c:v>16.861934232698093</c:v>
                </c:pt>
                <c:pt idx="302">
                  <c:v>15.861091982974459</c:v>
                </c:pt>
                <c:pt idx="303">
                  <c:v>15.901896557050319</c:v>
                </c:pt>
                <c:pt idx="304">
                  <c:v>17.216528251366121</c:v>
                </c:pt>
                <c:pt idx="305">
                  <c:v>17.9604603518335</c:v>
                </c:pt>
                <c:pt idx="306">
                  <c:v>18.633561379990141</c:v>
                </c:pt>
                <c:pt idx="307">
                  <c:v>19.094122796859665</c:v>
                </c:pt>
                <c:pt idx="308">
                  <c:v>18.630890271203153</c:v>
                </c:pt>
                <c:pt idx="309">
                  <c:v>14.902061946508169</c:v>
                </c:pt>
                <c:pt idx="310">
                  <c:v>14.823247351485145</c:v>
                </c:pt>
                <c:pt idx="311">
                  <c:v>14.837697789266368</c:v>
                </c:pt>
                <c:pt idx="312">
                  <c:v>14.387522274709122</c:v>
                </c:pt>
                <c:pt idx="313">
                  <c:v>14.284832200601294</c:v>
                </c:pt>
                <c:pt idx="314">
                  <c:v>15.007589420716261</c:v>
                </c:pt>
                <c:pt idx="315">
                  <c:v>15.546715299362809</c:v>
                </c:pt>
                <c:pt idx="316">
                  <c:v>17.087996580493819</c:v>
                </c:pt>
                <c:pt idx="317">
                  <c:v>18.89377609851665</c:v>
                </c:pt>
                <c:pt idx="318">
                  <c:v>19.35834379560989</c:v>
                </c:pt>
                <c:pt idx="319">
                  <c:v>19.352377830854202</c:v>
                </c:pt>
                <c:pt idx="320">
                  <c:v>18.48651081530782</c:v>
                </c:pt>
                <c:pt idx="321">
                  <c:v>16.751126005067164</c:v>
                </c:pt>
                <c:pt idx="322">
                  <c:v>14.875182978077536</c:v>
                </c:pt>
                <c:pt idx="323">
                  <c:v>14.0359920452127</c:v>
                </c:pt>
                <c:pt idx="324">
                  <c:v>13.87441330228963</c:v>
                </c:pt>
                <c:pt idx="325">
                  <c:v>14.225419071217329</c:v>
                </c:pt>
                <c:pt idx="326">
                  <c:v>14.79442225272666</c:v>
                </c:pt>
                <c:pt idx="327">
                  <c:v>16.289123187592899</c:v>
                </c:pt>
                <c:pt idx="328">
                  <c:v>18.24959146964796</c:v>
                </c:pt>
                <c:pt idx="329">
                  <c:v>20.913731471560677</c:v>
                </c:pt>
                <c:pt idx="330">
                  <c:v>22.807938182598527</c:v>
                </c:pt>
                <c:pt idx="331">
                  <c:v>22.182084087063881</c:v>
                </c:pt>
                <c:pt idx="332">
                  <c:v>20.229215207628027</c:v>
                </c:pt>
                <c:pt idx="333">
                  <c:v>17.123957072743611</c:v>
                </c:pt>
                <c:pt idx="334">
                  <c:v>15.570874723789952</c:v>
                </c:pt>
                <c:pt idx="335">
                  <c:v>14.607958391280899</c:v>
                </c:pt>
                <c:pt idx="336">
                  <c:v>14.173895490555976</c:v>
                </c:pt>
                <c:pt idx="337">
                  <c:v>13.862391020427349</c:v>
                </c:pt>
                <c:pt idx="338">
                  <c:v>13.559181561919102</c:v>
                </c:pt>
                <c:pt idx="339">
                  <c:v>13.206336243412361</c:v>
                </c:pt>
                <c:pt idx="340">
                  <c:v>14.519173146435577</c:v>
                </c:pt>
                <c:pt idx="341">
                  <c:v>15.967276325713486</c:v>
                </c:pt>
                <c:pt idx="342">
                  <c:v>17.103294612669167</c:v>
                </c:pt>
                <c:pt idx="343">
                  <c:v>17.425765169764901</c:v>
                </c:pt>
                <c:pt idx="344">
                  <c:v>16.489705690235844</c:v>
                </c:pt>
                <c:pt idx="345">
                  <c:v>13.085632218522091</c:v>
                </c:pt>
                <c:pt idx="346">
                  <c:v>12.709821832678125</c:v>
                </c:pt>
                <c:pt idx="347">
                  <c:v>11.530269081238755</c:v>
                </c:pt>
                <c:pt idx="348">
                  <c:v>11.677610681968661</c:v>
                </c:pt>
                <c:pt idx="349">
                  <c:v>11.832631168855075</c:v>
                </c:pt>
                <c:pt idx="350">
                  <c:v>12.160667867478249</c:v>
                </c:pt>
                <c:pt idx="351">
                  <c:v>13.242012433131096</c:v>
                </c:pt>
                <c:pt idx="352">
                  <c:v>14.521767149891849</c:v>
                </c:pt>
                <c:pt idx="353">
                  <c:v>16.454563335926959</c:v>
                </c:pt>
                <c:pt idx="354">
                  <c:v>17.915936660462762</c:v>
                </c:pt>
                <c:pt idx="355">
                  <c:v>18.375389036494539</c:v>
                </c:pt>
                <c:pt idx="356">
                  <c:v>17.22187190928874</c:v>
                </c:pt>
                <c:pt idx="357">
                  <c:v>14.680581683292624</c:v>
                </c:pt>
                <c:pt idx="358">
                  <c:v>11.927260225875495</c:v>
                </c:pt>
                <c:pt idx="359">
                  <c:v>10.886855863783156</c:v>
                </c:pt>
                <c:pt idx="360">
                  <c:v>10.764676178979776</c:v>
                </c:pt>
                <c:pt idx="361">
                  <c:v>10.99030995322175</c:v>
                </c:pt>
                <c:pt idx="362">
                  <c:v>11.246444459887197</c:v>
                </c:pt>
                <c:pt idx="363">
                  <c:v>12.095421271525659</c:v>
                </c:pt>
                <c:pt idx="364">
                  <c:v>13.372958239548765</c:v>
                </c:pt>
                <c:pt idx="365">
                  <c:v>15.726598889709347</c:v>
                </c:pt>
                <c:pt idx="366">
                  <c:v>17.222041296390778</c:v>
                </c:pt>
                <c:pt idx="367">
                  <c:v>17.731639226734366</c:v>
                </c:pt>
                <c:pt idx="368">
                  <c:v>16.58938154962334</c:v>
                </c:pt>
                <c:pt idx="369">
                  <c:v>13.629540220507163</c:v>
                </c:pt>
                <c:pt idx="370">
                  <c:v>11.412875198640657</c:v>
                </c:pt>
                <c:pt idx="371">
                  <c:v>10.404629069240348</c:v>
                </c:pt>
                <c:pt idx="372">
                  <c:v>10.153887623979635</c:v>
                </c:pt>
                <c:pt idx="373">
                  <c:v>9.9729350109687047</c:v>
                </c:pt>
                <c:pt idx="374">
                  <c:v>10.938095087682505</c:v>
                </c:pt>
                <c:pt idx="375">
                  <c:v>11.475329317969695</c:v>
                </c:pt>
                <c:pt idx="376">
                  <c:v>13.259664033193133</c:v>
                </c:pt>
                <c:pt idx="377">
                  <c:v>14.924644543250503</c:v>
                </c:pt>
                <c:pt idx="378">
                  <c:v>15.926693253091148</c:v>
                </c:pt>
                <c:pt idx="379">
                  <c:v>16.553837272236823</c:v>
                </c:pt>
                <c:pt idx="380">
                  <c:v>15.326593721724597</c:v>
                </c:pt>
                <c:pt idx="381">
                  <c:v>12.126250570892058</c:v>
                </c:pt>
                <c:pt idx="382">
                  <c:v>10.388588378488224</c:v>
                </c:pt>
                <c:pt idx="383">
                  <c:v>10.191272008717009</c:v>
                </c:pt>
                <c:pt idx="384">
                  <c:v>9.5001625575783208</c:v>
                </c:pt>
                <c:pt idx="385">
                  <c:v>9.5271243578463967</c:v>
                </c:pt>
                <c:pt idx="386">
                  <c:v>9.6797350772449224</c:v>
                </c:pt>
                <c:pt idx="387">
                  <c:v>10.819105181664479</c:v>
                </c:pt>
                <c:pt idx="388">
                  <c:v>13.078233152935594</c:v>
                </c:pt>
                <c:pt idx="389">
                  <c:v>15.54674752213189</c:v>
                </c:pt>
                <c:pt idx="390">
                  <c:v>16.84322128129444</c:v>
                </c:pt>
                <c:pt idx="391">
                  <c:v>16.941160095005767</c:v>
                </c:pt>
                <c:pt idx="392">
                  <c:v>16.150925060562741</c:v>
                </c:pt>
                <c:pt idx="393">
                  <c:v>12.735129602778455</c:v>
                </c:pt>
                <c:pt idx="394">
                  <c:v>10.30988099568763</c:v>
                </c:pt>
                <c:pt idx="395">
                  <c:v>9.3602306948779432</c:v>
                </c:pt>
                <c:pt idx="396">
                  <c:v>9.4593978066226061</c:v>
                </c:pt>
                <c:pt idx="397">
                  <c:v>9.9725435720924693</c:v>
                </c:pt>
                <c:pt idx="398">
                  <c:v>10.90904500693099</c:v>
                </c:pt>
                <c:pt idx="399">
                  <c:v>11.959436909871243</c:v>
                </c:pt>
                <c:pt idx="400">
                  <c:v>13.812652373491888</c:v>
                </c:pt>
                <c:pt idx="401">
                  <c:v>16.367489709555471</c:v>
                </c:pt>
                <c:pt idx="402">
                  <c:v>17.465778794481977</c:v>
                </c:pt>
                <c:pt idx="403">
                  <c:v>17.65538569254057</c:v>
                </c:pt>
                <c:pt idx="404">
                  <c:v>16.475212576312572</c:v>
                </c:pt>
                <c:pt idx="405">
                  <c:v>13.267479316308366</c:v>
                </c:pt>
                <c:pt idx="406">
                  <c:v>10.329354942447345</c:v>
                </c:pt>
                <c:pt idx="407">
                  <c:v>10.181093346133025</c:v>
                </c:pt>
                <c:pt idx="408">
                  <c:v>9.7244743651948866</c:v>
                </c:pt>
                <c:pt idx="409">
                  <c:v>9.296781725888323</c:v>
                </c:pt>
                <c:pt idx="410">
                  <c:v>9.4628269262567883</c:v>
                </c:pt>
                <c:pt idx="411">
                  <c:v>10.610081389687421</c:v>
                </c:pt>
                <c:pt idx="412">
                  <c:v>12.803225641263781</c:v>
                </c:pt>
                <c:pt idx="413">
                  <c:v>15.265668865274215</c:v>
                </c:pt>
                <c:pt idx="414">
                  <c:v>16.398989614443032</c:v>
                </c:pt>
                <c:pt idx="415">
                  <c:v>16.998084836960405</c:v>
                </c:pt>
                <c:pt idx="416">
                  <c:v>16.57793964773105</c:v>
                </c:pt>
                <c:pt idx="417">
                  <c:v>12.725276269284592</c:v>
                </c:pt>
                <c:pt idx="418">
                  <c:v>10.153029945195591</c:v>
                </c:pt>
                <c:pt idx="419">
                  <c:v>9.3861895765855454</c:v>
                </c:pt>
                <c:pt idx="420">
                  <c:v>8.3836145514411609</c:v>
                </c:pt>
                <c:pt idx="421">
                  <c:v>8.4887816639812872</c:v>
                </c:pt>
                <c:pt idx="422">
                  <c:v>9.330311075151311</c:v>
                </c:pt>
                <c:pt idx="423">
                  <c:v>9.725334095190254</c:v>
                </c:pt>
                <c:pt idx="424">
                  <c:v>11.693272411344555</c:v>
                </c:pt>
                <c:pt idx="425">
                  <c:v>14.524949643016416</c:v>
                </c:pt>
                <c:pt idx="426">
                  <c:v>15.926848875981952</c:v>
                </c:pt>
                <c:pt idx="427">
                  <c:v>16.669361728367996</c:v>
                </c:pt>
                <c:pt idx="428">
                  <c:v>15.730019999999998</c:v>
                </c:pt>
                <c:pt idx="429">
                  <c:v>12.757392419729081</c:v>
                </c:pt>
                <c:pt idx="430">
                  <c:v>10.335721152638465</c:v>
                </c:pt>
                <c:pt idx="431">
                  <c:v>9.5130445560954229</c:v>
                </c:pt>
                <c:pt idx="432">
                  <c:v>9.308090209651942</c:v>
                </c:pt>
                <c:pt idx="433">
                  <c:v>9.5303248586144846</c:v>
                </c:pt>
                <c:pt idx="434">
                  <c:v>10.085552461520203</c:v>
                </c:pt>
                <c:pt idx="435">
                  <c:v>10.848618991397949</c:v>
                </c:pt>
                <c:pt idx="436">
                  <c:v>12.498009948531152</c:v>
                </c:pt>
                <c:pt idx="437">
                  <c:v>14.544266088267388</c:v>
                </c:pt>
                <c:pt idx="438">
                  <c:v>15.891538842681214</c:v>
                </c:pt>
                <c:pt idx="439">
                  <c:v>16.515071689373492</c:v>
                </c:pt>
                <c:pt idx="440">
                  <c:v>15.599035606592961</c:v>
                </c:pt>
                <c:pt idx="441">
                  <c:v>12.772800889638503</c:v>
                </c:pt>
                <c:pt idx="442">
                  <c:v>10.341850850054659</c:v>
                </c:pt>
                <c:pt idx="443">
                  <c:v>9.4349824440696555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5088"/>
        <c:axId val="132266624"/>
      </c:lineChart>
      <c:dateAx>
        <c:axId val="13226508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6662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2266624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65088"/>
        <c:crosses val="autoZero"/>
        <c:crossBetween val="between"/>
        <c:majorUnit val="2"/>
      </c:valAx>
      <c:dateAx>
        <c:axId val="13227660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2278144"/>
        <c:crosses val="autoZero"/>
        <c:auto val="1"/>
        <c:lblOffset val="100"/>
        <c:baseTimeUnit val="months"/>
      </c:dateAx>
      <c:valAx>
        <c:axId val="1322781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276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'Electricity-A'!$A$41:$A$98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'Electricity-A'!$E$41:$E$98</c:f>
              <c:numCache>
                <c:formatCode>General</c:formatCode>
                <c:ptCount val="58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474496"/>
        <c:axId val="1464760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'Electricity-A'!$A$41:$A$98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'Electricity-A'!$C$41:$C$98</c:f>
              <c:numCache>
                <c:formatCode>0.00</c:formatCode>
                <c:ptCount val="58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12.67061608</c:v>
                </c:pt>
                <c:pt idx="56">
                  <c:v>12.599125703</c:v>
                </c:pt>
                <c:pt idx="57">
                  <c:v>12.976622774999999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'Electricity-A'!$A$102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'Electricity-A'!$A$41:$A$98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'Electricity-A'!$D$41:$D$98</c:f>
              <c:numCache>
                <c:formatCode>0.00</c:formatCode>
                <c:ptCount val="58"/>
                <c:pt idx="0">
                  <c:v>21.125500675675678</c:v>
                </c:pt>
                <c:pt idx="1">
                  <c:v>20.913539130434785</c:v>
                </c:pt>
                <c:pt idx="2">
                  <c:v>20.705788741721854</c:v>
                </c:pt>
                <c:pt idx="3">
                  <c:v>19.649158496732024</c:v>
                </c:pt>
                <c:pt idx="4">
                  <c:v>19.395620967741934</c:v>
                </c:pt>
                <c:pt idx="5">
                  <c:v>18.324243809523807</c:v>
                </c:pt>
                <c:pt idx="6">
                  <c:v>17.072935493827156</c:v>
                </c:pt>
                <c:pt idx="7">
                  <c:v>16.561769760479038</c:v>
                </c:pt>
                <c:pt idx="8">
                  <c:v>15.895491666666667</c:v>
                </c:pt>
                <c:pt idx="9">
                  <c:v>14.417235422343325</c:v>
                </c:pt>
                <c:pt idx="10">
                  <c:v>13.63692113402062</c:v>
                </c:pt>
                <c:pt idx="11">
                  <c:v>13.658348395061726</c:v>
                </c:pt>
                <c:pt idx="12">
                  <c:v>13.80893971291866</c:v>
                </c:pt>
                <c:pt idx="13">
                  <c:v>13.54198761261261</c:v>
                </c:pt>
                <c:pt idx="14">
                  <c:v>15.123076470588234</c:v>
                </c:pt>
                <c:pt idx="15">
                  <c:v>15.6390143985137</c:v>
                </c:pt>
                <c:pt idx="16">
                  <c:v>15.630054274096192</c:v>
                </c:pt>
                <c:pt idx="17">
                  <c:v>16.215680098177828</c:v>
                </c:pt>
                <c:pt idx="18">
                  <c:v>15.861122952133424</c:v>
                </c:pt>
                <c:pt idx="19">
                  <c:v>15.35953894227776</c:v>
                </c:pt>
                <c:pt idx="20">
                  <c:v>15.639576977812398</c:v>
                </c:pt>
                <c:pt idx="21">
                  <c:v>16.402139524108648</c:v>
                </c:pt>
                <c:pt idx="22">
                  <c:v>17.04298229741482</c:v>
                </c:pt>
                <c:pt idx="23">
                  <c:v>17.360768632325357</c:v>
                </c:pt>
                <c:pt idx="24">
                  <c:v>17.491770748002089</c:v>
                </c:pt>
                <c:pt idx="25">
                  <c:v>17.416321893016384</c:v>
                </c:pt>
                <c:pt idx="26">
                  <c:v>16.237700470022411</c:v>
                </c:pt>
                <c:pt idx="27">
                  <c:v>15.68721631052242</c:v>
                </c:pt>
                <c:pt idx="28">
                  <c:v>15.232799788687418</c:v>
                </c:pt>
                <c:pt idx="29">
                  <c:v>14.831325569481196</c:v>
                </c:pt>
                <c:pt idx="30">
                  <c:v>14.448076408233298</c:v>
                </c:pt>
                <c:pt idx="31">
                  <c:v>14.22454677629811</c:v>
                </c:pt>
                <c:pt idx="32">
                  <c:v>14.113527972589607</c:v>
                </c:pt>
                <c:pt idx="33">
                  <c:v>13.876993296508154</c:v>
                </c:pt>
                <c:pt idx="34">
                  <c:v>13.637511563745035</c:v>
                </c:pt>
                <c:pt idx="35">
                  <c:v>13.262474553402662</c:v>
                </c:pt>
                <c:pt idx="36">
                  <c:v>12.817714895507487</c:v>
                </c:pt>
                <c:pt idx="37">
                  <c:v>12.631739344427766</c:v>
                </c:pt>
                <c:pt idx="38">
                  <c:v>12.18770475528777</c:v>
                </c:pt>
                <c:pt idx="39">
                  <c:v>11.78735879709086</c:v>
                </c:pt>
                <c:pt idx="40">
                  <c:v>11.502903732005306</c:v>
                </c:pt>
                <c:pt idx="41">
                  <c:v>11.661666655085728</c:v>
                </c:pt>
                <c:pt idx="42">
                  <c:v>11.292988134219444</c:v>
                </c:pt>
                <c:pt idx="43">
                  <c:v>11.397851577967533</c:v>
                </c:pt>
                <c:pt idx="44">
                  <c:v>11.389406744630074</c:v>
                </c:pt>
                <c:pt idx="45">
                  <c:v>11.61172664609389</c:v>
                </c:pt>
                <c:pt idx="46">
                  <c:v>12.412886088003239</c:v>
                </c:pt>
                <c:pt idx="47">
                  <c:v>12.354533441098701</c:v>
                </c:pt>
                <c:pt idx="48">
                  <c:v>12.584220507133201</c:v>
                </c:pt>
                <c:pt idx="49">
                  <c:v>12.89914556354414</c:v>
                </c:pt>
                <c:pt idx="50">
                  <c:v>12.722591584674756</c:v>
                </c:pt>
                <c:pt idx="51">
                  <c:v>12.528609643169711</c:v>
                </c:pt>
                <c:pt idx="52">
                  <c:v>12.442883513913383</c:v>
                </c:pt>
                <c:pt idx="53">
                  <c:v>12.518948438286296</c:v>
                </c:pt>
                <c:pt idx="54">
                  <c:v>12.718422364566631</c:v>
                </c:pt>
                <c:pt idx="55">
                  <c:v>12.85830184880899</c:v>
                </c:pt>
                <c:pt idx="56">
                  <c:v>12.639520879275464</c:v>
                </c:pt>
                <c:pt idx="57">
                  <c:v>12.716680769419458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4208"/>
        <c:axId val="146472960"/>
      </c:lineChart>
      <c:catAx>
        <c:axId val="1423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29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6472960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4208"/>
        <c:crosses val="autoZero"/>
        <c:crossBetween val="between"/>
        <c:majorUnit val="2"/>
      </c:valAx>
      <c:catAx>
        <c:axId val="1464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6476032"/>
        <c:crosses val="autoZero"/>
        <c:auto val="1"/>
        <c:lblAlgn val="ctr"/>
        <c:lblOffset val="100"/>
        <c:noMultiLvlLbl val="0"/>
      </c:catAx>
      <c:valAx>
        <c:axId val="146476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46474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'Electricity-Q'!$E$41:$E$208</c:f>
              <c:numCache>
                <c:formatCode>General</c:formatCode>
                <c:ptCount val="168"/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643584"/>
        <c:axId val="1466453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'Electricity-Q'!$C$41:$C$208</c:f>
              <c:numCache>
                <c:formatCode>0.00</c:formatCode>
                <c:ptCount val="168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12.236353597000001</c:v>
                </c:pt>
                <c:pt idx="157">
                  <c:v>12.850642815</c:v>
                </c:pt>
                <c:pt idx="158">
                  <c:v>12.990250978000001</c:v>
                </c:pt>
                <c:pt idx="159">
                  <c:v>12.594187483000001</c:v>
                </c:pt>
                <c:pt idx="160">
                  <c:v>12.211319718</c:v>
                </c:pt>
                <c:pt idx="161">
                  <c:v>12.665261573</c:v>
                </c:pt>
                <c:pt idx="162">
                  <c:v>12.932169780000001</c:v>
                </c:pt>
                <c:pt idx="163">
                  <c:v>12.504085779</c:v>
                </c:pt>
                <c:pt idx="164">
                  <c:v>12.474117876999999</c:v>
                </c:pt>
                <c:pt idx="165">
                  <c:v>13.040385626000001</c:v>
                </c:pt>
                <c:pt idx="166">
                  <c:v>13.414039961</c:v>
                </c:pt>
                <c:pt idx="167">
                  <c:v>12.915714528000001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'Electricity-Q'!$A$213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'Electricity-Q'!$D$41:$D$208</c:f>
              <c:numCache>
                <c:formatCode>0.00</c:formatCode>
                <c:ptCount val="168"/>
                <c:pt idx="2">
                  <c:v>15.940442691057658</c:v>
                </c:pt>
                <c:pt idx="3">
                  <c:v>15.529032987818482</c:v>
                </c:pt>
                <c:pt idx="4">
                  <c:v>15.231046657187514</c:v>
                </c:pt>
                <c:pt idx="5">
                  <c:v>16.638284045984218</c:v>
                </c:pt>
                <c:pt idx="6">
                  <c:v>16.938021430697066</c:v>
                </c:pt>
                <c:pt idx="7">
                  <c:v>16.141342072388795</c:v>
                </c:pt>
                <c:pt idx="8">
                  <c:v>15.117575384050577</c:v>
                </c:pt>
                <c:pt idx="9">
                  <c:v>16.539521172565514</c:v>
                </c:pt>
                <c:pt idx="10">
                  <c:v>16.406401970609366</c:v>
                </c:pt>
                <c:pt idx="11">
                  <c:v>15.532929366132635</c:v>
                </c:pt>
                <c:pt idx="12">
                  <c:v>14.45880033777434</c:v>
                </c:pt>
                <c:pt idx="13">
                  <c:v>15.829183890678745</c:v>
                </c:pt>
                <c:pt idx="14">
                  <c:v>16.096598596172278</c:v>
                </c:pt>
                <c:pt idx="15">
                  <c:v>15.265430834362823</c:v>
                </c:pt>
                <c:pt idx="16">
                  <c:v>14.495454333005192</c:v>
                </c:pt>
                <c:pt idx="17">
                  <c:v>15.79662330833543</c:v>
                </c:pt>
                <c:pt idx="18">
                  <c:v>16.47035430523216</c:v>
                </c:pt>
                <c:pt idx="19">
                  <c:v>15.728652724881719</c:v>
                </c:pt>
                <c:pt idx="20">
                  <c:v>15.179537135477901</c:v>
                </c:pt>
                <c:pt idx="21">
                  <c:v>16.809500207488103</c:v>
                </c:pt>
                <c:pt idx="22">
                  <c:v>17.203803684908944</c:v>
                </c:pt>
                <c:pt idx="23">
                  <c:v>16.482409592519907</c:v>
                </c:pt>
                <c:pt idx="24">
                  <c:v>16.232063558639908</c:v>
                </c:pt>
                <c:pt idx="25">
                  <c:v>17.289703481073058</c:v>
                </c:pt>
                <c:pt idx="26">
                  <c:v>17.736166336694215</c:v>
                </c:pt>
                <c:pt idx="27">
                  <c:v>16.994699987629442</c:v>
                </c:pt>
                <c:pt idx="28">
                  <c:v>16.591849481457231</c:v>
                </c:pt>
                <c:pt idx="29">
                  <c:v>17.375998992448107</c:v>
                </c:pt>
                <c:pt idx="30">
                  <c:v>18.099293067309308</c:v>
                </c:pt>
                <c:pt idx="31">
                  <c:v>17.246229193641216</c:v>
                </c:pt>
                <c:pt idx="32">
                  <c:v>16.376936142457819</c:v>
                </c:pt>
                <c:pt idx="33">
                  <c:v>17.675023257832468</c:v>
                </c:pt>
                <c:pt idx="34">
                  <c:v>18.582610575523134</c:v>
                </c:pt>
                <c:pt idx="35">
                  <c:v>17.387857499788346</c:v>
                </c:pt>
                <c:pt idx="36">
                  <c:v>16.573130473186161</c:v>
                </c:pt>
                <c:pt idx="37">
                  <c:v>17.880725835373291</c:v>
                </c:pt>
                <c:pt idx="38">
                  <c:v>18.277541612604264</c:v>
                </c:pt>
                <c:pt idx="39">
                  <c:v>17.005807592905683</c:v>
                </c:pt>
                <c:pt idx="40">
                  <c:v>15.54265233535852</c:v>
                </c:pt>
                <c:pt idx="41">
                  <c:v>16.648967567209269</c:v>
                </c:pt>
                <c:pt idx="42">
                  <c:v>16.926406090284804</c:v>
                </c:pt>
                <c:pt idx="43">
                  <c:v>15.834778737618121</c:v>
                </c:pt>
                <c:pt idx="44">
                  <c:v>15.058600598581684</c:v>
                </c:pt>
                <c:pt idx="45">
                  <c:v>16.004433795256823</c:v>
                </c:pt>
                <c:pt idx="46">
                  <c:v>16.298796999210563</c:v>
                </c:pt>
                <c:pt idx="47">
                  <c:v>15.331669207929959</c:v>
                </c:pt>
                <c:pt idx="48">
                  <c:v>14.501592503279031</c:v>
                </c:pt>
                <c:pt idx="49">
                  <c:v>15.51392241330322</c:v>
                </c:pt>
                <c:pt idx="50">
                  <c:v>15.952084800932754</c:v>
                </c:pt>
                <c:pt idx="51">
                  <c:v>14.928059761394417</c:v>
                </c:pt>
                <c:pt idx="52">
                  <c:v>14.224224554512835</c:v>
                </c:pt>
                <c:pt idx="53">
                  <c:v>15.102178144669409</c:v>
                </c:pt>
                <c:pt idx="54">
                  <c:v>15.59290330813422</c:v>
                </c:pt>
                <c:pt idx="55">
                  <c:v>14.381574538067735</c:v>
                </c:pt>
                <c:pt idx="56">
                  <c:v>13.89021038890812</c:v>
                </c:pt>
                <c:pt idx="57">
                  <c:v>14.770319125990563</c:v>
                </c:pt>
                <c:pt idx="58">
                  <c:v>15.018214160089986</c:v>
                </c:pt>
                <c:pt idx="59">
                  <c:v>14.068374349524456</c:v>
                </c:pt>
                <c:pt idx="60">
                  <c:v>13.548090136784463</c:v>
                </c:pt>
                <c:pt idx="61">
                  <c:v>14.49872516764048</c:v>
                </c:pt>
                <c:pt idx="62">
                  <c:v>14.802091956808514</c:v>
                </c:pt>
                <c:pt idx="63">
                  <c:v>14.004280160634806</c:v>
                </c:pt>
                <c:pt idx="64">
                  <c:v>13.578739688708522</c:v>
                </c:pt>
                <c:pt idx="65">
                  <c:v>14.404763631022687</c:v>
                </c:pt>
                <c:pt idx="66">
                  <c:v>14.6828618332563</c:v>
                </c:pt>
                <c:pt idx="67">
                  <c:v>13.78986426862925</c:v>
                </c:pt>
                <c:pt idx="68">
                  <c:v>13.092844503990346</c:v>
                </c:pt>
                <c:pt idx="69">
                  <c:v>14.174967708546836</c:v>
                </c:pt>
                <c:pt idx="70">
                  <c:v>14.550386925094385</c:v>
                </c:pt>
                <c:pt idx="71">
                  <c:v>13.637293834941293</c:v>
                </c:pt>
                <c:pt idx="72">
                  <c:v>12.938784934812515</c:v>
                </c:pt>
                <c:pt idx="73">
                  <c:v>13.969015382391129</c:v>
                </c:pt>
                <c:pt idx="74">
                  <c:v>14.288030987689623</c:v>
                </c:pt>
                <c:pt idx="75">
                  <c:v>13.342038558502155</c:v>
                </c:pt>
                <c:pt idx="76">
                  <c:v>12.738164362531375</c:v>
                </c:pt>
                <c:pt idx="77">
                  <c:v>13.543070841605719</c:v>
                </c:pt>
                <c:pt idx="78">
                  <c:v>13.724896059219141</c:v>
                </c:pt>
                <c:pt idx="79">
                  <c:v>12.969626071769204</c:v>
                </c:pt>
                <c:pt idx="80">
                  <c:v>12.208079158142857</c:v>
                </c:pt>
                <c:pt idx="81">
                  <c:v>13.053181092093689</c:v>
                </c:pt>
                <c:pt idx="82">
                  <c:v>13.444724651282939</c:v>
                </c:pt>
                <c:pt idx="83">
                  <c:v>12.549952725801962</c:v>
                </c:pt>
                <c:pt idx="84">
                  <c:v>12.074264545010649</c:v>
                </c:pt>
                <c:pt idx="85">
                  <c:v>13.016182491502914</c:v>
                </c:pt>
                <c:pt idx="86">
                  <c:v>13.107676881110091</c:v>
                </c:pt>
                <c:pt idx="87">
                  <c:v>12.316375992723414</c:v>
                </c:pt>
                <c:pt idx="88">
                  <c:v>11.795508417387227</c:v>
                </c:pt>
                <c:pt idx="89">
                  <c:v>12.472105256040036</c:v>
                </c:pt>
                <c:pt idx="90">
                  <c:v>12.558655310934361</c:v>
                </c:pt>
                <c:pt idx="91">
                  <c:v>11.821715540155425</c:v>
                </c:pt>
                <c:pt idx="92">
                  <c:v>11.361759953258669</c:v>
                </c:pt>
                <c:pt idx="93">
                  <c:v>11.992533719149666</c:v>
                </c:pt>
                <c:pt idx="94">
                  <c:v>12.121322073729036</c:v>
                </c:pt>
                <c:pt idx="95">
                  <c:v>11.601078159168482</c:v>
                </c:pt>
                <c:pt idx="96">
                  <c:v>11.030210285095256</c:v>
                </c:pt>
                <c:pt idx="97">
                  <c:v>11.744942273761032</c:v>
                </c:pt>
                <c:pt idx="98">
                  <c:v>11.936563646322984</c:v>
                </c:pt>
                <c:pt idx="99">
                  <c:v>11.212048373472198</c:v>
                </c:pt>
                <c:pt idx="100">
                  <c:v>10.935660777775848</c:v>
                </c:pt>
                <c:pt idx="101">
                  <c:v>11.954857233045919</c:v>
                </c:pt>
                <c:pt idx="102">
                  <c:v>12.171941979537745</c:v>
                </c:pt>
                <c:pt idx="103">
                  <c:v>11.554526937779107</c:v>
                </c:pt>
                <c:pt idx="104">
                  <c:v>10.992131767039748</c:v>
                </c:pt>
                <c:pt idx="105">
                  <c:v>11.514352062654252</c:v>
                </c:pt>
                <c:pt idx="106">
                  <c:v>11.617318970257985</c:v>
                </c:pt>
                <c:pt idx="107">
                  <c:v>10.966270984580694</c:v>
                </c:pt>
                <c:pt idx="108">
                  <c:v>10.638105225937091</c:v>
                </c:pt>
                <c:pt idx="109">
                  <c:v>11.869263606153302</c:v>
                </c:pt>
                <c:pt idx="110">
                  <c:v>11.901096473559228</c:v>
                </c:pt>
                <c:pt idx="111">
                  <c:v>11.167362923780969</c:v>
                </c:pt>
                <c:pt idx="112">
                  <c:v>10.796305159334578</c:v>
                </c:pt>
                <c:pt idx="113">
                  <c:v>11.649416014679634</c:v>
                </c:pt>
                <c:pt idx="114">
                  <c:v>11.960398171763956</c:v>
                </c:pt>
                <c:pt idx="115">
                  <c:v>11.111198539312081</c:v>
                </c:pt>
                <c:pt idx="116">
                  <c:v>10.861736585413761</c:v>
                </c:pt>
                <c:pt idx="117">
                  <c:v>11.843317834882342</c:v>
                </c:pt>
                <c:pt idx="118">
                  <c:v>12.055482031779865</c:v>
                </c:pt>
                <c:pt idx="119">
                  <c:v>11.574241444124427</c:v>
                </c:pt>
                <c:pt idx="120">
                  <c:v>11.73310852070969</c:v>
                </c:pt>
                <c:pt idx="121">
                  <c:v>12.688800192924267</c:v>
                </c:pt>
                <c:pt idx="122">
                  <c:v>12.959047097208783</c:v>
                </c:pt>
                <c:pt idx="123">
                  <c:v>12.098386427982806</c:v>
                </c:pt>
                <c:pt idx="124">
                  <c:v>11.846997491416959</c:v>
                </c:pt>
                <c:pt idx="125">
                  <c:v>12.631052341563672</c:v>
                </c:pt>
                <c:pt idx="126">
                  <c:v>12.764386183867407</c:v>
                </c:pt>
                <c:pt idx="127">
                  <c:v>12.114151353023292</c:v>
                </c:pt>
                <c:pt idx="128">
                  <c:v>11.573858615507817</c:v>
                </c:pt>
                <c:pt idx="129">
                  <c:v>12.726389989871349</c:v>
                </c:pt>
                <c:pt idx="130">
                  <c:v>13.222917600604379</c:v>
                </c:pt>
                <c:pt idx="131">
                  <c:v>12.727820196070196</c:v>
                </c:pt>
                <c:pt idx="132">
                  <c:v>12.608213354910944</c:v>
                </c:pt>
                <c:pt idx="133">
                  <c:v>13.186264942060127</c:v>
                </c:pt>
                <c:pt idx="134">
                  <c:v>13.30634319569549</c:v>
                </c:pt>
                <c:pt idx="135">
                  <c:v>12.45616779794635</c:v>
                </c:pt>
                <c:pt idx="136">
                  <c:v>11.949232505819412</c:v>
                </c:pt>
                <c:pt idx="137">
                  <c:v>13.119250407001223</c:v>
                </c:pt>
                <c:pt idx="138">
                  <c:v>13.254499068063314</c:v>
                </c:pt>
                <c:pt idx="139">
                  <c:v>12.55071931643927</c:v>
                </c:pt>
                <c:pt idx="140">
                  <c:v>12.040183750093934</c:v>
                </c:pt>
                <c:pt idx="141">
                  <c:v>12.711453567297083</c:v>
                </c:pt>
                <c:pt idx="142">
                  <c:v>12.888357917628362</c:v>
                </c:pt>
                <c:pt idx="143">
                  <c:v>12.423120045992896</c:v>
                </c:pt>
                <c:pt idx="144">
                  <c:v>12.141156622754666</c:v>
                </c:pt>
                <c:pt idx="145">
                  <c:v>12.591376726497371</c:v>
                </c:pt>
                <c:pt idx="146">
                  <c:v>12.7117960922943</c:v>
                </c:pt>
                <c:pt idx="147">
                  <c:v>12.25352505671019</c:v>
                </c:pt>
                <c:pt idx="148">
                  <c:v>11.968327525971953</c:v>
                </c:pt>
                <c:pt idx="149">
                  <c:v>12.757312951382907</c:v>
                </c:pt>
                <c:pt idx="150">
                  <c:v>12.959730069579559</c:v>
                </c:pt>
                <c:pt idx="151">
                  <c:v>12.347852343698344</c:v>
                </c:pt>
                <c:pt idx="152">
                  <c:v>12.167406563922363</c:v>
                </c:pt>
                <c:pt idx="153">
                  <c:v>12.942122667108684</c:v>
                </c:pt>
                <c:pt idx="154">
                  <c:v>13.205225201578763</c:v>
                </c:pt>
                <c:pt idx="155">
                  <c:v>12.576075799433463</c:v>
                </c:pt>
                <c:pt idx="156">
                  <c:v>12.501257896893103</c:v>
                </c:pt>
                <c:pt idx="157">
                  <c:v>13.049979925312226</c:v>
                </c:pt>
                <c:pt idx="158">
                  <c:v>13.146789728413221</c:v>
                </c:pt>
                <c:pt idx="159">
                  <c:v>12.721578331715424</c:v>
                </c:pt>
                <c:pt idx="160">
                  <c:v>12.344481263646712</c:v>
                </c:pt>
                <c:pt idx="161">
                  <c:v>12.723279410120195</c:v>
                </c:pt>
                <c:pt idx="162">
                  <c:v>12.951089004018797</c:v>
                </c:pt>
                <c:pt idx="163">
                  <c:v>12.453969019572138</c:v>
                </c:pt>
                <c:pt idx="164">
                  <c:v>12.34611996667568</c:v>
                </c:pt>
                <c:pt idx="165">
                  <c:v>12.821461035487864</c:v>
                </c:pt>
                <c:pt idx="166">
                  <c:v>13.104875751883085</c:v>
                </c:pt>
                <c:pt idx="167">
                  <c:v>12.530644698722288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36160"/>
        <c:axId val="146642048"/>
      </c:lineChart>
      <c:catAx>
        <c:axId val="1466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204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46642048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36160"/>
        <c:crosses val="autoZero"/>
        <c:crossBetween val="between"/>
      </c:valAx>
      <c:catAx>
        <c:axId val="1466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6645376"/>
        <c:crosses val="autoZero"/>
        <c:auto val="1"/>
        <c:lblAlgn val="ctr"/>
        <c:lblOffset val="100"/>
        <c:noMultiLvlLbl val="0"/>
      </c:catAx>
      <c:valAx>
        <c:axId val="1466453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46643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'Electricity-M'!$E$41:$E$544</c:f>
              <c:numCache>
                <c:formatCode>General</c:formatCode>
                <c:ptCount val="504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9200896"/>
        <c:axId val="1492024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'Electricity-M'!$C$41:$C$544</c:f>
              <c:numCache>
                <c:formatCode>0.00</c:formatCode>
                <c:ptCount val="504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12.34</c:v>
                </c:pt>
                <c:pt idx="471">
                  <c:v>12.64</c:v>
                </c:pt>
                <c:pt idx="472">
                  <c:v>12.95</c:v>
                </c:pt>
                <c:pt idx="473">
                  <c:v>12.93</c:v>
                </c:pt>
                <c:pt idx="474">
                  <c:v>12.99</c:v>
                </c:pt>
                <c:pt idx="475">
                  <c:v>12.93</c:v>
                </c:pt>
                <c:pt idx="476">
                  <c:v>13.06</c:v>
                </c:pt>
                <c:pt idx="477">
                  <c:v>12.73</c:v>
                </c:pt>
                <c:pt idx="478">
                  <c:v>12.73</c:v>
                </c:pt>
                <c:pt idx="479">
                  <c:v>12.36</c:v>
                </c:pt>
                <c:pt idx="480">
                  <c:v>12</c:v>
                </c:pt>
                <c:pt idx="481">
                  <c:v>12.14</c:v>
                </c:pt>
                <c:pt idx="482">
                  <c:v>12.57</c:v>
                </c:pt>
                <c:pt idx="483">
                  <c:v>12.43</c:v>
                </c:pt>
                <c:pt idx="484">
                  <c:v>12.8</c:v>
                </c:pt>
                <c:pt idx="485">
                  <c:v>12.73</c:v>
                </c:pt>
                <c:pt idx="486">
                  <c:v>12.846959999999999</c:v>
                </c:pt>
                <c:pt idx="487">
                  <c:v>12.916309999999999</c:v>
                </c:pt>
                <c:pt idx="488">
                  <c:v>13.057460000000001</c:v>
                </c:pt>
                <c:pt idx="489">
                  <c:v>12.76267</c:v>
                </c:pt>
                <c:pt idx="490">
                  <c:v>12.569419999999999</c:v>
                </c:pt>
                <c:pt idx="491">
                  <c:v>12.24872</c:v>
                </c:pt>
                <c:pt idx="492">
                  <c:v>12.268649999999999</c:v>
                </c:pt>
                <c:pt idx="493">
                  <c:v>12.42925</c:v>
                </c:pt>
                <c:pt idx="494">
                  <c:v>12.789669999999999</c:v>
                </c:pt>
                <c:pt idx="495">
                  <c:v>12.749560000000001</c:v>
                </c:pt>
                <c:pt idx="496">
                  <c:v>13.169510000000001</c:v>
                </c:pt>
                <c:pt idx="497">
                  <c:v>13.15545</c:v>
                </c:pt>
                <c:pt idx="498">
                  <c:v>13.359030000000001</c:v>
                </c:pt>
                <c:pt idx="499">
                  <c:v>13.4107</c:v>
                </c:pt>
                <c:pt idx="500">
                  <c:v>13.48401</c:v>
                </c:pt>
                <c:pt idx="501">
                  <c:v>13.19117</c:v>
                </c:pt>
                <c:pt idx="502">
                  <c:v>12.986409999999999</c:v>
                </c:pt>
                <c:pt idx="503">
                  <c:v>12.644349999999999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'Electricity-M'!$A$549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'Electricity-M'!$D$41:$D$544</c:f>
              <c:numCache>
                <c:formatCode>0.00</c:formatCode>
                <c:ptCount val="504"/>
                <c:pt idx="6">
                  <c:v>16.455653157894737</c:v>
                </c:pt>
                <c:pt idx="7">
                  <c:v>15.53003647469459</c:v>
                </c:pt>
                <c:pt idx="8">
                  <c:v>15.86669548611111</c:v>
                </c:pt>
                <c:pt idx="9">
                  <c:v>16.199865803108807</c:v>
                </c:pt>
                <c:pt idx="10">
                  <c:v>15.730149053356282</c:v>
                </c:pt>
                <c:pt idx="11">
                  <c:v>14.825693835616438</c:v>
                </c:pt>
                <c:pt idx="12">
                  <c:v>14.749923679727427</c:v>
                </c:pt>
                <c:pt idx="13">
                  <c:v>15.006257841483979</c:v>
                </c:pt>
                <c:pt idx="14">
                  <c:v>16.141322147651007</c:v>
                </c:pt>
                <c:pt idx="15">
                  <c:v>16.434556166666667</c:v>
                </c:pt>
                <c:pt idx="16">
                  <c:v>16.779467441860465</c:v>
                </c:pt>
                <c:pt idx="17">
                  <c:v>16.696263471074378</c:v>
                </c:pt>
                <c:pt idx="18">
                  <c:v>16.613880592105261</c:v>
                </c:pt>
                <c:pt idx="19">
                  <c:v>17.319559410801965</c:v>
                </c:pt>
                <c:pt idx="20">
                  <c:v>16.87070978792822</c:v>
                </c:pt>
                <c:pt idx="21">
                  <c:v>16.788547240259739</c:v>
                </c:pt>
                <c:pt idx="22">
                  <c:v>16.292321612903223</c:v>
                </c:pt>
                <c:pt idx="23">
                  <c:v>15.441778491171748</c:v>
                </c:pt>
                <c:pt idx="24">
                  <c:v>14.959684688995214</c:v>
                </c:pt>
                <c:pt idx="25">
                  <c:v>14.888448095238093</c:v>
                </c:pt>
                <c:pt idx="26">
                  <c:v>15.553207728706623</c:v>
                </c:pt>
                <c:pt idx="27">
                  <c:v>16.18426463223787</c:v>
                </c:pt>
                <c:pt idx="28">
                  <c:v>16.779467441860461</c:v>
                </c:pt>
                <c:pt idx="29">
                  <c:v>16.650394615384613</c:v>
                </c:pt>
                <c:pt idx="30">
                  <c:v>16.52329236641221</c:v>
                </c:pt>
                <c:pt idx="31">
                  <c:v>16.422999241274656</c:v>
                </c:pt>
                <c:pt idx="32">
                  <c:v>16.274821804511276</c:v>
                </c:pt>
                <c:pt idx="33">
                  <c:v>16.129294336810727</c:v>
                </c:pt>
                <c:pt idx="34">
                  <c:v>15.677408592592592</c:v>
                </c:pt>
                <c:pt idx="35">
                  <c:v>14.8766412371134</c:v>
                </c:pt>
                <c:pt idx="36">
                  <c:v>14.395231678832115</c:v>
                </c:pt>
                <c:pt idx="37">
                  <c:v>14.249615173410405</c:v>
                </c:pt>
                <c:pt idx="38">
                  <c:v>14.795057367668097</c:v>
                </c:pt>
                <c:pt idx="39">
                  <c:v>15.329683427762038</c:v>
                </c:pt>
                <c:pt idx="40">
                  <c:v>15.831607703081231</c:v>
                </c:pt>
                <c:pt idx="41">
                  <c:v>16.322409002770083</c:v>
                </c:pt>
                <c:pt idx="42">
                  <c:v>16.143533287671232</c:v>
                </c:pt>
                <c:pt idx="43">
                  <c:v>15.990202578018996</c:v>
                </c:pt>
                <c:pt idx="44">
                  <c:v>16.163017473118277</c:v>
                </c:pt>
                <c:pt idx="45">
                  <c:v>15.991070478723403</c:v>
                </c:pt>
                <c:pt idx="46">
                  <c:v>15.189833684210525</c:v>
                </c:pt>
                <c:pt idx="47">
                  <c:v>14.699308062418723</c:v>
                </c:pt>
                <c:pt idx="48">
                  <c:v>14.492010128205125</c:v>
                </c:pt>
                <c:pt idx="49">
                  <c:v>14.308566962025314</c:v>
                </c:pt>
                <c:pt idx="50">
                  <c:v>14.712583395755306</c:v>
                </c:pt>
                <c:pt idx="51">
                  <c:v>15.161669592088996</c:v>
                </c:pt>
                <c:pt idx="52">
                  <c:v>15.896337576499389</c:v>
                </c:pt>
                <c:pt idx="53">
                  <c:v>16.325235393939394</c:v>
                </c:pt>
                <c:pt idx="54">
                  <c:v>16.596640314769978</c:v>
                </c:pt>
                <c:pt idx="55">
                  <c:v>16.476953004807694</c:v>
                </c:pt>
                <c:pt idx="56">
                  <c:v>16.339481406436235</c:v>
                </c:pt>
                <c:pt idx="57">
                  <c:v>16.185153364817001</c:v>
                </c:pt>
                <c:pt idx="58">
                  <c:v>15.734017757009344</c:v>
                </c:pt>
                <c:pt idx="59">
                  <c:v>15.309969328703701</c:v>
                </c:pt>
                <c:pt idx="60">
                  <c:v>14.893701605504587</c:v>
                </c:pt>
                <c:pt idx="61">
                  <c:v>15.031606249999998</c:v>
                </c:pt>
                <c:pt idx="62">
                  <c:v>15.744165462753948</c:v>
                </c:pt>
                <c:pt idx="63">
                  <c:v>16.195670033670034</c:v>
                </c:pt>
                <c:pt idx="64">
                  <c:v>16.891704682274245</c:v>
                </c:pt>
                <c:pt idx="65">
                  <c:v>17.273890055248618</c:v>
                </c:pt>
                <c:pt idx="66">
                  <c:v>17.347952131147537</c:v>
                </c:pt>
                <c:pt idx="67">
                  <c:v>17.216243167028196</c:v>
                </c:pt>
                <c:pt idx="68">
                  <c:v>17.049813319011811</c:v>
                </c:pt>
                <c:pt idx="69">
                  <c:v>16.995049464668089</c:v>
                </c:pt>
                <c:pt idx="70">
                  <c:v>16.409770575692963</c:v>
                </c:pt>
                <c:pt idx="71">
                  <c:v>16.101869394261421</c:v>
                </c:pt>
                <c:pt idx="72">
                  <c:v>15.795925211864407</c:v>
                </c:pt>
                <c:pt idx="73">
                  <c:v>16.253817106652587</c:v>
                </c:pt>
                <c:pt idx="74">
                  <c:v>16.761748891235477</c:v>
                </c:pt>
                <c:pt idx="75">
                  <c:v>16.961980947368421</c:v>
                </c:pt>
                <c:pt idx="76">
                  <c:v>17.304372575599583</c:v>
                </c:pt>
                <c:pt idx="77">
                  <c:v>17.604025463917527</c:v>
                </c:pt>
                <c:pt idx="78">
                  <c:v>17.760420923076921</c:v>
                </c:pt>
                <c:pt idx="79">
                  <c:v>17.724063868986693</c:v>
                </c:pt>
                <c:pt idx="80">
                  <c:v>17.724063868986693</c:v>
                </c:pt>
                <c:pt idx="81">
                  <c:v>17.651794495412844</c:v>
                </c:pt>
                <c:pt idx="82">
                  <c:v>16.933564591836735</c:v>
                </c:pt>
                <c:pt idx="83">
                  <c:v>16.493226100307062</c:v>
                </c:pt>
                <c:pt idx="84">
                  <c:v>16.459532073544434</c:v>
                </c:pt>
                <c:pt idx="85">
                  <c:v>16.442736632653059</c:v>
                </c:pt>
                <c:pt idx="86">
                  <c:v>16.916303058103974</c:v>
                </c:pt>
                <c:pt idx="87">
                  <c:v>16.796450708502025</c:v>
                </c:pt>
                <c:pt idx="88">
                  <c:v>17.456058870967741</c:v>
                </c:pt>
                <c:pt idx="89">
                  <c:v>17.904850905432593</c:v>
                </c:pt>
                <c:pt idx="90">
                  <c:v>18.074075651302604</c:v>
                </c:pt>
                <c:pt idx="91">
                  <c:v>18.019907592407591</c:v>
                </c:pt>
                <c:pt idx="92">
                  <c:v>18.20561075697211</c:v>
                </c:pt>
                <c:pt idx="93">
                  <c:v>17.894769345238092</c:v>
                </c:pt>
                <c:pt idx="94">
                  <c:v>17.365891295746785</c:v>
                </c:pt>
                <c:pt idx="95">
                  <c:v>16.602957593688362</c:v>
                </c:pt>
                <c:pt idx="96">
                  <c:v>16.018009402546525</c:v>
                </c:pt>
                <c:pt idx="97">
                  <c:v>16.408770955165689</c:v>
                </c:pt>
                <c:pt idx="98">
                  <c:v>16.828387172011663</c:v>
                </c:pt>
                <c:pt idx="99">
                  <c:v>16.99604656340755</c:v>
                </c:pt>
                <c:pt idx="100">
                  <c:v>17.66032193236715</c:v>
                </c:pt>
                <c:pt idx="101">
                  <c:v>18.322035004821601</c:v>
                </c:pt>
                <c:pt idx="102">
                  <c:v>18.482666666666667</c:v>
                </c:pt>
                <c:pt idx="103">
                  <c:v>18.659924999999998</c:v>
                </c:pt>
                <c:pt idx="104">
                  <c:v>18.60645816618911</c:v>
                </c:pt>
                <c:pt idx="105">
                  <c:v>18.306808753568031</c:v>
                </c:pt>
                <c:pt idx="106">
                  <c:v>17.358436087369419</c:v>
                </c:pt>
                <c:pt idx="107">
                  <c:v>16.641626635071091</c:v>
                </c:pt>
                <c:pt idx="108">
                  <c:v>16.610138221381266</c:v>
                </c:pt>
                <c:pt idx="109">
                  <c:v>16.290132079021635</c:v>
                </c:pt>
                <c:pt idx="110">
                  <c:v>16.8894452247191</c:v>
                </c:pt>
                <c:pt idx="111">
                  <c:v>17.307419532710277</c:v>
                </c:pt>
                <c:pt idx="112">
                  <c:v>17.948186567164175</c:v>
                </c:pt>
                <c:pt idx="113">
                  <c:v>18.345551069767442</c:v>
                </c:pt>
                <c:pt idx="114">
                  <c:v>18.311483194057566</c:v>
                </c:pt>
                <c:pt idx="115">
                  <c:v>18.277541612604264</c:v>
                </c:pt>
                <c:pt idx="116">
                  <c:v>18.243725624421831</c:v>
                </c:pt>
                <c:pt idx="117">
                  <c:v>17.954803410138247</c:v>
                </c:pt>
                <c:pt idx="118">
                  <c:v>16.989852201834861</c:v>
                </c:pt>
                <c:pt idx="119">
                  <c:v>16.25335324200913</c:v>
                </c:pt>
                <c:pt idx="120">
                  <c:v>15.143762001819836</c:v>
                </c:pt>
                <c:pt idx="121">
                  <c:v>15.653698249772106</c:v>
                </c:pt>
                <c:pt idx="122">
                  <c:v>15.916142566452795</c:v>
                </c:pt>
                <c:pt idx="123">
                  <c:v>16.417224415823366</c:v>
                </c:pt>
                <c:pt idx="124">
                  <c:v>16.526492596330272</c:v>
                </c:pt>
                <c:pt idx="125">
                  <c:v>16.949716151736745</c:v>
                </c:pt>
                <c:pt idx="126">
                  <c:v>17.022092922374426</c:v>
                </c:pt>
                <c:pt idx="127">
                  <c:v>16.896842062043792</c:v>
                </c:pt>
                <c:pt idx="128">
                  <c:v>16.857263154545453</c:v>
                </c:pt>
                <c:pt idx="129">
                  <c:v>16.281057368421049</c:v>
                </c:pt>
                <c:pt idx="130">
                  <c:v>16.120853079710141</c:v>
                </c:pt>
                <c:pt idx="131">
                  <c:v>15.216109720216604</c:v>
                </c:pt>
                <c:pt idx="132">
                  <c:v>14.961440763016157</c:v>
                </c:pt>
                <c:pt idx="133">
                  <c:v>14.950935733452592</c:v>
                </c:pt>
                <c:pt idx="134">
                  <c:v>15.304908181818179</c:v>
                </c:pt>
                <c:pt idx="135">
                  <c:v>15.493091233362909</c:v>
                </c:pt>
                <c:pt idx="136">
                  <c:v>15.898916628318585</c:v>
                </c:pt>
                <c:pt idx="137">
                  <c:v>16.528145022026429</c:v>
                </c:pt>
                <c:pt idx="138">
                  <c:v>16.48457346221441</c:v>
                </c:pt>
                <c:pt idx="139">
                  <c:v>16.328295993000872</c:v>
                </c:pt>
                <c:pt idx="140">
                  <c:v>16.061670985178726</c:v>
                </c:pt>
                <c:pt idx="141">
                  <c:v>15.95703035652174</c:v>
                </c:pt>
                <c:pt idx="142">
                  <c:v>15.40153486135182</c:v>
                </c:pt>
                <c:pt idx="143">
                  <c:v>14.750738866782006</c:v>
                </c:pt>
                <c:pt idx="144">
                  <c:v>14.347409000000001</c:v>
                </c:pt>
                <c:pt idx="145">
                  <c:v>14.467597616179003</c:v>
                </c:pt>
                <c:pt idx="146">
                  <c:v>14.740005991416307</c:v>
                </c:pt>
                <c:pt idx="147">
                  <c:v>14.980303839590443</c:v>
                </c:pt>
                <c:pt idx="148">
                  <c:v>15.515176221276594</c:v>
                </c:pt>
                <c:pt idx="149">
                  <c:v>15.979361762711864</c:v>
                </c:pt>
                <c:pt idx="150">
                  <c:v>16.033713333333331</c:v>
                </c:pt>
                <c:pt idx="151">
                  <c:v>16.026976478991596</c:v>
                </c:pt>
                <c:pt idx="152">
                  <c:v>15.778783999999998</c:v>
                </c:pt>
                <c:pt idx="153">
                  <c:v>15.445320183486237</c:v>
                </c:pt>
                <c:pt idx="154">
                  <c:v>14.914152302576889</c:v>
                </c:pt>
                <c:pt idx="155">
                  <c:v>14.506060447390222</c:v>
                </c:pt>
                <c:pt idx="156">
                  <c:v>14.227936212871287</c:v>
                </c:pt>
                <c:pt idx="157">
                  <c:v>14.200912220394736</c:v>
                </c:pt>
                <c:pt idx="158">
                  <c:v>14.24927387888707</c:v>
                </c:pt>
                <c:pt idx="159">
                  <c:v>14.692143493095042</c:v>
                </c:pt>
                <c:pt idx="160">
                  <c:v>15.009733257881971</c:v>
                </c:pt>
                <c:pt idx="161">
                  <c:v>15.54275353746978</c:v>
                </c:pt>
                <c:pt idx="162">
                  <c:v>15.64735879518072</c:v>
                </c:pt>
                <c:pt idx="163">
                  <c:v>15.66667652208835</c:v>
                </c:pt>
                <c:pt idx="164">
                  <c:v>15.455574631410254</c:v>
                </c:pt>
                <c:pt idx="165">
                  <c:v>15.093938269537478</c:v>
                </c:pt>
                <c:pt idx="166">
                  <c:v>14.365392088959492</c:v>
                </c:pt>
                <c:pt idx="167">
                  <c:v>13.843835621536025</c:v>
                </c:pt>
                <c:pt idx="168">
                  <c:v>13.543771968627452</c:v>
                </c:pt>
                <c:pt idx="169">
                  <c:v>14.073341351562499</c:v>
                </c:pt>
                <c:pt idx="170">
                  <c:v>14.175996936236391</c:v>
                </c:pt>
                <c:pt idx="171">
                  <c:v>14.366903723816913</c:v>
                </c:pt>
                <c:pt idx="172">
                  <c:v>14.866270224632068</c:v>
                </c:pt>
                <c:pt idx="173">
                  <c:v>15.033920585065431</c:v>
                </c:pt>
                <c:pt idx="174">
                  <c:v>15.112235555555555</c:v>
                </c:pt>
                <c:pt idx="175">
                  <c:v>15.095570531914891</c:v>
                </c:pt>
                <c:pt idx="176">
                  <c:v>14.84782359245283</c:v>
                </c:pt>
                <c:pt idx="177">
                  <c:v>14.531303913043477</c:v>
                </c:pt>
                <c:pt idx="178">
                  <c:v>14.06697512341062</c:v>
                </c:pt>
                <c:pt idx="179">
                  <c:v>13.656135871833083</c:v>
                </c:pt>
                <c:pt idx="180">
                  <c:v>13.248346651818856</c:v>
                </c:pt>
                <c:pt idx="181">
                  <c:v>13.577510215133529</c:v>
                </c:pt>
                <c:pt idx="182">
                  <c:v>13.898660259643915</c:v>
                </c:pt>
                <c:pt idx="183">
                  <c:v>14.223838216136194</c:v>
                </c:pt>
                <c:pt idx="184">
                  <c:v>14.455172971976399</c:v>
                </c:pt>
                <c:pt idx="185">
                  <c:v>14.748658367647057</c:v>
                </c:pt>
                <c:pt idx="186">
                  <c:v>14.83295066079295</c:v>
                </c:pt>
                <c:pt idx="187">
                  <c:v>14.842335658857976</c:v>
                </c:pt>
                <c:pt idx="188">
                  <c:v>14.728779729927005</c:v>
                </c:pt>
                <c:pt idx="189">
                  <c:v>14.602131785714283</c:v>
                </c:pt>
                <c:pt idx="190">
                  <c:v>13.892782089985486</c:v>
                </c:pt>
                <c:pt idx="191">
                  <c:v>13.591530513748191</c:v>
                </c:pt>
                <c:pt idx="192">
                  <c:v>13.407801496746202</c:v>
                </c:pt>
                <c:pt idx="193">
                  <c:v>13.51760031024531</c:v>
                </c:pt>
                <c:pt idx="194">
                  <c:v>13.866683781452192</c:v>
                </c:pt>
                <c:pt idx="195">
                  <c:v>13.888600322812051</c:v>
                </c:pt>
                <c:pt idx="196">
                  <c:v>14.478546435218323</c:v>
                </c:pt>
                <c:pt idx="197">
                  <c:v>14.83204316916488</c:v>
                </c:pt>
                <c:pt idx="198">
                  <c:v>14.669991807829179</c:v>
                </c:pt>
                <c:pt idx="199">
                  <c:v>14.689978835227272</c:v>
                </c:pt>
                <c:pt idx="200">
                  <c:v>14.692835818568389</c:v>
                </c:pt>
                <c:pt idx="201">
                  <c:v>14.376028786167959</c:v>
                </c:pt>
                <c:pt idx="202">
                  <c:v>13.810883265306121</c:v>
                </c:pt>
                <c:pt idx="203">
                  <c:v>13.301334216444131</c:v>
                </c:pt>
                <c:pt idx="204">
                  <c:v>13.052655287114845</c:v>
                </c:pt>
                <c:pt idx="205">
                  <c:v>13.12613219426974</c:v>
                </c:pt>
                <c:pt idx="206">
                  <c:v>13.107812400558268</c:v>
                </c:pt>
                <c:pt idx="207">
                  <c:v>13.614161321279553</c:v>
                </c:pt>
                <c:pt idx="208">
                  <c:v>14.293577316227461</c:v>
                </c:pt>
                <c:pt idx="209">
                  <c:v>14.583678967428964</c:v>
                </c:pt>
                <c:pt idx="210">
                  <c:v>14.546849951557091</c:v>
                </c:pt>
                <c:pt idx="211">
                  <c:v>14.516711450276242</c:v>
                </c:pt>
                <c:pt idx="212">
                  <c:v>14.596208000000001</c:v>
                </c:pt>
                <c:pt idx="213">
                  <c:v>14.486504045329669</c:v>
                </c:pt>
                <c:pt idx="214">
                  <c:v>13.540800369863012</c:v>
                </c:pt>
                <c:pt idx="215">
                  <c:v>13.019857443609022</c:v>
                </c:pt>
                <c:pt idx="216">
                  <c:v>12.756830020505808</c:v>
                </c:pt>
                <c:pt idx="217">
                  <c:v>12.885990470347647</c:v>
                </c:pt>
                <c:pt idx="218">
                  <c:v>13.24334581917063</c:v>
                </c:pt>
                <c:pt idx="219">
                  <c:v>13.593800434782608</c:v>
                </c:pt>
                <c:pt idx="220">
                  <c:v>13.941177864406781</c:v>
                </c:pt>
                <c:pt idx="221">
                  <c:v>14.293746470588232</c:v>
                </c:pt>
                <c:pt idx="222">
                  <c:v>14.294206698113205</c:v>
                </c:pt>
                <c:pt idx="223">
                  <c:v>14.317352744966442</c:v>
                </c:pt>
                <c:pt idx="224">
                  <c:v>14.256366008037507</c:v>
                </c:pt>
                <c:pt idx="225">
                  <c:v>13.812174738955822</c:v>
                </c:pt>
                <c:pt idx="226">
                  <c:v>13.341804853137516</c:v>
                </c:pt>
                <c:pt idx="227">
                  <c:v>12.946609300466356</c:v>
                </c:pt>
                <c:pt idx="228">
                  <c:v>12.544649468438537</c:v>
                </c:pt>
                <c:pt idx="229">
                  <c:v>12.766405944333997</c:v>
                </c:pt>
                <c:pt idx="230">
                  <c:v>12.947859775132274</c:v>
                </c:pt>
                <c:pt idx="231">
                  <c:v>13.324459400527008</c:v>
                </c:pt>
                <c:pt idx="232">
                  <c:v>13.487926502301118</c:v>
                </c:pt>
                <c:pt idx="233">
                  <c:v>13.761218530183728</c:v>
                </c:pt>
                <c:pt idx="234">
                  <c:v>13.869267103538665</c:v>
                </c:pt>
                <c:pt idx="235">
                  <c:v>13.810595461085676</c:v>
                </c:pt>
                <c:pt idx="236">
                  <c:v>13.462663938602221</c:v>
                </c:pt>
                <c:pt idx="237">
                  <c:v>13.552927068403909</c:v>
                </c:pt>
                <c:pt idx="238">
                  <c:v>12.925029811320755</c:v>
                </c:pt>
                <c:pt idx="239">
                  <c:v>12.533175529564652</c:v>
                </c:pt>
                <c:pt idx="240">
                  <c:v>12.048604880413704</c:v>
                </c:pt>
                <c:pt idx="241">
                  <c:v>12.118383980645159</c:v>
                </c:pt>
                <c:pt idx="242">
                  <c:v>12.512483041800643</c:v>
                </c:pt>
                <c:pt idx="243">
                  <c:v>12.695496271620755</c:v>
                </c:pt>
                <c:pt idx="244">
                  <c:v>13.132472365728896</c:v>
                </c:pt>
                <c:pt idx="245">
                  <c:v>13.27616021059349</c:v>
                </c:pt>
                <c:pt idx="246">
                  <c:v>13.37334242675159</c:v>
                </c:pt>
                <c:pt idx="247">
                  <c:v>13.5552194783715</c:v>
                </c:pt>
                <c:pt idx="248">
                  <c:v>13.405485751426758</c:v>
                </c:pt>
                <c:pt idx="249">
                  <c:v>13.180685328697848</c:v>
                </c:pt>
                <c:pt idx="250">
                  <c:v>12.502659262759924</c:v>
                </c:pt>
                <c:pt idx="251">
                  <c:v>12.078193230672532</c:v>
                </c:pt>
                <c:pt idx="252">
                  <c:v>11.874403130489334</c:v>
                </c:pt>
                <c:pt idx="253">
                  <c:v>12.017755078271758</c:v>
                </c:pt>
                <c:pt idx="254">
                  <c:v>12.401545481852313</c:v>
                </c:pt>
                <c:pt idx="255">
                  <c:v>12.604363764853034</c:v>
                </c:pt>
                <c:pt idx="256">
                  <c:v>13.010470950594121</c:v>
                </c:pt>
                <c:pt idx="257">
                  <c:v>13.376440617977526</c:v>
                </c:pt>
                <c:pt idx="258">
                  <c:v>13.104861708229425</c:v>
                </c:pt>
                <c:pt idx="259">
                  <c:v>13.162003482587064</c:v>
                </c:pt>
                <c:pt idx="260">
                  <c:v>13.054744882133992</c:v>
                </c:pt>
                <c:pt idx="261">
                  <c:v>12.79222268111455</c:v>
                </c:pt>
                <c:pt idx="262">
                  <c:v>12.270698979591836</c:v>
                </c:pt>
                <c:pt idx="263">
                  <c:v>11.936098708281827</c:v>
                </c:pt>
                <c:pt idx="264">
                  <c:v>11.683826290123456</c:v>
                </c:pt>
                <c:pt idx="265">
                  <c:v>11.83228659876543</c:v>
                </c:pt>
                <c:pt idx="266">
                  <c:v>11.891670722222221</c:v>
                </c:pt>
                <c:pt idx="267">
                  <c:v>12.203217700369912</c:v>
                </c:pt>
                <c:pt idx="268">
                  <c:v>12.557769944649445</c:v>
                </c:pt>
                <c:pt idx="269">
                  <c:v>12.601435018427518</c:v>
                </c:pt>
                <c:pt idx="270">
                  <c:v>12.644233492647059</c:v>
                </c:pt>
                <c:pt idx="271">
                  <c:v>12.614038243574051</c:v>
                </c:pt>
                <c:pt idx="272">
                  <c:v>12.400385633027522</c:v>
                </c:pt>
                <c:pt idx="273">
                  <c:v>12.105991610738254</c:v>
                </c:pt>
                <c:pt idx="274">
                  <c:v>11.783460255941495</c:v>
                </c:pt>
                <c:pt idx="275">
                  <c:v>11.586405985401459</c:v>
                </c:pt>
                <c:pt idx="276">
                  <c:v>11.068811208257436</c:v>
                </c:pt>
                <c:pt idx="277">
                  <c:v>11.565301420765026</c:v>
                </c:pt>
                <c:pt idx="278">
                  <c:v>11.529096055825242</c:v>
                </c:pt>
                <c:pt idx="279">
                  <c:v>11.72809591922845</c:v>
                </c:pt>
                <c:pt idx="280">
                  <c:v>11.981820114457831</c:v>
                </c:pt>
                <c:pt idx="281">
                  <c:v>12.213632837349397</c:v>
                </c:pt>
                <c:pt idx="282">
                  <c:v>12.248910575884821</c:v>
                </c:pt>
                <c:pt idx="283">
                  <c:v>12.118838982645121</c:v>
                </c:pt>
                <c:pt idx="284">
                  <c:v>11.982286364719904</c:v>
                </c:pt>
                <c:pt idx="285">
                  <c:v>11.975209452706721</c:v>
                </c:pt>
                <c:pt idx="286">
                  <c:v>11.553985231591449</c:v>
                </c:pt>
                <c:pt idx="287">
                  <c:v>11.312886599526065</c:v>
                </c:pt>
                <c:pt idx="288">
                  <c:v>10.88171093916125</c:v>
                </c:pt>
                <c:pt idx="289">
                  <c:v>10.907640864705881</c:v>
                </c:pt>
                <c:pt idx="290">
                  <c:v>11.37831060233918</c:v>
                </c:pt>
                <c:pt idx="291">
                  <c:v>11.469405822118196</c:v>
                </c:pt>
                <c:pt idx="292">
                  <c:v>11.716223936915886</c:v>
                </c:pt>
                <c:pt idx="293">
                  <c:v>11.95545175377468</c:v>
                </c:pt>
                <c:pt idx="294">
                  <c:v>11.990469467284306</c:v>
                </c:pt>
                <c:pt idx="295">
                  <c:v>12.018321893456863</c:v>
                </c:pt>
                <c:pt idx="296">
                  <c:v>11.789766745391704</c:v>
                </c:pt>
                <c:pt idx="297">
                  <c:v>11.741767642323172</c:v>
                </c:pt>
                <c:pt idx="298">
                  <c:v>11.252132347876003</c:v>
                </c:pt>
                <c:pt idx="299">
                  <c:v>10.771790229095073</c:v>
                </c:pt>
                <c:pt idx="300">
                  <c:v>10.587181440774486</c:v>
                </c:pt>
                <c:pt idx="301">
                  <c:v>10.986737659090906</c:v>
                </c:pt>
                <c:pt idx="302">
                  <c:v>11.362904168086315</c:v>
                </c:pt>
                <c:pt idx="303">
                  <c:v>11.534457040816328</c:v>
                </c:pt>
                <c:pt idx="304">
                  <c:v>11.977807845459672</c:v>
                </c:pt>
                <c:pt idx="305">
                  <c:v>12.275670787844682</c:v>
                </c:pt>
                <c:pt idx="306">
                  <c:v>12.242201076662907</c:v>
                </c:pt>
                <c:pt idx="307">
                  <c:v>12.215086567080043</c:v>
                </c:pt>
                <c:pt idx="308">
                  <c:v>12.045540954519932</c:v>
                </c:pt>
                <c:pt idx="309">
                  <c:v>11.971117049549548</c:v>
                </c:pt>
                <c:pt idx="310">
                  <c:v>11.490075132394365</c:v>
                </c:pt>
                <c:pt idx="311">
                  <c:v>11.238964222096953</c:v>
                </c:pt>
                <c:pt idx="312">
                  <c:v>10.922234096792346</c:v>
                </c:pt>
                <c:pt idx="313">
                  <c:v>11.065964511235954</c:v>
                </c:pt>
                <c:pt idx="314">
                  <c:v>11.008019994397758</c:v>
                </c:pt>
                <c:pt idx="315">
                  <c:v>11.22717629113218</c:v>
                </c:pt>
                <c:pt idx="316">
                  <c:v>11.576430350974929</c:v>
                </c:pt>
                <c:pt idx="317">
                  <c:v>11.690505350779508</c:v>
                </c:pt>
                <c:pt idx="318">
                  <c:v>11.784779299999999</c:v>
                </c:pt>
                <c:pt idx="319">
                  <c:v>11.618890326869808</c:v>
                </c:pt>
                <c:pt idx="320">
                  <c:v>11.426681211283185</c:v>
                </c:pt>
                <c:pt idx="321">
                  <c:v>11.242181451434877</c:v>
                </c:pt>
                <c:pt idx="322">
                  <c:v>11.011583289256198</c:v>
                </c:pt>
                <c:pt idx="323">
                  <c:v>10.689142222222221</c:v>
                </c:pt>
                <c:pt idx="324">
                  <c:v>10.536941949616647</c:v>
                </c:pt>
                <c:pt idx="325">
                  <c:v>10.505750076252722</c:v>
                </c:pt>
                <c:pt idx="326">
                  <c:v>10.920188118542685</c:v>
                </c:pt>
                <c:pt idx="327">
                  <c:v>11.578931626637553</c:v>
                </c:pt>
                <c:pt idx="328">
                  <c:v>11.821466610169491</c:v>
                </c:pt>
                <c:pt idx="329">
                  <c:v>12.150069497542326</c:v>
                </c:pt>
                <c:pt idx="330">
                  <c:v>12.058015770277628</c:v>
                </c:pt>
                <c:pt idx="331">
                  <c:v>12.018767230352305</c:v>
                </c:pt>
                <c:pt idx="332">
                  <c:v>11.590009962182602</c:v>
                </c:pt>
                <c:pt idx="333">
                  <c:v>11.51149510546241</c:v>
                </c:pt>
                <c:pt idx="334">
                  <c:v>11.33626867027027</c:v>
                </c:pt>
                <c:pt idx="335">
                  <c:v>10.761171482479785</c:v>
                </c:pt>
                <c:pt idx="336">
                  <c:v>10.637503853998926</c:v>
                </c:pt>
                <c:pt idx="337">
                  <c:v>10.730650674879485</c:v>
                </c:pt>
                <c:pt idx="338">
                  <c:v>11.080487087119186</c:v>
                </c:pt>
                <c:pt idx="339">
                  <c:v>11.460597123799358</c:v>
                </c:pt>
                <c:pt idx="340">
                  <c:v>11.590790111583422</c:v>
                </c:pt>
                <c:pt idx="341">
                  <c:v>11.827940460561141</c:v>
                </c:pt>
                <c:pt idx="342">
                  <c:v>11.90445982020095</c:v>
                </c:pt>
                <c:pt idx="343">
                  <c:v>12.07613187103594</c:v>
                </c:pt>
                <c:pt idx="344">
                  <c:v>11.898569668071655</c:v>
                </c:pt>
                <c:pt idx="345">
                  <c:v>11.407634093291406</c:v>
                </c:pt>
                <c:pt idx="346">
                  <c:v>11.241163651538864</c:v>
                </c:pt>
                <c:pt idx="347">
                  <c:v>10.764417871674491</c:v>
                </c:pt>
                <c:pt idx="348">
                  <c:v>10.669616127348643</c:v>
                </c:pt>
                <c:pt idx="349">
                  <c:v>10.925258929313928</c:v>
                </c:pt>
                <c:pt idx="350">
                  <c:v>11.03511394096323</c:v>
                </c:pt>
                <c:pt idx="351">
                  <c:v>11.435505921528136</c:v>
                </c:pt>
                <c:pt idx="352">
                  <c:v>11.863788403925621</c:v>
                </c:pt>
                <c:pt idx="353">
                  <c:v>12.130824414042332</c:v>
                </c:pt>
                <c:pt idx="354">
                  <c:v>12.031454976911235</c:v>
                </c:pt>
                <c:pt idx="355">
                  <c:v>12.154061636919936</c:v>
                </c:pt>
                <c:pt idx="356">
                  <c:v>11.988991383299798</c:v>
                </c:pt>
                <c:pt idx="357">
                  <c:v>11.753493023606227</c:v>
                </c:pt>
                <c:pt idx="358">
                  <c:v>11.824964755174152</c:v>
                </c:pt>
                <c:pt idx="359">
                  <c:v>11.230074331145884</c:v>
                </c:pt>
                <c:pt idx="360">
                  <c:v>11.524482865027597</c:v>
                </c:pt>
                <c:pt idx="361">
                  <c:v>11.820240020060181</c:v>
                </c:pt>
                <c:pt idx="362">
                  <c:v>11.886786474712066</c:v>
                </c:pt>
                <c:pt idx="363">
                  <c:v>12.366810284005977</c:v>
                </c:pt>
                <c:pt idx="364">
                  <c:v>12.676430586189765</c:v>
                </c:pt>
                <c:pt idx="365">
                  <c:v>12.931054732408324</c:v>
                </c:pt>
                <c:pt idx="366">
                  <c:v>12.991337959586003</c:v>
                </c:pt>
                <c:pt idx="367">
                  <c:v>12.91036485770363</c:v>
                </c:pt>
                <c:pt idx="368">
                  <c:v>12.974025433925048</c:v>
                </c:pt>
                <c:pt idx="369">
                  <c:v>12.603022813273896</c:v>
                </c:pt>
                <c:pt idx="370">
                  <c:v>12.120534782178217</c:v>
                </c:pt>
                <c:pt idx="371">
                  <c:v>11.652270251107826</c:v>
                </c:pt>
                <c:pt idx="372">
                  <c:v>11.893054567261609</c:v>
                </c:pt>
                <c:pt idx="373">
                  <c:v>11.646907705189347</c:v>
                </c:pt>
                <c:pt idx="374">
                  <c:v>12.031845694828727</c:v>
                </c:pt>
                <c:pt idx="375">
                  <c:v>12.416347380332581</c:v>
                </c:pt>
                <c:pt idx="376">
                  <c:v>12.52809551885081</c:v>
                </c:pt>
                <c:pt idx="377">
                  <c:v>12.870514553596415</c:v>
                </c:pt>
                <c:pt idx="378">
                  <c:v>12.824468331382496</c:v>
                </c:pt>
                <c:pt idx="379">
                  <c:v>12.820516013617956</c:v>
                </c:pt>
                <c:pt idx="380">
                  <c:v>12.639560732113145</c:v>
                </c:pt>
                <c:pt idx="381">
                  <c:v>12.439751775897511</c:v>
                </c:pt>
                <c:pt idx="382">
                  <c:v>12.205863333238471</c:v>
                </c:pt>
                <c:pt idx="383">
                  <c:v>11.749740504622949</c:v>
                </c:pt>
                <c:pt idx="384">
                  <c:v>11.493999255328175</c:v>
                </c:pt>
                <c:pt idx="385">
                  <c:v>11.488891714115107</c:v>
                </c:pt>
                <c:pt idx="386">
                  <c:v>11.774692501218095</c:v>
                </c:pt>
                <c:pt idx="387">
                  <c:v>12.287102583877873</c:v>
                </c:pt>
                <c:pt idx="388">
                  <c:v>12.740069978811196</c:v>
                </c:pt>
                <c:pt idx="389">
                  <c:v>13.01716654787251</c:v>
                </c:pt>
                <c:pt idx="390">
                  <c:v>13.254300137889468</c:v>
                </c:pt>
                <c:pt idx="391">
                  <c:v>13.29605337692624</c:v>
                </c:pt>
                <c:pt idx="392">
                  <c:v>13.097894909012822</c:v>
                </c:pt>
                <c:pt idx="393">
                  <c:v>13.089574953339937</c:v>
                </c:pt>
                <c:pt idx="394">
                  <c:v>12.885462996063858</c:v>
                </c:pt>
                <c:pt idx="395">
                  <c:v>12.355329293560011</c:v>
                </c:pt>
                <c:pt idx="396">
                  <c:v>12.460318053347047</c:v>
                </c:pt>
                <c:pt idx="397">
                  <c:v>12.641234225805691</c:v>
                </c:pt>
                <c:pt idx="398">
                  <c:v>12.766908849619988</c:v>
                </c:pt>
                <c:pt idx="399">
                  <c:v>13.002813938291279</c:v>
                </c:pt>
                <c:pt idx="400">
                  <c:v>13.299833566486088</c:v>
                </c:pt>
                <c:pt idx="401">
                  <c:v>13.223950449276037</c:v>
                </c:pt>
                <c:pt idx="402">
                  <c:v>13.272694247552693</c:v>
                </c:pt>
                <c:pt idx="403">
                  <c:v>13.32886842581633</c:v>
                </c:pt>
                <c:pt idx="404">
                  <c:v>13.325464868595995</c:v>
                </c:pt>
                <c:pt idx="405">
                  <c:v>12.941223713563868</c:v>
                </c:pt>
                <c:pt idx="406">
                  <c:v>12.466253818463038</c:v>
                </c:pt>
                <c:pt idx="407">
                  <c:v>12.061413914155704</c:v>
                </c:pt>
                <c:pt idx="408">
                  <c:v>11.600202277826822</c:v>
                </c:pt>
                <c:pt idx="409">
                  <c:v>12.054008739834591</c:v>
                </c:pt>
                <c:pt idx="410">
                  <c:v>12.293450410162269</c:v>
                </c:pt>
                <c:pt idx="411">
                  <c:v>12.954383090389737</c:v>
                </c:pt>
                <c:pt idx="412">
                  <c:v>13.182488319757008</c:v>
                </c:pt>
                <c:pt idx="413">
                  <c:v>13.188011395080087</c:v>
                </c:pt>
                <c:pt idx="414">
                  <c:v>13.307086822453526</c:v>
                </c:pt>
                <c:pt idx="415">
                  <c:v>13.276632438980739</c:v>
                </c:pt>
                <c:pt idx="416">
                  <c:v>13.167074172488832</c:v>
                </c:pt>
                <c:pt idx="417">
                  <c:v>13.022565352569222</c:v>
                </c:pt>
                <c:pt idx="418">
                  <c:v>12.726791903092124</c:v>
                </c:pt>
                <c:pt idx="419">
                  <c:v>12.06499257048514</c:v>
                </c:pt>
                <c:pt idx="420">
                  <c:v>11.81939697631416</c:v>
                </c:pt>
                <c:pt idx="421">
                  <c:v>11.987458390792165</c:v>
                </c:pt>
                <c:pt idx="422">
                  <c:v>12.421767994046069</c:v>
                </c:pt>
                <c:pt idx="423">
                  <c:v>12.52471750121601</c:v>
                </c:pt>
                <c:pt idx="424">
                  <c:v>12.76315134382534</c:v>
                </c:pt>
                <c:pt idx="425">
                  <c:v>12.805944810191898</c:v>
                </c:pt>
                <c:pt idx="426">
                  <c:v>12.900525357705359</c:v>
                </c:pt>
                <c:pt idx="427">
                  <c:v>12.859959103252454</c:v>
                </c:pt>
                <c:pt idx="428">
                  <c:v>12.917004060071402</c:v>
                </c:pt>
                <c:pt idx="429">
                  <c:v>12.812828471885336</c:v>
                </c:pt>
                <c:pt idx="430">
                  <c:v>12.47158347309712</c:v>
                </c:pt>
                <c:pt idx="431">
                  <c:v>12.066406041641912</c:v>
                </c:pt>
                <c:pt idx="432">
                  <c:v>12.043228460458176</c:v>
                </c:pt>
                <c:pt idx="433">
                  <c:v>12.121275815865868</c:v>
                </c:pt>
                <c:pt idx="434">
                  <c:v>12.293536265695035</c:v>
                </c:pt>
                <c:pt idx="435">
                  <c:v>12.503283863820728</c:v>
                </c:pt>
                <c:pt idx="436">
                  <c:v>12.513085011498674</c:v>
                </c:pt>
                <c:pt idx="437">
                  <c:v>12.724890869386359</c:v>
                </c:pt>
                <c:pt idx="438">
                  <c:v>12.631878323667799</c:v>
                </c:pt>
                <c:pt idx="439">
                  <c:v>12.734525891474217</c:v>
                </c:pt>
                <c:pt idx="440">
                  <c:v>12.806868395191071</c:v>
                </c:pt>
                <c:pt idx="441">
                  <c:v>12.489622805465022</c:v>
                </c:pt>
                <c:pt idx="442">
                  <c:v>12.218810154878541</c:v>
                </c:pt>
                <c:pt idx="443">
                  <c:v>12.08393681033588</c:v>
                </c:pt>
                <c:pt idx="444">
                  <c:v>11.898564252442357</c:v>
                </c:pt>
                <c:pt idx="445">
                  <c:v>12.0043831291174</c:v>
                </c:pt>
                <c:pt idx="446">
                  <c:v>12.019435748322305</c:v>
                </c:pt>
                <c:pt idx="447">
                  <c:v>12.375064699641154</c:v>
                </c:pt>
                <c:pt idx="448">
                  <c:v>12.860435455701934</c:v>
                </c:pt>
                <c:pt idx="449">
                  <c:v>12.979774562419033</c:v>
                </c:pt>
                <c:pt idx="450">
                  <c:v>13.071579706035257</c:v>
                </c:pt>
                <c:pt idx="451">
                  <c:v>12.919825684140124</c:v>
                </c:pt>
                <c:pt idx="452">
                  <c:v>12.877506214636066</c:v>
                </c:pt>
                <c:pt idx="453">
                  <c:v>12.714555887749732</c:v>
                </c:pt>
                <c:pt idx="454">
                  <c:v>12.425254984842661</c:v>
                </c:pt>
                <c:pt idx="455">
                  <c:v>12.002396470893817</c:v>
                </c:pt>
                <c:pt idx="456">
                  <c:v>11.900862251312459</c:v>
                </c:pt>
                <c:pt idx="457">
                  <c:v>12.187530220141667</c:v>
                </c:pt>
                <c:pt idx="458">
                  <c:v>12.489327227561182</c:v>
                </c:pt>
                <c:pt idx="459">
                  <c:v>12.518764316370325</c:v>
                </c:pt>
                <c:pt idx="460">
                  <c:v>13.050925220541966</c:v>
                </c:pt>
                <c:pt idx="461">
                  <c:v>13.18125798680258</c:v>
                </c:pt>
                <c:pt idx="462">
                  <c:v>13.269126199638368</c:v>
                </c:pt>
                <c:pt idx="463">
                  <c:v>13.223792615205573</c:v>
                </c:pt>
                <c:pt idx="464">
                  <c:v>13.113337606837604</c:v>
                </c:pt>
                <c:pt idx="465">
                  <c:v>12.751353118648773</c:v>
                </c:pt>
                <c:pt idx="466">
                  <c:v>12.650672196441894</c:v>
                </c:pt>
                <c:pt idx="467">
                  <c:v>12.378012589654237</c:v>
                </c:pt>
                <c:pt idx="468">
                  <c:v>12.385909454616645</c:v>
                </c:pt>
                <c:pt idx="469">
                  <c:v>12.555763451776647</c:v>
                </c:pt>
                <c:pt idx="470">
                  <c:v>12.583112529095771</c:v>
                </c:pt>
                <c:pt idx="471">
                  <c:v>12.87057857635787</c:v>
                </c:pt>
                <c:pt idx="472">
                  <c:v>13.148435531670577</c:v>
                </c:pt>
                <c:pt idx="473">
                  <c:v>13.097883107365334</c:v>
                </c:pt>
                <c:pt idx="474">
                  <c:v>13.141448185787477</c:v>
                </c:pt>
                <c:pt idx="475">
                  <c:v>13.082454579874884</c:v>
                </c:pt>
                <c:pt idx="476">
                  <c:v>13.225894428794595</c:v>
                </c:pt>
                <c:pt idx="477">
                  <c:v>12.866780532803247</c:v>
                </c:pt>
                <c:pt idx="478">
                  <c:v>12.847720795461219</c:v>
                </c:pt>
                <c:pt idx="479">
                  <c:v>12.487976659483028</c:v>
                </c:pt>
                <c:pt idx="480">
                  <c:v>12.120888508107701</c:v>
                </c:pt>
                <c:pt idx="481">
                  <c:v>12.2829331824473</c:v>
                </c:pt>
                <c:pt idx="482">
                  <c:v>12.706609990753194</c:v>
                </c:pt>
                <c:pt idx="483">
                  <c:v>12.51406861316924</c:v>
                </c:pt>
                <c:pt idx="484">
                  <c:v>12.858581345808446</c:v>
                </c:pt>
                <c:pt idx="485">
                  <c:v>12.760704551801172</c:v>
                </c:pt>
                <c:pt idx="486">
                  <c:v>12.88326262017779</c:v>
                </c:pt>
                <c:pt idx="487">
                  <c:v>12.936551183765268</c:v>
                </c:pt>
                <c:pt idx="488">
                  <c:v>13.057460000000001</c:v>
                </c:pt>
                <c:pt idx="489">
                  <c:v>12.736355882546494</c:v>
                </c:pt>
                <c:pt idx="490">
                  <c:v>12.519431951885565</c:v>
                </c:pt>
                <c:pt idx="491">
                  <c:v>12.175501660263192</c:v>
                </c:pt>
                <c:pt idx="492">
                  <c:v>12.168877687279153</c:v>
                </c:pt>
                <c:pt idx="493">
                  <c:v>12.301876170441556</c:v>
                </c:pt>
                <c:pt idx="494">
                  <c:v>12.63115667956615</c:v>
                </c:pt>
                <c:pt idx="495">
                  <c:v>12.562783778247747</c:v>
                </c:pt>
                <c:pt idx="496">
                  <c:v>12.948327655845533</c:v>
                </c:pt>
                <c:pt idx="497">
                  <c:v>12.90667109022748</c:v>
                </c:pt>
                <c:pt idx="498">
                  <c:v>13.08006945863171</c:v>
                </c:pt>
                <c:pt idx="499">
                  <c:v>13.101905484736209</c:v>
                </c:pt>
                <c:pt idx="500">
                  <c:v>13.143862550219938</c:v>
                </c:pt>
                <c:pt idx="501">
                  <c:v>12.827392698103676</c:v>
                </c:pt>
                <c:pt idx="502">
                  <c:v>12.599207039766515</c:v>
                </c:pt>
                <c:pt idx="503">
                  <c:v>12.23924319603632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85280"/>
        <c:axId val="149186816"/>
      </c:lineChart>
      <c:dateAx>
        <c:axId val="14918528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681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49186816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5280"/>
        <c:crosses val="autoZero"/>
        <c:crossBetween val="between"/>
      </c:valAx>
      <c:dateAx>
        <c:axId val="1492008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49202432"/>
        <c:crosses val="autoZero"/>
        <c:auto val="1"/>
        <c:lblOffset val="100"/>
        <c:baseTimeUnit val="months"/>
      </c:dateAx>
      <c:valAx>
        <c:axId val="1492024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492008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Oil-Q'!$A$41:$A$216</c:f>
              <c:strCache>
                <c:ptCount val="176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</c:strCache>
            </c:strRef>
          </c:cat>
          <c:val>
            <c:numRef>
              <c:f>'Crude Oil-Q'!$E$41:$E$216</c:f>
              <c:numCache>
                <c:formatCode>General</c:formatCode>
                <c:ptCount val="176"/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323520"/>
        <c:axId val="1233250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Oil-Q'!$A$41:$A$216</c:f>
              <c:strCache>
                <c:ptCount val="176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</c:strCache>
            </c:strRef>
          </c:cat>
          <c:val>
            <c:numRef>
              <c:f>'Crude Oil-Q'!$C$41:$C$216</c:f>
              <c:numCache>
                <c:formatCode>0.00</c:formatCode>
                <c:ptCount val="176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94.177982764000006</c:v>
                </c:pt>
                <c:pt idx="161">
                  <c:v>98.640333102</c:v>
                </c:pt>
                <c:pt idx="162">
                  <c:v>93.851153394999997</c:v>
                </c:pt>
                <c:pt idx="163">
                  <c:v>71.430437556000001</c:v>
                </c:pt>
                <c:pt idx="164">
                  <c:v>46.375963951000003</c:v>
                </c:pt>
                <c:pt idx="165">
                  <c:v>56.065597154000002</c:v>
                </c:pt>
                <c:pt idx="166">
                  <c:v>45.593151747</c:v>
                </c:pt>
                <c:pt idx="167">
                  <c:v>37.881047658</c:v>
                </c:pt>
                <c:pt idx="168">
                  <c:v>28.827499806999999</c:v>
                </c:pt>
                <c:pt idx="169">
                  <c:v>40.110996213999996</c:v>
                </c:pt>
                <c:pt idx="170">
                  <c:v>40.965368693000002</c:v>
                </c:pt>
                <c:pt idx="171">
                  <c:v>40.5</c:v>
                </c:pt>
                <c:pt idx="172">
                  <c:v>40.855678566000002</c:v>
                </c:pt>
                <c:pt idx="173">
                  <c:v>45.494882922000002</c:v>
                </c:pt>
                <c:pt idx="174">
                  <c:v>48.501080496</c:v>
                </c:pt>
                <c:pt idx="175">
                  <c:v>53.513060920000001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Oil-Q'!$A$220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Oil-Q'!$A$41:$A$216</c:f>
              <c:strCache>
                <c:ptCount val="176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</c:strCache>
            </c:strRef>
          </c:cat>
          <c:val>
            <c:numRef>
              <c:f>'Crude Oil-Q'!$D$41:$D$216</c:f>
              <c:numCache>
                <c:formatCode>0.00</c:formatCode>
                <c:ptCount val="176"/>
                <c:pt idx="0">
                  <c:v>58.642364391942195</c:v>
                </c:pt>
                <c:pt idx="1">
                  <c:v>64.117324770164856</c:v>
                </c:pt>
                <c:pt idx="2">
                  <c:v>60.970868754063368</c:v>
                </c:pt>
                <c:pt idx="3">
                  <c:v>58.872967750926726</c:v>
                </c:pt>
                <c:pt idx="4">
                  <c:v>59.590429474728943</c:v>
                </c:pt>
                <c:pt idx="5">
                  <c:v>61.403964510838911</c:v>
                </c:pt>
                <c:pt idx="6">
                  <c:v>62.530545599241336</c:v>
                </c:pt>
                <c:pt idx="7">
                  <c:v>64.570073741095229</c:v>
                </c:pt>
                <c:pt idx="8">
                  <c:v>57.449088063692813</c:v>
                </c:pt>
                <c:pt idx="9">
                  <c:v>57.267481442638818</c:v>
                </c:pt>
                <c:pt idx="10">
                  <c:v>56.74523171271715</c:v>
                </c:pt>
                <c:pt idx="11">
                  <c:v>56.243502442342951</c:v>
                </c:pt>
                <c:pt idx="12">
                  <c:v>58.439423438895915</c:v>
                </c:pt>
                <c:pt idx="13">
                  <c:v>58.050358743357499</c:v>
                </c:pt>
                <c:pt idx="14">
                  <c:v>57.253061150502269</c:v>
                </c:pt>
                <c:pt idx="15">
                  <c:v>56.8324006134198</c:v>
                </c:pt>
                <c:pt idx="16">
                  <c:v>55.343185811812234</c:v>
                </c:pt>
                <c:pt idx="17">
                  <c:v>54.043256322232331</c:v>
                </c:pt>
                <c:pt idx="18">
                  <c:v>52.843124717790893</c:v>
                </c:pt>
                <c:pt idx="19">
                  <c:v>52.638918382510454</c:v>
                </c:pt>
                <c:pt idx="20">
                  <c:v>55.308046108507391</c:v>
                </c:pt>
                <c:pt idx="21">
                  <c:v>64.824579386116028</c:v>
                </c:pt>
                <c:pt idx="22">
                  <c:v>78.404532466520251</c:v>
                </c:pt>
                <c:pt idx="23">
                  <c:v>85.18156222856723</c:v>
                </c:pt>
                <c:pt idx="24">
                  <c:v>97.767468316440414</c:v>
                </c:pt>
                <c:pt idx="25">
                  <c:v>100.3924843969473</c:v>
                </c:pt>
                <c:pt idx="26">
                  <c:v>99.602306756185698</c:v>
                </c:pt>
                <c:pt idx="27">
                  <c:v>98.735133484693307</c:v>
                </c:pt>
                <c:pt idx="28">
                  <c:v>105.90525456085562</c:v>
                </c:pt>
                <c:pt idx="29">
                  <c:v>101.19981340873724</c:v>
                </c:pt>
                <c:pt idx="30">
                  <c:v>93.663093364373808</c:v>
                </c:pt>
                <c:pt idx="31">
                  <c:v>91.944855794797519</c:v>
                </c:pt>
                <c:pt idx="32">
                  <c:v>89.179510516814759</c:v>
                </c:pt>
                <c:pt idx="33">
                  <c:v>83.16951811941081</c:v>
                </c:pt>
                <c:pt idx="34">
                  <c:v>81.672684520780166</c:v>
                </c:pt>
                <c:pt idx="35">
                  <c:v>81.255690345927363</c:v>
                </c:pt>
                <c:pt idx="36">
                  <c:v>74.363127489859139</c:v>
                </c:pt>
                <c:pt idx="37">
                  <c:v>69.378522487146427</c:v>
                </c:pt>
                <c:pt idx="38">
                  <c:v>70.343402359750073</c:v>
                </c:pt>
                <c:pt idx="39">
                  <c:v>69.847799304053012</c:v>
                </c:pt>
                <c:pt idx="40">
                  <c:v>67.761232781549381</c:v>
                </c:pt>
                <c:pt idx="41">
                  <c:v>67.831733083216449</c:v>
                </c:pt>
                <c:pt idx="42">
                  <c:v>66.529005781858373</c:v>
                </c:pt>
                <c:pt idx="43">
                  <c:v>65.190683769110976</c:v>
                </c:pt>
                <c:pt idx="44">
                  <c:v>61.687572435274802</c:v>
                </c:pt>
                <c:pt idx="45">
                  <c:v>61.655550556498987</c:v>
                </c:pt>
                <c:pt idx="46">
                  <c:v>59.245548036354116</c:v>
                </c:pt>
                <c:pt idx="47">
                  <c:v>58.929043727971262</c:v>
                </c:pt>
                <c:pt idx="48">
                  <c:v>42.755063332474975</c:v>
                </c:pt>
                <c:pt idx="49">
                  <c:v>28.310894607916971</c:v>
                </c:pt>
                <c:pt idx="50">
                  <c:v>26.046270232731544</c:v>
                </c:pt>
                <c:pt idx="51">
                  <c:v>29.324760116225537</c:v>
                </c:pt>
                <c:pt idx="52">
                  <c:v>36.284202717272407</c:v>
                </c:pt>
                <c:pt idx="53">
                  <c:v>38.944146689470827</c:v>
                </c:pt>
                <c:pt idx="54">
                  <c:v>40.124782355461655</c:v>
                </c:pt>
                <c:pt idx="55">
                  <c:v>37.506412274878627</c:v>
                </c:pt>
                <c:pt idx="56">
                  <c:v>31.434985277893226</c:v>
                </c:pt>
                <c:pt idx="57">
                  <c:v>32.09055942136397</c:v>
                </c:pt>
                <c:pt idx="58">
                  <c:v>28.947298423258797</c:v>
                </c:pt>
                <c:pt idx="59">
                  <c:v>26.555091422944738</c:v>
                </c:pt>
                <c:pt idx="60">
                  <c:v>33.164695808333967</c:v>
                </c:pt>
                <c:pt idx="61">
                  <c:v>36.894509718620633</c:v>
                </c:pt>
                <c:pt idx="62">
                  <c:v>33.986970130574377</c:v>
                </c:pt>
                <c:pt idx="63">
                  <c:v>35.988056130240864</c:v>
                </c:pt>
                <c:pt idx="64">
                  <c:v>37.092067923518897</c:v>
                </c:pt>
                <c:pt idx="65">
                  <c:v>29.644564036423862</c:v>
                </c:pt>
                <c:pt idx="66">
                  <c:v>42.211741112588321</c:v>
                </c:pt>
                <c:pt idx="67">
                  <c:v>53.38830292312651</c:v>
                </c:pt>
                <c:pt idx="68">
                  <c:v>34.711140281089726</c:v>
                </c:pt>
                <c:pt idx="69">
                  <c:v>32.193876971856888</c:v>
                </c:pt>
                <c:pt idx="70">
                  <c:v>32.773454042248346</c:v>
                </c:pt>
                <c:pt idx="71">
                  <c:v>32.822427244969553</c:v>
                </c:pt>
                <c:pt idx="72">
                  <c:v>28.021133249187212</c:v>
                </c:pt>
                <c:pt idx="73">
                  <c:v>32.119188137041526</c:v>
                </c:pt>
                <c:pt idx="74">
                  <c:v>33.183713677342659</c:v>
                </c:pt>
                <c:pt idx="75">
                  <c:v>30.941588312895433</c:v>
                </c:pt>
                <c:pt idx="76">
                  <c:v>29.158993746478391</c:v>
                </c:pt>
                <c:pt idx="77">
                  <c:v>29.49552593006791</c:v>
                </c:pt>
                <c:pt idx="78">
                  <c:v>25.919004897354039</c:v>
                </c:pt>
                <c:pt idx="79">
                  <c:v>23.219343941285743</c:v>
                </c:pt>
                <c:pt idx="80">
                  <c:v>21.328526780859573</c:v>
                </c:pt>
                <c:pt idx="81">
                  <c:v>25.752122784189599</c:v>
                </c:pt>
                <c:pt idx="82">
                  <c:v>26.981840163833294</c:v>
                </c:pt>
                <c:pt idx="83">
                  <c:v>25.958116570099108</c:v>
                </c:pt>
                <c:pt idx="84">
                  <c:v>27.096564476114175</c:v>
                </c:pt>
                <c:pt idx="85">
                  <c:v>28.786512127506636</c:v>
                </c:pt>
                <c:pt idx="86">
                  <c:v>26.094580292031434</c:v>
                </c:pt>
                <c:pt idx="87">
                  <c:v>26.245001710955489</c:v>
                </c:pt>
                <c:pt idx="88">
                  <c:v>28.553390992509573</c:v>
                </c:pt>
                <c:pt idx="89">
                  <c:v>31.103132477424325</c:v>
                </c:pt>
                <c:pt idx="90">
                  <c:v>31.619664598176506</c:v>
                </c:pt>
                <c:pt idx="91">
                  <c:v>34.92543105116944</c:v>
                </c:pt>
                <c:pt idx="92">
                  <c:v>31.642461667387355</c:v>
                </c:pt>
                <c:pt idx="93">
                  <c:v>26.933433488684024</c:v>
                </c:pt>
                <c:pt idx="94">
                  <c:v>26.579567406636613</c:v>
                </c:pt>
                <c:pt idx="95">
                  <c:v>26.168374809551299</c:v>
                </c:pt>
                <c:pt idx="96">
                  <c:v>19.795702748947182</c:v>
                </c:pt>
                <c:pt idx="97">
                  <c:v>18.273137959841335</c:v>
                </c:pt>
                <c:pt idx="98">
                  <c:v>17.4487843050835</c:v>
                </c:pt>
                <c:pt idx="99">
                  <c:v>15.895764305931451</c:v>
                </c:pt>
                <c:pt idx="100">
                  <c:v>15.910256015459414</c:v>
                </c:pt>
                <c:pt idx="101">
                  <c:v>22.36353446585554</c:v>
                </c:pt>
                <c:pt idx="102">
                  <c:v>28.306001083848923</c:v>
                </c:pt>
                <c:pt idx="103">
                  <c:v>32.855100854261018</c:v>
                </c:pt>
                <c:pt idx="104">
                  <c:v>37.939748133647946</c:v>
                </c:pt>
                <c:pt idx="105">
                  <c:v>37.235986508250789</c:v>
                </c:pt>
                <c:pt idx="106">
                  <c:v>40.458414454387409</c:v>
                </c:pt>
                <c:pt idx="107">
                  <c:v>38.994340984601486</c:v>
                </c:pt>
                <c:pt idx="108">
                  <c:v>32.940981863195766</c:v>
                </c:pt>
                <c:pt idx="109">
                  <c:v>32.388907002479648</c:v>
                </c:pt>
                <c:pt idx="110">
                  <c:v>31.164414553257878</c:v>
                </c:pt>
                <c:pt idx="111">
                  <c:v>22.95683130499836</c:v>
                </c:pt>
                <c:pt idx="112">
                  <c:v>25.974496581607859</c:v>
                </c:pt>
                <c:pt idx="113">
                  <c:v>32.111681450912805</c:v>
                </c:pt>
                <c:pt idx="114">
                  <c:v>34.528981912383955</c:v>
                </c:pt>
                <c:pt idx="115">
                  <c:v>33.693781048016469</c:v>
                </c:pt>
                <c:pt idx="116">
                  <c:v>39.994046765526214</c:v>
                </c:pt>
                <c:pt idx="117">
                  <c:v>33.648158459513091</c:v>
                </c:pt>
                <c:pt idx="118">
                  <c:v>35.696336355336612</c:v>
                </c:pt>
                <c:pt idx="119">
                  <c:v>36.125276386167918</c:v>
                </c:pt>
                <c:pt idx="120">
                  <c:v>39.964548360680261</c:v>
                </c:pt>
                <c:pt idx="121">
                  <c:v>43.278906117312886</c:v>
                </c:pt>
                <c:pt idx="122">
                  <c:v>48.945603051191668</c:v>
                </c:pt>
                <c:pt idx="123">
                  <c:v>50.038320930639394</c:v>
                </c:pt>
                <c:pt idx="124">
                  <c:v>51.355052381641954</c:v>
                </c:pt>
                <c:pt idx="125">
                  <c:v>57.026066510022851</c:v>
                </c:pt>
                <c:pt idx="126">
                  <c:v>69.299973373967802</c:v>
                </c:pt>
                <c:pt idx="127">
                  <c:v>63.011491594826104</c:v>
                </c:pt>
                <c:pt idx="128">
                  <c:v>65.955140489913219</c:v>
                </c:pt>
                <c:pt idx="129">
                  <c:v>75.950244554731853</c:v>
                </c:pt>
                <c:pt idx="130">
                  <c:v>75.655601251149392</c:v>
                </c:pt>
                <c:pt idx="131">
                  <c:v>63.524646793741361</c:v>
                </c:pt>
                <c:pt idx="132">
                  <c:v>62.613386101542332</c:v>
                </c:pt>
                <c:pt idx="133">
                  <c:v>72.609962319455306</c:v>
                </c:pt>
                <c:pt idx="134">
                  <c:v>81.463235562983741</c:v>
                </c:pt>
                <c:pt idx="135">
                  <c:v>94.195201728675983</c:v>
                </c:pt>
                <c:pt idx="136">
                  <c:v>101.39309375082333</c:v>
                </c:pt>
                <c:pt idx="137">
                  <c:v>129.25969897257716</c:v>
                </c:pt>
                <c:pt idx="138">
                  <c:v>123.99755440822675</c:v>
                </c:pt>
                <c:pt idx="139">
                  <c:v>58.776035396344128</c:v>
                </c:pt>
                <c:pt idx="140">
                  <c:v>45.844650405626446</c:v>
                </c:pt>
                <c:pt idx="141">
                  <c:v>64.766949786188178</c:v>
                </c:pt>
                <c:pt idx="142">
                  <c:v>74.130718212022259</c:v>
                </c:pt>
                <c:pt idx="143">
                  <c:v>80.945948593858859</c:v>
                </c:pt>
                <c:pt idx="144">
                  <c:v>83.28616208746098</c:v>
                </c:pt>
                <c:pt idx="145">
                  <c:v>82.256494441230757</c:v>
                </c:pt>
                <c:pt idx="146">
                  <c:v>80.909817630475047</c:v>
                </c:pt>
                <c:pt idx="147">
                  <c:v>88.489193298047454</c:v>
                </c:pt>
                <c:pt idx="148">
                  <c:v>101.81091815753518</c:v>
                </c:pt>
                <c:pt idx="149">
                  <c:v>116.44381794411487</c:v>
                </c:pt>
                <c:pt idx="150">
                  <c:v>108.58664141160048</c:v>
                </c:pt>
                <c:pt idx="151">
                  <c:v>111.58708813430881</c:v>
                </c:pt>
                <c:pt idx="152">
                  <c:v>113.88257173185723</c:v>
                </c:pt>
                <c:pt idx="153">
                  <c:v>106.3420566448884</c:v>
                </c:pt>
                <c:pt idx="154">
                  <c:v>101.71891291086625</c:v>
                </c:pt>
                <c:pt idx="155">
                  <c:v>101.48443189686304</c:v>
                </c:pt>
                <c:pt idx="156">
                  <c:v>102.19014126960907</c:v>
                </c:pt>
                <c:pt idx="157">
                  <c:v>100.9400301305475</c:v>
                </c:pt>
                <c:pt idx="158">
                  <c:v>106.28932923865067</c:v>
                </c:pt>
                <c:pt idx="159">
                  <c:v>95.42165532864496</c:v>
                </c:pt>
                <c:pt idx="160">
                  <c:v>96.118028908093663</c:v>
                </c:pt>
                <c:pt idx="161">
                  <c:v>100.19609226875862</c:v>
                </c:pt>
                <c:pt idx="162">
                  <c:v>95.11471886116145</c:v>
                </c:pt>
                <c:pt idx="163">
                  <c:v>72.448722135496126</c:v>
                </c:pt>
                <c:pt idx="164">
                  <c:v>47.379955227070951</c:v>
                </c:pt>
                <c:pt idx="165">
                  <c:v>56.935277705043141</c:v>
                </c:pt>
                <c:pt idx="166">
                  <c:v>46.142571078001602</c:v>
                </c:pt>
                <c:pt idx="167">
                  <c:v>38.264216387058219</c:v>
                </c:pt>
                <c:pt idx="168">
                  <c:v>29.141856856039666</c:v>
                </c:pt>
                <c:pt idx="169">
                  <c:v>40.294739220937466</c:v>
                </c:pt>
                <c:pt idx="170">
                  <c:v>41.025299315664277</c:v>
                </c:pt>
                <c:pt idx="171">
                  <c:v>40.337674757459098</c:v>
                </c:pt>
                <c:pt idx="172">
                  <c:v>40.436455216269415</c:v>
                </c:pt>
                <c:pt idx="173">
                  <c:v>44.731105768490195</c:v>
                </c:pt>
                <c:pt idx="174">
                  <c:v>47.383236935338374</c:v>
                </c:pt>
                <c:pt idx="175">
                  <c:v>51.917619553754264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2000"/>
        <c:axId val="123313536"/>
      </c:lineChart>
      <c:catAx>
        <c:axId val="1233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1353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23313536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12000"/>
        <c:crosses val="autoZero"/>
        <c:crossBetween val="between"/>
      </c:valAx>
      <c:catAx>
        <c:axId val="1233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3325056"/>
        <c:crosses val="autoZero"/>
        <c:auto val="1"/>
        <c:lblAlgn val="ctr"/>
        <c:lblOffset val="100"/>
        <c:noMultiLvlLbl val="0"/>
      </c:catAx>
      <c:valAx>
        <c:axId val="1233250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3323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Oil-M'!$A$41:$A$568</c:f>
              <c:numCache>
                <c:formatCode>mmmm\ yyyy</c:formatCode>
                <c:ptCount val="528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</c:numCache>
            </c:numRef>
          </c:cat>
          <c:val>
            <c:numRef>
              <c:f>'Crude Oil-M'!$E$41:$E$568</c:f>
              <c:numCache>
                <c:formatCode>General</c:formatCode>
                <c:ptCount val="528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162624"/>
        <c:axId val="1271685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Oil-M'!$A$41:$A$568</c:f>
              <c:numCache>
                <c:formatCode>mmmm\ yyyy</c:formatCode>
                <c:ptCount val="528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</c:numCache>
            </c:numRef>
          </c:cat>
          <c:val>
            <c:numRef>
              <c:f>'Crude Oil-M'!$C$41:$C$568</c:f>
              <c:numCache>
                <c:formatCode>0.00</c:formatCode>
                <c:ptCount val="528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26.61</c:v>
                </c:pt>
                <c:pt idx="506">
                  <c:v>32.21</c:v>
                </c:pt>
                <c:pt idx="507">
                  <c:v>35.9</c:v>
                </c:pt>
                <c:pt idx="508">
                  <c:v>41</c:v>
                </c:pt>
                <c:pt idx="509">
                  <c:v>43.29</c:v>
                </c:pt>
                <c:pt idx="510">
                  <c:v>41.15</c:v>
                </c:pt>
                <c:pt idx="511">
                  <c:v>41.22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41.5</c:v>
                </c:pt>
                <c:pt idx="519">
                  <c:v>43.5</c:v>
                </c:pt>
                <c:pt idx="520">
                  <c:v>45.5</c:v>
                </c:pt>
                <c:pt idx="521">
                  <c:v>47.5</c:v>
                </c:pt>
                <c:pt idx="522">
                  <c:v>47.5</c:v>
                </c:pt>
                <c:pt idx="523">
                  <c:v>48.5</c:v>
                </c:pt>
                <c:pt idx="524">
                  <c:v>49.5</c:v>
                </c:pt>
                <c:pt idx="525">
                  <c:v>51.5</c:v>
                </c:pt>
                <c:pt idx="526">
                  <c:v>53.5</c:v>
                </c:pt>
                <c:pt idx="527">
                  <c:v>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Oil-M'!$A$572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Oil-M'!$A$41:$A$568</c:f>
              <c:numCache>
                <c:formatCode>mmmm\ yyyy</c:formatCode>
                <c:ptCount val="528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</c:numCache>
            </c:numRef>
          </c:cat>
          <c:val>
            <c:numRef>
              <c:f>'Crude Oil-M'!$D$41:$D$568</c:f>
              <c:numCache>
                <c:formatCode>0.00</c:formatCode>
                <c:ptCount val="528"/>
                <c:pt idx="0">
                  <c:v>49.283112457264949</c:v>
                </c:pt>
                <c:pt idx="1">
                  <c:v>63.304354439746291</c:v>
                </c:pt>
                <c:pt idx="2">
                  <c:v>64.050995</c:v>
                </c:pt>
                <c:pt idx="3">
                  <c:v>63.601507359667359</c:v>
                </c:pt>
                <c:pt idx="4">
                  <c:v>64.43177395061727</c:v>
                </c:pt>
                <c:pt idx="5">
                  <c:v>64.102131469387757</c:v>
                </c:pt>
                <c:pt idx="6">
                  <c:v>62.199749999999995</c:v>
                </c:pt>
                <c:pt idx="7">
                  <c:v>61.114474468937864</c:v>
                </c:pt>
                <c:pt idx="8">
                  <c:v>59.556055750988129</c:v>
                </c:pt>
                <c:pt idx="9">
                  <c:v>58.664527607843127</c:v>
                </c:pt>
                <c:pt idx="10">
                  <c:v>58.515270310679604</c:v>
                </c:pt>
                <c:pt idx="11">
                  <c:v>59.408151714836222</c:v>
                </c:pt>
                <c:pt idx="12">
                  <c:v>58.723858298279147</c:v>
                </c:pt>
                <c:pt idx="13">
                  <c:v>59.669189828897331</c:v>
                </c:pt>
                <c:pt idx="14">
                  <c:v>60.490827575757564</c:v>
                </c:pt>
                <c:pt idx="15">
                  <c:v>60.17180343396226</c:v>
                </c:pt>
                <c:pt idx="16">
                  <c:v>60.103778512241043</c:v>
                </c:pt>
                <c:pt idx="17">
                  <c:v>63.610386074766346</c:v>
                </c:pt>
                <c:pt idx="18">
                  <c:v>62.486943907407401</c:v>
                </c:pt>
                <c:pt idx="19">
                  <c:v>63.232587177121765</c:v>
                </c:pt>
                <c:pt idx="20">
                  <c:v>61.844322857142849</c:v>
                </c:pt>
                <c:pt idx="21">
                  <c:v>64.222469253187597</c:v>
                </c:pt>
                <c:pt idx="22">
                  <c:v>65.410591826401429</c:v>
                </c:pt>
                <c:pt idx="23">
                  <c:v>64.062759298561147</c:v>
                </c:pt>
                <c:pt idx="24">
                  <c:v>57.195531164874538</c:v>
                </c:pt>
                <c:pt idx="25">
                  <c:v>57.05018930232557</c:v>
                </c:pt>
                <c:pt idx="26">
                  <c:v>58.022000124999991</c:v>
                </c:pt>
                <c:pt idx="27">
                  <c:v>57.404123404634575</c:v>
                </c:pt>
                <c:pt idx="28">
                  <c:v>57.184068031914897</c:v>
                </c:pt>
                <c:pt idx="29">
                  <c:v>57.178427442680778</c:v>
                </c:pt>
                <c:pt idx="30">
                  <c:v>57.004070298245615</c:v>
                </c:pt>
                <c:pt idx="31">
                  <c:v>56.99943116928447</c:v>
                </c:pt>
                <c:pt idx="32">
                  <c:v>56.243260052083336</c:v>
                </c:pt>
                <c:pt idx="33">
                  <c:v>56.034920431778929</c:v>
                </c:pt>
                <c:pt idx="34">
                  <c:v>56.214585301204821</c:v>
                </c:pt>
                <c:pt idx="35">
                  <c:v>56.461184023972599</c:v>
                </c:pt>
                <c:pt idx="36">
                  <c:v>57.81150642248722</c:v>
                </c:pt>
                <c:pt idx="37">
                  <c:v>58.808307757166943</c:v>
                </c:pt>
                <c:pt idx="38">
                  <c:v>58.673706006711406</c:v>
                </c:pt>
                <c:pt idx="39">
                  <c:v>57.561030866666663</c:v>
                </c:pt>
                <c:pt idx="40">
                  <c:v>58.408527142857139</c:v>
                </c:pt>
                <c:pt idx="41">
                  <c:v>58.158651090909089</c:v>
                </c:pt>
                <c:pt idx="42">
                  <c:v>57.120103749999998</c:v>
                </c:pt>
                <c:pt idx="43">
                  <c:v>57.784348216039277</c:v>
                </c:pt>
                <c:pt idx="44">
                  <c:v>56.889602773246324</c:v>
                </c:pt>
                <c:pt idx="45">
                  <c:v>56.846801818181817</c:v>
                </c:pt>
                <c:pt idx="46">
                  <c:v>56.674004467741931</c:v>
                </c:pt>
                <c:pt idx="47">
                  <c:v>56.980162632423749</c:v>
                </c:pt>
                <c:pt idx="48">
                  <c:v>55.696056842105257</c:v>
                </c:pt>
                <c:pt idx="49">
                  <c:v>55.010906936507929</c:v>
                </c:pt>
                <c:pt idx="50">
                  <c:v>55.27078941640378</c:v>
                </c:pt>
                <c:pt idx="51">
                  <c:v>54.198467605633795</c:v>
                </c:pt>
                <c:pt idx="52">
                  <c:v>54.104460573643408</c:v>
                </c:pt>
                <c:pt idx="53">
                  <c:v>53.799275046153838</c:v>
                </c:pt>
                <c:pt idx="54">
                  <c:v>53.205001419847321</c:v>
                </c:pt>
                <c:pt idx="55">
                  <c:v>52.7725708952959</c:v>
                </c:pt>
                <c:pt idx="56">
                  <c:v>52.549591293233078</c:v>
                </c:pt>
                <c:pt idx="57">
                  <c:v>52.438128032786878</c:v>
                </c:pt>
                <c:pt idx="58">
                  <c:v>52.519318785185177</c:v>
                </c:pt>
                <c:pt idx="59">
                  <c:v>52.918338114874807</c:v>
                </c:pt>
                <c:pt idx="60">
                  <c:v>54.420997810218971</c:v>
                </c:pt>
                <c:pt idx="61">
                  <c:v>55.191192427745662</c:v>
                </c:pt>
                <c:pt idx="62">
                  <c:v>56.462067768240338</c:v>
                </c:pt>
                <c:pt idx="63">
                  <c:v>59.887963257790368</c:v>
                </c:pt>
                <c:pt idx="64">
                  <c:v>64.000116246498592</c:v>
                </c:pt>
                <c:pt idx="65">
                  <c:v>70.05311455678671</c:v>
                </c:pt>
                <c:pt idx="66">
                  <c:v>76.072282369863004</c:v>
                </c:pt>
                <c:pt idx="67">
                  <c:v>78.254093432835816</c:v>
                </c:pt>
                <c:pt idx="68">
                  <c:v>81.009043575268805</c:v>
                </c:pt>
                <c:pt idx="69">
                  <c:v>80.115263098404256</c:v>
                </c:pt>
                <c:pt idx="70">
                  <c:v>85.506105447368412</c:v>
                </c:pt>
                <c:pt idx="71">
                  <c:v>90.416382145643681</c:v>
                </c:pt>
                <c:pt idx="72">
                  <c:v>94.814747115384606</c:v>
                </c:pt>
                <c:pt idx="73">
                  <c:v>98.637780759493651</c:v>
                </c:pt>
                <c:pt idx="74">
                  <c:v>100.34582389513108</c:v>
                </c:pt>
                <c:pt idx="75">
                  <c:v>99.710274140914692</c:v>
                </c:pt>
                <c:pt idx="76">
                  <c:v>101.05949425948592</c:v>
                </c:pt>
                <c:pt idx="77">
                  <c:v>100.51680649696969</c:v>
                </c:pt>
                <c:pt idx="78">
                  <c:v>100.48246618644067</c:v>
                </c:pt>
                <c:pt idx="79">
                  <c:v>99.555484471153846</c:v>
                </c:pt>
                <c:pt idx="80">
                  <c:v>98.782198116805716</c:v>
                </c:pt>
                <c:pt idx="81">
                  <c:v>98.331905442739085</c:v>
                </c:pt>
                <c:pt idx="82">
                  <c:v>98.590479123831784</c:v>
                </c:pt>
                <c:pt idx="83">
                  <c:v>99.180764942129642</c:v>
                </c:pt>
                <c:pt idx="84">
                  <c:v>107.15190877293577</c:v>
                </c:pt>
                <c:pt idx="85">
                  <c:v>106.58775340909089</c:v>
                </c:pt>
                <c:pt idx="86">
                  <c:v>103.99292739277652</c:v>
                </c:pt>
                <c:pt idx="87">
                  <c:v>103.67928099887766</c:v>
                </c:pt>
                <c:pt idx="88">
                  <c:v>101.4574770122631</c:v>
                </c:pt>
                <c:pt idx="89">
                  <c:v>98.408022883977893</c:v>
                </c:pt>
                <c:pt idx="90">
                  <c:v>96.149710448087419</c:v>
                </c:pt>
                <c:pt idx="91">
                  <c:v>93.437247006507576</c:v>
                </c:pt>
                <c:pt idx="92">
                  <c:v>91.552330912996766</c:v>
                </c:pt>
                <c:pt idx="93">
                  <c:v>91.232515535331885</c:v>
                </c:pt>
                <c:pt idx="94">
                  <c:v>92.843405085287841</c:v>
                </c:pt>
                <c:pt idx="95">
                  <c:v>91.882889638682258</c:v>
                </c:pt>
                <c:pt idx="96">
                  <c:v>90.546319682203389</c:v>
                </c:pt>
                <c:pt idx="97">
                  <c:v>90.107098585005275</c:v>
                </c:pt>
                <c:pt idx="98">
                  <c:v>86.526179503695872</c:v>
                </c:pt>
                <c:pt idx="99">
                  <c:v>83.088390252631569</c:v>
                </c:pt>
                <c:pt idx="100">
                  <c:v>82.208309134515119</c:v>
                </c:pt>
                <c:pt idx="101">
                  <c:v>83.780284567010298</c:v>
                </c:pt>
                <c:pt idx="102">
                  <c:v>82.487288287179481</c:v>
                </c:pt>
                <c:pt idx="103">
                  <c:v>81.112208955987725</c:v>
                </c:pt>
                <c:pt idx="104">
                  <c:v>81.309142998976455</c:v>
                </c:pt>
                <c:pt idx="105">
                  <c:v>81.590516778797138</c:v>
                </c:pt>
                <c:pt idx="106">
                  <c:v>81.207485846938781</c:v>
                </c:pt>
                <c:pt idx="107">
                  <c:v>80.866041402251781</c:v>
                </c:pt>
                <c:pt idx="108">
                  <c:v>77.138702553626146</c:v>
                </c:pt>
                <c:pt idx="109">
                  <c:v>75.489340122448979</c:v>
                </c:pt>
                <c:pt idx="110">
                  <c:v>69.700071875637107</c:v>
                </c:pt>
                <c:pt idx="111">
                  <c:v>68.037796710526308</c:v>
                </c:pt>
                <c:pt idx="112">
                  <c:v>69.16963327620968</c:v>
                </c:pt>
                <c:pt idx="113">
                  <c:v>70.724161076458742</c:v>
                </c:pt>
                <c:pt idx="114">
                  <c:v>69.308055430861714</c:v>
                </c:pt>
                <c:pt idx="115">
                  <c:v>70.878303196803202</c:v>
                </c:pt>
                <c:pt idx="116">
                  <c:v>70.762334442231065</c:v>
                </c:pt>
                <c:pt idx="117">
                  <c:v>70.791707529761894</c:v>
                </c:pt>
                <c:pt idx="118">
                  <c:v>69.201887368941641</c:v>
                </c:pt>
                <c:pt idx="119">
                  <c:v>69.495236785009851</c:v>
                </c:pt>
                <c:pt idx="120">
                  <c:v>67.840980999020573</c:v>
                </c:pt>
                <c:pt idx="121">
                  <c:v>67.768224044834298</c:v>
                </c:pt>
                <c:pt idx="122">
                  <c:v>67.664140087463551</c:v>
                </c:pt>
                <c:pt idx="123">
                  <c:v>67.774645953533394</c:v>
                </c:pt>
                <c:pt idx="124">
                  <c:v>67.992239439613527</c:v>
                </c:pt>
                <c:pt idx="125">
                  <c:v>67.698759720347155</c:v>
                </c:pt>
                <c:pt idx="126">
                  <c:v>66.99966666666667</c:v>
                </c:pt>
                <c:pt idx="127">
                  <c:v>66.622843333333321</c:v>
                </c:pt>
                <c:pt idx="128">
                  <c:v>65.926586341929323</c:v>
                </c:pt>
                <c:pt idx="129">
                  <c:v>65.881628001902953</c:v>
                </c:pt>
                <c:pt idx="130">
                  <c:v>65.642296467236463</c:v>
                </c:pt>
                <c:pt idx="131">
                  <c:v>63.876490180094784</c:v>
                </c:pt>
                <c:pt idx="132">
                  <c:v>62.549684891201515</c:v>
                </c:pt>
                <c:pt idx="133">
                  <c:v>61.065370112888054</c:v>
                </c:pt>
                <c:pt idx="134">
                  <c:v>61.252388014981264</c:v>
                </c:pt>
                <c:pt idx="135">
                  <c:v>62.014507130841118</c:v>
                </c:pt>
                <c:pt idx="136">
                  <c:v>61.921243656716413</c:v>
                </c:pt>
                <c:pt idx="137">
                  <c:v>60.96539837209302</c:v>
                </c:pt>
                <c:pt idx="138">
                  <c:v>59.333671764159703</c:v>
                </c:pt>
                <c:pt idx="139">
                  <c:v>59.31285150139017</c:v>
                </c:pt>
                <c:pt idx="140">
                  <c:v>59.091872266419976</c:v>
                </c:pt>
                <c:pt idx="141">
                  <c:v>59.383849797235023</c:v>
                </c:pt>
                <c:pt idx="142">
                  <c:v>59.839583339449533</c:v>
                </c:pt>
                <c:pt idx="143">
                  <c:v>57.567620063926938</c:v>
                </c:pt>
                <c:pt idx="144">
                  <c:v>54.556934494995446</c:v>
                </c:pt>
                <c:pt idx="145">
                  <c:v>39.704268249772099</c:v>
                </c:pt>
                <c:pt idx="146">
                  <c:v>31.347305719523373</c:v>
                </c:pt>
                <c:pt idx="147">
                  <c:v>29.095215777368903</c:v>
                </c:pt>
                <c:pt idx="148">
                  <c:v>29.059266688073389</c:v>
                </c:pt>
                <c:pt idx="149">
                  <c:v>26.930482861060327</c:v>
                </c:pt>
                <c:pt idx="150">
                  <c:v>23.962714036529679</c:v>
                </c:pt>
                <c:pt idx="151">
                  <c:v>26.047469516423352</c:v>
                </c:pt>
                <c:pt idx="152">
                  <c:v>28.095438590909083</c:v>
                </c:pt>
                <c:pt idx="153">
                  <c:v>27.891677368421046</c:v>
                </c:pt>
                <c:pt idx="154">
                  <c:v>29.322524655797096</c:v>
                </c:pt>
                <c:pt idx="155">
                  <c:v>30.757813799638985</c:v>
                </c:pt>
                <c:pt idx="156">
                  <c:v>35.514531104129254</c:v>
                </c:pt>
                <c:pt idx="157">
                  <c:v>36.527609892665467</c:v>
                </c:pt>
                <c:pt idx="158">
                  <c:v>36.997579162210336</c:v>
                </c:pt>
                <c:pt idx="159">
                  <c:v>38.177879086069204</c:v>
                </c:pt>
                <c:pt idx="160">
                  <c:v>38.842734734513272</c:v>
                </c:pt>
                <c:pt idx="161">
                  <c:v>39.646358123348016</c:v>
                </c:pt>
                <c:pt idx="162">
                  <c:v>40.704216010544819</c:v>
                </c:pt>
                <c:pt idx="163">
                  <c:v>40.652407034120728</c:v>
                </c:pt>
                <c:pt idx="164">
                  <c:v>38.938019607672182</c:v>
                </c:pt>
                <c:pt idx="165">
                  <c:v>38.75278800869566</c:v>
                </c:pt>
                <c:pt idx="166">
                  <c:v>37.805662027729632</c:v>
                </c:pt>
                <c:pt idx="167">
                  <c:v>35.784585121107263</c:v>
                </c:pt>
                <c:pt idx="168">
                  <c:v>32.032871249999999</c:v>
                </c:pt>
                <c:pt idx="169">
                  <c:v>31.936342091222031</c:v>
                </c:pt>
                <c:pt idx="170">
                  <c:v>30.409003957081541</c:v>
                </c:pt>
                <c:pt idx="171">
                  <c:v>32.053746023890781</c:v>
                </c:pt>
                <c:pt idx="172">
                  <c:v>32.606432348936167</c:v>
                </c:pt>
                <c:pt idx="173">
                  <c:v>31.591850423728811</c:v>
                </c:pt>
                <c:pt idx="174">
                  <c:v>30.058138540084386</c:v>
                </c:pt>
                <c:pt idx="175">
                  <c:v>28.941526252100839</c:v>
                </c:pt>
                <c:pt idx="176">
                  <c:v>27.854383999999996</c:v>
                </c:pt>
                <c:pt idx="177">
                  <c:v>26.176808882402</c:v>
                </c:pt>
                <c:pt idx="178">
                  <c:v>25.310076159600996</c:v>
                </c:pt>
                <c:pt idx="179">
                  <c:v>28.115455070422531</c:v>
                </c:pt>
                <c:pt idx="180">
                  <c:v>31.829302211221119</c:v>
                </c:pt>
                <c:pt idx="181">
                  <c:v>32.851971027960523</c:v>
                </c:pt>
                <c:pt idx="182">
                  <c:v>34.973701219312602</c:v>
                </c:pt>
                <c:pt idx="183">
                  <c:v>38.273815296506896</c:v>
                </c:pt>
                <c:pt idx="184">
                  <c:v>37.038266653193205</c:v>
                </c:pt>
                <c:pt idx="185">
                  <c:v>35.407245278001604</c:v>
                </c:pt>
                <c:pt idx="186">
                  <c:v>34.752590706827306</c:v>
                </c:pt>
                <c:pt idx="187">
                  <c:v>33.284443461847381</c:v>
                </c:pt>
                <c:pt idx="188">
                  <c:v>33.956013092948716</c:v>
                </c:pt>
                <c:pt idx="189">
                  <c:v>35.078542687400315</c:v>
                </c:pt>
                <c:pt idx="190">
                  <c:v>34.996540301826847</c:v>
                </c:pt>
                <c:pt idx="191">
                  <c:v>38.180041844813935</c:v>
                </c:pt>
                <c:pt idx="192">
                  <c:v>38.688407113725496</c:v>
                </c:pt>
                <c:pt idx="193">
                  <c:v>37.165646453124999</c:v>
                </c:pt>
                <c:pt idx="194">
                  <c:v>35.421290497667187</c:v>
                </c:pt>
                <c:pt idx="195">
                  <c:v>31.084755329712955</c:v>
                </c:pt>
                <c:pt idx="196">
                  <c:v>29.937463973663824</c:v>
                </c:pt>
                <c:pt idx="197">
                  <c:v>28.049740993071591</c:v>
                </c:pt>
                <c:pt idx="198">
                  <c:v>30.482484888888887</c:v>
                </c:pt>
                <c:pt idx="199">
                  <c:v>44.336385121580541</c:v>
                </c:pt>
                <c:pt idx="200">
                  <c:v>54.23630427169811</c:v>
                </c:pt>
                <c:pt idx="201">
                  <c:v>59.279066086956512</c:v>
                </c:pt>
                <c:pt idx="202">
                  <c:v>54.307158436798801</c:v>
                </c:pt>
                <c:pt idx="203">
                  <c:v>45.807195916542462</c:v>
                </c:pt>
                <c:pt idx="204">
                  <c:v>39.816459613956944</c:v>
                </c:pt>
                <c:pt idx="205">
                  <c:v>32.650254525222543</c:v>
                </c:pt>
                <c:pt idx="206">
                  <c:v>31.365654347181003</c:v>
                </c:pt>
                <c:pt idx="207">
                  <c:v>32.613356210214654</c:v>
                </c:pt>
                <c:pt idx="208">
                  <c:v>32.564046106194681</c:v>
                </c:pt>
                <c:pt idx="209">
                  <c:v>31.442583426470584</c:v>
                </c:pt>
                <c:pt idx="210">
                  <c:v>32.032110117474296</c:v>
                </c:pt>
                <c:pt idx="211">
                  <c:v>32.941886142020493</c:v>
                </c:pt>
                <c:pt idx="212">
                  <c:v>33.354805109489043</c:v>
                </c:pt>
                <c:pt idx="213">
                  <c:v>34.81372596209912</c:v>
                </c:pt>
                <c:pt idx="214">
                  <c:v>33.772026814223516</c:v>
                </c:pt>
                <c:pt idx="215">
                  <c:v>29.880483856729381</c:v>
                </c:pt>
                <c:pt idx="216">
                  <c:v>27.99813282718727</c:v>
                </c:pt>
                <c:pt idx="217">
                  <c:v>27.76400577200577</c:v>
                </c:pt>
                <c:pt idx="218">
                  <c:v>28.286651703810204</c:v>
                </c:pt>
                <c:pt idx="219">
                  <c:v>29.968321441893831</c:v>
                </c:pt>
                <c:pt idx="220">
                  <c:v>32.348619205440222</c:v>
                </c:pt>
                <c:pt idx="221">
                  <c:v>34.041599079229115</c:v>
                </c:pt>
                <c:pt idx="222">
                  <c:v>33.790622903914588</c:v>
                </c:pt>
                <c:pt idx="223">
                  <c:v>32.881638671874995</c:v>
                </c:pt>
                <c:pt idx="224">
                  <c:v>32.828772374202693</c:v>
                </c:pt>
                <c:pt idx="225">
                  <c:v>32.825548609738881</c:v>
                </c:pt>
                <c:pt idx="226">
                  <c:v>31.142187755102036</c:v>
                </c:pt>
                <c:pt idx="227">
                  <c:v>28.6308261278988</c:v>
                </c:pt>
                <c:pt idx="228">
                  <c:v>28.294788235294117</c:v>
                </c:pt>
                <c:pt idx="229">
                  <c:v>29.260686491963657</c:v>
                </c:pt>
                <c:pt idx="230">
                  <c:v>29.907966322400554</c:v>
                </c:pt>
                <c:pt idx="231">
                  <c:v>30.69040052155772</c:v>
                </c:pt>
                <c:pt idx="232">
                  <c:v>29.838051130374478</c:v>
                </c:pt>
                <c:pt idx="233">
                  <c:v>28.000663617463612</c:v>
                </c:pt>
                <c:pt idx="234">
                  <c:v>26.314153058823525</c:v>
                </c:pt>
                <c:pt idx="235">
                  <c:v>25.977273121546961</c:v>
                </c:pt>
                <c:pt idx="236">
                  <c:v>25.410671199999999</c:v>
                </c:pt>
                <c:pt idx="237">
                  <c:v>25.751949608516483</c:v>
                </c:pt>
                <c:pt idx="238">
                  <c:v>23.144555376712329</c:v>
                </c:pt>
                <c:pt idx="239">
                  <c:v>20.647652713602184</c:v>
                </c:pt>
                <c:pt idx="240">
                  <c:v>21.255903629528362</c:v>
                </c:pt>
                <c:pt idx="241">
                  <c:v>21.148762985685071</c:v>
                </c:pt>
                <c:pt idx="242">
                  <c:v>21.549049123045542</c:v>
                </c:pt>
                <c:pt idx="243">
                  <c:v>23.756473355978258</c:v>
                </c:pt>
                <c:pt idx="244">
                  <c:v>25.664811647457622</c:v>
                </c:pt>
                <c:pt idx="245">
                  <c:v>27.709378823529406</c:v>
                </c:pt>
                <c:pt idx="246">
                  <c:v>28.393934393530994</c:v>
                </c:pt>
                <c:pt idx="247">
                  <c:v>26.891442697986573</c:v>
                </c:pt>
                <c:pt idx="248">
                  <c:v>25.629241038178161</c:v>
                </c:pt>
                <c:pt idx="249">
                  <c:v>26.191618065595712</c:v>
                </c:pt>
                <c:pt idx="250">
                  <c:v>26.426727783711613</c:v>
                </c:pt>
                <c:pt idx="251">
                  <c:v>25.284343411059293</c:v>
                </c:pt>
                <c:pt idx="252">
                  <c:v>26.46361722259136</c:v>
                </c:pt>
                <c:pt idx="253">
                  <c:v>27.429443982770046</c:v>
                </c:pt>
                <c:pt idx="254">
                  <c:v>27.375020482804231</c:v>
                </c:pt>
                <c:pt idx="255">
                  <c:v>29.627513768115939</c:v>
                </c:pt>
                <c:pt idx="256">
                  <c:v>29.347704089414858</c:v>
                </c:pt>
                <c:pt idx="257">
                  <c:v>27.506655846456688</c:v>
                </c:pt>
                <c:pt idx="258">
                  <c:v>26.004875819134991</c:v>
                </c:pt>
                <c:pt idx="259">
                  <c:v>26.01677094833224</c:v>
                </c:pt>
                <c:pt idx="260">
                  <c:v>26.249838321358588</c:v>
                </c:pt>
                <c:pt idx="261">
                  <c:v>25.523373635179151</c:v>
                </c:pt>
                <c:pt idx="262">
                  <c:v>25.85005962264151</c:v>
                </c:pt>
                <c:pt idx="263">
                  <c:v>27.394833794671865</c:v>
                </c:pt>
                <c:pt idx="264">
                  <c:v>27.175433975436327</c:v>
                </c:pt>
                <c:pt idx="265">
                  <c:v>27.572814767741932</c:v>
                </c:pt>
                <c:pt idx="266">
                  <c:v>30.778542958199353</c:v>
                </c:pt>
                <c:pt idx="267">
                  <c:v>32.863463042921204</c:v>
                </c:pt>
                <c:pt idx="268">
                  <c:v>30.939735831202047</c:v>
                </c:pt>
                <c:pt idx="269">
                  <c:v>29.652649164007656</c:v>
                </c:pt>
                <c:pt idx="270">
                  <c:v>30.024915414012739</c:v>
                </c:pt>
                <c:pt idx="271">
                  <c:v>31.409554840966919</c:v>
                </c:pt>
                <c:pt idx="272">
                  <c:v>33.612844819277107</c:v>
                </c:pt>
                <c:pt idx="273">
                  <c:v>35.300520568900119</c:v>
                </c:pt>
                <c:pt idx="274">
                  <c:v>34.340637441713923</c:v>
                </c:pt>
                <c:pt idx="275">
                  <c:v>35.100831891891886</c:v>
                </c:pt>
                <c:pt idx="276">
                  <c:v>34.733006361355073</c:v>
                </c:pt>
                <c:pt idx="277">
                  <c:v>31.444953137132121</c:v>
                </c:pt>
                <c:pt idx="278">
                  <c:v>28.836603329161445</c:v>
                </c:pt>
                <c:pt idx="279">
                  <c:v>26.818115265791118</c:v>
                </c:pt>
                <c:pt idx="280">
                  <c:v>27.901067761100684</c:v>
                </c:pt>
                <c:pt idx="281">
                  <c:v>26.047277746566792</c:v>
                </c:pt>
                <c:pt idx="282">
                  <c:v>26.22471753740648</c:v>
                </c:pt>
                <c:pt idx="283">
                  <c:v>26.862452562189048</c:v>
                </c:pt>
                <c:pt idx="284">
                  <c:v>26.631679559553351</c:v>
                </c:pt>
                <c:pt idx="285">
                  <c:v>27.892704402476777</c:v>
                </c:pt>
                <c:pt idx="286">
                  <c:v>26.593951243042667</c:v>
                </c:pt>
                <c:pt idx="287">
                  <c:v>23.708689215080341</c:v>
                </c:pt>
                <c:pt idx="288">
                  <c:v>21.274362228395059</c:v>
                </c:pt>
                <c:pt idx="289">
                  <c:v>19.774913111111108</c:v>
                </c:pt>
                <c:pt idx="290">
                  <c:v>18.320002086419748</c:v>
                </c:pt>
                <c:pt idx="291">
                  <c:v>18.994315764488285</c:v>
                </c:pt>
                <c:pt idx="292">
                  <c:v>18.651764311193109</c:v>
                </c:pt>
                <c:pt idx="293">
                  <c:v>17.151542856265355</c:v>
                </c:pt>
                <c:pt idx="294">
                  <c:v>17.021083547794117</c:v>
                </c:pt>
                <c:pt idx="295">
                  <c:v>16.691154455324355</c:v>
                </c:pt>
                <c:pt idx="296">
                  <c:v>18.784451308868498</c:v>
                </c:pt>
                <c:pt idx="297">
                  <c:v>17.770128291641242</c:v>
                </c:pt>
                <c:pt idx="298">
                  <c:v>16.106993558805605</c:v>
                </c:pt>
                <c:pt idx="299">
                  <c:v>13.736913156934309</c:v>
                </c:pt>
                <c:pt idx="300">
                  <c:v>14.836295761991497</c:v>
                </c:pt>
                <c:pt idx="301">
                  <c:v>15.084540868245293</c:v>
                </c:pt>
                <c:pt idx="302">
                  <c:v>17.658488895631066</c:v>
                </c:pt>
                <c:pt idx="303">
                  <c:v>21.484595985533453</c:v>
                </c:pt>
                <c:pt idx="304">
                  <c:v>22.558275596385542</c:v>
                </c:pt>
                <c:pt idx="305">
                  <c:v>23.050877632530121</c:v>
                </c:pt>
                <c:pt idx="306">
                  <c:v>26.041558998200358</c:v>
                </c:pt>
                <c:pt idx="307">
                  <c:v>28.152552315978451</c:v>
                </c:pt>
                <c:pt idx="308">
                  <c:v>31.016348915375449</c:v>
                </c:pt>
                <c:pt idx="309">
                  <c:v>30.932380928019036</c:v>
                </c:pt>
                <c:pt idx="310">
                  <c:v>33.048111033254159</c:v>
                </c:pt>
                <c:pt idx="311">
                  <c:v>34.693802103080571</c:v>
                </c:pt>
                <c:pt idx="312">
                  <c:v>35.926693165977547</c:v>
                </c:pt>
                <c:pt idx="313">
                  <c:v>38.749712488235289</c:v>
                </c:pt>
                <c:pt idx="314">
                  <c:v>38.959110467836254</c:v>
                </c:pt>
                <c:pt idx="315">
                  <c:v>34.18305121708601</c:v>
                </c:pt>
                <c:pt idx="316">
                  <c:v>37.01708641939252</c:v>
                </c:pt>
                <c:pt idx="317">
                  <c:v>40.377582967479675</c:v>
                </c:pt>
                <c:pt idx="318">
                  <c:v>38.993396641574982</c:v>
                </c:pt>
                <c:pt idx="319">
                  <c:v>40.10749368847712</c:v>
                </c:pt>
                <c:pt idx="320">
                  <c:v>42.337869769585254</c:v>
                </c:pt>
                <c:pt idx="321">
                  <c:v>41.089271690626795</c:v>
                </c:pt>
                <c:pt idx="322">
                  <c:v>41.418892078071181</c:v>
                </c:pt>
                <c:pt idx="323">
                  <c:v>34.698388218785794</c:v>
                </c:pt>
                <c:pt idx="324">
                  <c:v>33.542053490888378</c:v>
                </c:pt>
                <c:pt idx="325">
                  <c:v>34.121746187499994</c:v>
                </c:pt>
                <c:pt idx="326">
                  <c:v>31.425531839863716</c:v>
                </c:pt>
                <c:pt idx="327">
                  <c:v>31.344818837868477</c:v>
                </c:pt>
                <c:pt idx="328">
                  <c:v>33.410351895093058</c:v>
                </c:pt>
                <c:pt idx="329">
                  <c:v>32.414808750703429</c:v>
                </c:pt>
                <c:pt idx="330">
                  <c:v>30.85631190529876</c:v>
                </c:pt>
                <c:pt idx="331">
                  <c:v>32.225594639233364</c:v>
                </c:pt>
                <c:pt idx="332">
                  <c:v>30.397435749578889</c:v>
                </c:pt>
                <c:pt idx="333">
                  <c:v>25.404768761261263</c:v>
                </c:pt>
                <c:pt idx="334">
                  <c:v>21.760684743661972</c:v>
                </c:pt>
                <c:pt idx="335">
                  <c:v>21.623821392333706</c:v>
                </c:pt>
                <c:pt idx="336">
                  <c:v>23.062561215531794</c:v>
                </c:pt>
                <c:pt idx="337">
                  <c:v>24.645078471910111</c:v>
                </c:pt>
                <c:pt idx="338">
                  <c:v>30.032896655462181</c:v>
                </c:pt>
                <c:pt idx="339">
                  <c:v>32.165793006134969</c:v>
                </c:pt>
                <c:pt idx="340">
                  <c:v>32.74629140947075</c:v>
                </c:pt>
                <c:pt idx="341">
                  <c:v>31.402331096881955</c:v>
                </c:pt>
                <c:pt idx="342">
                  <c:v>33.390208016666662</c:v>
                </c:pt>
                <c:pt idx="343">
                  <c:v>34.217099036011078</c:v>
                </c:pt>
                <c:pt idx="344">
                  <c:v>36.102459612831858</c:v>
                </c:pt>
                <c:pt idx="345">
                  <c:v>34.496374961368645</c:v>
                </c:pt>
                <c:pt idx="346">
                  <c:v>31.378374523415975</c:v>
                </c:pt>
                <c:pt idx="347">
                  <c:v>35.295335951595156</c:v>
                </c:pt>
                <c:pt idx="348">
                  <c:v>39.90866763417305</c:v>
                </c:pt>
                <c:pt idx="349">
                  <c:v>42.219491889978201</c:v>
                </c:pt>
                <c:pt idx="350">
                  <c:v>38.227197449700924</c:v>
                </c:pt>
                <c:pt idx="351">
                  <c:v>32.137442882096067</c:v>
                </c:pt>
                <c:pt idx="352">
                  <c:v>33.071177446692175</c:v>
                </c:pt>
                <c:pt idx="353">
                  <c:v>35.75404234844347</c:v>
                </c:pt>
                <c:pt idx="354">
                  <c:v>36.593001170386501</c:v>
                </c:pt>
                <c:pt idx="355">
                  <c:v>37.151286991869917</c:v>
                </c:pt>
                <c:pt idx="356">
                  <c:v>33.340768568341439</c:v>
                </c:pt>
                <c:pt idx="357">
                  <c:v>35.536050427257976</c:v>
                </c:pt>
                <c:pt idx="358">
                  <c:v>35.711846372972971</c:v>
                </c:pt>
                <c:pt idx="359">
                  <c:v>37.119558981132073</c:v>
                </c:pt>
                <c:pt idx="360">
                  <c:v>38.870781680085877</c:v>
                </c:pt>
                <c:pt idx="361">
                  <c:v>39.534654167113011</c:v>
                </c:pt>
                <c:pt idx="362">
                  <c:v>41.339729086050227</c:v>
                </c:pt>
                <c:pt idx="363">
                  <c:v>41.504558900747064</c:v>
                </c:pt>
                <c:pt idx="364">
                  <c:v>45.596404760892668</c:v>
                </c:pt>
                <c:pt idx="365">
                  <c:v>42.588224801482269</c:v>
                </c:pt>
                <c:pt idx="366">
                  <c:v>45.646481084082488</c:v>
                </c:pt>
                <c:pt idx="367">
                  <c:v>50.160438276955595</c:v>
                </c:pt>
                <c:pt idx="368">
                  <c:v>51.218337165437305</c:v>
                </c:pt>
                <c:pt idx="369">
                  <c:v>57.176826792452822</c:v>
                </c:pt>
                <c:pt idx="370">
                  <c:v>50.045760944183613</c:v>
                </c:pt>
                <c:pt idx="371">
                  <c:v>42.744022947313503</c:v>
                </c:pt>
                <c:pt idx="372">
                  <c:v>47.147150793319419</c:v>
                </c:pt>
                <c:pt idx="373">
                  <c:v>49.651176735966729</c:v>
                </c:pt>
                <c:pt idx="374">
                  <c:v>56.956632112894866</c:v>
                </c:pt>
                <c:pt idx="375">
                  <c:v>56.184217475477531</c:v>
                </c:pt>
                <c:pt idx="376">
                  <c:v>53.654138341942144</c:v>
                </c:pt>
                <c:pt idx="377">
                  <c:v>61.188027341249352</c:v>
                </c:pt>
                <c:pt idx="378">
                  <c:v>65.142616228835294</c:v>
                </c:pt>
                <c:pt idx="379">
                  <c:v>71.95547893421724</c:v>
                </c:pt>
                <c:pt idx="380">
                  <c:v>71.123390860160953</c:v>
                </c:pt>
                <c:pt idx="381">
                  <c:v>66.812507619286791</c:v>
                </c:pt>
                <c:pt idx="382">
                  <c:v>60.666682629984841</c:v>
                </c:pt>
                <c:pt idx="383">
                  <c:v>61.735057269056028</c:v>
                </c:pt>
                <c:pt idx="384">
                  <c:v>67.397106598093316</c:v>
                </c:pt>
                <c:pt idx="385">
                  <c:v>63.684558475426272</c:v>
                </c:pt>
                <c:pt idx="386">
                  <c:v>66.611768988482723</c:v>
                </c:pt>
                <c:pt idx="387">
                  <c:v>74.788045525660166</c:v>
                </c:pt>
                <c:pt idx="388">
                  <c:v>76.930760173869857</c:v>
                </c:pt>
                <c:pt idx="389">
                  <c:v>76.025067408325071</c:v>
                </c:pt>
                <c:pt idx="390">
                  <c:v>80.591338309512068</c:v>
                </c:pt>
                <c:pt idx="391">
                  <c:v>78.418075392541709</c:v>
                </c:pt>
                <c:pt idx="392">
                  <c:v>67.94167432445758</c:v>
                </c:pt>
                <c:pt idx="393">
                  <c:v>62.776871669143134</c:v>
                </c:pt>
                <c:pt idx="394">
                  <c:v>62.745794009900983</c:v>
                </c:pt>
                <c:pt idx="395">
                  <c:v>65.094034116198898</c:v>
                </c:pt>
                <c:pt idx="396">
                  <c:v>58.60225794226222</c:v>
                </c:pt>
                <c:pt idx="397">
                  <c:v>63.321964338526925</c:v>
                </c:pt>
                <c:pt idx="398">
                  <c:v>65.970129608160249</c:v>
                </c:pt>
                <c:pt idx="399">
                  <c:v>70.608485337827332</c:v>
                </c:pt>
                <c:pt idx="400">
                  <c:v>71.597426108195677</c:v>
                </c:pt>
                <c:pt idx="401">
                  <c:v>75.714370556954933</c:v>
                </c:pt>
                <c:pt idx="402">
                  <c:v>81.96306544221423</c:v>
                </c:pt>
                <c:pt idx="403">
                  <c:v>79.077220723562235</c:v>
                </c:pt>
                <c:pt idx="404">
                  <c:v>83.42571381031614</c:v>
                </c:pt>
                <c:pt idx="405">
                  <c:v>90.377900841340406</c:v>
                </c:pt>
                <c:pt idx="406">
                  <c:v>97.567055223540777</c:v>
                </c:pt>
                <c:pt idx="407">
                  <c:v>94.646264026106053</c:v>
                </c:pt>
                <c:pt idx="408">
                  <c:v>96.146056887271754</c:v>
                </c:pt>
                <c:pt idx="409">
                  <c:v>98.842915819960794</c:v>
                </c:pt>
                <c:pt idx="410">
                  <c:v>109.25111817398147</c:v>
                </c:pt>
                <c:pt idx="411">
                  <c:v>117.7223588823139</c:v>
                </c:pt>
                <c:pt idx="412">
                  <c:v>130.25045228337234</c:v>
                </c:pt>
                <c:pt idx="413">
                  <c:v>139.5944572364034</c:v>
                </c:pt>
                <c:pt idx="414">
                  <c:v>140.30670493936515</c:v>
                </c:pt>
                <c:pt idx="415">
                  <c:v>122.28190032923315</c:v>
                </c:pt>
                <c:pt idx="416">
                  <c:v>105.90395229284026</c:v>
                </c:pt>
                <c:pt idx="417">
                  <c:v>78.515282785317623</c:v>
                </c:pt>
                <c:pt idx="418">
                  <c:v>55.400720937542509</c:v>
                </c:pt>
                <c:pt idx="419">
                  <c:v>40.490439185801186</c:v>
                </c:pt>
                <c:pt idx="420">
                  <c:v>41.80675018991851</c:v>
                </c:pt>
                <c:pt idx="421">
                  <c:v>43.599820370936271</c:v>
                </c:pt>
                <c:pt idx="422">
                  <c:v>52.018362653238896</c:v>
                </c:pt>
                <c:pt idx="423">
                  <c:v>56.059088266128839</c:v>
                </c:pt>
                <c:pt idx="424">
                  <c:v>64.094359216418965</c:v>
                </c:pt>
                <c:pt idx="425">
                  <c:v>74.316138130266779</c:v>
                </c:pt>
                <c:pt idx="426">
                  <c:v>71.078917886050121</c:v>
                </c:pt>
                <c:pt idx="427">
                  <c:v>76.010272287590794</c:v>
                </c:pt>
                <c:pt idx="428">
                  <c:v>75.373553374625345</c:v>
                </c:pt>
                <c:pt idx="429">
                  <c:v>80.046745132996762</c:v>
                </c:pt>
                <c:pt idx="430">
                  <c:v>82.370273898192735</c:v>
                </c:pt>
                <c:pt idx="431">
                  <c:v>80.413114600155509</c:v>
                </c:pt>
                <c:pt idx="432">
                  <c:v>83.014984270396511</c:v>
                </c:pt>
                <c:pt idx="433">
                  <c:v>81.610841541598205</c:v>
                </c:pt>
                <c:pt idx="434">
                  <c:v>84.947631682102369</c:v>
                </c:pt>
                <c:pt idx="435">
                  <c:v>88.534524229196464</c:v>
                </c:pt>
                <c:pt idx="436">
                  <c:v>78.751808895945516</c:v>
                </c:pt>
                <c:pt idx="437">
                  <c:v>79.626355954677493</c:v>
                </c:pt>
                <c:pt idx="438">
                  <c:v>80.980917897107133</c:v>
                </c:pt>
                <c:pt idx="439">
                  <c:v>81.138654772557274</c:v>
                </c:pt>
                <c:pt idx="440">
                  <c:v>80.600123491009043</c:v>
                </c:pt>
                <c:pt idx="441">
                  <c:v>84.438050220284438</c:v>
                </c:pt>
                <c:pt idx="442">
                  <c:v>87.532289922127589</c:v>
                </c:pt>
                <c:pt idx="443">
                  <c:v>93.367334006132296</c:v>
                </c:pt>
                <c:pt idx="444">
                  <c:v>95.261947478830137</c:v>
                </c:pt>
                <c:pt idx="445">
                  <c:v>99.086206698573207</c:v>
                </c:pt>
                <c:pt idx="446">
                  <c:v>110.44806385678291</c:v>
                </c:pt>
                <c:pt idx="447">
                  <c:v>121.29764969900887</c:v>
                </c:pt>
                <c:pt idx="448">
                  <c:v>115.52096245651806</c:v>
                </c:pt>
                <c:pt idx="449">
                  <c:v>112.7393871426919</c:v>
                </c:pt>
                <c:pt idx="450">
                  <c:v>113.04232062823041</c:v>
                </c:pt>
                <c:pt idx="451">
                  <c:v>105.3048760315958</c:v>
                </c:pt>
                <c:pt idx="452">
                  <c:v>107.25252754890842</c:v>
                </c:pt>
                <c:pt idx="453">
                  <c:v>108.17718343109149</c:v>
                </c:pt>
                <c:pt idx="454">
                  <c:v>113.99111991072725</c:v>
                </c:pt>
                <c:pt idx="455">
                  <c:v>112.7468045224295</c:v>
                </c:pt>
                <c:pt idx="456">
                  <c:v>111.09113018959009</c:v>
                </c:pt>
                <c:pt idx="457">
                  <c:v>113.81993833004198</c:v>
                </c:pt>
                <c:pt idx="458">
                  <c:v>116.63098508479906</c:v>
                </c:pt>
                <c:pt idx="459">
                  <c:v>113.85121061905218</c:v>
                </c:pt>
                <c:pt idx="460">
                  <c:v>108.5799292678448</c:v>
                </c:pt>
                <c:pt idx="461">
                  <c:v>97.020714668323805</c:v>
                </c:pt>
                <c:pt idx="462">
                  <c:v>97.886530443155706</c:v>
                </c:pt>
                <c:pt idx="463">
                  <c:v>101.54136339430222</c:v>
                </c:pt>
                <c:pt idx="464">
                  <c:v>106.01588130067924</c:v>
                </c:pt>
                <c:pt idx="465">
                  <c:v>104.77578832315297</c:v>
                </c:pt>
                <c:pt idx="466">
                  <c:v>101.98286909693094</c:v>
                </c:pt>
                <c:pt idx="467">
                  <c:v>97.441039511916699</c:v>
                </c:pt>
                <c:pt idx="468">
                  <c:v>101.65693071174792</c:v>
                </c:pt>
                <c:pt idx="469">
                  <c:v>102.42432828050899</c:v>
                </c:pt>
                <c:pt idx="470">
                  <c:v>102.60519181879619</c:v>
                </c:pt>
                <c:pt idx="471">
                  <c:v>100.04819700590019</c:v>
                </c:pt>
                <c:pt idx="472">
                  <c:v>102.15749132150326</c:v>
                </c:pt>
                <c:pt idx="473">
                  <c:v>100.57772681262021</c:v>
                </c:pt>
                <c:pt idx="474">
                  <c:v>104.94463517351309</c:v>
                </c:pt>
                <c:pt idx="475">
                  <c:v>107.40056211173466</c:v>
                </c:pt>
                <c:pt idx="476">
                  <c:v>106.53022527199732</c:v>
                </c:pt>
                <c:pt idx="477">
                  <c:v>100.64661392050436</c:v>
                </c:pt>
                <c:pt idx="478">
                  <c:v>92.788928961188674</c:v>
                </c:pt>
                <c:pt idx="479">
                  <c:v>92.752307881301434</c:v>
                </c:pt>
                <c:pt idx="480">
                  <c:v>91.641747001308204</c:v>
                </c:pt>
                <c:pt idx="481">
                  <c:v>98.092265842178747</c:v>
                </c:pt>
                <c:pt idx="482">
                  <c:v>99.027620703103466</c:v>
                </c:pt>
                <c:pt idx="483">
                  <c:v>98.980611771919058</c:v>
                </c:pt>
                <c:pt idx="484">
                  <c:v>99.999540639265533</c:v>
                </c:pt>
                <c:pt idx="485">
                  <c:v>101.7361759628042</c:v>
                </c:pt>
                <c:pt idx="486">
                  <c:v>100.10131491323826</c:v>
                </c:pt>
                <c:pt idx="487">
                  <c:v>94.544032631565614</c:v>
                </c:pt>
                <c:pt idx="488">
                  <c:v>90.507344810744783</c:v>
                </c:pt>
                <c:pt idx="489">
                  <c:v>83.744005600649686</c:v>
                </c:pt>
                <c:pt idx="490">
                  <c:v>75.356648323997618</c:v>
                </c:pt>
                <c:pt idx="491">
                  <c:v>58.340411022396637</c:v>
                </c:pt>
                <c:pt idx="492">
                  <c:v>45.797156115665189</c:v>
                </c:pt>
                <c:pt idx="493">
                  <c:v>48.200237563451765</c:v>
                </c:pt>
                <c:pt idx="494">
                  <c:v>48.150289596750596</c:v>
                </c:pt>
                <c:pt idx="495">
                  <c:v>52.561650799967815</c:v>
                </c:pt>
                <c:pt idx="496">
                  <c:v>58.391237639102307</c:v>
                </c:pt>
                <c:pt idx="497">
                  <c:v>59.654627702455102</c:v>
                </c:pt>
                <c:pt idx="498">
                  <c:v>53.031155804386415</c:v>
                </c:pt>
                <c:pt idx="499">
                  <c:v>43.739714732249901</c:v>
                </c:pt>
                <c:pt idx="500">
                  <c:v>41.642326103524788</c:v>
                </c:pt>
                <c:pt idx="501">
                  <c:v>42.481601397778512</c:v>
                </c:pt>
                <c:pt idx="502">
                  <c:v>39.411115244521653</c:v>
                </c:pt>
                <c:pt idx="503">
                  <c:v>33.503341911687471</c:v>
                </c:pt>
                <c:pt idx="504">
                  <c:v>27.756834683566634</c:v>
                </c:pt>
                <c:pt idx="505">
                  <c:v>26.92329917503481</c:v>
                </c:pt>
                <c:pt idx="506">
                  <c:v>32.560056308843308</c:v>
                </c:pt>
                <c:pt idx="507">
                  <c:v>36.14280476369877</c:v>
                </c:pt>
                <c:pt idx="508">
                  <c:v>41.187643373292673</c:v>
                </c:pt>
                <c:pt idx="509">
                  <c:v>43.394414771993141</c:v>
                </c:pt>
                <c:pt idx="510">
                  <c:v>41.266280646963651</c:v>
                </c:pt>
                <c:pt idx="511">
                  <c:v>41.284595971667166</c:v>
                </c:pt>
                <c:pt idx="512">
                  <c:v>40.5</c:v>
                </c:pt>
                <c:pt idx="513">
                  <c:v>40.416496958953971</c:v>
                </c:pt>
                <c:pt idx="514">
                  <c:v>40.338933224553351</c:v>
                </c:pt>
                <c:pt idx="515">
                  <c:v>40.257905906956751</c:v>
                </c:pt>
                <c:pt idx="516">
                  <c:v>40.17064194795725</c:v>
                </c:pt>
                <c:pt idx="517">
                  <c:v>40.08495966392848</c:v>
                </c:pt>
                <c:pt idx="518">
                  <c:v>40.985655001418742</c:v>
                </c:pt>
                <c:pt idx="519">
                  <c:v>42.862741487061278</c:v>
                </c:pt>
                <c:pt idx="520">
                  <c:v>44.735826036122205</c:v>
                </c:pt>
                <c:pt idx="521">
                  <c:v>46.601741239243452</c:v>
                </c:pt>
                <c:pt idx="522">
                  <c:v>46.508114682353892</c:v>
                </c:pt>
                <c:pt idx="523">
                  <c:v>47.383239950912788</c:v>
                </c:pt>
                <c:pt idx="524">
                  <c:v>48.251313684570604</c:v>
                </c:pt>
                <c:pt idx="525">
                  <c:v>50.079767295269441</c:v>
                </c:pt>
                <c:pt idx="526">
                  <c:v>51.904843342194539</c:v>
                </c:pt>
                <c:pt idx="527">
                  <c:v>53.721859753962505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5200"/>
        <c:axId val="127161088"/>
      </c:lineChart>
      <c:dateAx>
        <c:axId val="1271552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61088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27161088"/>
        <c:scaling>
          <c:orientation val="minMax"/>
          <c:max val="14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55200"/>
        <c:crosses val="autoZero"/>
        <c:crossBetween val="between"/>
      </c:valAx>
      <c:dateAx>
        <c:axId val="1271626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27168512"/>
        <c:crosses val="autoZero"/>
        <c:auto val="1"/>
        <c:lblOffset val="100"/>
        <c:baseTimeUnit val="months"/>
      </c:dateAx>
      <c:valAx>
        <c:axId val="1271685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7162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'Gasoline-A'!$A$41:$A$82</c:f>
              <c:numCache>
                <c:formatCode>General</c:formatCode>
                <c:ptCount val="42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numCache>
            </c:numRef>
          </c:cat>
          <c:val>
            <c:numRef>
              <c:f>'Gasoline-A'!$E$41:$E$82</c:f>
              <c:numCache>
                <c:formatCode>General</c:formatCode>
                <c:ptCount val="42"/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111552"/>
        <c:axId val="1291130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'Gasoline-A'!$A$41:$A$82</c:f>
              <c:numCache>
                <c:formatCode>General</c:formatCode>
                <c:ptCount val="42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numCache>
            </c:numRef>
          </c:cat>
          <c:val>
            <c:numRef>
              <c:f>'Gasoline-A'!$C$41:$C$82</c:f>
              <c:numCache>
                <c:formatCode>0.00</c:formatCode>
                <c:ptCount val="42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3.3638242468000001</c:v>
                </c:pt>
                <c:pt idx="39">
                  <c:v>2.4281726370999999</c:v>
                </c:pt>
                <c:pt idx="40">
                  <c:v>2.0774534289000002</c:v>
                </c:pt>
                <c:pt idx="41">
                  <c:v>2.262368532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'Gasoline-A'!$A$86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'Gasoline-A'!$A$41:$A$82</c:f>
              <c:numCache>
                <c:formatCode>General</c:formatCode>
                <c:ptCount val="42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numCache>
            </c:numRef>
          </c:cat>
          <c:val>
            <c:numRef>
              <c:f>'Gasoline-A'!$D$41:$D$82</c:f>
              <c:numCache>
                <c:formatCode>0.00</c:formatCode>
                <c:ptCount val="42"/>
                <c:pt idx="0">
                  <c:v>2.593744141701368</c:v>
                </c:pt>
                <c:pt idx="1">
                  <c:v>2.6027782105988297</c:v>
                </c:pt>
                <c:pt idx="2">
                  <c:v>2.4698758819646449</c:v>
                </c:pt>
                <c:pt idx="3">
                  <c:v>2.9921007637336028</c:v>
                </c:pt>
                <c:pt idx="4">
                  <c:v>3.6367455699669469</c:v>
                </c:pt>
                <c:pt idx="5">
                  <c:v>3.6452237312626341</c:v>
                </c:pt>
                <c:pt idx="6">
                  <c:v>3.1335096352161345</c:v>
                </c:pt>
                <c:pt idx="7">
                  <c:v>2.9113290831941048</c:v>
                </c:pt>
                <c:pt idx="8">
                  <c:v>2.7208547147641213</c:v>
                </c:pt>
                <c:pt idx="9">
                  <c:v>2.6075165941422926</c:v>
                </c:pt>
                <c:pt idx="10">
                  <c:v>1.9408822904034591</c:v>
                </c:pt>
                <c:pt idx="11">
                  <c:v>1.9312433716101594</c:v>
                </c:pt>
                <c:pt idx="12">
                  <c:v>1.8487802702456573</c:v>
                </c:pt>
                <c:pt idx="13">
                  <c:v>1.914752118131634</c:v>
                </c:pt>
                <c:pt idx="14">
                  <c:v>2.0757465926988017</c:v>
                </c:pt>
                <c:pt idx="15">
                  <c:v>1.9466629508576696</c:v>
                </c:pt>
                <c:pt idx="16">
                  <c:v>1.8630115754687613</c:v>
                </c:pt>
                <c:pt idx="17">
                  <c:v>1.7765320765516002</c:v>
                </c:pt>
                <c:pt idx="18">
                  <c:v>1.7459090691691985</c:v>
                </c:pt>
                <c:pt idx="19">
                  <c:v>1.7530232800265844</c:v>
                </c:pt>
                <c:pt idx="20">
                  <c:v>1.841230643185318</c:v>
                </c:pt>
                <c:pt idx="21">
                  <c:v>1.7963012310962312</c:v>
                </c:pt>
                <c:pt idx="22">
                  <c:v>1.5189252603921499</c:v>
                </c:pt>
                <c:pt idx="23">
                  <c:v>1.6448923286275483</c:v>
                </c:pt>
                <c:pt idx="24">
                  <c:v>2.0777200094225043</c:v>
                </c:pt>
                <c:pt idx="25">
                  <c:v>1.9361256316003719</c:v>
                </c:pt>
                <c:pt idx="26">
                  <c:v>1.7971401228241302</c:v>
                </c:pt>
                <c:pt idx="27">
                  <c:v>2.0367711044313346</c:v>
                </c:pt>
                <c:pt idx="28">
                  <c:v>2.3568599725652897</c:v>
                </c:pt>
                <c:pt idx="29">
                  <c:v>2.7969148833012305</c:v>
                </c:pt>
                <c:pt idx="30">
                  <c:v>3.0736230319813407</c:v>
                </c:pt>
                <c:pt idx="31">
                  <c:v>3.2546250576296418</c:v>
                </c:pt>
                <c:pt idx="32">
                  <c:v>3.6385481765053598</c:v>
                </c:pt>
                <c:pt idx="33">
                  <c:v>2.6333753223955156</c:v>
                </c:pt>
                <c:pt idx="34">
                  <c:v>3.0675125096079521</c:v>
                </c:pt>
                <c:pt idx="35">
                  <c:v>3.7706002346963636</c:v>
                </c:pt>
                <c:pt idx="36">
                  <c:v>3.799277287963073</c:v>
                </c:pt>
                <c:pt idx="37">
                  <c:v>3.6190201986442814</c:v>
                </c:pt>
                <c:pt idx="38">
                  <c:v>3.4176965734085525</c:v>
                </c:pt>
                <c:pt idx="39">
                  <c:v>2.4641403789459879</c:v>
                </c:pt>
                <c:pt idx="40">
                  <c:v>2.0841141369080565</c:v>
                </c:pt>
                <c:pt idx="41">
                  <c:v>2.2170497596377987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0400"/>
        <c:axId val="129110016"/>
      </c:lineChart>
      <c:catAx>
        <c:axId val="1290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1001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29110016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30400"/>
        <c:crosses val="autoZero"/>
        <c:crossBetween val="between"/>
        <c:majorUnit val="0.5"/>
      </c:valAx>
      <c:catAx>
        <c:axId val="12911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9113088"/>
        <c:crosses val="autoZero"/>
        <c:auto val="1"/>
        <c:lblAlgn val="ctr"/>
        <c:lblOffset val="100"/>
        <c:noMultiLvlLbl val="0"/>
      </c:catAx>
      <c:valAx>
        <c:axId val="1291130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111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'Gasoline-Q'!$E$41:$E$208</c:f>
              <c:numCache>
                <c:formatCode>General</c:formatCode>
                <c:ptCount val="168"/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182720"/>
        <c:axId val="12918860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'Gasoline-Q'!$C$41:$C$208</c:f>
              <c:numCache>
                <c:formatCode>0.00</c:formatCode>
                <c:ptCount val="168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3.4037443490000001</c:v>
                </c:pt>
                <c:pt idx="153">
                  <c:v>3.6750536235000002</c:v>
                </c:pt>
                <c:pt idx="154">
                  <c:v>3.5037805580999999</c:v>
                </c:pt>
                <c:pt idx="155">
                  <c:v>2.8769790379</c:v>
                </c:pt>
                <c:pt idx="156">
                  <c:v>2.2695455925000001</c:v>
                </c:pt>
                <c:pt idx="157">
                  <c:v>2.6650176535000001</c:v>
                </c:pt>
                <c:pt idx="158">
                  <c:v>2.6022213499000002</c:v>
                </c:pt>
                <c:pt idx="159">
                  <c:v>2.1623789672</c:v>
                </c:pt>
                <c:pt idx="160">
                  <c:v>1.8959511112</c:v>
                </c:pt>
                <c:pt idx="161">
                  <c:v>2.2510177612</c:v>
                </c:pt>
                <c:pt idx="162">
                  <c:v>2.1820852261999999</c:v>
                </c:pt>
                <c:pt idx="163">
                  <c:v>1.9710834323999999</c:v>
                </c:pt>
                <c:pt idx="164">
                  <c:v>1.9660136822000001</c:v>
                </c:pt>
                <c:pt idx="165">
                  <c:v>2.3505732190000002</c:v>
                </c:pt>
                <c:pt idx="166">
                  <c:v>2.4124731411</c:v>
                </c:pt>
                <c:pt idx="167">
                  <c:v>2.3031409407000001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'Gasoline-Q'!$A$212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'Gasoline-Q'!$A$41:$A$208</c:f>
              <c:strCache>
                <c:ptCount val="168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</c:strCache>
            </c:strRef>
          </c:cat>
          <c:val>
            <c:numRef>
              <c:f>'Gasoline-Q'!$D$41:$D$208</c:f>
              <c:numCache>
                <c:formatCode>0.00</c:formatCode>
                <c:ptCount val="168"/>
                <c:pt idx="0">
                  <c:v>2.5793130213901372</c:v>
                </c:pt>
                <c:pt idx="1">
                  <c:v>2.570695984264125</c:v>
                </c:pt>
                <c:pt idx="2">
                  <c:v>2.6312731910864442</c:v>
                </c:pt>
                <c:pt idx="3">
                  <c:v>2.5979722749720833</c:v>
                </c:pt>
                <c:pt idx="4">
                  <c:v>2.5828996150685022</c:v>
                </c:pt>
                <c:pt idx="5">
                  <c:v>2.6289722589315767</c:v>
                </c:pt>
                <c:pt idx="6">
                  <c:v>2.625677974900948</c:v>
                </c:pt>
                <c:pt idx="7">
                  <c:v>2.5797745521665769</c:v>
                </c:pt>
                <c:pt idx="8">
                  <c:v>2.469953418566964</c:v>
                </c:pt>
                <c:pt idx="9">
                  <c:v>2.4468156442928679</c:v>
                </c:pt>
                <c:pt idx="10">
                  <c:v>2.4833803621200623</c:v>
                </c:pt>
                <c:pt idx="11">
                  <c:v>2.4823752057025645</c:v>
                </c:pt>
                <c:pt idx="12">
                  <c:v>2.5519315249852026</c:v>
                </c:pt>
                <c:pt idx="13">
                  <c:v>2.8603812133010185</c:v>
                </c:pt>
                <c:pt idx="14">
                  <c:v>3.2142096188525757</c:v>
                </c:pt>
                <c:pt idx="15">
                  <c:v>3.3039023909808529</c:v>
                </c:pt>
                <c:pt idx="16">
                  <c:v>3.642052367926341</c:v>
                </c:pt>
                <c:pt idx="17">
                  <c:v>3.7277269175567187</c:v>
                </c:pt>
                <c:pt idx="18">
                  <c:v>3.655755020687729</c:v>
                </c:pt>
                <c:pt idx="19">
                  <c:v>3.5211417052222789</c:v>
                </c:pt>
                <c:pt idx="20">
                  <c:v>3.7324418780966315</c:v>
                </c:pt>
                <c:pt idx="21">
                  <c:v>3.7530141889994204</c:v>
                </c:pt>
                <c:pt idx="22">
                  <c:v>3.5920930991523257</c:v>
                </c:pt>
                <c:pt idx="23">
                  <c:v>3.5096092453274346</c:v>
                </c:pt>
                <c:pt idx="24">
                  <c:v>3.2610315410450377</c:v>
                </c:pt>
                <c:pt idx="25">
                  <c:v>3.075517461962761</c:v>
                </c:pt>
                <c:pt idx="26">
                  <c:v>3.1666335230141422</c:v>
                </c:pt>
                <c:pt idx="27">
                  <c:v>3.0391899001874436</c:v>
                </c:pt>
                <c:pt idx="28">
                  <c:v>2.8153634429580325</c:v>
                </c:pt>
                <c:pt idx="29">
                  <c:v>2.9634251498962962</c:v>
                </c:pt>
                <c:pt idx="30">
                  <c:v>2.9971085333203811</c:v>
                </c:pt>
                <c:pt idx="31">
                  <c:v>2.8561468346522982</c:v>
                </c:pt>
                <c:pt idx="32">
                  <c:v>2.7460996770269976</c:v>
                </c:pt>
                <c:pt idx="33">
                  <c:v>2.790989131971009</c:v>
                </c:pt>
                <c:pt idx="34">
                  <c:v>2.6926311324826218</c:v>
                </c:pt>
                <c:pt idx="35">
                  <c:v>2.653880760934856</c:v>
                </c:pt>
                <c:pt idx="36">
                  <c:v>2.5016193141631153</c:v>
                </c:pt>
                <c:pt idx="37">
                  <c:v>2.682744033963758</c:v>
                </c:pt>
                <c:pt idx="38">
                  <c:v>2.6629928638007816</c:v>
                </c:pt>
                <c:pt idx="39">
                  <c:v>2.5709463063414311</c:v>
                </c:pt>
                <c:pt idx="40">
                  <c:v>2.3125076224984924</c:v>
                </c:pt>
                <c:pt idx="41">
                  <c:v>1.9663395462125526</c:v>
                </c:pt>
                <c:pt idx="42">
                  <c:v>1.8164860694202418</c:v>
                </c:pt>
                <c:pt idx="43">
                  <c:v>1.703929683767673</c:v>
                </c:pt>
                <c:pt idx="44">
                  <c:v>1.8308889126900374</c:v>
                </c:pt>
                <c:pt idx="45">
                  <c:v>1.9436671116351658</c:v>
                </c:pt>
                <c:pt idx="46">
                  <c:v>1.9985631942460629</c:v>
                </c:pt>
                <c:pt idx="47">
                  <c:v>1.9371673926446868</c:v>
                </c:pt>
                <c:pt idx="48">
                  <c:v>1.80913065599005</c:v>
                </c:pt>
                <c:pt idx="49">
                  <c:v>1.874221831447124</c:v>
                </c:pt>
                <c:pt idx="50">
                  <c:v>1.9007515934289194</c:v>
                </c:pt>
                <c:pt idx="51">
                  <c:v>1.8056281601531166</c:v>
                </c:pt>
                <c:pt idx="52">
                  <c:v>1.7524336378228877</c:v>
                </c:pt>
                <c:pt idx="53">
                  <c:v>2.0814819070781274</c:v>
                </c:pt>
                <c:pt idx="54">
                  <c:v>1.9773542748065378</c:v>
                </c:pt>
                <c:pt idx="55">
                  <c:v>1.8343990507547168</c:v>
                </c:pt>
                <c:pt idx="56">
                  <c:v>1.8635671662912436</c:v>
                </c:pt>
                <c:pt idx="57">
                  <c:v>1.9241120428152243</c:v>
                </c:pt>
                <c:pt idx="58">
                  <c:v>2.1040701527331773</c:v>
                </c:pt>
                <c:pt idx="59">
                  <c:v>2.3899448396234466</c:v>
                </c:pt>
                <c:pt idx="60">
                  <c:v>1.969834453846095</c:v>
                </c:pt>
                <c:pt idx="61">
                  <c:v>1.970492533704467</c:v>
                </c:pt>
                <c:pt idx="62">
                  <c:v>1.9480229029140044</c:v>
                </c:pt>
                <c:pt idx="63">
                  <c:v>1.8989591524971683</c:v>
                </c:pt>
                <c:pt idx="64">
                  <c:v>1.7580941892865167</c:v>
                </c:pt>
                <c:pt idx="65">
                  <c:v>1.8963726809261359</c:v>
                </c:pt>
                <c:pt idx="66">
                  <c:v>1.9246918733202687</c:v>
                </c:pt>
                <c:pt idx="67">
                  <c:v>1.863677272875415</c:v>
                </c:pt>
                <c:pt idx="68">
                  <c:v>1.7751200220037282</c:v>
                </c:pt>
                <c:pt idx="69">
                  <c:v>1.8227277000044577</c:v>
                </c:pt>
                <c:pt idx="70">
                  <c:v>1.766316735953577</c:v>
                </c:pt>
                <c:pt idx="71">
                  <c:v>1.7412665643032748</c:v>
                </c:pt>
                <c:pt idx="72">
                  <c:v>1.6476796136853373</c:v>
                </c:pt>
                <c:pt idx="73">
                  <c:v>1.7137263442686277</c:v>
                </c:pt>
                <c:pt idx="74">
                  <c:v>1.8326974457354916</c:v>
                </c:pt>
                <c:pt idx="75">
                  <c:v>1.776443118041575</c:v>
                </c:pt>
                <c:pt idx="76">
                  <c:v>1.7143435949722752</c:v>
                </c:pt>
                <c:pt idx="77">
                  <c:v>1.8366017338527292</c:v>
                </c:pt>
                <c:pt idx="78">
                  <c:v>1.7769949558794547</c:v>
                </c:pt>
                <c:pt idx="79">
                  <c:v>1.6800234459747208</c:v>
                </c:pt>
                <c:pt idx="80">
                  <c:v>1.7160177835905808</c:v>
                </c:pt>
                <c:pt idx="81">
                  <c:v>1.9308845831789545</c:v>
                </c:pt>
                <c:pt idx="82">
                  <c:v>1.8534479863073854</c:v>
                </c:pt>
                <c:pt idx="83">
                  <c:v>1.8545976491288481</c:v>
                </c:pt>
                <c:pt idx="84">
                  <c:v>1.8429222764822029</c:v>
                </c:pt>
                <c:pt idx="85">
                  <c:v>1.8022234823248209</c:v>
                </c:pt>
                <c:pt idx="86">
                  <c:v>1.808160918622882</c:v>
                </c:pt>
                <c:pt idx="87">
                  <c:v>1.7351078208814767</c:v>
                </c:pt>
                <c:pt idx="88">
                  <c:v>1.5590601486641515</c:v>
                </c:pt>
                <c:pt idx="89">
                  <c:v>1.5580310924743541</c:v>
                </c:pt>
                <c:pt idx="90">
                  <c:v>1.5173998038522545</c:v>
                </c:pt>
                <c:pt idx="91">
                  <c:v>1.4449218346342425</c:v>
                </c:pt>
                <c:pt idx="92">
                  <c:v>1.384527662607695</c:v>
                </c:pt>
                <c:pt idx="93">
                  <c:v>1.6304957834985605</c:v>
                </c:pt>
                <c:pt idx="94">
                  <c:v>1.7398823410834017</c:v>
                </c:pt>
                <c:pt idx="95">
                  <c:v>1.7939554799440358</c:v>
                </c:pt>
                <c:pt idx="96">
                  <c:v>1.9756591624421602</c:v>
                </c:pt>
                <c:pt idx="97">
                  <c:v>2.1452759221744935</c:v>
                </c:pt>
                <c:pt idx="98">
                  <c:v>2.1143080916733101</c:v>
                </c:pt>
                <c:pt idx="99">
                  <c:v>2.0658692156440335</c:v>
                </c:pt>
                <c:pt idx="100">
                  <c:v>1.9614209547419423</c:v>
                </c:pt>
                <c:pt idx="101">
                  <c:v>2.2055920256792318</c:v>
                </c:pt>
                <c:pt idx="102">
                  <c:v>1.9665648196869661</c:v>
                </c:pt>
                <c:pt idx="103">
                  <c:v>1.6139185301452748</c:v>
                </c:pt>
                <c:pt idx="104">
                  <c:v>1.5655947950868958</c:v>
                </c:pt>
                <c:pt idx="105">
                  <c:v>1.863098085468005</c:v>
                </c:pt>
                <c:pt idx="106">
                  <c:v>1.8626153493368744</c:v>
                </c:pt>
                <c:pt idx="107">
                  <c:v>1.8770928882335225</c:v>
                </c:pt>
                <c:pt idx="108">
                  <c:v>2.0827038354338359</c:v>
                </c:pt>
                <c:pt idx="109">
                  <c:v>2.0040180029789316</c:v>
                </c:pt>
                <c:pt idx="110">
                  <c:v>2.0896451872286996</c:v>
                </c:pt>
                <c:pt idx="111">
                  <c:v>1.972469589794744</c:v>
                </c:pt>
                <c:pt idx="112">
                  <c:v>2.12918930662451</c:v>
                </c:pt>
                <c:pt idx="113">
                  <c:v>2.4515277784444489</c:v>
                </c:pt>
                <c:pt idx="114">
                  <c:v>2.396241140202175</c:v>
                </c:pt>
                <c:pt idx="115">
                  <c:v>2.4365778514526122</c:v>
                </c:pt>
                <c:pt idx="116">
                  <c:v>2.4278952424030433</c:v>
                </c:pt>
                <c:pt idx="117">
                  <c:v>2.7143419949006735</c:v>
                </c:pt>
                <c:pt idx="118">
                  <c:v>3.117731235355401</c:v>
                </c:pt>
                <c:pt idx="119">
                  <c:v>2.8910223214280828</c:v>
                </c:pt>
                <c:pt idx="120">
                  <c:v>2.8246358425536107</c:v>
                </c:pt>
                <c:pt idx="121">
                  <c:v>3.4007586541676509</c:v>
                </c:pt>
                <c:pt idx="122">
                  <c:v>3.3565694462227249</c:v>
                </c:pt>
                <c:pt idx="123">
                  <c:v>2.6895997329244716</c:v>
                </c:pt>
                <c:pt idx="124">
                  <c:v>2.7835591266657937</c:v>
                </c:pt>
                <c:pt idx="125">
                  <c:v>3.5133480064608329</c:v>
                </c:pt>
                <c:pt idx="126">
                  <c:v>3.2992461547764251</c:v>
                </c:pt>
                <c:pt idx="127">
                  <c:v>3.3888483398410862</c:v>
                </c:pt>
                <c:pt idx="128">
                  <c:v>3.5127386738143414</c:v>
                </c:pt>
                <c:pt idx="129">
                  <c:v>4.1948838699670095</c:v>
                </c:pt>
                <c:pt idx="130">
                  <c:v>4.2336552607121041</c:v>
                </c:pt>
                <c:pt idx="131">
                  <c:v>2.5862227098094728</c:v>
                </c:pt>
                <c:pt idx="132">
                  <c:v>2.1400842467802716</c:v>
                </c:pt>
                <c:pt idx="133">
                  <c:v>2.6089959920013652</c:v>
                </c:pt>
                <c:pt idx="134">
                  <c:v>2.8657890930399152</c:v>
                </c:pt>
                <c:pt idx="135">
                  <c:v>2.8841454253335503</c:v>
                </c:pt>
                <c:pt idx="136">
                  <c:v>3.0015964888921078</c:v>
                </c:pt>
                <c:pt idx="137">
                  <c:v>3.1047837007474026</c:v>
                </c:pt>
                <c:pt idx="138">
                  <c:v>3.0033141625875786</c:v>
                </c:pt>
                <c:pt idx="139">
                  <c:v>3.1573452195646063</c:v>
                </c:pt>
                <c:pt idx="140">
                  <c:v>3.5695798817799509</c:v>
                </c:pt>
                <c:pt idx="141">
                  <c:v>4.0647253873491778</c:v>
                </c:pt>
                <c:pt idx="142">
                  <c:v>3.8667861948547757</c:v>
                </c:pt>
                <c:pt idx="143">
                  <c:v>3.5649141159571762</c:v>
                </c:pt>
                <c:pt idx="144">
                  <c:v>3.799327125836911</c:v>
                </c:pt>
                <c:pt idx="145">
                  <c:v>3.9120052726923049</c:v>
                </c:pt>
                <c:pt idx="146">
                  <c:v>3.8381813937391054</c:v>
                </c:pt>
                <c:pt idx="147">
                  <c:v>3.6438749077122115</c:v>
                </c:pt>
                <c:pt idx="148">
                  <c:v>3.6908809748304012</c:v>
                </c:pt>
                <c:pt idx="149">
                  <c:v>3.7355801318395847</c:v>
                </c:pt>
                <c:pt idx="150">
                  <c:v>3.6778296187288908</c:v>
                </c:pt>
                <c:pt idx="151">
                  <c:v>3.375584069329328</c:v>
                </c:pt>
                <c:pt idx="152">
                  <c:v>3.4738607488840949</c:v>
                </c:pt>
                <c:pt idx="153">
                  <c:v>3.7330167120590927</c:v>
                </c:pt>
                <c:pt idx="154">
                  <c:v>3.5509537249079735</c:v>
                </c:pt>
                <c:pt idx="155">
                  <c:v>2.9179921338582941</c:v>
                </c:pt>
                <c:pt idx="156">
                  <c:v>2.3186788887463661</c:v>
                </c:pt>
                <c:pt idx="157">
                  <c:v>2.7063569799156149</c:v>
                </c:pt>
                <c:pt idx="158">
                  <c:v>2.6335793643911618</c:v>
                </c:pt>
                <c:pt idx="159">
                  <c:v>2.1842515407382153</c:v>
                </c:pt>
                <c:pt idx="160">
                  <c:v>1.9166260084484805</c:v>
                </c:pt>
                <c:pt idx="161">
                  <c:v>2.261329366773341</c:v>
                </c:pt>
                <c:pt idx="162">
                  <c:v>2.1852775257077308</c:v>
                </c:pt>
                <c:pt idx="163">
                  <c:v>1.9631832695300573</c:v>
                </c:pt>
                <c:pt idx="164">
                  <c:v>1.9458402602817571</c:v>
                </c:pt>
                <c:pt idx="165">
                  <c:v>2.3111113277494564</c:v>
                </c:pt>
                <c:pt idx="166">
                  <c:v>2.3568709248510205</c:v>
                </c:pt>
                <c:pt idx="167">
                  <c:v>2.2344749689556407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9648"/>
        <c:axId val="129181184"/>
      </c:lineChart>
      <c:catAx>
        <c:axId val="1291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811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29181184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79648"/>
        <c:crosses val="autoZero"/>
        <c:crossBetween val="between"/>
        <c:majorUnit val="0.5"/>
      </c:valAx>
      <c:catAx>
        <c:axId val="1291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9188608"/>
        <c:crosses val="autoZero"/>
        <c:auto val="1"/>
        <c:lblAlgn val="ctr"/>
        <c:lblOffset val="100"/>
        <c:noMultiLvlLbl val="0"/>
      </c:catAx>
      <c:valAx>
        <c:axId val="1291886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1827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'Gasoline-M'!$E$41:$E$544</c:f>
              <c:numCache>
                <c:formatCode>General</c:formatCode>
                <c:ptCount val="504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795008"/>
        <c:axId val="1287965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'Gasoline-M'!$C$41:$C$544</c:f>
              <c:numCache>
                <c:formatCode>0.00</c:formatCode>
                <c:ptCount val="504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2.126487</c:v>
                </c:pt>
                <c:pt idx="489">
                  <c:v>2.0330170000000001</c:v>
                </c:pt>
                <c:pt idx="490">
                  <c:v>1.959085</c:v>
                </c:pt>
                <c:pt idx="491">
                  <c:v>1.919853</c:v>
                </c:pt>
                <c:pt idx="492">
                  <c:v>1.876598</c:v>
                </c:pt>
                <c:pt idx="493">
                  <c:v>1.9284349999999999</c:v>
                </c:pt>
                <c:pt idx="494">
                  <c:v>2.08467</c:v>
                </c:pt>
                <c:pt idx="495">
                  <c:v>2.2468020000000002</c:v>
                </c:pt>
                <c:pt idx="496">
                  <c:v>2.3621449999999999</c:v>
                </c:pt>
                <c:pt idx="497">
                  <c:v>2.4412940000000001</c:v>
                </c:pt>
                <c:pt idx="498">
                  <c:v>2.4378359999999999</c:v>
                </c:pt>
                <c:pt idx="499">
                  <c:v>2.428693</c:v>
                </c:pt>
                <c:pt idx="500">
                  <c:v>2.3683689999999999</c:v>
                </c:pt>
                <c:pt idx="501">
                  <c:v>2.3349540000000002</c:v>
                </c:pt>
                <c:pt idx="502">
                  <c:v>2.3059409999999998</c:v>
                </c:pt>
                <c:pt idx="503">
                  <c:v>2.2680539999999998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'Gasoline-M'!$A$548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'Gasoline-M'!$A$41:$A$544</c:f>
              <c:numCache>
                <c:formatCode>mmmm\ yyyy</c:formatCode>
                <c:ptCount val="504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</c:numCache>
            </c:numRef>
          </c:cat>
          <c:val>
            <c:numRef>
              <c:f>'Gasoline-M'!$D$41:$D$544</c:f>
              <c:numCache>
                <c:formatCode>0.00</c:formatCode>
                <c:ptCount val="504"/>
                <c:pt idx="0">
                  <c:v>2.6076334856630821</c:v>
                </c:pt>
                <c:pt idx="1">
                  <c:v>2.581456529516994</c:v>
                </c:pt>
                <c:pt idx="2">
                  <c:v>2.5510783178571423</c:v>
                </c:pt>
                <c:pt idx="3">
                  <c:v>2.5379567629233502</c:v>
                </c:pt>
                <c:pt idx="4">
                  <c:v>2.5585712765957447</c:v>
                </c:pt>
                <c:pt idx="5">
                  <c:v>2.6129014320987656</c:v>
                </c:pt>
                <c:pt idx="6">
                  <c:v>2.6286851070175441</c:v>
                </c:pt>
                <c:pt idx="7">
                  <c:v>2.6359088935427577</c:v>
                </c:pt>
                <c:pt idx="8">
                  <c:v>2.6305310937499997</c:v>
                </c:pt>
                <c:pt idx="9">
                  <c:v>2.6127475872193435</c:v>
                </c:pt>
                <c:pt idx="10">
                  <c:v>2.6037536196213424</c:v>
                </c:pt>
                <c:pt idx="11">
                  <c:v>2.5780234280821919</c:v>
                </c:pt>
                <c:pt idx="12">
                  <c:v>2.5689450408858603</c:v>
                </c:pt>
                <c:pt idx="13">
                  <c:v>2.5835097959527822</c:v>
                </c:pt>
                <c:pt idx="14">
                  <c:v>2.5947175352348992</c:v>
                </c:pt>
                <c:pt idx="15">
                  <c:v>2.6094868449999997</c:v>
                </c:pt>
                <c:pt idx="16">
                  <c:v>2.6327783438538206</c:v>
                </c:pt>
                <c:pt idx="17">
                  <c:v>2.6435750495867771</c:v>
                </c:pt>
                <c:pt idx="18">
                  <c:v>2.6384424654605261</c:v>
                </c:pt>
                <c:pt idx="19">
                  <c:v>2.6254877561374794</c:v>
                </c:pt>
                <c:pt idx="20">
                  <c:v>2.6129983066884179</c:v>
                </c:pt>
                <c:pt idx="21">
                  <c:v>2.5963683522727274</c:v>
                </c:pt>
                <c:pt idx="22">
                  <c:v>2.575738464516129</c:v>
                </c:pt>
                <c:pt idx="23">
                  <c:v>2.5671956741573032</c:v>
                </c:pt>
                <c:pt idx="24">
                  <c:v>2.4856091483253588</c:v>
                </c:pt>
                <c:pt idx="25">
                  <c:v>2.4699553634920632</c:v>
                </c:pt>
                <c:pt idx="26">
                  <c:v>2.4543720488958987</c:v>
                </c:pt>
                <c:pt idx="27">
                  <c:v>2.4426948247261344</c:v>
                </c:pt>
                <c:pt idx="28">
                  <c:v>2.4423447054263567</c:v>
                </c:pt>
                <c:pt idx="29">
                  <c:v>2.4531581399999998</c:v>
                </c:pt>
                <c:pt idx="30">
                  <c:v>2.4748220122137403</c:v>
                </c:pt>
                <c:pt idx="31">
                  <c:v>2.4889967738998484</c:v>
                </c:pt>
                <c:pt idx="32">
                  <c:v>2.4882394225563904</c:v>
                </c:pt>
                <c:pt idx="33">
                  <c:v>2.473158464977645</c:v>
                </c:pt>
                <c:pt idx="34">
                  <c:v>2.4763179481481474</c:v>
                </c:pt>
                <c:pt idx="35">
                  <c:v>2.4971504933726063</c:v>
                </c:pt>
                <c:pt idx="36">
                  <c:v>2.5138989956204374</c:v>
                </c:pt>
                <c:pt idx="37">
                  <c:v>2.5371266040462426</c:v>
                </c:pt>
                <c:pt idx="38">
                  <c:v>2.5977368168812589</c:v>
                </c:pt>
                <c:pt idx="39">
                  <c:v>2.7320902464589238</c:v>
                </c:pt>
                <c:pt idx="40">
                  <c:v>2.8429525322128848</c:v>
                </c:pt>
                <c:pt idx="41">
                  <c:v>3.001324594182825</c:v>
                </c:pt>
                <c:pt idx="42">
                  <c:v>3.1265740999999996</c:v>
                </c:pt>
                <c:pt idx="43">
                  <c:v>3.2241469687924011</c:v>
                </c:pt>
                <c:pt idx="44">
                  <c:v>3.2972555645161288</c:v>
                </c:pt>
                <c:pt idx="45">
                  <c:v>3.2877640904255316</c:v>
                </c:pt>
                <c:pt idx="46">
                  <c:v>3.2942951802631573</c:v>
                </c:pt>
                <c:pt idx="47">
                  <c:v>3.3308006566970088</c:v>
                </c:pt>
                <c:pt idx="48">
                  <c:v>3.4873326499999999</c:v>
                </c:pt>
                <c:pt idx="49">
                  <c:v>3.6745617708860756</c:v>
                </c:pt>
                <c:pt idx="50">
                  <c:v>3.7592151860174776</c:v>
                </c:pt>
                <c:pt idx="51">
                  <c:v>3.7577157577255864</c:v>
                </c:pt>
                <c:pt idx="52">
                  <c:v>3.7268080318237455</c:v>
                </c:pt>
                <c:pt idx="53">
                  <c:v>3.6994149490909085</c:v>
                </c:pt>
                <c:pt idx="54">
                  <c:v>3.7007596210653748</c:v>
                </c:pt>
                <c:pt idx="55">
                  <c:v>3.662508676682692</c:v>
                </c:pt>
                <c:pt idx="56">
                  <c:v>3.6032856364719899</c:v>
                </c:pt>
                <c:pt idx="57">
                  <c:v>3.5493757378984649</c:v>
                </c:pt>
                <c:pt idx="58">
                  <c:v>3.5120575350467287</c:v>
                </c:pt>
                <c:pt idx="59">
                  <c:v>3.5018075300925919</c:v>
                </c:pt>
                <c:pt idx="60">
                  <c:v>3.5800045711009174</c:v>
                </c:pt>
                <c:pt idx="61">
                  <c:v>3.7770326977272721</c:v>
                </c:pt>
                <c:pt idx="62">
                  <c:v>3.8464624932279903</c:v>
                </c:pt>
                <c:pt idx="63">
                  <c:v>3.8113810145903475</c:v>
                </c:pt>
                <c:pt idx="64">
                  <c:v>3.7537121516164986</c:v>
                </c:pt>
                <c:pt idx="65">
                  <c:v>3.6966124718232041</c:v>
                </c:pt>
                <c:pt idx="66">
                  <c:v>3.6325560371584693</c:v>
                </c:pt>
                <c:pt idx="67">
                  <c:v>3.5893258481561814</c:v>
                </c:pt>
                <c:pt idx="68">
                  <c:v>3.5546277465091292</c:v>
                </c:pt>
                <c:pt idx="69">
                  <c:v>3.5303352751605992</c:v>
                </c:pt>
                <c:pt idx="70">
                  <c:v>3.510152487206823</c:v>
                </c:pt>
                <c:pt idx="71">
                  <c:v>3.4887383687566418</c:v>
                </c:pt>
                <c:pt idx="72">
                  <c:v>3.3440483219491521</c:v>
                </c:pt>
                <c:pt idx="73">
                  <c:v>3.2786488763041182</c:v>
                </c:pt>
                <c:pt idx="74">
                  <c:v>3.1694181460295674</c:v>
                </c:pt>
                <c:pt idx="75">
                  <c:v>3.0311819444631576</c:v>
                </c:pt>
                <c:pt idx="76">
                  <c:v>3.0297448499791448</c:v>
                </c:pt>
                <c:pt idx="77">
                  <c:v>3.1651541896082471</c:v>
                </c:pt>
                <c:pt idx="78">
                  <c:v>3.1967030953948719</c:v>
                </c:pt>
                <c:pt idx="79">
                  <c:v>3.1745029227123851</c:v>
                </c:pt>
                <c:pt idx="80">
                  <c:v>3.126377165957011</c:v>
                </c:pt>
                <c:pt idx="81">
                  <c:v>3.0831555888175326</c:v>
                </c:pt>
                <c:pt idx="82">
                  <c:v>3.0484097475</c:v>
                </c:pt>
                <c:pt idx="83">
                  <c:v>2.9873171148515865</c:v>
                </c:pt>
                <c:pt idx="84">
                  <c:v>2.9106348657814096</c:v>
                </c:pt>
                <c:pt idx="85">
                  <c:v>2.8081740028775513</c:v>
                </c:pt>
                <c:pt idx="86">
                  <c:v>2.7365675071763502</c:v>
                </c:pt>
                <c:pt idx="87">
                  <c:v>2.8903040267004045</c:v>
                </c:pt>
                <c:pt idx="88">
                  <c:v>2.9821979464213708</c:v>
                </c:pt>
                <c:pt idx="89">
                  <c:v>3.0114507478269616</c:v>
                </c:pt>
                <c:pt idx="90">
                  <c:v>3.0196237696793586</c:v>
                </c:pt>
                <c:pt idx="91">
                  <c:v>3.0072823117382619</c:v>
                </c:pt>
                <c:pt idx="92">
                  <c:v>2.9633943362151389</c:v>
                </c:pt>
                <c:pt idx="93">
                  <c:v>2.9053231718154762</c:v>
                </c:pt>
                <c:pt idx="94">
                  <c:v>2.8552142068348165</c:v>
                </c:pt>
                <c:pt idx="95">
                  <c:v>2.8096473580473371</c:v>
                </c:pt>
                <c:pt idx="96">
                  <c:v>2.7591963431733597</c:v>
                </c:pt>
                <c:pt idx="97">
                  <c:v>2.7349201784015591</c:v>
                </c:pt>
                <c:pt idx="98">
                  <c:v>2.7433075821574349</c:v>
                </c:pt>
                <c:pt idx="99">
                  <c:v>2.792171063301065</c:v>
                </c:pt>
                <c:pt idx="100">
                  <c:v>2.8049935799710144</c:v>
                </c:pt>
                <c:pt idx="101">
                  <c:v>2.7755563787367405</c:v>
                </c:pt>
                <c:pt idx="102">
                  <c:v>2.7198861233333336</c:v>
                </c:pt>
                <c:pt idx="103">
                  <c:v>2.678989306388889</c:v>
                </c:pt>
                <c:pt idx="104">
                  <c:v>2.6792840340592163</c:v>
                </c:pt>
                <c:pt idx="105">
                  <c:v>2.6819932494196004</c:v>
                </c:pt>
                <c:pt idx="106">
                  <c:v>2.6644514192687563</c:v>
                </c:pt>
                <c:pt idx="107">
                  <c:v>2.6146731053554499</c:v>
                </c:pt>
                <c:pt idx="108">
                  <c:v>2.5099511605487224</c:v>
                </c:pt>
                <c:pt idx="109">
                  <c:v>2.4626154666792099</c:v>
                </c:pt>
                <c:pt idx="110">
                  <c:v>2.5278770456741571</c:v>
                </c:pt>
                <c:pt idx="111">
                  <c:v>2.6459897661962613</c:v>
                </c:pt>
                <c:pt idx="112">
                  <c:v>2.6969169488152986</c:v>
                </c:pt>
                <c:pt idx="113">
                  <c:v>2.7043803265395345</c:v>
                </c:pt>
                <c:pt idx="114">
                  <c:v>2.6962095827855146</c:v>
                </c:pt>
                <c:pt idx="115">
                  <c:v>2.6658908926227989</c:v>
                </c:pt>
                <c:pt idx="116">
                  <c:v>2.6240262043848284</c:v>
                </c:pt>
                <c:pt idx="117">
                  <c:v>2.5868216764976957</c:v>
                </c:pt>
                <c:pt idx="118">
                  <c:v>2.5740067380642202</c:v>
                </c:pt>
                <c:pt idx="119">
                  <c:v>2.5522157388127851</c:v>
                </c:pt>
                <c:pt idx="120">
                  <c:v>2.5150462309554138</c:v>
                </c:pt>
                <c:pt idx="121">
                  <c:v>2.3620860636280763</c:v>
                </c:pt>
                <c:pt idx="122">
                  <c:v>2.0808041731164066</c:v>
                </c:pt>
                <c:pt idx="123">
                  <c:v>1.900725176099356</c:v>
                </c:pt>
                <c:pt idx="124">
                  <c:v>1.9703594958073392</c:v>
                </c:pt>
                <c:pt idx="125">
                  <c:v>2.026447387074954</c:v>
                </c:pt>
                <c:pt idx="126">
                  <c:v>1.8760103519726024</c:v>
                </c:pt>
                <c:pt idx="127">
                  <c:v>1.774497575775547</c:v>
                </c:pt>
                <c:pt idx="128">
                  <c:v>1.7975833301090907</c:v>
                </c:pt>
                <c:pt idx="129">
                  <c:v>1.7299605555263153</c:v>
                </c:pt>
                <c:pt idx="130">
                  <c:v>1.6974822594202896</c:v>
                </c:pt>
                <c:pt idx="131">
                  <c:v>1.6836267251624546</c:v>
                </c:pt>
                <c:pt idx="132">
                  <c:v>1.7618661728545779</c:v>
                </c:pt>
                <c:pt idx="133">
                  <c:v>1.8535718367441858</c:v>
                </c:pt>
                <c:pt idx="134">
                  <c:v>1.8748726877183597</c:v>
                </c:pt>
                <c:pt idx="135">
                  <c:v>1.9317921456166811</c:v>
                </c:pt>
                <c:pt idx="136">
                  <c:v>1.9390718853274334</c:v>
                </c:pt>
                <c:pt idx="137">
                  <c:v>1.9596234916563873</c:v>
                </c:pt>
                <c:pt idx="138">
                  <c:v>1.9769230394903339</c:v>
                </c:pt>
                <c:pt idx="139">
                  <c:v>2.022499333184602</c:v>
                </c:pt>
                <c:pt idx="140">
                  <c:v>1.9974763725719265</c:v>
                </c:pt>
                <c:pt idx="141">
                  <c:v>1.9620873276782607</c:v>
                </c:pt>
                <c:pt idx="142">
                  <c:v>1.9481170110485266</c:v>
                </c:pt>
                <c:pt idx="143">
                  <c:v>1.9018466742301039</c:v>
                </c:pt>
                <c:pt idx="144">
                  <c:v>1.8397442055000002</c:v>
                </c:pt>
                <c:pt idx="145">
                  <c:v>1.8000050956884681</c:v>
                </c:pt>
                <c:pt idx="146">
                  <c:v>1.7890940325407725</c:v>
                </c:pt>
                <c:pt idx="147">
                  <c:v>1.8493698114078498</c:v>
                </c:pt>
                <c:pt idx="148">
                  <c:v>1.8935678989531912</c:v>
                </c:pt>
                <c:pt idx="149">
                  <c:v>1.8787571537796608</c:v>
                </c:pt>
                <c:pt idx="150">
                  <c:v>1.8903545061603373</c:v>
                </c:pt>
                <c:pt idx="151">
                  <c:v>1.9264102358739492</c:v>
                </c:pt>
                <c:pt idx="152">
                  <c:v>1.8849206559999996</c:v>
                </c:pt>
                <c:pt idx="153">
                  <c:v>1.8436496996163467</c:v>
                </c:pt>
                <c:pt idx="154">
                  <c:v>1.814588517082294</c:v>
                </c:pt>
                <c:pt idx="155">
                  <c:v>1.7594974582767189</c:v>
                </c:pt>
                <c:pt idx="156">
                  <c:v>1.7309266666336636</c:v>
                </c:pt>
                <c:pt idx="157">
                  <c:v>1.7458617306496709</c:v>
                </c:pt>
                <c:pt idx="158">
                  <c:v>1.7767506197381342</c:v>
                </c:pt>
                <c:pt idx="159">
                  <c:v>2.0254252975873266</c:v>
                </c:pt>
                <c:pt idx="160">
                  <c:v>2.1186471805416329</c:v>
                </c:pt>
                <c:pt idx="161">
                  <c:v>2.0956360486543106</c:v>
                </c:pt>
                <c:pt idx="162">
                  <c:v>2.0415939682329314</c:v>
                </c:pt>
                <c:pt idx="163">
                  <c:v>1.9769954894538149</c:v>
                </c:pt>
                <c:pt idx="164">
                  <c:v>1.9112494633974357</c:v>
                </c:pt>
                <c:pt idx="165">
                  <c:v>1.8975209283014352</c:v>
                </c:pt>
                <c:pt idx="166">
                  <c:v>1.8297345085861796</c:v>
                </c:pt>
                <c:pt idx="167">
                  <c:v>1.7770191146714169</c:v>
                </c:pt>
                <c:pt idx="168">
                  <c:v>1.8801320886588235</c:v>
                </c:pt>
                <c:pt idx="169">
                  <c:v>1.8678837611484373</c:v>
                </c:pt>
                <c:pt idx="170">
                  <c:v>1.8441139233437014</c:v>
                </c:pt>
                <c:pt idx="171">
                  <c:v>1.894975942854926</c:v>
                </c:pt>
                <c:pt idx="172">
                  <c:v>1.9215865177072033</c:v>
                </c:pt>
                <c:pt idx="173">
                  <c:v>1.9537616622401848</c:v>
                </c:pt>
                <c:pt idx="174">
                  <c:v>1.9329286457777779</c:v>
                </c:pt>
                <c:pt idx="175">
                  <c:v>2.1142753744148934</c:v>
                </c:pt>
                <c:pt idx="176">
                  <c:v>2.2828982557735849</c:v>
                </c:pt>
                <c:pt idx="177">
                  <c:v>2.4187950317391298</c:v>
                </c:pt>
                <c:pt idx="178">
                  <c:v>2.4053628038070305</c:v>
                </c:pt>
                <c:pt idx="179">
                  <c:v>2.3450560250670636</c:v>
                </c:pt>
                <c:pt idx="180">
                  <c:v>2.1068799257609498</c:v>
                </c:pt>
                <c:pt idx="181">
                  <c:v>1.952324645586053</c:v>
                </c:pt>
                <c:pt idx="182">
                  <c:v>1.8555335905044508</c:v>
                </c:pt>
                <c:pt idx="183">
                  <c:v>1.9158566568467801</c:v>
                </c:pt>
                <c:pt idx="184">
                  <c:v>1.9966761930309731</c:v>
                </c:pt>
                <c:pt idx="185">
                  <c:v>1.9952246766544115</c:v>
                </c:pt>
                <c:pt idx="186">
                  <c:v>1.9346405647577087</c:v>
                </c:pt>
                <c:pt idx="187">
                  <c:v>1.9626920137262074</c:v>
                </c:pt>
                <c:pt idx="188">
                  <c:v>1.9472184119708025</c:v>
                </c:pt>
                <c:pt idx="189">
                  <c:v>1.9072172128279883</c:v>
                </c:pt>
                <c:pt idx="190">
                  <c:v>1.9181114970972424</c:v>
                </c:pt>
                <c:pt idx="191">
                  <c:v>1.8728815798842258</c:v>
                </c:pt>
                <c:pt idx="192">
                  <c:v>1.7772727794649312</c:v>
                </c:pt>
                <c:pt idx="193">
                  <c:v>1.7456618629148628</c:v>
                </c:pt>
                <c:pt idx="194">
                  <c:v>1.7507985033788638</c:v>
                </c:pt>
                <c:pt idx="195">
                  <c:v>1.8145758247847918</c:v>
                </c:pt>
                <c:pt idx="196">
                  <c:v>1.9062271748389406</c:v>
                </c:pt>
                <c:pt idx="197">
                  <c:v>1.9652457199143467</c:v>
                </c:pt>
                <c:pt idx="198">
                  <c:v>1.9454429042704624</c:v>
                </c:pt>
                <c:pt idx="199">
                  <c:v>1.916188169460227</c:v>
                </c:pt>
                <c:pt idx="200">
                  <c:v>1.9116027111977316</c:v>
                </c:pt>
                <c:pt idx="201">
                  <c:v>1.8907787565278757</c:v>
                </c:pt>
                <c:pt idx="202">
                  <c:v>1.8807173387755101</c:v>
                </c:pt>
                <c:pt idx="203">
                  <c:v>1.8211165969782148</c:v>
                </c:pt>
                <c:pt idx="204">
                  <c:v>1.7882137743347337</c:v>
                </c:pt>
                <c:pt idx="205">
                  <c:v>1.7718597779524805</c:v>
                </c:pt>
                <c:pt idx="206">
                  <c:v>1.7659462494068385</c:v>
                </c:pt>
                <c:pt idx="207">
                  <c:v>1.8029564993045899</c:v>
                </c:pt>
                <c:pt idx="208">
                  <c:v>1.8353153417475727</c:v>
                </c:pt>
                <c:pt idx="209">
                  <c:v>1.8287933425155924</c:v>
                </c:pt>
                <c:pt idx="210">
                  <c:v>1.7938063541522491</c:v>
                </c:pt>
                <c:pt idx="211">
                  <c:v>1.7632655464088398</c:v>
                </c:pt>
                <c:pt idx="212">
                  <c:v>1.74076367</c:v>
                </c:pt>
                <c:pt idx="213">
                  <c:v>1.8033797937843405</c:v>
                </c:pt>
                <c:pt idx="214">
                  <c:v>1.7566799895890413</c:v>
                </c:pt>
                <c:pt idx="215">
                  <c:v>1.6669362939166097</c:v>
                </c:pt>
                <c:pt idx="216">
                  <c:v>1.6412911201640461</c:v>
                </c:pt>
                <c:pt idx="217">
                  <c:v>1.6541939420586227</c:v>
                </c:pt>
                <c:pt idx="218">
                  <c:v>1.6476520678110125</c:v>
                </c:pt>
                <c:pt idx="219">
                  <c:v>1.6783932087296194</c:v>
                </c:pt>
                <c:pt idx="220">
                  <c:v>1.7078350520677965</c:v>
                </c:pt>
                <c:pt idx="221">
                  <c:v>1.7529759607843136</c:v>
                </c:pt>
                <c:pt idx="222">
                  <c:v>1.7920429769204851</c:v>
                </c:pt>
                <c:pt idx="223">
                  <c:v>1.8639998816107382</c:v>
                </c:pt>
                <c:pt idx="224">
                  <c:v>1.8424540815472201</c:v>
                </c:pt>
                <c:pt idx="225">
                  <c:v>1.7926850570281121</c:v>
                </c:pt>
                <c:pt idx="226">
                  <c:v>1.7913500318758344</c:v>
                </c:pt>
                <c:pt idx="227">
                  <c:v>1.7473115646235842</c:v>
                </c:pt>
                <c:pt idx="228">
                  <c:v>1.7287645598671098</c:v>
                </c:pt>
                <c:pt idx="229">
                  <c:v>1.7093595974155069</c:v>
                </c:pt>
                <c:pt idx="230">
                  <c:v>1.7051726878306877</c:v>
                </c:pt>
                <c:pt idx="231">
                  <c:v>1.7606189665678522</c:v>
                </c:pt>
                <c:pt idx="232">
                  <c:v>1.8633262122287968</c:v>
                </c:pt>
                <c:pt idx="233">
                  <c:v>1.8803316374671915</c:v>
                </c:pt>
                <c:pt idx="234">
                  <c:v>1.8184500436435123</c:v>
                </c:pt>
                <c:pt idx="235">
                  <c:v>1.7668281721713537</c:v>
                </c:pt>
                <c:pt idx="236">
                  <c:v>1.744883777106466</c:v>
                </c:pt>
                <c:pt idx="237">
                  <c:v>1.7034384171986969</c:v>
                </c:pt>
                <c:pt idx="238">
                  <c:v>1.6621807405660376</c:v>
                </c:pt>
                <c:pt idx="239">
                  <c:v>1.6740853224496426</c:v>
                </c:pt>
                <c:pt idx="240">
                  <c:v>1.6951998402068518</c:v>
                </c:pt>
                <c:pt idx="241">
                  <c:v>1.6901344111290322</c:v>
                </c:pt>
                <c:pt idx="242">
                  <c:v>1.7585529318327973</c:v>
                </c:pt>
                <c:pt idx="243">
                  <c:v>1.896004576681614</c:v>
                </c:pt>
                <c:pt idx="244">
                  <c:v>1.9670259984335035</c:v>
                </c:pt>
                <c:pt idx="245">
                  <c:v>1.9274221956604976</c:v>
                </c:pt>
                <c:pt idx="246">
                  <c:v>1.8799579946114646</c:v>
                </c:pt>
                <c:pt idx="247">
                  <c:v>1.8458659481552158</c:v>
                </c:pt>
                <c:pt idx="248">
                  <c:v>1.8333946246797714</c:v>
                </c:pt>
                <c:pt idx="249">
                  <c:v>1.8303973628318582</c:v>
                </c:pt>
                <c:pt idx="250">
                  <c:v>1.8674426517013232</c:v>
                </c:pt>
                <c:pt idx="251">
                  <c:v>1.8672070436203645</c:v>
                </c:pt>
                <c:pt idx="252">
                  <c:v>1.865277111825596</c:v>
                </c:pt>
                <c:pt idx="253">
                  <c:v>1.8523607451471507</c:v>
                </c:pt>
                <c:pt idx="254">
                  <c:v>1.8135755225281602</c:v>
                </c:pt>
                <c:pt idx="255">
                  <c:v>1.8034167248280175</c:v>
                </c:pt>
                <c:pt idx="256">
                  <c:v>1.8052968506879299</c:v>
                </c:pt>
                <c:pt idx="257">
                  <c:v>1.797937742322097</c:v>
                </c:pt>
                <c:pt idx="258">
                  <c:v>1.7606846522755608</c:v>
                </c:pt>
                <c:pt idx="259">
                  <c:v>1.8299671887437809</c:v>
                </c:pt>
                <c:pt idx="260">
                  <c:v>1.8372128968982628</c:v>
                </c:pt>
                <c:pt idx="261">
                  <c:v>1.7821993589783278</c:v>
                </c:pt>
                <c:pt idx="262">
                  <c:v>1.7413237370129868</c:v>
                </c:pt>
                <c:pt idx="263">
                  <c:v>1.6817561741656362</c:v>
                </c:pt>
                <c:pt idx="264">
                  <c:v>1.6126501026234565</c:v>
                </c:pt>
                <c:pt idx="265">
                  <c:v>1.5573486376543206</c:v>
                </c:pt>
                <c:pt idx="266">
                  <c:v>1.5095444182716047</c:v>
                </c:pt>
                <c:pt idx="267">
                  <c:v>1.5276263713008631</c:v>
                </c:pt>
                <c:pt idx="268">
                  <c:v>1.5730492739852397</c:v>
                </c:pt>
                <c:pt idx="269">
                  <c:v>1.5724463579852581</c:v>
                </c:pt>
                <c:pt idx="270">
                  <c:v>1.5551080877757353</c:v>
                </c:pt>
                <c:pt idx="271">
                  <c:v>1.510152069767442</c:v>
                </c:pt>
                <c:pt idx="272">
                  <c:v>1.4845894662079508</c:v>
                </c:pt>
                <c:pt idx="273">
                  <c:v>1.4949065398108601</c:v>
                </c:pt>
                <c:pt idx="274">
                  <c:v>1.4588627287020108</c:v>
                </c:pt>
                <c:pt idx="275">
                  <c:v>1.3824688959854015</c:v>
                </c:pt>
                <c:pt idx="276">
                  <c:v>1.3711891457194898</c:v>
                </c:pt>
                <c:pt idx="277">
                  <c:v>1.3441742370977534</c:v>
                </c:pt>
                <c:pt idx="278">
                  <c:v>1.4331104211165049</c:v>
                </c:pt>
                <c:pt idx="279">
                  <c:v>1.639613904159132</c:v>
                </c:pt>
                <c:pt idx="280">
                  <c:v>1.6380466531325302</c:v>
                </c:pt>
                <c:pt idx="281">
                  <c:v>1.6143582905120479</c:v>
                </c:pt>
                <c:pt idx="282">
                  <c:v>1.6699780908818234</c:v>
                </c:pt>
                <c:pt idx="283">
                  <c:v>1.7570877232794735</c:v>
                </c:pt>
                <c:pt idx="284">
                  <c:v>1.7994928864719906</c:v>
                </c:pt>
                <c:pt idx="285">
                  <c:v>1.780185706276026</c:v>
                </c:pt>
                <c:pt idx="286">
                  <c:v>1.7872258490498811</c:v>
                </c:pt>
                <c:pt idx="287">
                  <c:v>1.8130539292061609</c:v>
                </c:pt>
                <c:pt idx="288">
                  <c:v>1.8308549684583577</c:v>
                </c:pt>
                <c:pt idx="289">
                  <c:v>1.9480961699999999</c:v>
                </c:pt>
                <c:pt idx="290">
                  <c:v>2.1325541966374271</c:v>
                </c:pt>
                <c:pt idx="291">
                  <c:v>2.0613266476009358</c:v>
                </c:pt>
                <c:pt idx="292">
                  <c:v>2.0886908572429901</c:v>
                </c:pt>
                <c:pt idx="293">
                  <c:v>2.2811029879500579</c:v>
                </c:pt>
                <c:pt idx="294">
                  <c:v>2.1599556496815282</c:v>
                </c:pt>
                <c:pt idx="295">
                  <c:v>2.0394939064852342</c:v>
                </c:pt>
                <c:pt idx="296">
                  <c:v>2.1477186718029952</c:v>
                </c:pt>
                <c:pt idx="297">
                  <c:v>2.1190502216216212</c:v>
                </c:pt>
                <c:pt idx="298">
                  <c:v>2.0947604668484501</c:v>
                </c:pt>
                <c:pt idx="299">
                  <c:v>1.9873401985967925</c:v>
                </c:pt>
                <c:pt idx="300">
                  <c:v>1.9821175913439635</c:v>
                </c:pt>
                <c:pt idx="301">
                  <c:v>1.9810973782670454</c:v>
                </c:pt>
                <c:pt idx="302">
                  <c:v>1.9246601801533219</c:v>
                </c:pt>
                <c:pt idx="303">
                  <c:v>2.1154685040816328</c:v>
                </c:pt>
                <c:pt idx="304">
                  <c:v>2.3084070782571913</c:v>
                </c:pt>
                <c:pt idx="305">
                  <c:v>2.187492051913337</c:v>
                </c:pt>
                <c:pt idx="306">
                  <c:v>1.9259436156708003</c:v>
                </c:pt>
                <c:pt idx="307">
                  <c:v>1.9261469744926716</c:v>
                </c:pt>
                <c:pt idx="308">
                  <c:v>2.0546289868051657</c:v>
                </c:pt>
                <c:pt idx="309">
                  <c:v>1.7813130505630628</c:v>
                </c:pt>
                <c:pt idx="310">
                  <c:v>1.5859826583098593</c:v>
                </c:pt>
                <c:pt idx="311">
                  <c:v>1.4723178703494926</c:v>
                </c:pt>
                <c:pt idx="312">
                  <c:v>1.4985927761676985</c:v>
                </c:pt>
                <c:pt idx="313">
                  <c:v>1.5048495695224717</c:v>
                </c:pt>
                <c:pt idx="314">
                  <c:v>1.6832030572829131</c:v>
                </c:pt>
                <c:pt idx="315">
                  <c:v>1.8738787668711654</c:v>
                </c:pt>
                <c:pt idx="316">
                  <c:v>1.8647565903899721</c:v>
                </c:pt>
                <c:pt idx="317">
                  <c:v>1.850996680540089</c:v>
                </c:pt>
                <c:pt idx="318">
                  <c:v>1.8665914605555554</c:v>
                </c:pt>
                <c:pt idx="319">
                  <c:v>1.8597552951523544</c:v>
                </c:pt>
                <c:pt idx="320">
                  <c:v>1.8617908059734509</c:v>
                </c:pt>
                <c:pt idx="321">
                  <c:v>1.9182718704470196</c:v>
                </c:pt>
                <c:pt idx="322">
                  <c:v>1.8803172909090908</c:v>
                </c:pt>
                <c:pt idx="323">
                  <c:v>1.8332937242024199</c:v>
                </c:pt>
                <c:pt idx="324">
                  <c:v>1.9196991114457831</c:v>
                </c:pt>
                <c:pt idx="325">
                  <c:v>2.1129395103485837</c:v>
                </c:pt>
                <c:pt idx="326">
                  <c:v>2.2141171837955413</c:v>
                </c:pt>
                <c:pt idx="327">
                  <c:v>2.0860456184497815</c:v>
                </c:pt>
                <c:pt idx="328">
                  <c:v>1.9688198978950244</c:v>
                </c:pt>
                <c:pt idx="329">
                  <c:v>1.9608241887493172</c:v>
                </c:pt>
                <c:pt idx="330">
                  <c:v>1.9802116017964069</c:v>
                </c:pt>
                <c:pt idx="331">
                  <c:v>2.112083254336043</c:v>
                </c:pt>
                <c:pt idx="332">
                  <c:v>2.1813126372771476</c:v>
                </c:pt>
                <c:pt idx="333">
                  <c:v>2.0336974686316922</c:v>
                </c:pt>
                <c:pt idx="334">
                  <c:v>1.9656465859459455</c:v>
                </c:pt>
                <c:pt idx="335">
                  <c:v>1.9173036612398919</c:v>
                </c:pt>
                <c:pt idx="336">
                  <c:v>2.0290651313741277</c:v>
                </c:pt>
                <c:pt idx="337">
                  <c:v>2.1222985578468125</c:v>
                </c:pt>
                <c:pt idx="338">
                  <c:v>2.2315226894708711</c:v>
                </c:pt>
                <c:pt idx="339">
                  <c:v>2.3071991578175024</c:v>
                </c:pt>
                <c:pt idx="340">
                  <c:v>2.5346387108395323</c:v>
                </c:pt>
                <c:pt idx="341">
                  <c:v>2.5072305438062461</c:v>
                </c:pt>
                <c:pt idx="342">
                  <c:v>2.4308118409571655</c:v>
                </c:pt>
                <c:pt idx="343">
                  <c:v>2.3872605951374202</c:v>
                </c:pt>
                <c:pt idx="344">
                  <c:v>2.3692599187302421</c:v>
                </c:pt>
                <c:pt idx="345">
                  <c:v>2.5203938529874215</c:v>
                </c:pt>
                <c:pt idx="346">
                  <c:v>2.4833436754303597</c:v>
                </c:pt>
                <c:pt idx="347">
                  <c:v>2.3097078440271255</c:v>
                </c:pt>
                <c:pt idx="348">
                  <c:v>2.2981097889352817</c:v>
                </c:pt>
                <c:pt idx="349">
                  <c:v>2.3875565852390852</c:v>
                </c:pt>
                <c:pt idx="350">
                  <c:v>2.5897021062920764</c:v>
                </c:pt>
                <c:pt idx="351">
                  <c:v>2.7843780704697987</c:v>
                </c:pt>
                <c:pt idx="352">
                  <c:v>2.6848187956611569</c:v>
                </c:pt>
                <c:pt idx="353">
                  <c:v>2.6763553760970571</c:v>
                </c:pt>
                <c:pt idx="354">
                  <c:v>2.8258494253463309</c:v>
                </c:pt>
                <c:pt idx="355">
                  <c:v>3.0491854734319221</c:v>
                </c:pt>
                <c:pt idx="356">
                  <c:v>3.5123147561619716</c:v>
                </c:pt>
                <c:pt idx="357">
                  <c:v>3.2817975176293319</c:v>
                </c:pt>
                <c:pt idx="358">
                  <c:v>2.7398346212771321</c:v>
                </c:pt>
                <c:pt idx="359">
                  <c:v>2.6527256663301357</c:v>
                </c:pt>
                <c:pt idx="360">
                  <c:v>2.7943552379327645</c:v>
                </c:pt>
                <c:pt idx="361">
                  <c:v>2.7500150250752253</c:v>
                </c:pt>
                <c:pt idx="362">
                  <c:v>2.9202112973209808</c:v>
                </c:pt>
                <c:pt idx="363">
                  <c:v>3.285832732436472</c:v>
                </c:pt>
                <c:pt idx="364">
                  <c:v>3.4729357613512173</c:v>
                </c:pt>
                <c:pt idx="365">
                  <c:v>3.4377536751734392</c:v>
                </c:pt>
                <c:pt idx="366">
                  <c:v>3.533027547658945</c:v>
                </c:pt>
                <c:pt idx="367">
                  <c:v>3.4833792933022569</c:v>
                </c:pt>
                <c:pt idx="368">
                  <c:v>3.0300397608481262</c:v>
                </c:pt>
                <c:pt idx="369">
                  <c:v>2.6737944240713221</c:v>
                </c:pt>
                <c:pt idx="370">
                  <c:v>2.6541947115099007</c:v>
                </c:pt>
                <c:pt idx="371">
                  <c:v>2.7386979698424416</c:v>
                </c:pt>
                <c:pt idx="372">
                  <c:v>2.6479188488819627</c:v>
                </c:pt>
                <c:pt idx="373">
                  <c:v>2.6823805890288206</c:v>
                </c:pt>
                <c:pt idx="374">
                  <c:v>3.0023965486292425</c:v>
                </c:pt>
                <c:pt idx="375">
                  <c:v>3.3230957946421631</c:v>
                </c:pt>
                <c:pt idx="376">
                  <c:v>3.6595532499818622</c:v>
                </c:pt>
                <c:pt idx="377">
                  <c:v>3.5466449482227818</c:v>
                </c:pt>
                <c:pt idx="378">
                  <c:v>3.4344551775263361</c:v>
                </c:pt>
                <c:pt idx="379">
                  <c:v>3.2262649037882762</c:v>
                </c:pt>
                <c:pt idx="380">
                  <c:v>3.2328329034941756</c:v>
                </c:pt>
                <c:pt idx="381">
                  <c:v>3.2226085238300111</c:v>
                </c:pt>
                <c:pt idx="382">
                  <c:v>3.5134634641471485</c:v>
                </c:pt>
                <c:pt idx="383">
                  <c:v>3.4332446020478136</c:v>
                </c:pt>
                <c:pt idx="384">
                  <c:v>3.4490499244723667</c:v>
                </c:pt>
                <c:pt idx="385">
                  <c:v>3.423486187449162</c:v>
                </c:pt>
                <c:pt idx="386">
                  <c:v>3.6552251171245458</c:v>
                </c:pt>
                <c:pt idx="387">
                  <c:v>3.8873559684400445</c:v>
                </c:pt>
                <c:pt idx="388">
                  <c:v>4.2084139055007244</c:v>
                </c:pt>
                <c:pt idx="389">
                  <c:v>4.4837890075093227</c:v>
                </c:pt>
                <c:pt idx="390">
                  <c:v>4.4600115998374541</c:v>
                </c:pt>
                <c:pt idx="391">
                  <c:v>4.1554290888929533</c:v>
                </c:pt>
                <c:pt idx="392">
                  <c:v>4.068478665277758</c:v>
                </c:pt>
                <c:pt idx="393">
                  <c:v>3.3818429785248507</c:v>
                </c:pt>
                <c:pt idx="394">
                  <c:v>2.4225121762302191</c:v>
                </c:pt>
                <c:pt idx="395">
                  <c:v>1.9192854989167347</c:v>
                </c:pt>
                <c:pt idx="396">
                  <c:v>2.0293409616482565</c:v>
                </c:pt>
                <c:pt idx="397">
                  <c:v>2.1740548396840693</c:v>
                </c:pt>
                <c:pt idx="398">
                  <c:v>2.2167790490129176</c:v>
                </c:pt>
                <c:pt idx="399">
                  <c:v>2.3167622399616379</c:v>
                </c:pt>
                <c:pt idx="400">
                  <c:v>2.5577905725699686</c:v>
                </c:pt>
                <c:pt idx="401">
                  <c:v>2.945548183900554</c:v>
                </c:pt>
                <c:pt idx="402">
                  <c:v>2.8298280182651374</c:v>
                </c:pt>
                <c:pt idx="403">
                  <c:v>2.9207413190373406</c:v>
                </c:pt>
                <c:pt idx="404">
                  <c:v>2.8455884008690777</c:v>
                </c:pt>
                <c:pt idx="405">
                  <c:v>2.8340169098051344</c:v>
                </c:pt>
                <c:pt idx="406">
                  <c:v>2.9354374222267232</c:v>
                </c:pt>
                <c:pt idx="407">
                  <c:v>2.8850570117139873</c:v>
                </c:pt>
                <c:pt idx="408">
                  <c:v>3.0023402463584197</c:v>
                </c:pt>
                <c:pt idx="409">
                  <c:v>2.9266114883491881</c:v>
                </c:pt>
                <c:pt idx="410">
                  <c:v>3.0668341275252695</c:v>
                </c:pt>
                <c:pt idx="411">
                  <c:v>3.1509241363964615</c:v>
                </c:pt>
                <c:pt idx="412">
                  <c:v>3.1392253041557363</c:v>
                </c:pt>
                <c:pt idx="413">
                  <c:v>3.0246056360756719</c:v>
                </c:pt>
                <c:pt idx="414">
                  <c:v>3.015923020495852</c:v>
                </c:pt>
                <c:pt idx="415">
                  <c:v>3.0126809004097774</c:v>
                </c:pt>
                <c:pt idx="416">
                  <c:v>2.9804967059901499</c:v>
                </c:pt>
                <c:pt idx="417">
                  <c:v>3.0750163802588624</c:v>
                </c:pt>
                <c:pt idx="418">
                  <c:v>3.1313165276196546</c:v>
                </c:pt>
                <c:pt idx="419">
                  <c:v>3.2649658918139259</c:v>
                </c:pt>
                <c:pt idx="420">
                  <c:v>3.3651030140107694</c:v>
                </c:pt>
                <c:pt idx="421">
                  <c:v>3.4802648185202201</c:v>
                </c:pt>
                <c:pt idx="422">
                  <c:v>3.8400192073608133</c:v>
                </c:pt>
                <c:pt idx="423">
                  <c:v>4.077777561771228</c:v>
                </c:pt>
                <c:pt idx="424">
                  <c:v>4.1789959580260305</c:v>
                </c:pt>
                <c:pt idx="425">
                  <c:v>3.9369989057231565</c:v>
                </c:pt>
                <c:pt idx="426">
                  <c:v>3.8949663099225802</c:v>
                </c:pt>
                <c:pt idx="427">
                  <c:v>3.8711774326200983</c:v>
                </c:pt>
                <c:pt idx="428">
                  <c:v>3.8329113321226673</c:v>
                </c:pt>
                <c:pt idx="429">
                  <c:v>3.6571715704520393</c:v>
                </c:pt>
                <c:pt idx="430">
                  <c:v>3.582404123692053</c:v>
                </c:pt>
                <c:pt idx="431">
                  <c:v>3.4566548710957954</c:v>
                </c:pt>
                <c:pt idx="432">
                  <c:v>3.5675821381550072</c:v>
                </c:pt>
                <c:pt idx="433">
                  <c:v>3.7693376597687154</c:v>
                </c:pt>
                <c:pt idx="434">
                  <c:v>4.0471477189222957</c:v>
                </c:pt>
                <c:pt idx="435">
                  <c:v>4.0912590924871113</c:v>
                </c:pt>
                <c:pt idx="436">
                  <c:v>3.9245345827030191</c:v>
                </c:pt>
                <c:pt idx="437">
                  <c:v>3.7245829250654245</c:v>
                </c:pt>
                <c:pt idx="438">
                  <c:v>3.6202963275631905</c:v>
                </c:pt>
                <c:pt idx="439">
                  <c:v>3.8941280283583644</c:v>
                </c:pt>
                <c:pt idx="440">
                  <c:v>4.0070921153571408</c:v>
                </c:pt>
                <c:pt idx="441">
                  <c:v>3.8887058337614122</c:v>
                </c:pt>
                <c:pt idx="442">
                  <c:v>3.5894704640086821</c:v>
                </c:pt>
                <c:pt idx="443">
                  <c:v>3.4425700875159979</c:v>
                </c:pt>
                <c:pt idx="444">
                  <c:v>3.4454961144616019</c:v>
                </c:pt>
                <c:pt idx="445">
                  <c:v>3.7881415377352416</c:v>
                </c:pt>
                <c:pt idx="446">
                  <c:v>3.8421301396176708</c:v>
                </c:pt>
                <c:pt idx="447">
                  <c:v>3.70339111405355</c:v>
                </c:pt>
                <c:pt idx="448">
                  <c:v>3.7489725051208511</c:v>
                </c:pt>
                <c:pt idx="449">
                  <c:v>3.7531628838382307</c:v>
                </c:pt>
                <c:pt idx="450">
                  <c:v>3.7106753141796527</c:v>
                </c:pt>
                <c:pt idx="451">
                  <c:v>3.6849343207259193</c:v>
                </c:pt>
                <c:pt idx="452">
                  <c:v>3.6361712991671014</c:v>
                </c:pt>
                <c:pt idx="453">
                  <c:v>3.4396679813643343</c:v>
                </c:pt>
                <c:pt idx="454">
                  <c:v>3.3299169919089704</c:v>
                </c:pt>
                <c:pt idx="455">
                  <c:v>3.355345716487756</c:v>
                </c:pt>
                <c:pt idx="456">
                  <c:v>3.3838288590105168</c:v>
                </c:pt>
                <c:pt idx="457">
                  <c:v>3.4258290034631886</c:v>
                </c:pt>
                <c:pt idx="458">
                  <c:v>3.6022278335036053</c:v>
                </c:pt>
                <c:pt idx="459">
                  <c:v>3.7228323697118331</c:v>
                </c:pt>
                <c:pt idx="460">
                  <c:v>3.73017786799576</c:v>
                </c:pt>
                <c:pt idx="461">
                  <c:v>3.7459531935396768</c:v>
                </c:pt>
                <c:pt idx="462">
                  <c:v>3.6606670732195612</c:v>
                </c:pt>
                <c:pt idx="463">
                  <c:v>3.5356405638737907</c:v>
                </c:pt>
                <c:pt idx="464">
                  <c:v>3.4491622051282049</c:v>
                </c:pt>
                <c:pt idx="465">
                  <c:v>3.2085845287838044</c:v>
                </c:pt>
                <c:pt idx="466">
                  <c:v>2.9520769314172997</c:v>
                </c:pt>
                <c:pt idx="467">
                  <c:v>2.586058735452331</c:v>
                </c:pt>
                <c:pt idx="468">
                  <c:v>2.165742804016956</c:v>
                </c:pt>
                <c:pt idx="469">
                  <c:v>2.2641749999999994</c:v>
                </c:pt>
                <c:pt idx="470">
                  <c:v>2.5121358206386017</c:v>
                </c:pt>
                <c:pt idx="471">
                  <c:v>2.5140394386888909</c:v>
                </c:pt>
                <c:pt idx="472">
                  <c:v>2.7599023076419726</c:v>
                </c:pt>
                <c:pt idx="473">
                  <c:v>2.8379759716623916</c:v>
                </c:pt>
                <c:pt idx="474">
                  <c:v>2.8260689381830111</c:v>
                </c:pt>
                <c:pt idx="475">
                  <c:v>2.6672828123330374</c:v>
                </c:pt>
                <c:pt idx="476">
                  <c:v>2.3952945480632781</c:v>
                </c:pt>
                <c:pt idx="477">
                  <c:v>2.3146054532693978</c:v>
                </c:pt>
                <c:pt idx="478">
                  <c:v>2.1779561254206841</c:v>
                </c:pt>
                <c:pt idx="479">
                  <c:v>2.0585964760272391</c:v>
                </c:pt>
                <c:pt idx="480">
                  <c:v>1.9681292715039875</c:v>
                </c:pt>
                <c:pt idx="481">
                  <c:v>1.7843641647911084</c:v>
                </c:pt>
                <c:pt idx="482">
                  <c:v>1.9901462545183253</c:v>
                </c:pt>
                <c:pt idx="483">
                  <c:v>2.1270392970614087</c:v>
                </c:pt>
                <c:pt idx="484">
                  <c:v>2.2785807975439627</c:v>
                </c:pt>
                <c:pt idx="485">
                  <c:v>2.3712055473123073</c:v>
                </c:pt>
                <c:pt idx="486">
                  <c:v>2.2453269105358835</c:v>
                </c:pt>
                <c:pt idx="487">
                  <c:v>2.1810125227535768</c:v>
                </c:pt>
                <c:pt idx="488">
                  <c:v>2.126487</c:v>
                </c:pt>
                <c:pt idx="489">
                  <c:v>2.0288253184691785</c:v>
                </c:pt>
                <c:pt idx="490">
                  <c:v>1.9512938023759037</c:v>
                </c:pt>
                <c:pt idx="491">
                  <c:v>1.908376825412065</c:v>
                </c:pt>
                <c:pt idx="492">
                  <c:v>1.8613369466235228</c:v>
                </c:pt>
                <c:pt idx="493">
                  <c:v>1.9086725725804425</c:v>
                </c:pt>
                <c:pt idx="494">
                  <c:v>2.0588329014893403</c:v>
                </c:pt>
                <c:pt idx="495">
                  <c:v>2.2138872022669487</c:v>
                </c:pt>
                <c:pt idx="496">
                  <c:v>2.3224726987273825</c:v>
                </c:pt>
                <c:pt idx="497">
                  <c:v>2.3951273953035286</c:v>
                </c:pt>
                <c:pt idx="498">
                  <c:v>2.3869296055741236</c:v>
                </c:pt>
                <c:pt idx="499">
                  <c:v>2.3727699626000458</c:v>
                </c:pt>
                <c:pt idx="500">
                  <c:v>2.3086245563598542</c:v>
                </c:pt>
                <c:pt idx="501">
                  <c:v>2.2705621934982245</c:v>
                </c:pt>
                <c:pt idx="502">
                  <c:v>2.2371870347914653</c:v>
                </c:pt>
                <c:pt idx="503">
                  <c:v>2.1953888090524987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7584"/>
        <c:axId val="128789120"/>
      </c:lineChart>
      <c:dateAx>
        <c:axId val="1287875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8912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28789120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87584"/>
        <c:crosses val="autoZero"/>
        <c:crossBetween val="between"/>
      </c:valAx>
      <c:dateAx>
        <c:axId val="12879500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28796544"/>
        <c:crosses val="autoZero"/>
        <c:auto val="1"/>
        <c:lblOffset val="100"/>
        <c:baseTimeUnit val="months"/>
      </c:dateAx>
      <c:valAx>
        <c:axId val="1287965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87950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'Diesel-A'!$E$41:$E$79</c:f>
              <c:numCache>
                <c:formatCode>General</c:formatCode>
                <c:ptCount val="39"/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968192"/>
        <c:axId val="1289697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'Diesel-A'!$C$41:$C$79</c:f>
              <c:numCache>
                <c:formatCode>0.00</c:formatCode>
                <c:ptCount val="39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2.7084166171000001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2.9938167232000001</c:v>
                </c:pt>
                <c:pt idx="32">
                  <c:v>3.8526249572000002</c:v>
                </c:pt>
                <c:pt idx="33">
                  <c:v>3.9710496694000001</c:v>
                </c:pt>
                <c:pt idx="34">
                  <c:v>3.9200913724999999</c:v>
                </c:pt>
                <c:pt idx="35">
                  <c:v>3.8270250034000002</c:v>
                </c:pt>
                <c:pt idx="36">
                  <c:v>2.7082839355999999</c:v>
                </c:pt>
                <c:pt idx="37">
                  <c:v>2.3067073835</c:v>
                </c:pt>
                <c:pt idx="38">
                  <c:v>2.7031117730999998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'Diesel-A'!$A$83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'Diesel-A'!$A$41:$A$79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'Diesel-A'!$D$41:$D$79</c:f>
              <c:numCache>
                <c:formatCode>0.00</c:formatCode>
                <c:ptCount val="39"/>
                <c:pt idx="0">
                  <c:v>2.6009074681258522</c:v>
                </c:pt>
                <c:pt idx="1">
                  <c:v>3.0482489836350539</c:v>
                </c:pt>
                <c:pt idx="2">
                  <c:v>3.1366322958559887</c:v>
                </c:pt>
                <c:pt idx="3">
                  <c:v>2.8702350002421615</c:v>
                </c:pt>
                <c:pt idx="4">
                  <c:v>2.7415476805532246</c:v>
                </c:pt>
                <c:pt idx="5">
                  <c:v>2.6903461072272972</c:v>
                </c:pt>
                <c:pt idx="6">
                  <c:v>2.6103753108303933</c:v>
                </c:pt>
                <c:pt idx="7">
                  <c:v>1.9579576367160527</c:v>
                </c:pt>
                <c:pt idx="8">
                  <c:v>1.9818267282633428</c:v>
                </c:pt>
                <c:pt idx="9">
                  <c:v>1.8638515818261923</c:v>
                </c:pt>
                <c:pt idx="10">
                  <c:v>1.9325577728165864</c:v>
                </c:pt>
                <c:pt idx="11">
                  <c:v>2.1483164500001446</c:v>
                </c:pt>
                <c:pt idx="12">
                  <c:v>1.9952713759587273</c:v>
                </c:pt>
                <c:pt idx="13">
                  <c:v>1.8967813445719706</c:v>
                </c:pt>
                <c:pt idx="14">
                  <c:v>1.8525156054330849</c:v>
                </c:pt>
                <c:pt idx="15">
                  <c:v>1.8039263494763174</c:v>
                </c:pt>
                <c:pt idx="16">
                  <c:v>1.7511186754837096</c:v>
                </c:pt>
                <c:pt idx="17">
                  <c:v>1.895091605143997</c:v>
                </c:pt>
                <c:pt idx="18">
                  <c:v>1.7888235236096555</c:v>
                </c:pt>
                <c:pt idx="19">
                  <c:v>1.5410657098525498</c:v>
                </c:pt>
                <c:pt idx="20">
                  <c:v>1.6235217391245151</c:v>
                </c:pt>
                <c:pt idx="21">
                  <c:v>2.0885466671358883</c:v>
                </c:pt>
                <c:pt idx="22">
                  <c:v>1.9087267899466185</c:v>
                </c:pt>
                <c:pt idx="23">
                  <c:v>1.7617717499730869</c:v>
                </c:pt>
                <c:pt idx="24">
                  <c:v>1.9687547232880696</c:v>
                </c:pt>
                <c:pt idx="25">
                  <c:v>2.3052962893691551</c:v>
                </c:pt>
                <c:pt idx="26">
                  <c:v>2.9605578507260319</c:v>
                </c:pt>
                <c:pt idx="27">
                  <c:v>3.2317673183017654</c:v>
                </c:pt>
                <c:pt idx="28">
                  <c:v>3.3453019064566458</c:v>
                </c:pt>
                <c:pt idx="29">
                  <c:v>4.276214689173182</c:v>
                </c:pt>
                <c:pt idx="30">
                  <c:v>2.7670935213558523</c:v>
                </c:pt>
                <c:pt idx="31">
                  <c:v>3.3017362588480159</c:v>
                </c:pt>
                <c:pt idx="32">
                  <c:v>4.1195354062005931</c:v>
                </c:pt>
                <c:pt idx="33">
                  <c:v>4.1597357702620741</c:v>
                </c:pt>
                <c:pt idx="34">
                  <c:v>4.047002995620832</c:v>
                </c:pt>
                <c:pt idx="35">
                  <c:v>3.8883155839404044</c:v>
                </c:pt>
                <c:pt idx="36">
                  <c:v>2.7484008761967926</c:v>
                </c:pt>
                <c:pt idx="37">
                  <c:v>2.3141031229797808</c:v>
                </c:pt>
                <c:pt idx="38">
                  <c:v>2.648964225791953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0768"/>
        <c:axId val="128966656"/>
      </c:lineChart>
      <c:catAx>
        <c:axId val="1289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666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28966656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60768"/>
        <c:crosses val="autoZero"/>
        <c:crossBetween val="between"/>
        <c:majorUnit val="0.5"/>
      </c:valAx>
      <c:catAx>
        <c:axId val="1289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969728"/>
        <c:crosses val="autoZero"/>
        <c:auto val="1"/>
        <c:lblAlgn val="ctr"/>
        <c:lblOffset val="100"/>
        <c:noMultiLvlLbl val="0"/>
      </c:catAx>
      <c:valAx>
        <c:axId val="1289697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89681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'Diesel-Q'!$E$41:$E$196</c:f>
              <c:numCache>
                <c:formatCode>General</c:formatCode>
                <c:ptCount val="156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242624"/>
        <c:axId val="1312567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'Diesel-Q'!$C$41:$C$196</c:f>
              <c:numCache>
                <c:formatCode>0.00</c:formatCode>
                <c:ptCount val="156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2.5026180350999998</c:v>
                </c:pt>
                <c:pt idx="109">
                  <c:v>2.8419616499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2.8523609545999999</c:v>
                </c:pt>
                <c:pt idx="125">
                  <c:v>3.0250791540000002</c:v>
                </c:pt>
                <c:pt idx="126">
                  <c:v>2.9393120906000001</c:v>
                </c:pt>
                <c:pt idx="127">
                  <c:v>3.1444255348999999</c:v>
                </c:pt>
                <c:pt idx="128">
                  <c:v>3.6382985269999999</c:v>
                </c:pt>
                <c:pt idx="129">
                  <c:v>4.0127748169000004</c:v>
                </c:pt>
                <c:pt idx="130">
                  <c:v>3.8666601496999999</c:v>
                </c:pt>
                <c:pt idx="131">
                  <c:v>3.8727753069999999</c:v>
                </c:pt>
                <c:pt idx="132">
                  <c:v>3.9731957552999999</c:v>
                </c:pt>
                <c:pt idx="133">
                  <c:v>3.9494860411000001</c:v>
                </c:pt>
                <c:pt idx="134">
                  <c:v>3.9419359954000002</c:v>
                </c:pt>
                <c:pt idx="135">
                  <c:v>4.0222556102000002</c:v>
                </c:pt>
                <c:pt idx="136">
                  <c:v>4.0257007767999999</c:v>
                </c:pt>
                <c:pt idx="137">
                  <c:v>3.8830727599000001</c:v>
                </c:pt>
                <c:pt idx="138">
                  <c:v>3.9101530914999998</c:v>
                </c:pt>
                <c:pt idx="139">
                  <c:v>3.8690076054000002</c:v>
                </c:pt>
                <c:pt idx="140">
                  <c:v>3.9582558604</c:v>
                </c:pt>
                <c:pt idx="141">
                  <c:v>3.9376527199</c:v>
                </c:pt>
                <c:pt idx="142">
                  <c:v>3.8385798711999999</c:v>
                </c:pt>
                <c:pt idx="143">
                  <c:v>3.5813064994000001</c:v>
                </c:pt>
                <c:pt idx="144">
                  <c:v>2.9184422685000002</c:v>
                </c:pt>
                <c:pt idx="145">
                  <c:v>2.8477118379999999</c:v>
                </c:pt>
                <c:pt idx="146">
                  <c:v>2.6300573620000001</c:v>
                </c:pt>
                <c:pt idx="147">
                  <c:v>2.4342566993000001</c:v>
                </c:pt>
                <c:pt idx="148">
                  <c:v>2.0779393588000001</c:v>
                </c:pt>
                <c:pt idx="149">
                  <c:v>2.2986935852000001</c:v>
                </c:pt>
                <c:pt idx="150">
                  <c:v>2.3879572034000001</c:v>
                </c:pt>
                <c:pt idx="151">
                  <c:v>2.443973674</c:v>
                </c:pt>
                <c:pt idx="152">
                  <c:v>2.5434565645</c:v>
                </c:pt>
                <c:pt idx="153">
                  <c:v>2.6413637883000001</c:v>
                </c:pt>
                <c:pt idx="154">
                  <c:v>2.7374392600999999</c:v>
                </c:pt>
                <c:pt idx="155">
                  <c:v>2.8825501746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'Diesel-Q'!$A$200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'Diesel-Q'!$A$41:$A$196</c:f>
              <c:strCache>
                <c:ptCount val="156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</c:strCache>
            </c:strRef>
          </c:cat>
          <c:val>
            <c:numRef>
              <c:f>'Diesel-Q'!$D$41:$D$196</c:f>
              <c:numCache>
                <c:formatCode>0.00</c:formatCode>
                <c:ptCount val="156"/>
                <c:pt idx="0">
                  <c:v>2.1765237746054713</c:v>
                </c:pt>
                <c:pt idx="1">
                  <c:v>2.4871494591042831</c:v>
                </c:pt>
                <c:pt idx="2">
                  <c:v>2.8736650968537689</c:v>
                </c:pt>
                <c:pt idx="3">
                  <c:v>2.9981300937870556</c:v>
                </c:pt>
                <c:pt idx="4">
                  <c:v>3.1058963686617305</c:v>
                </c:pt>
                <c:pt idx="5">
                  <c:v>3.0916053736906708</c:v>
                </c:pt>
                <c:pt idx="6">
                  <c:v>3.0072341743969058</c:v>
                </c:pt>
                <c:pt idx="7">
                  <c:v>2.9987608232652216</c:v>
                </c:pt>
                <c:pt idx="8">
                  <c:v>3.2247714613137806</c:v>
                </c:pt>
                <c:pt idx="9">
                  <c:v>3.2135501724853075</c:v>
                </c:pt>
                <c:pt idx="10">
                  <c:v>3.0725695750230355</c:v>
                </c:pt>
                <c:pt idx="11">
                  <c:v>3.0488187948471359</c:v>
                </c:pt>
                <c:pt idx="12">
                  <c:v>2.9551227509866909</c:v>
                </c:pt>
                <c:pt idx="13">
                  <c:v>2.8161105317768667</c:v>
                </c:pt>
                <c:pt idx="14">
                  <c:v>2.8275281246349562</c:v>
                </c:pt>
                <c:pt idx="15">
                  <c:v>2.8767283633605203</c:v>
                </c:pt>
                <c:pt idx="16">
                  <c:v>2.6915775563717856</c:v>
                </c:pt>
                <c:pt idx="17">
                  <c:v>2.7994433985759071</c:v>
                </c:pt>
                <c:pt idx="18">
                  <c:v>2.763477487892978</c:v>
                </c:pt>
                <c:pt idx="19">
                  <c:v>2.7196782544166274</c:v>
                </c:pt>
                <c:pt idx="20">
                  <c:v>2.7242545503157487</c:v>
                </c:pt>
                <c:pt idx="21">
                  <c:v>2.6500397296392135</c:v>
                </c:pt>
                <c:pt idx="22">
                  <c:v>2.6933040536090553</c:v>
                </c:pt>
                <c:pt idx="23">
                  <c:v>2.6970648952842335</c:v>
                </c:pt>
                <c:pt idx="24">
                  <c:v>2.6115581862273176</c:v>
                </c:pt>
                <c:pt idx="25">
                  <c:v>2.6032937048099534</c:v>
                </c:pt>
                <c:pt idx="26">
                  <c:v>2.5488599456929442</c:v>
                </c:pt>
                <c:pt idx="27">
                  <c:v>2.6751904868592837</c:v>
                </c:pt>
                <c:pt idx="28">
                  <c:v>2.3002982712502638</c:v>
                </c:pt>
                <c:pt idx="29">
                  <c:v>1.9296826688431681</c:v>
                </c:pt>
                <c:pt idx="30">
                  <c:v>1.7662086308089675</c:v>
                </c:pt>
                <c:pt idx="31">
                  <c:v>1.8025725351833064</c:v>
                </c:pt>
                <c:pt idx="32">
                  <c:v>1.930953459119596</c:v>
                </c:pt>
                <c:pt idx="33">
                  <c:v>1.9388742840392177</c:v>
                </c:pt>
                <c:pt idx="34">
                  <c:v>2.0172547822038949</c:v>
                </c:pt>
                <c:pt idx="35">
                  <c:v>2.0395016603180109</c:v>
                </c:pt>
                <c:pt idx="36">
                  <c:v>1.9367922449543407</c:v>
                </c:pt>
                <c:pt idx="37">
                  <c:v>1.9031791212671827</c:v>
                </c:pt>
                <c:pt idx="38">
                  <c:v>1.819454054518804</c:v>
                </c:pt>
                <c:pt idx="39">
                  <c:v>1.7971954790472617</c:v>
                </c:pt>
                <c:pt idx="40">
                  <c:v>1.8774649540895185</c:v>
                </c:pt>
                <c:pt idx="41">
                  <c:v>1.9243527325550867</c:v>
                </c:pt>
                <c:pt idx="42">
                  <c:v>1.8726741359519454</c:v>
                </c:pt>
                <c:pt idx="43">
                  <c:v>2.0401607636415524</c:v>
                </c:pt>
                <c:pt idx="44">
                  <c:v>2.067073362480246</c:v>
                </c:pt>
                <c:pt idx="45">
                  <c:v>1.859933791111855</c:v>
                </c:pt>
                <c:pt idx="46">
                  <c:v>2.1495831999867168</c:v>
                </c:pt>
                <c:pt idx="47">
                  <c:v>2.5211925227644385</c:v>
                </c:pt>
                <c:pt idx="48">
                  <c:v>2.1229320820710549</c:v>
                </c:pt>
                <c:pt idx="49">
                  <c:v>1.9319479033659281</c:v>
                </c:pt>
                <c:pt idx="50">
                  <c:v>1.9241551839748916</c:v>
                </c:pt>
                <c:pt idx="51">
                  <c:v>2.0003094943179356</c:v>
                </c:pt>
                <c:pt idx="52">
                  <c:v>1.8425083345830895</c:v>
                </c:pt>
                <c:pt idx="53">
                  <c:v>1.8998214338686992</c:v>
                </c:pt>
                <c:pt idx="54">
                  <c:v>1.9274409564719346</c:v>
                </c:pt>
                <c:pt idx="55">
                  <c:v>1.9191237364064224</c:v>
                </c:pt>
                <c:pt idx="56">
                  <c:v>1.842073552641202</c:v>
                </c:pt>
                <c:pt idx="57">
                  <c:v>1.8364437784629044</c:v>
                </c:pt>
                <c:pt idx="58">
                  <c:v>1.7959475340455398</c:v>
                </c:pt>
                <c:pt idx="59">
                  <c:v>1.9231118867475521</c:v>
                </c:pt>
                <c:pt idx="60">
                  <c:v>1.8062685719085574</c:v>
                </c:pt>
                <c:pt idx="61">
                  <c:v>1.7986665511798867</c:v>
                </c:pt>
                <c:pt idx="62">
                  <c:v>1.8085718778529329</c:v>
                </c:pt>
                <c:pt idx="63">
                  <c:v>1.8019664234905546</c:v>
                </c:pt>
                <c:pt idx="64">
                  <c:v>1.7397576821739213</c:v>
                </c:pt>
                <c:pt idx="65">
                  <c:v>1.7657676619227134</c:v>
                </c:pt>
                <c:pt idx="66">
                  <c:v>1.7440233476497713</c:v>
                </c:pt>
                <c:pt idx="67">
                  <c:v>1.7550627035551905</c:v>
                </c:pt>
                <c:pt idx="68">
                  <c:v>1.7963126525235416</c:v>
                </c:pt>
                <c:pt idx="69">
                  <c:v>1.9219454075024811</c:v>
                </c:pt>
                <c:pt idx="70">
                  <c:v>1.8558194576725604</c:v>
                </c:pt>
                <c:pt idx="71">
                  <c:v>1.9987534668871958</c:v>
                </c:pt>
                <c:pt idx="72">
                  <c:v>1.9071432707492491</c:v>
                </c:pt>
                <c:pt idx="73">
                  <c:v>1.7948110426873545</c:v>
                </c:pt>
                <c:pt idx="74">
                  <c:v>1.7328687933301059</c:v>
                </c:pt>
                <c:pt idx="75">
                  <c:v>1.7279217048545599</c:v>
                </c:pt>
                <c:pt idx="76">
                  <c:v>1.6161063824245392</c:v>
                </c:pt>
                <c:pt idx="77">
                  <c:v>1.5666511439804995</c:v>
                </c:pt>
                <c:pt idx="78">
                  <c:v>1.501195281777882</c:v>
                </c:pt>
                <c:pt idx="79">
                  <c:v>1.4828644157762643</c:v>
                </c:pt>
                <c:pt idx="80">
                  <c:v>1.424391006710725</c:v>
                </c:pt>
                <c:pt idx="81">
                  <c:v>1.5582219664037162</c:v>
                </c:pt>
                <c:pt idx="82">
                  <c:v>1.68165941311805</c:v>
                </c:pt>
                <c:pt idx="83">
                  <c:v>1.7998777522726892</c:v>
                </c:pt>
                <c:pt idx="84">
                  <c:v>2.0249943246050819</c:v>
                </c:pt>
                <c:pt idx="85">
                  <c:v>1.9934812419447572</c:v>
                </c:pt>
                <c:pt idx="86">
                  <c:v>2.1049882928281818</c:v>
                </c:pt>
                <c:pt idx="87">
                  <c:v>2.2190115210416645</c:v>
                </c:pt>
                <c:pt idx="88">
                  <c:v>2.0085321217340404</c:v>
                </c:pt>
                <c:pt idx="89">
                  <c:v>1.9921045885145174</c:v>
                </c:pt>
                <c:pt idx="90">
                  <c:v>1.9208865532887913</c:v>
                </c:pt>
                <c:pt idx="91">
                  <c:v>1.7123724941537055</c:v>
                </c:pt>
                <c:pt idx="92">
                  <c:v>1.5913107646346414</c:v>
                </c:pt>
                <c:pt idx="93">
                  <c:v>1.7424046693205921</c:v>
                </c:pt>
                <c:pt idx="94">
                  <c:v>1.7943763733848526</c:v>
                </c:pt>
                <c:pt idx="95">
                  <c:v>1.9041559900960039</c:v>
                </c:pt>
                <c:pt idx="96">
                  <c:v>2.1175661037862841</c:v>
                </c:pt>
                <c:pt idx="97">
                  <c:v>1.9321936567970484</c:v>
                </c:pt>
                <c:pt idx="98">
                  <c:v>1.9046063141079712</c:v>
                </c:pt>
                <c:pt idx="99">
                  <c:v>1.9282346057260977</c:v>
                </c:pt>
                <c:pt idx="100">
                  <c:v>2.0462023108982681</c:v>
                </c:pt>
                <c:pt idx="101">
                  <c:v>2.1935996931852375</c:v>
                </c:pt>
                <c:pt idx="102">
                  <c:v>2.324488996365401</c:v>
                </c:pt>
                <c:pt idx="103">
                  <c:v>2.6352722455677862</c:v>
                </c:pt>
                <c:pt idx="104">
                  <c:v>2.5900647473064993</c:v>
                </c:pt>
                <c:pt idx="105">
                  <c:v>2.8060200749859487</c:v>
                </c:pt>
                <c:pt idx="106">
                  <c:v>3.1376197518245963</c:v>
                </c:pt>
                <c:pt idx="107">
                  <c:v>3.2835020943950055</c:v>
                </c:pt>
                <c:pt idx="108">
                  <c:v>3.0175162216959808</c:v>
                </c:pt>
                <c:pt idx="109">
                  <c:v>3.3960316792201111</c:v>
                </c:pt>
                <c:pt idx="110">
                  <c:v>3.4587741221917403</c:v>
                </c:pt>
                <c:pt idx="111">
                  <c:v>3.0400378421183536</c:v>
                </c:pt>
                <c:pt idx="112">
                  <c:v>3.001332513635989</c:v>
                </c:pt>
                <c:pt idx="113">
                  <c:v>3.2734393702909048</c:v>
                </c:pt>
                <c:pt idx="114">
                  <c:v>3.350304773148197</c:v>
                </c:pt>
                <c:pt idx="115">
                  <c:v>3.7282707811845395</c:v>
                </c:pt>
                <c:pt idx="116">
                  <c:v>3.9905574766045726</c:v>
                </c:pt>
                <c:pt idx="117">
                  <c:v>4.8984190765167792</c:v>
                </c:pt>
                <c:pt idx="118">
                  <c:v>4.7766632671165885</c:v>
                </c:pt>
                <c:pt idx="119">
                  <c:v>3.3846722404845195</c:v>
                </c:pt>
                <c:pt idx="120">
                  <c:v>2.4835095617756173</c:v>
                </c:pt>
                <c:pt idx="121">
                  <c:v>2.6219393398422395</c:v>
                </c:pt>
                <c:pt idx="122">
                  <c:v>2.9038752856027994</c:v>
                </c:pt>
                <c:pt idx="123">
                  <c:v>3.0308608891111266</c:v>
                </c:pt>
                <c:pt idx="124">
                  <c:v>3.1558929220548051</c:v>
                </c:pt>
                <c:pt idx="125">
                  <c:v>3.3481716887122639</c:v>
                </c:pt>
                <c:pt idx="126">
                  <c:v>3.2437353998637</c:v>
                </c:pt>
                <c:pt idx="127">
                  <c:v>3.4422198752338371</c:v>
                </c:pt>
                <c:pt idx="128">
                  <c:v>3.9408083426471725</c:v>
                </c:pt>
                <c:pt idx="129">
                  <c:v>4.2975570151411882</c:v>
                </c:pt>
                <c:pt idx="130">
                  <c:v>4.1142451649407121</c:v>
                </c:pt>
                <c:pt idx="131">
                  <c:v>4.1023363828677022</c:v>
                </c:pt>
                <c:pt idx="132">
                  <c:v>4.1842051798800011</c:v>
                </c:pt>
                <c:pt idx="133">
                  <c:v>4.1508573967391085</c:v>
                </c:pt>
                <c:pt idx="134">
                  <c:v>4.1261416957713397</c:v>
                </c:pt>
                <c:pt idx="135">
                  <c:v>4.180503170228433</c:v>
                </c:pt>
                <c:pt idx="136">
                  <c:v>4.1675506735730616</c:v>
                </c:pt>
                <c:pt idx="137">
                  <c:v>4.0248113752636714</c:v>
                </c:pt>
                <c:pt idx="138">
                  <c:v>4.0324199862435517</c:v>
                </c:pt>
                <c:pt idx="139">
                  <c:v>3.9717312612624349</c:v>
                </c:pt>
                <c:pt idx="140">
                  <c:v>4.0397950778893827</c:v>
                </c:pt>
                <c:pt idx="141">
                  <c:v>3.9997575316118756</c:v>
                </c:pt>
                <c:pt idx="142">
                  <c:v>3.8902606102095345</c:v>
                </c:pt>
                <c:pt idx="143">
                  <c:v>3.6323602141407121</c:v>
                </c:pt>
                <c:pt idx="144">
                  <c:v>2.981623501355593</c:v>
                </c:pt>
                <c:pt idx="145">
                  <c:v>2.8918850873044031</c:v>
                </c:pt>
                <c:pt idx="146">
                  <c:v>2.6617508137785553</c:v>
                </c:pt>
                <c:pt idx="147">
                  <c:v>2.4588793299646317</c:v>
                </c:pt>
                <c:pt idx="148">
                  <c:v>2.1005987947305877</c:v>
                </c:pt>
                <c:pt idx="149">
                  <c:v>2.3092235872253575</c:v>
                </c:pt>
                <c:pt idx="150">
                  <c:v>2.3914506850080359</c:v>
                </c:pt>
                <c:pt idx="151">
                  <c:v>2.4341781525334412</c:v>
                </c:pt>
                <c:pt idx="152">
                  <c:v>2.5173579554867773</c:v>
                </c:pt>
                <c:pt idx="153">
                  <c:v>2.5970200470693552</c:v>
                </c:pt>
                <c:pt idx="154">
                  <c:v>2.6743472873375067</c:v>
                </c:pt>
                <c:pt idx="155">
                  <c:v>2.7966096638205671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9296"/>
        <c:axId val="131241088"/>
      </c:lineChart>
      <c:catAx>
        <c:axId val="1312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410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1241088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39296"/>
        <c:crosses val="autoZero"/>
        <c:crossBetween val="between"/>
        <c:majorUnit val="0.5"/>
      </c:valAx>
      <c:catAx>
        <c:axId val="1312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1256704"/>
        <c:crosses val="autoZero"/>
        <c:auto val="1"/>
        <c:lblAlgn val="ctr"/>
        <c:lblOffset val="100"/>
        <c:noMultiLvlLbl val="0"/>
      </c:catAx>
      <c:valAx>
        <c:axId val="1312567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242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'Diesel-M'!$A$41:$A$508</c:f>
              <c:numCache>
                <c:formatCode>mmmm\ yyyy</c:formatCode>
                <c:ptCount val="468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</c:numCache>
            </c:numRef>
          </c:cat>
          <c:val>
            <c:numRef>
              <c:f>'Diesel-M'!$E$41:$E$508</c:f>
              <c:numCache>
                <c:formatCode>General</c:formatCode>
                <c:ptCount val="468"/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018752"/>
        <c:axId val="1310202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'Diesel-M'!$A$41:$A$508</c:f>
              <c:numCache>
                <c:formatCode>mmmm\ yyyy</c:formatCode>
                <c:ptCount val="468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</c:numCache>
            </c:numRef>
          </c:cat>
          <c:val>
            <c:numRef>
              <c:f>'Diesel-M'!$C$41:$C$508</c:f>
              <c:numCache>
                <c:formatCode>0.00</c:formatCode>
                <c:ptCount val="468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2.4088180000000001</c:v>
                </c:pt>
                <c:pt idx="453">
                  <c:v>2.4127930000000002</c:v>
                </c:pt>
                <c:pt idx="454">
                  <c:v>2.4345490000000001</c:v>
                </c:pt>
                <c:pt idx="455">
                  <c:v>2.486866</c:v>
                </c:pt>
                <c:pt idx="456">
                  <c:v>2.4878110000000002</c:v>
                </c:pt>
                <c:pt idx="457">
                  <c:v>2.5333739999999998</c:v>
                </c:pt>
                <c:pt idx="458">
                  <c:v>2.605302</c:v>
                </c:pt>
                <c:pt idx="459">
                  <c:v>2.6031529999999998</c:v>
                </c:pt>
                <c:pt idx="460">
                  <c:v>2.6361530000000002</c:v>
                </c:pt>
                <c:pt idx="461">
                  <c:v>2.6843439999999998</c:v>
                </c:pt>
                <c:pt idx="462">
                  <c:v>2.695122</c:v>
                </c:pt>
                <c:pt idx="463">
                  <c:v>2.7353740000000002</c:v>
                </c:pt>
                <c:pt idx="464">
                  <c:v>2.7827060000000001</c:v>
                </c:pt>
                <c:pt idx="465">
                  <c:v>2.8264049999999998</c:v>
                </c:pt>
                <c:pt idx="466">
                  <c:v>2.8893719999999998</c:v>
                </c:pt>
                <c:pt idx="467">
                  <c:v>2.936388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'Diesel-M'!$A$512</c:f>
              <c:strCache>
                <c:ptCount val="1"/>
                <c:pt idx="0">
                  <c:v>Real Price (Sep 2016 $)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'Diesel-M'!$A$41:$A$508</c:f>
              <c:numCache>
                <c:formatCode>mmmm\ yyyy</c:formatCode>
                <c:ptCount val="468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</c:numCache>
            </c:numRef>
          </c:cat>
          <c:val>
            <c:numRef>
              <c:f>'Diesel-M'!$D$41:$D$508</c:f>
              <c:numCache>
                <c:formatCode>0.00</c:formatCode>
                <c:ptCount val="468"/>
                <c:pt idx="0">
                  <c:v>2.1241744306569337</c:v>
                </c:pt>
                <c:pt idx="1">
                  <c:v>2.1895750144508668</c:v>
                </c:pt>
                <c:pt idx="2">
                  <c:v>2.2295807381974249</c:v>
                </c:pt>
                <c:pt idx="3">
                  <c:v>2.2994525141643058</c:v>
                </c:pt>
                <c:pt idx="4">
                  <c:v>2.4623202619047615</c:v>
                </c:pt>
                <c:pt idx="5">
                  <c:v>2.7248429722991685</c:v>
                </c:pt>
                <c:pt idx="6">
                  <c:v>2.8201764273972598</c:v>
                </c:pt>
                <c:pt idx="7">
                  <c:v>2.9043429172320216</c:v>
                </c:pt>
                <c:pt idx="8">
                  <c:v>2.8931801276881717</c:v>
                </c:pt>
                <c:pt idx="9">
                  <c:v>2.9391587539893615</c:v>
                </c:pt>
                <c:pt idx="10">
                  <c:v>2.9588530197368419</c:v>
                </c:pt>
                <c:pt idx="11">
                  <c:v>3.0743446436931077</c:v>
                </c:pt>
                <c:pt idx="12">
                  <c:v>3.074156191025641</c:v>
                </c:pt>
                <c:pt idx="13">
                  <c:v>3.1022190924050626</c:v>
                </c:pt>
                <c:pt idx="14">
                  <c:v>3.1436887378277145</c:v>
                </c:pt>
                <c:pt idx="15">
                  <c:v>3.1185473337453637</c:v>
                </c:pt>
                <c:pt idx="16">
                  <c:v>3.0850669963280293</c:v>
                </c:pt>
                <c:pt idx="17">
                  <c:v>3.072642518787879</c:v>
                </c:pt>
                <c:pt idx="18">
                  <c:v>3.0368940084745759</c:v>
                </c:pt>
                <c:pt idx="19">
                  <c:v>3.0005398629807689</c:v>
                </c:pt>
                <c:pt idx="20">
                  <c:v>2.984105288438617</c:v>
                </c:pt>
                <c:pt idx="21">
                  <c:v>2.924685608028335</c:v>
                </c:pt>
                <c:pt idx="22">
                  <c:v>2.9866537278037382</c:v>
                </c:pt>
                <c:pt idx="23">
                  <c:v>3.0619938657407411</c:v>
                </c:pt>
                <c:pt idx="24">
                  <c:v>3.155258266055045</c:v>
                </c:pt>
                <c:pt idx="25">
                  <c:v>3.2522929886363632</c:v>
                </c:pt>
                <c:pt idx="26">
                  <c:v>3.3035602358916476</c:v>
                </c:pt>
                <c:pt idx="27">
                  <c:v>3.2553296767676763</c:v>
                </c:pt>
                <c:pt idx="28">
                  <c:v>3.2121051125975466</c:v>
                </c:pt>
                <c:pt idx="29">
                  <c:v>3.1730807270718229</c:v>
                </c:pt>
                <c:pt idx="30">
                  <c:v>3.0621763989071034</c:v>
                </c:pt>
                <c:pt idx="31">
                  <c:v>3.0989237700650754</c:v>
                </c:pt>
                <c:pt idx="32">
                  <c:v>3.0560498721804508</c:v>
                </c:pt>
                <c:pt idx="33">
                  <c:v>3.0488088736616694</c:v>
                </c:pt>
                <c:pt idx="34">
                  <c:v>3.040935609808102</c:v>
                </c:pt>
                <c:pt idx="35">
                  <c:v>3.0542434803400642</c:v>
                </c:pt>
                <c:pt idx="36">
                  <c:v>3.0470849279661012</c:v>
                </c:pt>
                <c:pt idx="37">
                  <c:v>2.9688612808870114</c:v>
                </c:pt>
                <c:pt idx="38">
                  <c:v>2.8367990168954593</c:v>
                </c:pt>
                <c:pt idx="39">
                  <c:v>2.7797395642105265</c:v>
                </c:pt>
                <c:pt idx="40">
                  <c:v>2.7937784129301355</c:v>
                </c:pt>
                <c:pt idx="41">
                  <c:v>2.8885478402061855</c:v>
                </c:pt>
                <c:pt idx="42">
                  <c:v>2.8490675230769229</c:v>
                </c:pt>
                <c:pt idx="43">
                  <c:v>2.8038484370522005</c:v>
                </c:pt>
                <c:pt idx="44">
                  <c:v>2.8309268679631523</c:v>
                </c:pt>
                <c:pt idx="45">
                  <c:v>2.8659649673802243</c:v>
                </c:pt>
                <c:pt idx="46">
                  <c:v>2.9351511959183667</c:v>
                </c:pt>
                <c:pt idx="47">
                  <c:v>2.8383118945752299</c:v>
                </c:pt>
                <c:pt idx="48">
                  <c:v>2.7637274004085799</c:v>
                </c:pt>
                <c:pt idx="49">
                  <c:v>2.7118244744897955</c:v>
                </c:pt>
                <c:pt idx="50">
                  <c:v>2.606091326197757</c:v>
                </c:pt>
                <c:pt idx="51">
                  <c:v>2.8237511336032384</c:v>
                </c:pt>
                <c:pt idx="52">
                  <c:v>2.7808471562499997</c:v>
                </c:pt>
                <c:pt idx="53">
                  <c:v>2.7921889114688123</c:v>
                </c:pt>
                <c:pt idx="54">
                  <c:v>2.7568990060120235</c:v>
                </c:pt>
                <c:pt idx="55">
                  <c:v>2.7630524975024975</c:v>
                </c:pt>
                <c:pt idx="56">
                  <c:v>2.7691692151394416</c:v>
                </c:pt>
                <c:pt idx="57">
                  <c:v>2.7367067251984123</c:v>
                </c:pt>
                <c:pt idx="58">
                  <c:v>2.7262070445103856</c:v>
                </c:pt>
                <c:pt idx="59">
                  <c:v>2.699166534516765</c:v>
                </c:pt>
                <c:pt idx="60">
                  <c:v>2.7631066219392757</c:v>
                </c:pt>
                <c:pt idx="61">
                  <c:v>2.7426088596491223</c:v>
                </c:pt>
                <c:pt idx="62">
                  <c:v>2.6715064635568511</c:v>
                </c:pt>
                <c:pt idx="63">
                  <c:v>2.6565053601161668</c:v>
                </c:pt>
                <c:pt idx="64">
                  <c:v>2.6536957429951684</c:v>
                </c:pt>
                <c:pt idx="65">
                  <c:v>2.6393007386692382</c:v>
                </c:pt>
                <c:pt idx="66">
                  <c:v>2.6129869999999999</c:v>
                </c:pt>
                <c:pt idx="67">
                  <c:v>2.7321816111111104</c:v>
                </c:pt>
                <c:pt idx="68">
                  <c:v>2.7358384785100287</c:v>
                </c:pt>
                <c:pt idx="69">
                  <c:v>2.7116960466222642</c:v>
                </c:pt>
                <c:pt idx="70">
                  <c:v>2.6974096077872747</c:v>
                </c:pt>
                <c:pt idx="71">
                  <c:v>2.6808976606635069</c:v>
                </c:pt>
                <c:pt idx="72">
                  <c:v>2.6576221154210025</c:v>
                </c:pt>
                <c:pt idx="73">
                  <c:v>2.5973710592662274</c:v>
                </c:pt>
                <c:pt idx="74">
                  <c:v>2.5784553043071154</c:v>
                </c:pt>
                <c:pt idx="75">
                  <c:v>2.614094664485981</c:v>
                </c:pt>
                <c:pt idx="76">
                  <c:v>2.6181917154850742</c:v>
                </c:pt>
                <c:pt idx="77">
                  <c:v>2.5773261990697671</c:v>
                </c:pt>
                <c:pt idx="78">
                  <c:v>2.5390434623955431</c:v>
                </c:pt>
                <c:pt idx="79">
                  <c:v>2.529879235403151</c:v>
                </c:pt>
                <c:pt idx="80">
                  <c:v>2.5785948778908416</c:v>
                </c:pt>
                <c:pt idx="81">
                  <c:v>2.6333711668202762</c:v>
                </c:pt>
                <c:pt idx="82">
                  <c:v>2.7007245577981647</c:v>
                </c:pt>
                <c:pt idx="83">
                  <c:v>2.6949816794520549</c:v>
                </c:pt>
                <c:pt idx="84">
                  <c:v>2.5823177979981797</c:v>
                </c:pt>
                <c:pt idx="85">
                  <c:v>2.2713209225159527</c:v>
                </c:pt>
                <c:pt idx="86">
                  <c:v>2.0435268918423466</c:v>
                </c:pt>
                <c:pt idx="87">
                  <c:v>1.9802447240110395</c:v>
                </c:pt>
                <c:pt idx="88">
                  <c:v>1.9461103431192659</c:v>
                </c:pt>
                <c:pt idx="89">
                  <c:v>1.855455308957952</c:v>
                </c:pt>
                <c:pt idx="90">
                  <c:v>1.7175840858447486</c:v>
                </c:pt>
                <c:pt idx="91">
                  <c:v>1.7774600091240873</c:v>
                </c:pt>
                <c:pt idx="92">
                  <c:v>1.8081655809090906</c:v>
                </c:pt>
                <c:pt idx="93">
                  <c:v>1.7743297105263152</c:v>
                </c:pt>
                <c:pt idx="94">
                  <c:v>1.8059712436594197</c:v>
                </c:pt>
                <c:pt idx="95">
                  <c:v>1.8254990406137179</c:v>
                </c:pt>
                <c:pt idx="96">
                  <c:v>1.9344085026929978</c:v>
                </c:pt>
                <c:pt idx="97">
                  <c:v>1.9382436109123431</c:v>
                </c:pt>
                <c:pt idx="98">
                  <c:v>1.9206159286987516</c:v>
                </c:pt>
                <c:pt idx="99">
                  <c:v>1.9227651792369118</c:v>
                </c:pt>
                <c:pt idx="100">
                  <c:v>1.9410725522123895</c:v>
                </c:pt>
                <c:pt idx="101">
                  <c:v>1.9537115013215858</c:v>
                </c:pt>
                <c:pt idx="102">
                  <c:v>1.9992828840070298</c:v>
                </c:pt>
                <c:pt idx="103">
                  <c:v>2.0178912187226592</c:v>
                </c:pt>
                <c:pt idx="104">
                  <c:v>2.0339191717523972</c:v>
                </c:pt>
                <c:pt idx="105">
                  <c:v>2.0348873573913044</c:v>
                </c:pt>
                <c:pt idx="106">
                  <c:v>2.0528432798960137</c:v>
                </c:pt>
                <c:pt idx="107">
                  <c:v>2.0326476548442907</c:v>
                </c:pt>
                <c:pt idx="108">
                  <c:v>1.9800253749999999</c:v>
                </c:pt>
                <c:pt idx="109">
                  <c:v>1.9290130154905336</c:v>
                </c:pt>
                <c:pt idx="110">
                  <c:v>1.9034013339055793</c:v>
                </c:pt>
                <c:pt idx="111">
                  <c:v>1.916658052901024</c:v>
                </c:pt>
                <c:pt idx="112">
                  <c:v>1.9199518859574465</c:v>
                </c:pt>
                <c:pt idx="113">
                  <c:v>1.873091002542373</c:v>
                </c:pt>
                <c:pt idx="114">
                  <c:v>1.8367734894514767</c:v>
                </c:pt>
                <c:pt idx="115">
                  <c:v>1.8169296159663866</c:v>
                </c:pt>
                <c:pt idx="116">
                  <c:v>1.8053021999999999</c:v>
                </c:pt>
                <c:pt idx="117">
                  <c:v>1.7752088782318596</c:v>
                </c:pt>
                <c:pt idx="118">
                  <c:v>1.785300000831255</c:v>
                </c:pt>
                <c:pt idx="119">
                  <c:v>1.8291982816901404</c:v>
                </c:pt>
                <c:pt idx="120">
                  <c:v>1.8692769752475245</c:v>
                </c:pt>
                <c:pt idx="121">
                  <c:v>1.8670837236842102</c:v>
                </c:pt>
                <c:pt idx="122">
                  <c:v>1.8933427446808511</c:v>
                </c:pt>
                <c:pt idx="123">
                  <c:v>1.9693724256701863</c:v>
                </c:pt>
                <c:pt idx="124">
                  <c:v>1.932600370250606</c:v>
                </c:pt>
                <c:pt idx="125">
                  <c:v>1.872107221595487</c:v>
                </c:pt>
                <c:pt idx="126">
                  <c:v>1.8506382377510036</c:v>
                </c:pt>
                <c:pt idx="127">
                  <c:v>1.8429111469879513</c:v>
                </c:pt>
                <c:pt idx="128">
                  <c:v>1.9252018774038462</c:v>
                </c:pt>
                <c:pt idx="129">
                  <c:v>1.9677739090909092</c:v>
                </c:pt>
                <c:pt idx="130">
                  <c:v>1.9867031612390786</c:v>
                </c:pt>
                <c:pt idx="131">
                  <c:v>2.1536971235154394</c:v>
                </c:pt>
                <c:pt idx="132">
                  <c:v>2.2899915278431373</c:v>
                </c:pt>
                <c:pt idx="133">
                  <c:v>2.0067194343749999</c:v>
                </c:pt>
                <c:pt idx="134">
                  <c:v>1.9206792682737164</c:v>
                </c:pt>
                <c:pt idx="135">
                  <c:v>1.9031482854926298</c:v>
                </c:pt>
                <c:pt idx="136">
                  <c:v>1.8703928954298994</c:v>
                </c:pt>
                <c:pt idx="137">
                  <c:v>1.8051813510392609</c:v>
                </c:pt>
                <c:pt idx="138">
                  <c:v>1.8153112222222221</c:v>
                </c:pt>
                <c:pt idx="139">
                  <c:v>2.2021988487841946</c:v>
                </c:pt>
                <c:pt idx="140">
                  <c:v>2.4159478241509436</c:v>
                </c:pt>
                <c:pt idx="141">
                  <c:v>2.5889519130434779</c:v>
                </c:pt>
                <c:pt idx="142">
                  <c:v>2.5273785228122665</c:v>
                </c:pt>
                <c:pt idx="143">
                  <c:v>2.4391077324888224</c:v>
                </c:pt>
                <c:pt idx="144">
                  <c:v>2.2979275122494429</c:v>
                </c:pt>
                <c:pt idx="145">
                  <c:v>2.1142377930267058</c:v>
                </c:pt>
                <c:pt idx="146">
                  <c:v>1.9483102700296733</c:v>
                </c:pt>
                <c:pt idx="147">
                  <c:v>1.9172808208734269</c:v>
                </c:pt>
                <c:pt idx="148">
                  <c:v>1.9031166379056044</c:v>
                </c:pt>
                <c:pt idx="149">
                  <c:v>1.9753299036764702</c:v>
                </c:pt>
                <c:pt idx="150">
                  <c:v>1.8700112797356823</c:v>
                </c:pt>
                <c:pt idx="151">
                  <c:v>1.9296797013177158</c:v>
                </c:pt>
                <c:pt idx="152">
                  <c:v>1.9696890175182482</c:v>
                </c:pt>
                <c:pt idx="153">
                  <c:v>2.0018768906705531</c:v>
                </c:pt>
                <c:pt idx="154">
                  <c:v>2.045520177068215</c:v>
                </c:pt>
                <c:pt idx="155">
                  <c:v>1.9560666193921854</c:v>
                </c:pt>
                <c:pt idx="156">
                  <c:v>1.8607454736080982</c:v>
                </c:pt>
                <c:pt idx="157">
                  <c:v>1.8358948816738818</c:v>
                </c:pt>
                <c:pt idx="158">
                  <c:v>1.8310247038102081</c:v>
                </c:pt>
                <c:pt idx="159">
                  <c:v>1.8633153228120516</c:v>
                </c:pt>
                <c:pt idx="160">
                  <c:v>1.9057967780959197</c:v>
                </c:pt>
                <c:pt idx="161">
                  <c:v>1.9346889643112062</c:v>
                </c:pt>
                <c:pt idx="162">
                  <c:v>1.9326045217081849</c:v>
                </c:pt>
                <c:pt idx="163">
                  <c:v>1.9182379339488635</c:v>
                </c:pt>
                <c:pt idx="164">
                  <c:v>1.9312045223245922</c:v>
                </c:pt>
                <c:pt idx="165">
                  <c:v>1.9518811220889201</c:v>
                </c:pt>
                <c:pt idx="166">
                  <c:v>1.9277691224489795</c:v>
                </c:pt>
                <c:pt idx="167">
                  <c:v>1.8794261307097679</c:v>
                </c:pt>
                <c:pt idx="168">
                  <c:v>1.8391612352941176</c:v>
                </c:pt>
                <c:pt idx="169">
                  <c:v>1.8269021376659678</c:v>
                </c:pt>
                <c:pt idx="170">
                  <c:v>1.8579191200279133</c:v>
                </c:pt>
                <c:pt idx="171">
                  <c:v>1.8464415354659249</c:v>
                </c:pt>
                <c:pt idx="172">
                  <c:v>1.8396517829403605</c:v>
                </c:pt>
                <c:pt idx="173">
                  <c:v>1.8233765474705472</c:v>
                </c:pt>
                <c:pt idx="174">
                  <c:v>1.7892292560553631</c:v>
                </c:pt>
                <c:pt idx="175">
                  <c:v>1.7672518287292818</c:v>
                </c:pt>
                <c:pt idx="176">
                  <c:v>1.8295019799999999</c:v>
                </c:pt>
                <c:pt idx="177">
                  <c:v>2.0102708578296702</c:v>
                </c:pt>
                <c:pt idx="178">
                  <c:v>1.9602861849315067</c:v>
                </c:pt>
                <c:pt idx="179">
                  <c:v>1.8017378482570061</c:v>
                </c:pt>
                <c:pt idx="180">
                  <c:v>1.7820107915242651</c:v>
                </c:pt>
                <c:pt idx="181">
                  <c:v>1.8230561581458757</c:v>
                </c:pt>
                <c:pt idx="182">
                  <c:v>1.8148288715159755</c:v>
                </c:pt>
                <c:pt idx="183">
                  <c:v>1.8086943607336956</c:v>
                </c:pt>
                <c:pt idx="184">
                  <c:v>1.7936018305084747</c:v>
                </c:pt>
                <c:pt idx="185">
                  <c:v>1.7936293921568625</c:v>
                </c:pt>
                <c:pt idx="186">
                  <c:v>1.7989307749326147</c:v>
                </c:pt>
                <c:pt idx="187">
                  <c:v>1.8126704771812079</c:v>
                </c:pt>
                <c:pt idx="188">
                  <c:v>1.8122499162759542</c:v>
                </c:pt>
                <c:pt idx="189">
                  <c:v>1.8062074658634539</c:v>
                </c:pt>
                <c:pt idx="190">
                  <c:v>1.8158340901201602</c:v>
                </c:pt>
                <c:pt idx="191">
                  <c:v>1.7833633850766155</c:v>
                </c:pt>
                <c:pt idx="192">
                  <c:v>1.754652881063123</c:v>
                </c:pt>
                <c:pt idx="193">
                  <c:v>1.7340636288933069</c:v>
                </c:pt>
                <c:pt idx="194">
                  <c:v>1.7306230264550264</c:v>
                </c:pt>
                <c:pt idx="195">
                  <c:v>1.7491323636363636</c:v>
                </c:pt>
                <c:pt idx="196">
                  <c:v>1.7804695476660091</c:v>
                </c:pt>
                <c:pt idx="197">
                  <c:v>1.7674959580052494</c:v>
                </c:pt>
                <c:pt idx="198">
                  <c:v>1.7336583879423331</c:v>
                </c:pt>
                <c:pt idx="199">
                  <c:v>1.738121638325703</c:v>
                </c:pt>
                <c:pt idx="200">
                  <c:v>1.7578437511430438</c:v>
                </c:pt>
                <c:pt idx="201">
                  <c:v>1.7469958013029314</c:v>
                </c:pt>
                <c:pt idx="202">
                  <c:v>1.7525464150943397</c:v>
                </c:pt>
                <c:pt idx="203">
                  <c:v>1.765896302794022</c:v>
                </c:pt>
                <c:pt idx="204">
                  <c:v>1.7800842049127341</c:v>
                </c:pt>
                <c:pt idx="205">
                  <c:v>1.776638880645161</c:v>
                </c:pt>
                <c:pt idx="206">
                  <c:v>1.829699312540193</c:v>
                </c:pt>
                <c:pt idx="207">
                  <c:v>1.9644123478539397</c:v>
                </c:pt>
                <c:pt idx="208">
                  <c:v>1.9575687730179023</c:v>
                </c:pt>
                <c:pt idx="209">
                  <c:v>1.843314267389917</c:v>
                </c:pt>
                <c:pt idx="210">
                  <c:v>1.8014949248407639</c:v>
                </c:pt>
                <c:pt idx="211">
                  <c:v>1.8374513085241728</c:v>
                </c:pt>
                <c:pt idx="212">
                  <c:v>1.9292308845909953</c:v>
                </c:pt>
                <c:pt idx="213">
                  <c:v>2.0113087300884951</c:v>
                </c:pt>
                <c:pt idx="214">
                  <c:v>2.0049719035916822</c:v>
                </c:pt>
                <c:pt idx="215">
                  <c:v>1.978767827152734</c:v>
                </c:pt>
                <c:pt idx="216">
                  <c:v>1.9478849353826846</c:v>
                </c:pt>
                <c:pt idx="217">
                  <c:v>1.9276599624295552</c:v>
                </c:pt>
                <c:pt idx="218">
                  <c:v>1.8496965287859823</c:v>
                </c:pt>
                <c:pt idx="219">
                  <c:v>1.8229700337711068</c:v>
                </c:pt>
                <c:pt idx="220">
                  <c:v>1.7989044227642272</c:v>
                </c:pt>
                <c:pt idx="221">
                  <c:v>1.7610061554307115</c:v>
                </c:pt>
                <c:pt idx="222">
                  <c:v>1.7258233210723191</c:v>
                </c:pt>
                <c:pt idx="223">
                  <c:v>1.7424697792288555</c:v>
                </c:pt>
                <c:pt idx="224">
                  <c:v>1.7306861786600494</c:v>
                </c:pt>
                <c:pt idx="225">
                  <c:v>1.76172286749226</c:v>
                </c:pt>
                <c:pt idx="226">
                  <c:v>1.7729300828695114</c:v>
                </c:pt>
                <c:pt idx="227">
                  <c:v>1.6499463967861556</c:v>
                </c:pt>
                <c:pt idx="228">
                  <c:v>1.6627554567901235</c:v>
                </c:pt>
                <c:pt idx="229">
                  <c:v>1.6093097456790122</c:v>
                </c:pt>
                <c:pt idx="230">
                  <c:v>1.5781330808641971</c:v>
                </c:pt>
                <c:pt idx="231">
                  <c:v>1.5821182607891491</c:v>
                </c:pt>
                <c:pt idx="232">
                  <c:v>1.5811844606396062</c:v>
                </c:pt>
                <c:pt idx="233">
                  <c:v>1.5378773568796067</c:v>
                </c:pt>
                <c:pt idx="234">
                  <c:v>1.516423806985294</c:v>
                </c:pt>
                <c:pt idx="235">
                  <c:v>1.4821862906976742</c:v>
                </c:pt>
                <c:pt idx="236">
                  <c:v>1.5062864636085627</c:v>
                </c:pt>
                <c:pt idx="237">
                  <c:v>1.524621246491763</c:v>
                </c:pt>
                <c:pt idx="238">
                  <c:v>1.4978478086532601</c:v>
                </c:pt>
                <c:pt idx="239">
                  <c:v>1.4234309373479317</c:v>
                </c:pt>
                <c:pt idx="240">
                  <c:v>1.4120765749848208</c:v>
                </c:pt>
                <c:pt idx="241">
                  <c:v>1.4003944523375831</c:v>
                </c:pt>
                <c:pt idx="242">
                  <c:v>1.455001109830097</c:v>
                </c:pt>
                <c:pt idx="243">
                  <c:v>1.5642293568414705</c:v>
                </c:pt>
                <c:pt idx="244">
                  <c:v>1.5545940728915661</c:v>
                </c:pt>
                <c:pt idx="245">
                  <c:v>1.5560429024096385</c:v>
                </c:pt>
                <c:pt idx="246">
                  <c:v>1.6187606202759448</c:v>
                </c:pt>
                <c:pt idx="247">
                  <c:v>1.6868502716935965</c:v>
                </c:pt>
                <c:pt idx="248">
                  <c:v>1.7414447288438619</c:v>
                </c:pt>
                <c:pt idx="249">
                  <c:v>1.7569363450327182</c:v>
                </c:pt>
                <c:pt idx="250">
                  <c:v>1.8037927499999997</c:v>
                </c:pt>
                <c:pt idx="251">
                  <c:v>1.8408374668246443</c:v>
                </c:pt>
                <c:pt idx="252">
                  <c:v>1.9263185422327227</c:v>
                </c:pt>
                <c:pt idx="253">
                  <c:v>2.0669342805882351</c:v>
                </c:pt>
                <c:pt idx="254">
                  <c:v>2.0801633350877196</c:v>
                </c:pt>
                <c:pt idx="255">
                  <c:v>2.0011650403744876</c:v>
                </c:pt>
                <c:pt idx="256">
                  <c:v>1.9948486799065419</c:v>
                </c:pt>
                <c:pt idx="257">
                  <c:v>1.9846608577235771</c:v>
                </c:pt>
                <c:pt idx="258">
                  <c:v>1.9970189565720899</c:v>
                </c:pt>
                <c:pt idx="259">
                  <c:v>2.0415828384481758</c:v>
                </c:pt>
                <c:pt idx="260">
                  <c:v>2.2679022517281102</c:v>
                </c:pt>
                <c:pt idx="261">
                  <c:v>2.263989826912018</c:v>
                </c:pt>
                <c:pt idx="262">
                  <c:v>2.2380008019517792</c:v>
                </c:pt>
                <c:pt idx="263">
                  <c:v>2.1557355126002289</c:v>
                </c:pt>
                <c:pt idx="264">
                  <c:v>2.0873045945330295</c:v>
                </c:pt>
                <c:pt idx="265">
                  <c:v>2.0388324113636362</c:v>
                </c:pt>
                <c:pt idx="266">
                  <c:v>1.9106614099943213</c:v>
                </c:pt>
                <c:pt idx="267">
                  <c:v>1.93877043877551</c:v>
                </c:pt>
                <c:pt idx="268">
                  <c:v>2.0293092340665537</c:v>
                </c:pt>
                <c:pt idx="269">
                  <c:v>2.0057931761395609</c:v>
                </c:pt>
                <c:pt idx="270">
                  <c:v>1.8641225338218712</c:v>
                </c:pt>
                <c:pt idx="271">
                  <c:v>1.884458416009019</c:v>
                </c:pt>
                <c:pt idx="272">
                  <c:v>2.0188434671532849</c:v>
                </c:pt>
                <c:pt idx="273">
                  <c:v>1.8281683277027028</c:v>
                </c:pt>
                <c:pt idx="274">
                  <c:v>1.7058967678873236</c:v>
                </c:pt>
                <c:pt idx="275">
                  <c:v>1.5834873596392331</c:v>
                </c:pt>
                <c:pt idx="276">
                  <c:v>1.5564521947101857</c:v>
                </c:pt>
                <c:pt idx="277">
                  <c:v>1.5565312719101119</c:v>
                </c:pt>
                <c:pt idx="278">
                  <c:v>1.6572661680672267</c:v>
                </c:pt>
                <c:pt idx="279">
                  <c:v>1.7558391595092024</c:v>
                </c:pt>
                <c:pt idx="280">
                  <c:v>1.7485233342618383</c:v>
                </c:pt>
                <c:pt idx="281">
                  <c:v>1.7221065155902002</c:v>
                </c:pt>
                <c:pt idx="282">
                  <c:v>1.7356494683333332</c:v>
                </c:pt>
                <c:pt idx="283">
                  <c:v>1.7721472631578947</c:v>
                </c:pt>
                <c:pt idx="284">
                  <c:v>1.8769554352876103</c:v>
                </c:pt>
                <c:pt idx="285">
                  <c:v>1.9405040474613684</c:v>
                </c:pt>
                <c:pt idx="286">
                  <c:v>1.8816423911845728</c:v>
                </c:pt>
                <c:pt idx="287">
                  <c:v>1.8891206798679865</c:v>
                </c:pt>
                <c:pt idx="288">
                  <c:v>1.9598712026286964</c:v>
                </c:pt>
                <c:pt idx="289">
                  <c:v>2.1666472102396512</c:v>
                </c:pt>
                <c:pt idx="290">
                  <c:v>2.2337342882001083</c:v>
                </c:pt>
                <c:pt idx="291">
                  <c:v>2.0125285922489078</c:v>
                </c:pt>
                <c:pt idx="292">
                  <c:v>1.9080031202843082</c:v>
                </c:pt>
                <c:pt idx="293">
                  <c:v>1.8704539421081374</c:v>
                </c:pt>
                <c:pt idx="294">
                  <c:v>1.8787462139357649</c:v>
                </c:pt>
                <c:pt idx="295">
                  <c:v>1.9357775853658536</c:v>
                </c:pt>
                <c:pt idx="296">
                  <c:v>1.8983188962722852</c:v>
                </c:pt>
                <c:pt idx="297">
                  <c:v>1.926386921038399</c:v>
                </c:pt>
                <c:pt idx="298">
                  <c:v>1.9266456616216212</c:v>
                </c:pt>
                <c:pt idx="299">
                  <c:v>1.9318247601078165</c:v>
                </c:pt>
                <c:pt idx="300">
                  <c:v>2.0022777278582931</c:v>
                </c:pt>
                <c:pt idx="301">
                  <c:v>2.0379218928762719</c:v>
                </c:pt>
                <c:pt idx="302">
                  <c:v>2.0939806803848207</c:v>
                </c:pt>
                <c:pt idx="303">
                  <c:v>2.1714815602988256</c:v>
                </c:pt>
                <c:pt idx="304">
                  <c:v>2.2312590446333687</c:v>
                </c:pt>
                <c:pt idx="305">
                  <c:v>2.1784290772895711</c:v>
                </c:pt>
                <c:pt idx="306">
                  <c:v>2.2117367123215228</c:v>
                </c:pt>
                <c:pt idx="307">
                  <c:v>2.330057865221987</c:v>
                </c:pt>
                <c:pt idx="308">
                  <c:v>2.4291329130663852</c:v>
                </c:pt>
                <c:pt idx="309">
                  <c:v>2.6899327243186582</c:v>
                </c:pt>
                <c:pt idx="310">
                  <c:v>2.6936136562336981</c:v>
                </c:pt>
                <c:pt idx="311">
                  <c:v>2.5204796624934791</c:v>
                </c:pt>
                <c:pt idx="312">
                  <c:v>2.4587816553235911</c:v>
                </c:pt>
                <c:pt idx="313">
                  <c:v>2.5334975440488563</c:v>
                </c:pt>
                <c:pt idx="314">
                  <c:v>2.757221612506473</c:v>
                </c:pt>
                <c:pt idx="315">
                  <c:v>2.8455288486060915</c:v>
                </c:pt>
                <c:pt idx="316">
                  <c:v>2.7315285803719003</c:v>
                </c:pt>
                <c:pt idx="317">
                  <c:v>2.8430455682756839</c:v>
                </c:pt>
                <c:pt idx="318">
                  <c:v>2.9276540443817338</c:v>
                </c:pt>
                <c:pt idx="319">
                  <c:v>3.0661104028556854</c:v>
                </c:pt>
                <c:pt idx="320">
                  <c:v>3.4100877357897383</c:v>
                </c:pt>
                <c:pt idx="321">
                  <c:v>3.7386496308387742</c:v>
                </c:pt>
                <c:pt idx="322">
                  <c:v>3.1237817571933362</c:v>
                </c:pt>
                <c:pt idx="323">
                  <c:v>2.9656501699899041</c:v>
                </c:pt>
                <c:pt idx="324">
                  <c:v>2.9775402116407421</c:v>
                </c:pt>
                <c:pt idx="325">
                  <c:v>2.9855152152708122</c:v>
                </c:pt>
                <c:pt idx="326">
                  <c:v>3.0812911039058579</c:v>
                </c:pt>
                <c:pt idx="327">
                  <c:v>3.2690560518186347</c:v>
                </c:pt>
                <c:pt idx="328">
                  <c:v>3.4607491834078488</c:v>
                </c:pt>
                <c:pt idx="329">
                  <c:v>3.453247104806739</c:v>
                </c:pt>
                <c:pt idx="330">
                  <c:v>3.4773165180877279</c:v>
                </c:pt>
                <c:pt idx="331">
                  <c:v>3.5934242222767416</c:v>
                </c:pt>
                <c:pt idx="332">
                  <c:v>3.3004307845167649</c:v>
                </c:pt>
                <c:pt idx="333">
                  <c:v>3.0009012354631004</c:v>
                </c:pt>
                <c:pt idx="334">
                  <c:v>3.0295383844059405</c:v>
                </c:pt>
                <c:pt idx="335">
                  <c:v>3.0909896771294929</c:v>
                </c:pt>
                <c:pt idx="336">
                  <c:v>2.9373243914332199</c:v>
                </c:pt>
                <c:pt idx="337">
                  <c:v>2.9302748329057016</c:v>
                </c:pt>
                <c:pt idx="338">
                  <c:v>3.1245309121819096</c:v>
                </c:pt>
                <c:pt idx="339">
                  <c:v>3.3100136600551711</c:v>
                </c:pt>
                <c:pt idx="340">
                  <c:v>3.2527100366375659</c:v>
                </c:pt>
                <c:pt idx="341">
                  <c:v>3.2585380737475504</c:v>
                </c:pt>
                <c:pt idx="342">
                  <c:v>3.3230085782960743</c:v>
                </c:pt>
                <c:pt idx="343">
                  <c:v>3.3226793534841836</c:v>
                </c:pt>
                <c:pt idx="344">
                  <c:v>3.4058195923460897</c:v>
                </c:pt>
                <c:pt idx="345">
                  <c:v>3.5348669880013386</c:v>
                </c:pt>
                <c:pt idx="346">
                  <c:v>3.8733653222440401</c:v>
                </c:pt>
                <c:pt idx="347">
                  <c:v>3.7997273116886179</c:v>
                </c:pt>
                <c:pt idx="348">
                  <c:v>3.7494355065889313</c:v>
                </c:pt>
                <c:pt idx="349">
                  <c:v>3.8186995392290077</c:v>
                </c:pt>
                <c:pt idx="350">
                  <c:v>4.3727489625576244</c:v>
                </c:pt>
                <c:pt idx="351">
                  <c:v>4.5905199818175015</c:v>
                </c:pt>
                <c:pt idx="352">
                  <c:v>4.9451587417753977</c:v>
                </c:pt>
                <c:pt idx="353">
                  <c:v>5.1723606211631399</c:v>
                </c:pt>
                <c:pt idx="354">
                  <c:v>5.1644551407203121</c:v>
                </c:pt>
                <c:pt idx="355">
                  <c:v>4.7308765603136855</c:v>
                </c:pt>
                <c:pt idx="356">
                  <c:v>4.4216383484788251</c:v>
                </c:pt>
                <c:pt idx="357">
                  <c:v>3.9634479282932786</c:v>
                </c:pt>
                <c:pt idx="358">
                  <c:v>3.2453426394420908</c:v>
                </c:pt>
                <c:pt idx="359">
                  <c:v>2.7862063941002275</c:v>
                </c:pt>
                <c:pt idx="360">
                  <c:v>2.6012899870477932</c:v>
                </c:pt>
                <c:pt idx="361">
                  <c:v>2.4821707901788859</c:v>
                </c:pt>
                <c:pt idx="362">
                  <c:v>2.3677635916139201</c:v>
                </c:pt>
                <c:pt idx="363">
                  <c:v>2.5098257599584408</c:v>
                </c:pt>
                <c:pt idx="364">
                  <c:v>2.5137588655162375</c:v>
                </c:pt>
                <c:pt idx="365">
                  <c:v>2.832008084361469</c:v>
                </c:pt>
                <c:pt idx="366">
                  <c:v>2.8449488091800705</c:v>
                </c:pt>
                <c:pt idx="367">
                  <c:v>2.9401652981503394</c:v>
                </c:pt>
                <c:pt idx="368">
                  <c:v>2.9258085907134679</c:v>
                </c:pt>
                <c:pt idx="369">
                  <c:v>2.968150194218254</c:v>
                </c:pt>
                <c:pt idx="370">
                  <c:v>3.0913209513243776</c:v>
                </c:pt>
                <c:pt idx="371">
                  <c:v>3.036931237376177</c:v>
                </c:pt>
                <c:pt idx="372">
                  <c:v>3.1458222526070401</c:v>
                </c:pt>
                <c:pt idx="373">
                  <c:v>3.0821292319622975</c:v>
                </c:pt>
                <c:pt idx="374">
                  <c:v>3.225287961794868</c:v>
                </c:pt>
                <c:pt idx="375">
                  <c:v>3.3840698440223913</c:v>
                </c:pt>
                <c:pt idx="376">
                  <c:v>3.3966767553039716</c:v>
                </c:pt>
                <c:pt idx="377">
                  <c:v>3.2640605029258882</c:v>
                </c:pt>
                <c:pt idx="378">
                  <c:v>3.2176292783943379</c:v>
                </c:pt>
                <c:pt idx="379">
                  <c:v>3.2651907509533182</c:v>
                </c:pt>
                <c:pt idx="380">
                  <c:v>3.2463173456648722</c:v>
                </c:pt>
                <c:pt idx="381">
                  <c:v>3.3506204193393745</c:v>
                </c:pt>
                <c:pt idx="382">
                  <c:v>3.4390814609044127</c:v>
                </c:pt>
                <c:pt idx="383">
                  <c:v>3.5371372884085051</c:v>
                </c:pt>
                <c:pt idx="384">
                  <c:v>3.6836939352674429</c:v>
                </c:pt>
                <c:pt idx="385">
                  <c:v>3.884543478535182</c:v>
                </c:pt>
                <c:pt idx="386">
                  <c:v>4.2101382927736877</c:v>
                </c:pt>
                <c:pt idx="387">
                  <c:v>4.3619180037975305</c:v>
                </c:pt>
                <c:pt idx="388">
                  <c:v>4.3294149923044749</c:v>
                </c:pt>
                <c:pt idx="389">
                  <c:v>4.2076675804916235</c:v>
                </c:pt>
                <c:pt idx="390">
                  <c:v>4.167061757913884</c:v>
                </c:pt>
                <c:pt idx="391">
                  <c:v>4.1056137424924586</c:v>
                </c:pt>
                <c:pt idx="392">
                  <c:v>4.0727833877986033</c:v>
                </c:pt>
                <c:pt idx="393">
                  <c:v>4.0279799176185227</c:v>
                </c:pt>
                <c:pt idx="394">
                  <c:v>4.1946021833965013</c:v>
                </c:pt>
                <c:pt idx="395">
                  <c:v>4.0867012041034583</c:v>
                </c:pt>
                <c:pt idx="396">
                  <c:v>4.0453003854120944</c:v>
                </c:pt>
                <c:pt idx="397">
                  <c:v>4.1624103094882576</c:v>
                </c:pt>
                <c:pt idx="398">
                  <c:v>4.3358356752470568</c:v>
                </c:pt>
                <c:pt idx="399">
                  <c:v>4.3163601593642866</c:v>
                </c:pt>
                <c:pt idx="400">
                  <c:v>4.1834713208611314</c:v>
                </c:pt>
                <c:pt idx="401">
                  <c:v>3.9558728149370257</c:v>
                </c:pt>
                <c:pt idx="402">
                  <c:v>3.9169349368639899</c:v>
                </c:pt>
                <c:pt idx="403">
                  <c:v>4.1672349517498821</c:v>
                </c:pt>
                <c:pt idx="404">
                  <c:v>4.2897803079827002</c:v>
                </c:pt>
                <c:pt idx="405">
                  <c:v>4.2502092968422867</c:v>
                </c:pt>
                <c:pt idx="406">
                  <c:v>4.159594946341632</c:v>
                </c:pt>
                <c:pt idx="407">
                  <c:v>4.1189377726659506</c:v>
                </c:pt>
                <c:pt idx="408">
                  <c:v>4.0580749023273084</c:v>
                </c:pt>
                <c:pt idx="409">
                  <c:v>4.2428217413789397</c:v>
                </c:pt>
                <c:pt idx="410">
                  <c:v>4.2112023914933729</c:v>
                </c:pt>
                <c:pt idx="411">
                  <c:v>4.0766139370988883</c:v>
                </c:pt>
                <c:pt idx="412">
                  <c:v>4.0139597034218069</c:v>
                </c:pt>
                <c:pt idx="413">
                  <c:v>3.9842422036994791</c:v>
                </c:pt>
                <c:pt idx="414">
                  <c:v>3.9948400903978105</c:v>
                </c:pt>
                <c:pt idx="415">
                  <c:v>4.0259744121089476</c:v>
                </c:pt>
                <c:pt idx="416">
                  <c:v>4.077156404071185</c:v>
                </c:pt>
                <c:pt idx="417">
                  <c:v>3.9961869728912434</c:v>
                </c:pt>
                <c:pt idx="418">
                  <c:v>3.9419378159557663</c:v>
                </c:pt>
                <c:pt idx="419">
                  <c:v>3.9753329881156665</c:v>
                </c:pt>
                <c:pt idx="420">
                  <c:v>3.9770842884053415</c:v>
                </c:pt>
                <c:pt idx="421">
                  <c:v>4.0660826324903123</c:v>
                </c:pt>
                <c:pt idx="422">
                  <c:v>4.0787593882923483</c:v>
                </c:pt>
                <c:pt idx="423">
                  <c:v>4.0314794022072347</c:v>
                </c:pt>
                <c:pt idx="424">
                  <c:v>4.0043996430577318</c:v>
                </c:pt>
                <c:pt idx="425">
                  <c:v>3.9637128520437441</c:v>
                </c:pt>
                <c:pt idx="426">
                  <c:v>3.9366425971196031</c:v>
                </c:pt>
                <c:pt idx="427">
                  <c:v>3.8920947896594322</c:v>
                </c:pt>
                <c:pt idx="428">
                  <c:v>3.8402333235653234</c:v>
                </c:pt>
                <c:pt idx="429">
                  <c:v>3.7247107264433978</c:v>
                </c:pt>
                <c:pt idx="430">
                  <c:v>3.6971285391404405</c:v>
                </c:pt>
                <c:pt idx="431">
                  <c:v>3.4688948018302992</c:v>
                </c:pt>
                <c:pt idx="432">
                  <c:v>3.068071662218987</c:v>
                </c:pt>
                <c:pt idx="433">
                  <c:v>2.9195470304568523</c:v>
                </c:pt>
                <c:pt idx="434">
                  <c:v>2.9540743109230507</c:v>
                </c:pt>
                <c:pt idx="435">
                  <c:v>2.833003737663899</c:v>
                </c:pt>
                <c:pt idx="436">
                  <c:v>2.9317457604400614</c:v>
                </c:pt>
                <c:pt idx="437">
                  <c:v>2.9103030291926228</c:v>
                </c:pt>
                <c:pt idx="438">
                  <c:v>2.820251899917555</c:v>
                </c:pt>
                <c:pt idx="439">
                  <c:v>2.6255970328519203</c:v>
                </c:pt>
                <c:pt idx="440">
                  <c:v>2.5368197200712448</c:v>
                </c:pt>
                <c:pt idx="441">
                  <c:v>2.5463186847811925</c:v>
                </c:pt>
                <c:pt idx="442">
                  <c:v>2.489813605844684</c:v>
                </c:pt>
                <c:pt idx="443">
                  <c:v>2.3329076138144269</c:v>
                </c:pt>
                <c:pt idx="444">
                  <c:v>2.1643361542289812</c:v>
                </c:pt>
                <c:pt idx="445">
                  <c:v>2.0217262837863421</c:v>
                </c:pt>
                <c:pt idx="446">
                  <c:v>2.1127139920981839</c:v>
                </c:pt>
                <c:pt idx="447">
                  <c:v>2.1660513774121979</c:v>
                </c:pt>
                <c:pt idx="448">
                  <c:v>2.325193154922518</c:v>
                </c:pt>
                <c:pt idx="449">
                  <c:v>2.4283430303800735</c:v>
                </c:pt>
                <c:pt idx="450">
                  <c:v>2.4112945763213633</c:v>
                </c:pt>
                <c:pt idx="451">
                  <c:v>2.3542836315138489</c:v>
                </c:pt>
                <c:pt idx="452">
                  <c:v>2.4088180000000001</c:v>
                </c:pt>
                <c:pt idx="453">
                  <c:v>2.4078182949897635</c:v>
                </c:pt>
                <c:pt idx="454">
                  <c:v>2.4248669022939047</c:v>
                </c:pt>
                <c:pt idx="455">
                  <c:v>2.4720004304002448</c:v>
                </c:pt>
                <c:pt idx="456">
                  <c:v>2.4675793806219626</c:v>
                </c:pt>
                <c:pt idx="457">
                  <c:v>2.5074122124356824</c:v>
                </c:pt>
                <c:pt idx="458">
                  <c:v>2.5730122637712349</c:v>
                </c:pt>
                <c:pt idx="459">
                  <c:v>2.5650177951785751</c:v>
                </c:pt>
                <c:pt idx="460">
                  <c:v>2.5918787255516849</c:v>
                </c:pt>
                <c:pt idx="461">
                  <c:v>2.6335811470550681</c:v>
                </c:pt>
                <c:pt idx="462">
                  <c:v>2.6388430117670523</c:v>
                </c:pt>
                <c:pt idx="463">
                  <c:v>2.6723893319069716</c:v>
                </c:pt>
                <c:pt idx="464">
                  <c:v>2.7125094969280146</c:v>
                </c:pt>
                <c:pt idx="465">
                  <c:v>2.7484602850909905</c:v>
                </c:pt>
                <c:pt idx="466">
                  <c:v>2.8032224489219311</c:v>
                </c:pt>
                <c:pt idx="467">
                  <c:v>2.8423103480940259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15424"/>
        <c:axId val="131016960"/>
      </c:lineChart>
      <c:dateAx>
        <c:axId val="13101542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1696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1016960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15424"/>
        <c:crosses val="autoZero"/>
        <c:crossBetween val="between"/>
        <c:majorUnit val="0.5"/>
      </c:valAx>
      <c:dateAx>
        <c:axId val="1310187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1020288"/>
        <c:crosses val="autoZero"/>
        <c:auto val="1"/>
        <c:lblOffset val="100"/>
        <c:baseTimeUnit val="months"/>
      </c:dateAx>
      <c:valAx>
        <c:axId val="1310202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0187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10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46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1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198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10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1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198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12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3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90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2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86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0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10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46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18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70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4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September 2016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8"/>
  <sheetViews>
    <sheetView tabSelected="1" topLeftCell="A471" workbookViewId="0">
      <selection activeCell="A457" sqref="A457:B495"/>
    </sheetView>
  </sheetViews>
  <sheetFormatPr defaultRowHeight="12.75" x14ac:dyDescent="0.2"/>
  <cols>
    <col min="1" max="1" width="38.5703125" style="48" bestFit="1" customWidth="1"/>
    <col min="2" max="2" width="12" style="48" bestFit="1" customWidth="1"/>
    <col min="3" max="16384" width="9.140625" style="48"/>
  </cols>
  <sheetData>
    <row r="1" spans="1:2" x14ac:dyDescent="0.2">
      <c r="A1" s="48" t="s">
        <v>267</v>
      </c>
      <c r="B1" s="48" t="s">
        <v>268</v>
      </c>
    </row>
    <row r="2" spans="1:2" x14ac:dyDescent="0.2">
      <c r="A2" s="49">
        <f>'Gasoline-M'!A41</f>
        <v>27760</v>
      </c>
      <c r="B2" s="50">
        <f>'Gasoline-M'!B41</f>
        <v>0.55800000000000005</v>
      </c>
    </row>
    <row r="3" spans="1:2" x14ac:dyDescent="0.2">
      <c r="A3" s="49">
        <f>'Gasoline-M'!A42</f>
        <v>27791</v>
      </c>
      <c r="B3" s="50">
        <f>'Gasoline-M'!B42</f>
        <v>0.55900000000000005</v>
      </c>
    </row>
    <row r="4" spans="1:2" x14ac:dyDescent="0.2">
      <c r="A4" s="49">
        <f>'Gasoline-M'!A43</f>
        <v>27820</v>
      </c>
      <c r="B4" s="50">
        <f>'Gasoline-M'!B43</f>
        <v>0.56000000000000005</v>
      </c>
    </row>
    <row r="5" spans="1:2" x14ac:dyDescent="0.2">
      <c r="A5" s="49">
        <f>'Gasoline-M'!A44</f>
        <v>27851</v>
      </c>
      <c r="B5" s="50">
        <f>'Gasoline-M'!B44</f>
        <v>0.56100000000000005</v>
      </c>
    </row>
    <row r="6" spans="1:2" x14ac:dyDescent="0.2">
      <c r="A6" s="49">
        <f>'Gasoline-M'!A45</f>
        <v>27881</v>
      </c>
      <c r="B6" s="50">
        <f>'Gasoline-M'!B45</f>
        <v>0.56399999999999995</v>
      </c>
    </row>
    <row r="7" spans="1:2" x14ac:dyDescent="0.2">
      <c r="A7" s="49">
        <f>'Gasoline-M'!A46</f>
        <v>27912</v>
      </c>
      <c r="B7" s="50">
        <f>'Gasoline-M'!B46</f>
        <v>0.56699999999999995</v>
      </c>
    </row>
    <row r="8" spans="1:2" x14ac:dyDescent="0.2">
      <c r="A8" s="49">
        <f>'Gasoline-M'!A47</f>
        <v>27942</v>
      </c>
      <c r="B8" s="50">
        <f>'Gasoline-M'!B47</f>
        <v>0.56999999999999995</v>
      </c>
    </row>
    <row r="9" spans="1:2" x14ac:dyDescent="0.2">
      <c r="A9" s="49">
        <f>'Gasoline-M'!A48</f>
        <v>27973</v>
      </c>
      <c r="B9" s="50">
        <f>'Gasoline-M'!B48</f>
        <v>0.57299999999999995</v>
      </c>
    </row>
    <row r="10" spans="1:2" x14ac:dyDescent="0.2">
      <c r="A10" s="49">
        <f>'Gasoline-M'!A49</f>
        <v>28004</v>
      </c>
      <c r="B10" s="50">
        <f>'Gasoline-M'!B49</f>
        <v>0.57599999999999996</v>
      </c>
    </row>
    <row r="11" spans="1:2" x14ac:dyDescent="0.2">
      <c r="A11" s="49">
        <f>'Gasoline-M'!A50</f>
        <v>28034</v>
      </c>
      <c r="B11" s="50">
        <f>'Gasoline-M'!B50</f>
        <v>0.57899999999999996</v>
      </c>
    </row>
    <row r="12" spans="1:2" x14ac:dyDescent="0.2">
      <c r="A12" s="49">
        <f>'Gasoline-M'!A51</f>
        <v>28065</v>
      </c>
      <c r="B12" s="50">
        <f>'Gasoline-M'!B51</f>
        <v>0.58099999999999996</v>
      </c>
    </row>
    <row r="13" spans="1:2" x14ac:dyDescent="0.2">
      <c r="A13" s="49">
        <f>'Gasoline-M'!A52</f>
        <v>28095</v>
      </c>
      <c r="B13" s="50">
        <f>'Gasoline-M'!B52</f>
        <v>0.58399999999999996</v>
      </c>
    </row>
    <row r="14" spans="1:2" x14ac:dyDescent="0.2">
      <c r="A14" s="49">
        <f>'Gasoline-M'!A53</f>
        <v>28126</v>
      </c>
      <c r="B14" s="50">
        <f>'Gasoline-M'!B53</f>
        <v>0.58699999999999997</v>
      </c>
    </row>
    <row r="15" spans="1:2" x14ac:dyDescent="0.2">
      <c r="A15" s="49">
        <f>'Gasoline-M'!A54</f>
        <v>28157</v>
      </c>
      <c r="B15" s="50">
        <f>'Gasoline-M'!B54</f>
        <v>0.59299999999999997</v>
      </c>
    </row>
    <row r="16" spans="1:2" x14ac:dyDescent="0.2">
      <c r="A16" s="49">
        <f>'Gasoline-M'!A55</f>
        <v>28185</v>
      </c>
      <c r="B16" s="50">
        <f>'Gasoline-M'!B55</f>
        <v>0.59599999999999997</v>
      </c>
    </row>
    <row r="17" spans="1:2" x14ac:dyDescent="0.2">
      <c r="A17" s="49">
        <f>'Gasoline-M'!A56</f>
        <v>28216</v>
      </c>
      <c r="B17" s="50">
        <f>'Gasoline-M'!B56</f>
        <v>0.6</v>
      </c>
    </row>
    <row r="18" spans="1:2" x14ac:dyDescent="0.2">
      <c r="A18" s="49">
        <f>'Gasoline-M'!A57</f>
        <v>28246</v>
      </c>
      <c r="B18" s="50">
        <f>'Gasoline-M'!B57</f>
        <v>0.60199999999999998</v>
      </c>
    </row>
    <row r="19" spans="1:2" x14ac:dyDescent="0.2">
      <c r="A19" s="49">
        <f>'Gasoline-M'!A58</f>
        <v>28277</v>
      </c>
      <c r="B19" s="50">
        <f>'Gasoline-M'!B58</f>
        <v>0.60499999999999998</v>
      </c>
    </row>
    <row r="20" spans="1:2" x14ac:dyDescent="0.2">
      <c r="A20" s="49">
        <f>'Gasoline-M'!A59</f>
        <v>28307</v>
      </c>
      <c r="B20" s="50">
        <f>'Gasoline-M'!B59</f>
        <v>0.60799999999999998</v>
      </c>
    </row>
    <row r="21" spans="1:2" x14ac:dyDescent="0.2">
      <c r="A21" s="49">
        <f>'Gasoline-M'!A60</f>
        <v>28338</v>
      </c>
      <c r="B21" s="50">
        <f>'Gasoline-M'!B60</f>
        <v>0.61099999999999999</v>
      </c>
    </row>
    <row r="22" spans="1:2" x14ac:dyDescent="0.2">
      <c r="A22" s="49">
        <f>'Gasoline-M'!A61</f>
        <v>28369</v>
      </c>
      <c r="B22" s="50">
        <f>'Gasoline-M'!B61</f>
        <v>0.61299999999999999</v>
      </c>
    </row>
    <row r="23" spans="1:2" x14ac:dyDescent="0.2">
      <c r="A23" s="49">
        <f>'Gasoline-M'!A62</f>
        <v>28399</v>
      </c>
      <c r="B23" s="50">
        <f>'Gasoline-M'!B62</f>
        <v>0.61599999999999999</v>
      </c>
    </row>
    <row r="24" spans="1:2" x14ac:dyDescent="0.2">
      <c r="A24" s="49">
        <f>'Gasoline-M'!A63</f>
        <v>28430</v>
      </c>
      <c r="B24" s="50">
        <f>'Gasoline-M'!B63</f>
        <v>0.62</v>
      </c>
    </row>
    <row r="25" spans="1:2" x14ac:dyDescent="0.2">
      <c r="A25" s="49">
        <f>'Gasoline-M'!A64</f>
        <v>28460</v>
      </c>
      <c r="B25" s="50">
        <f>'Gasoline-M'!B64</f>
        <v>0.623</v>
      </c>
    </row>
    <row r="26" spans="1:2" x14ac:dyDescent="0.2">
      <c r="A26" s="49">
        <f>'Gasoline-M'!A65</f>
        <v>28491</v>
      </c>
      <c r="B26" s="50">
        <f>'Gasoline-M'!B65</f>
        <v>0.627</v>
      </c>
    </row>
    <row r="27" spans="1:2" x14ac:dyDescent="0.2">
      <c r="A27" s="49">
        <f>'Gasoline-M'!A66</f>
        <v>28522</v>
      </c>
      <c r="B27" s="50">
        <f>'Gasoline-M'!B66</f>
        <v>0.63</v>
      </c>
    </row>
    <row r="28" spans="1:2" x14ac:dyDescent="0.2">
      <c r="A28" s="49">
        <f>'Gasoline-M'!A67</f>
        <v>28550</v>
      </c>
      <c r="B28" s="50">
        <f>'Gasoline-M'!B67</f>
        <v>0.63400000000000001</v>
      </c>
    </row>
    <row r="29" spans="1:2" x14ac:dyDescent="0.2">
      <c r="A29" s="49">
        <f>'Gasoline-M'!A68</f>
        <v>28581</v>
      </c>
      <c r="B29" s="50">
        <f>'Gasoline-M'!B68</f>
        <v>0.63900000000000001</v>
      </c>
    </row>
    <row r="30" spans="1:2" x14ac:dyDescent="0.2">
      <c r="A30" s="49">
        <f>'Gasoline-M'!A69</f>
        <v>28611</v>
      </c>
      <c r="B30" s="50">
        <f>'Gasoline-M'!B69</f>
        <v>0.64500000000000002</v>
      </c>
    </row>
    <row r="31" spans="1:2" x14ac:dyDescent="0.2">
      <c r="A31" s="49">
        <f>'Gasoline-M'!A70</f>
        <v>28642</v>
      </c>
      <c r="B31" s="50">
        <f>'Gasoline-M'!B70</f>
        <v>0.65</v>
      </c>
    </row>
    <row r="32" spans="1:2" x14ac:dyDescent="0.2">
      <c r="A32" s="49">
        <f>'Gasoline-M'!A71</f>
        <v>28672</v>
      </c>
      <c r="B32" s="50">
        <f>'Gasoline-M'!B71</f>
        <v>0.65500000000000003</v>
      </c>
    </row>
    <row r="33" spans="1:2" x14ac:dyDescent="0.2">
      <c r="A33" s="49">
        <f>'Gasoline-M'!A72</f>
        <v>28703</v>
      </c>
      <c r="B33" s="50">
        <f>'Gasoline-M'!B72</f>
        <v>0.65900000000000003</v>
      </c>
    </row>
    <row r="34" spans="1:2" x14ac:dyDescent="0.2">
      <c r="A34" s="49">
        <f>'Gasoline-M'!A73</f>
        <v>28734</v>
      </c>
      <c r="B34" s="50">
        <f>'Gasoline-M'!B73</f>
        <v>0.66500000000000004</v>
      </c>
    </row>
    <row r="35" spans="1:2" x14ac:dyDescent="0.2">
      <c r="A35" s="49">
        <f>'Gasoline-M'!A74</f>
        <v>28764</v>
      </c>
      <c r="B35" s="50">
        <f>'Gasoline-M'!B74</f>
        <v>0.67100000000000004</v>
      </c>
    </row>
    <row r="36" spans="1:2" x14ac:dyDescent="0.2">
      <c r="A36" s="49">
        <f>'Gasoline-M'!A75</f>
        <v>28795</v>
      </c>
      <c r="B36" s="50">
        <f>'Gasoline-M'!B75</f>
        <v>0.67500000000000004</v>
      </c>
    </row>
    <row r="37" spans="1:2" x14ac:dyDescent="0.2">
      <c r="A37" s="49">
        <f>'Gasoline-M'!A76</f>
        <v>28825</v>
      </c>
      <c r="B37" s="50">
        <f>'Gasoline-M'!B76</f>
        <v>0.67900000000000005</v>
      </c>
    </row>
    <row r="38" spans="1:2" x14ac:dyDescent="0.2">
      <c r="A38" s="49">
        <f>'Gasoline-M'!A77</f>
        <v>28856</v>
      </c>
      <c r="B38" s="50">
        <f>'Gasoline-M'!B77</f>
        <v>0.68500000000000005</v>
      </c>
    </row>
    <row r="39" spans="1:2" x14ac:dyDescent="0.2">
      <c r="A39" s="49">
        <f>'Gasoline-M'!A78</f>
        <v>28887</v>
      </c>
      <c r="B39" s="50">
        <f>'Gasoline-M'!B78</f>
        <v>0.69199999999999995</v>
      </c>
    </row>
    <row r="40" spans="1:2" x14ac:dyDescent="0.2">
      <c r="A40" s="49">
        <f>'Gasoline-M'!A79</f>
        <v>28915</v>
      </c>
      <c r="B40" s="50">
        <f>'Gasoline-M'!B79</f>
        <v>0.69899999999999995</v>
      </c>
    </row>
    <row r="41" spans="1:2" x14ac:dyDescent="0.2">
      <c r="A41" s="49">
        <f>'Gasoline-M'!A80</f>
        <v>28946</v>
      </c>
      <c r="B41" s="50">
        <f>'Gasoline-M'!B80</f>
        <v>0.70599999999999996</v>
      </c>
    </row>
    <row r="42" spans="1:2" x14ac:dyDescent="0.2">
      <c r="A42" s="49">
        <f>'Gasoline-M'!A81</f>
        <v>28976</v>
      </c>
      <c r="B42" s="50">
        <f>'Gasoline-M'!B81</f>
        <v>0.71399999999999997</v>
      </c>
    </row>
    <row r="43" spans="1:2" x14ac:dyDescent="0.2">
      <c r="A43" s="49">
        <f>'Gasoline-M'!A82</f>
        <v>29007</v>
      </c>
      <c r="B43" s="50">
        <f>'Gasoline-M'!B82</f>
        <v>0.72199999999999998</v>
      </c>
    </row>
    <row r="44" spans="1:2" x14ac:dyDescent="0.2">
      <c r="A44" s="49">
        <f>'Gasoline-M'!A83</f>
        <v>29037</v>
      </c>
      <c r="B44" s="50">
        <f>'Gasoline-M'!B83</f>
        <v>0.73</v>
      </c>
    </row>
    <row r="45" spans="1:2" x14ac:dyDescent="0.2">
      <c r="A45" s="49">
        <f>'Gasoline-M'!A84</f>
        <v>29068</v>
      </c>
      <c r="B45" s="50">
        <f>'Gasoline-M'!B84</f>
        <v>0.73699999999999999</v>
      </c>
    </row>
    <row r="46" spans="1:2" x14ac:dyDescent="0.2">
      <c r="A46" s="49">
        <f>'Gasoline-M'!A85</f>
        <v>29099</v>
      </c>
      <c r="B46" s="50">
        <f>'Gasoline-M'!B85</f>
        <v>0.74399999999999999</v>
      </c>
    </row>
    <row r="47" spans="1:2" x14ac:dyDescent="0.2">
      <c r="A47" s="49">
        <f>'Gasoline-M'!A86</f>
        <v>29129</v>
      </c>
      <c r="B47" s="50">
        <f>'Gasoline-M'!B86</f>
        <v>0.752</v>
      </c>
    </row>
    <row r="48" spans="1:2" x14ac:dyDescent="0.2">
      <c r="A48" s="49">
        <f>'Gasoline-M'!A87</f>
        <v>29160</v>
      </c>
      <c r="B48" s="50">
        <f>'Gasoline-M'!B87</f>
        <v>0.76</v>
      </c>
    </row>
    <row r="49" spans="1:2" x14ac:dyDescent="0.2">
      <c r="A49" s="49">
        <f>'Gasoline-M'!A88</f>
        <v>29190</v>
      </c>
      <c r="B49" s="50">
        <f>'Gasoline-M'!B88</f>
        <v>0.76900000000000002</v>
      </c>
    </row>
    <row r="50" spans="1:2" x14ac:dyDescent="0.2">
      <c r="A50" s="49">
        <f>'Gasoline-M'!A89</f>
        <v>29221</v>
      </c>
      <c r="B50" s="50">
        <f>'Gasoline-M'!B89</f>
        <v>0.78</v>
      </c>
    </row>
    <row r="51" spans="1:2" x14ac:dyDescent="0.2">
      <c r="A51" s="49">
        <f>'Gasoline-M'!A90</f>
        <v>29252</v>
      </c>
      <c r="B51" s="50">
        <f>'Gasoline-M'!B90</f>
        <v>0.79</v>
      </c>
    </row>
    <row r="52" spans="1:2" x14ac:dyDescent="0.2">
      <c r="A52" s="49">
        <f>'Gasoline-M'!A91</f>
        <v>29281</v>
      </c>
      <c r="B52" s="50">
        <f>'Gasoline-M'!B91</f>
        <v>0.80100000000000005</v>
      </c>
    </row>
    <row r="53" spans="1:2" x14ac:dyDescent="0.2">
      <c r="A53" s="49">
        <f>'Gasoline-M'!A92</f>
        <v>29312</v>
      </c>
      <c r="B53" s="50">
        <f>'Gasoline-M'!B92</f>
        <v>0.80900000000000005</v>
      </c>
    </row>
    <row r="54" spans="1:2" x14ac:dyDescent="0.2">
      <c r="A54" s="49">
        <f>'Gasoline-M'!A93</f>
        <v>29342</v>
      </c>
      <c r="B54" s="50">
        <f>'Gasoline-M'!B93</f>
        <v>0.81699999999999995</v>
      </c>
    </row>
    <row r="55" spans="1:2" x14ac:dyDescent="0.2">
      <c r="A55" s="49">
        <f>'Gasoline-M'!A94</f>
        <v>29373</v>
      </c>
      <c r="B55" s="50">
        <f>'Gasoline-M'!B94</f>
        <v>0.82499999999999996</v>
      </c>
    </row>
    <row r="56" spans="1:2" x14ac:dyDescent="0.2">
      <c r="A56" s="49">
        <f>'Gasoline-M'!A95</f>
        <v>29403</v>
      </c>
      <c r="B56" s="50">
        <f>'Gasoline-M'!B95</f>
        <v>0.82599999999999996</v>
      </c>
    </row>
    <row r="57" spans="1:2" x14ac:dyDescent="0.2">
      <c r="A57" s="49">
        <f>'Gasoline-M'!A96</f>
        <v>29434</v>
      </c>
      <c r="B57" s="50">
        <f>'Gasoline-M'!B96</f>
        <v>0.83199999999999996</v>
      </c>
    </row>
    <row r="58" spans="1:2" x14ac:dyDescent="0.2">
      <c r="A58" s="49">
        <f>'Gasoline-M'!A97</f>
        <v>29465</v>
      </c>
      <c r="B58" s="50">
        <f>'Gasoline-M'!B97</f>
        <v>0.83899999999999997</v>
      </c>
    </row>
    <row r="59" spans="1:2" x14ac:dyDescent="0.2">
      <c r="A59" s="49">
        <f>'Gasoline-M'!A98</f>
        <v>29495</v>
      </c>
      <c r="B59" s="50">
        <f>'Gasoline-M'!B98</f>
        <v>0.84699999999999998</v>
      </c>
    </row>
    <row r="60" spans="1:2" x14ac:dyDescent="0.2">
      <c r="A60" s="49">
        <f>'Gasoline-M'!A99</f>
        <v>29526</v>
      </c>
      <c r="B60" s="50">
        <f>'Gasoline-M'!B99</f>
        <v>0.85599999999999998</v>
      </c>
    </row>
    <row r="61" spans="1:2" x14ac:dyDescent="0.2">
      <c r="A61" s="49">
        <f>'Gasoline-M'!A100</f>
        <v>29556</v>
      </c>
      <c r="B61" s="50">
        <f>'Gasoline-M'!B100</f>
        <v>0.86399999999999999</v>
      </c>
    </row>
    <row r="62" spans="1:2" x14ac:dyDescent="0.2">
      <c r="A62" s="49">
        <f>'Gasoline-M'!A101</f>
        <v>29587</v>
      </c>
      <c r="B62" s="50">
        <f>'Gasoline-M'!B101</f>
        <v>0.872</v>
      </c>
    </row>
    <row r="63" spans="1:2" x14ac:dyDescent="0.2">
      <c r="A63" s="49">
        <f>'Gasoline-M'!A102</f>
        <v>29618</v>
      </c>
      <c r="B63" s="50">
        <f>'Gasoline-M'!B102</f>
        <v>0.88</v>
      </c>
    </row>
    <row r="64" spans="1:2" x14ac:dyDescent="0.2">
      <c r="A64" s="49">
        <f>'Gasoline-M'!A103</f>
        <v>29646</v>
      </c>
      <c r="B64" s="50">
        <f>'Gasoline-M'!B103</f>
        <v>0.88600000000000001</v>
      </c>
    </row>
    <row r="65" spans="1:2" x14ac:dyDescent="0.2">
      <c r="A65" s="49">
        <f>'Gasoline-M'!A104</f>
        <v>29677</v>
      </c>
      <c r="B65" s="50">
        <f>'Gasoline-M'!B104</f>
        <v>0.89100000000000001</v>
      </c>
    </row>
    <row r="66" spans="1:2" x14ac:dyDescent="0.2">
      <c r="A66" s="49">
        <f>'Gasoline-M'!A105</f>
        <v>29707</v>
      </c>
      <c r="B66" s="50">
        <f>'Gasoline-M'!B105</f>
        <v>0.89700000000000002</v>
      </c>
    </row>
    <row r="67" spans="1:2" x14ac:dyDescent="0.2">
      <c r="A67" s="49">
        <f>'Gasoline-M'!A106</f>
        <v>29738</v>
      </c>
      <c r="B67" s="50">
        <f>'Gasoline-M'!B106</f>
        <v>0.90500000000000003</v>
      </c>
    </row>
    <row r="68" spans="1:2" x14ac:dyDescent="0.2">
      <c r="A68" s="49">
        <f>'Gasoline-M'!A107</f>
        <v>29768</v>
      </c>
      <c r="B68" s="50">
        <f>'Gasoline-M'!B107</f>
        <v>0.91500000000000004</v>
      </c>
    </row>
    <row r="69" spans="1:2" x14ac:dyDescent="0.2">
      <c r="A69" s="49">
        <f>'Gasoline-M'!A108</f>
        <v>29799</v>
      </c>
      <c r="B69" s="50">
        <f>'Gasoline-M'!B108</f>
        <v>0.92200000000000004</v>
      </c>
    </row>
    <row r="70" spans="1:2" x14ac:dyDescent="0.2">
      <c r="A70" s="49">
        <f>'Gasoline-M'!A109</f>
        <v>29830</v>
      </c>
      <c r="B70" s="50">
        <f>'Gasoline-M'!B109</f>
        <v>0.93100000000000005</v>
      </c>
    </row>
    <row r="71" spans="1:2" x14ac:dyDescent="0.2">
      <c r="A71" s="49">
        <f>'Gasoline-M'!A110</f>
        <v>29860</v>
      </c>
      <c r="B71" s="50">
        <f>'Gasoline-M'!B110</f>
        <v>0.93400000000000005</v>
      </c>
    </row>
    <row r="72" spans="1:2" x14ac:dyDescent="0.2">
      <c r="A72" s="49">
        <f>'Gasoline-M'!A111</f>
        <v>29891</v>
      </c>
      <c r="B72" s="50">
        <f>'Gasoline-M'!B111</f>
        <v>0.93799999999999994</v>
      </c>
    </row>
    <row r="73" spans="1:2" x14ac:dyDescent="0.2">
      <c r="A73" s="49">
        <f>'Gasoline-M'!A112</f>
        <v>29921</v>
      </c>
      <c r="B73" s="50">
        <f>'Gasoline-M'!B112</f>
        <v>0.94099999999999995</v>
      </c>
    </row>
    <row r="74" spans="1:2" x14ac:dyDescent="0.2">
      <c r="A74" s="49">
        <f>'Gasoline-M'!A113</f>
        <v>29952</v>
      </c>
      <c r="B74" s="50">
        <f>'Gasoline-M'!B113</f>
        <v>0.94399999999999995</v>
      </c>
    </row>
    <row r="75" spans="1:2" x14ac:dyDescent="0.2">
      <c r="A75" s="49">
        <f>'Gasoline-M'!A114</f>
        <v>29983</v>
      </c>
      <c r="B75" s="50">
        <f>'Gasoline-M'!B114</f>
        <v>0.94699999999999995</v>
      </c>
    </row>
    <row r="76" spans="1:2" x14ac:dyDescent="0.2">
      <c r="A76" s="49">
        <f>'Gasoline-M'!A115</f>
        <v>30011</v>
      </c>
      <c r="B76" s="50">
        <f>'Gasoline-M'!B115</f>
        <v>0.94699999999999995</v>
      </c>
    </row>
    <row r="77" spans="1:2" x14ac:dyDescent="0.2">
      <c r="A77" s="49">
        <f>'Gasoline-M'!A116</f>
        <v>30042</v>
      </c>
      <c r="B77" s="50">
        <f>'Gasoline-M'!B116</f>
        <v>0.95</v>
      </c>
    </row>
    <row r="78" spans="1:2" x14ac:dyDescent="0.2">
      <c r="A78" s="49">
        <f>'Gasoline-M'!A117</f>
        <v>30072</v>
      </c>
      <c r="B78" s="50">
        <f>'Gasoline-M'!B117</f>
        <v>0.95899999999999996</v>
      </c>
    </row>
    <row r="79" spans="1:2" x14ac:dyDescent="0.2">
      <c r="A79" s="49">
        <f>'Gasoline-M'!A118</f>
        <v>30103</v>
      </c>
      <c r="B79" s="50">
        <f>'Gasoline-M'!B118</f>
        <v>0.97</v>
      </c>
    </row>
    <row r="80" spans="1:2" x14ac:dyDescent="0.2">
      <c r="A80" s="49">
        <f>'Gasoline-M'!A119</f>
        <v>30133</v>
      </c>
      <c r="B80" s="50">
        <f>'Gasoline-M'!B119</f>
        <v>0.97499999999999998</v>
      </c>
    </row>
    <row r="81" spans="1:2" x14ac:dyDescent="0.2">
      <c r="A81" s="49">
        <f>'Gasoline-M'!A120</f>
        <v>30164</v>
      </c>
      <c r="B81" s="50">
        <f>'Gasoline-M'!B120</f>
        <v>0.97699999999999998</v>
      </c>
    </row>
    <row r="82" spans="1:2" x14ac:dyDescent="0.2">
      <c r="A82" s="49">
        <f>'Gasoline-M'!A121</f>
        <v>30195</v>
      </c>
      <c r="B82" s="50">
        <f>'Gasoline-M'!B121</f>
        <v>0.97699999999999998</v>
      </c>
    </row>
    <row r="83" spans="1:2" x14ac:dyDescent="0.2">
      <c r="A83" s="49">
        <f>'Gasoline-M'!A122</f>
        <v>30225</v>
      </c>
      <c r="B83" s="50">
        <f>'Gasoline-M'!B122</f>
        <v>0.98099999999999998</v>
      </c>
    </row>
    <row r="84" spans="1:2" x14ac:dyDescent="0.2">
      <c r="A84" s="49">
        <f>'Gasoline-M'!A123</f>
        <v>30256</v>
      </c>
      <c r="B84" s="50">
        <f>'Gasoline-M'!B123</f>
        <v>0.98</v>
      </c>
    </row>
    <row r="85" spans="1:2" x14ac:dyDescent="0.2">
      <c r="A85" s="49">
        <f>'Gasoline-M'!A124</f>
        <v>30286</v>
      </c>
      <c r="B85" s="50">
        <f>'Gasoline-M'!B124</f>
        <v>0.97699999999999998</v>
      </c>
    </row>
    <row r="86" spans="1:2" x14ac:dyDescent="0.2">
      <c r="A86" s="49">
        <f>'Gasoline-M'!A125</f>
        <v>30317</v>
      </c>
      <c r="B86" s="50">
        <f>'Gasoline-M'!B125</f>
        <v>0.97899999999999998</v>
      </c>
    </row>
    <row r="87" spans="1:2" x14ac:dyDescent="0.2">
      <c r="A87" s="49">
        <f>'Gasoline-M'!A126</f>
        <v>30348</v>
      </c>
      <c r="B87" s="50">
        <f>'Gasoline-M'!B126</f>
        <v>0.98</v>
      </c>
    </row>
    <row r="88" spans="1:2" x14ac:dyDescent="0.2">
      <c r="A88" s="49">
        <f>'Gasoline-M'!A127</f>
        <v>30376</v>
      </c>
      <c r="B88" s="50">
        <f>'Gasoline-M'!B127</f>
        <v>0.98099999999999998</v>
      </c>
    </row>
    <row r="89" spans="1:2" x14ac:dyDescent="0.2">
      <c r="A89" s="49">
        <f>'Gasoline-M'!A128</f>
        <v>30407</v>
      </c>
      <c r="B89" s="50">
        <f>'Gasoline-M'!B128</f>
        <v>0.98799999999999999</v>
      </c>
    </row>
    <row r="90" spans="1:2" x14ac:dyDescent="0.2">
      <c r="A90" s="49">
        <f>'Gasoline-M'!A129</f>
        <v>30437</v>
      </c>
      <c r="B90" s="50">
        <f>'Gasoline-M'!B129</f>
        <v>0.99199999999999999</v>
      </c>
    </row>
    <row r="91" spans="1:2" x14ac:dyDescent="0.2">
      <c r="A91" s="49">
        <f>'Gasoline-M'!A130</f>
        <v>30468</v>
      </c>
      <c r="B91" s="50">
        <f>'Gasoline-M'!B130</f>
        <v>0.99399999999999999</v>
      </c>
    </row>
    <row r="92" spans="1:2" x14ac:dyDescent="0.2">
      <c r="A92" s="49">
        <f>'Gasoline-M'!A131</f>
        <v>30498</v>
      </c>
      <c r="B92" s="50">
        <f>'Gasoline-M'!B131</f>
        <v>0.998</v>
      </c>
    </row>
    <row r="93" spans="1:2" x14ac:dyDescent="0.2">
      <c r="A93" s="49">
        <f>'Gasoline-M'!A132</f>
        <v>30529</v>
      </c>
      <c r="B93" s="50">
        <f>'Gasoline-M'!B132</f>
        <v>1.0009999999999999</v>
      </c>
    </row>
    <row r="94" spans="1:2" x14ac:dyDescent="0.2">
      <c r="A94" s="49">
        <f>'Gasoline-M'!A133</f>
        <v>30560</v>
      </c>
      <c r="B94" s="50">
        <f>'Gasoline-M'!B133</f>
        <v>1.004</v>
      </c>
    </row>
    <row r="95" spans="1:2" x14ac:dyDescent="0.2">
      <c r="A95" s="49">
        <f>'Gasoline-M'!A134</f>
        <v>30590</v>
      </c>
      <c r="B95" s="50">
        <f>'Gasoline-M'!B134</f>
        <v>1.008</v>
      </c>
    </row>
    <row r="96" spans="1:2" x14ac:dyDescent="0.2">
      <c r="A96" s="49">
        <f>'Gasoline-M'!A135</f>
        <v>30621</v>
      </c>
      <c r="B96" s="50">
        <f>'Gasoline-M'!B135</f>
        <v>1.0109999999999999</v>
      </c>
    </row>
    <row r="97" spans="1:2" x14ac:dyDescent="0.2">
      <c r="A97" s="49">
        <f>'Gasoline-M'!A136</f>
        <v>30651</v>
      </c>
      <c r="B97" s="50">
        <f>'Gasoline-M'!B136</f>
        <v>1.014</v>
      </c>
    </row>
    <row r="98" spans="1:2" x14ac:dyDescent="0.2">
      <c r="A98" s="49">
        <f>'Gasoline-M'!A137</f>
        <v>30682</v>
      </c>
      <c r="B98" s="50">
        <f>'Gasoline-M'!B137</f>
        <v>1.0209999999999999</v>
      </c>
    </row>
    <row r="99" spans="1:2" x14ac:dyDescent="0.2">
      <c r="A99" s="49">
        <f>'Gasoline-M'!A138</f>
        <v>30713</v>
      </c>
      <c r="B99" s="50">
        <f>'Gasoline-M'!B138</f>
        <v>1.026</v>
      </c>
    </row>
    <row r="100" spans="1:2" x14ac:dyDescent="0.2">
      <c r="A100" s="49">
        <f>'Gasoline-M'!A139</f>
        <v>30742</v>
      </c>
      <c r="B100" s="50">
        <f>'Gasoline-M'!B139</f>
        <v>1.0289999999999999</v>
      </c>
    </row>
    <row r="101" spans="1:2" x14ac:dyDescent="0.2">
      <c r="A101" s="49">
        <f>'Gasoline-M'!A140</f>
        <v>30773</v>
      </c>
      <c r="B101" s="50">
        <f>'Gasoline-M'!B140</f>
        <v>1.0329999999999999</v>
      </c>
    </row>
    <row r="102" spans="1:2" x14ac:dyDescent="0.2">
      <c r="A102" s="49">
        <f>'Gasoline-M'!A141</f>
        <v>30803</v>
      </c>
      <c r="B102" s="50">
        <f>'Gasoline-M'!B141</f>
        <v>1.0349999999999999</v>
      </c>
    </row>
    <row r="103" spans="1:2" x14ac:dyDescent="0.2">
      <c r="A103" s="49">
        <f>'Gasoline-M'!A142</f>
        <v>30834</v>
      </c>
      <c r="B103" s="50">
        <f>'Gasoline-M'!B142</f>
        <v>1.0369999999999999</v>
      </c>
    </row>
    <row r="104" spans="1:2" x14ac:dyDescent="0.2">
      <c r="A104" s="49">
        <f>'Gasoline-M'!A143</f>
        <v>30864</v>
      </c>
      <c r="B104" s="50">
        <f>'Gasoline-M'!B143</f>
        <v>1.0409999999999999</v>
      </c>
    </row>
    <row r="105" spans="1:2" x14ac:dyDescent="0.2">
      <c r="A105" s="49">
        <f>'Gasoline-M'!A144</f>
        <v>30895</v>
      </c>
      <c r="B105" s="50">
        <f>'Gasoline-M'!B144</f>
        <v>1.044</v>
      </c>
    </row>
    <row r="106" spans="1:2" x14ac:dyDescent="0.2">
      <c r="A106" s="49">
        <f>'Gasoline-M'!A145</f>
        <v>30926</v>
      </c>
      <c r="B106" s="50">
        <f>'Gasoline-M'!B145</f>
        <v>1.0469999999999999</v>
      </c>
    </row>
    <row r="107" spans="1:2" x14ac:dyDescent="0.2">
      <c r="A107" s="49">
        <f>'Gasoline-M'!A146</f>
        <v>30956</v>
      </c>
      <c r="B107" s="50">
        <f>'Gasoline-M'!B146</f>
        <v>1.0509999999999999</v>
      </c>
    </row>
    <row r="108" spans="1:2" x14ac:dyDescent="0.2">
      <c r="A108" s="49">
        <f>'Gasoline-M'!A147</f>
        <v>30987</v>
      </c>
      <c r="B108" s="50">
        <f>'Gasoline-M'!B147</f>
        <v>1.0529999999999999</v>
      </c>
    </row>
    <row r="109" spans="1:2" x14ac:dyDescent="0.2">
      <c r="A109" s="49">
        <f>'Gasoline-M'!A148</f>
        <v>31017</v>
      </c>
      <c r="B109" s="50">
        <f>'Gasoline-M'!B148</f>
        <v>1.0549999999999999</v>
      </c>
    </row>
    <row r="110" spans="1:2" x14ac:dyDescent="0.2">
      <c r="A110" s="49">
        <f>'Gasoline-M'!A149</f>
        <v>31048</v>
      </c>
      <c r="B110" s="50">
        <f>'Gasoline-M'!B149</f>
        <v>1.0569999999999999</v>
      </c>
    </row>
    <row r="111" spans="1:2" x14ac:dyDescent="0.2">
      <c r="A111" s="49">
        <f>'Gasoline-M'!A150</f>
        <v>31079</v>
      </c>
      <c r="B111" s="50">
        <f>'Gasoline-M'!B150</f>
        <v>1.0629999999999999</v>
      </c>
    </row>
    <row r="112" spans="1:2" x14ac:dyDescent="0.2">
      <c r="A112" s="49">
        <f>'Gasoline-M'!A151</f>
        <v>31107</v>
      </c>
      <c r="B112" s="50">
        <f>'Gasoline-M'!B151</f>
        <v>1.0680000000000001</v>
      </c>
    </row>
    <row r="113" spans="1:2" x14ac:dyDescent="0.2">
      <c r="A113" s="49">
        <f>'Gasoline-M'!A152</f>
        <v>31138</v>
      </c>
      <c r="B113" s="50">
        <f>'Gasoline-M'!B152</f>
        <v>1.07</v>
      </c>
    </row>
    <row r="114" spans="1:2" x14ac:dyDescent="0.2">
      <c r="A114" s="49">
        <f>'Gasoline-M'!A153</f>
        <v>31168</v>
      </c>
      <c r="B114" s="50">
        <f>'Gasoline-M'!B153</f>
        <v>1.0720000000000001</v>
      </c>
    </row>
    <row r="115" spans="1:2" x14ac:dyDescent="0.2">
      <c r="A115" s="49">
        <f>'Gasoline-M'!A154</f>
        <v>31199</v>
      </c>
      <c r="B115" s="50">
        <f>'Gasoline-M'!B154</f>
        <v>1.075</v>
      </c>
    </row>
    <row r="116" spans="1:2" x14ac:dyDescent="0.2">
      <c r="A116" s="49">
        <f>'Gasoline-M'!A155</f>
        <v>31229</v>
      </c>
      <c r="B116" s="50">
        <f>'Gasoline-M'!B155</f>
        <v>1.077</v>
      </c>
    </row>
    <row r="117" spans="1:2" x14ac:dyDescent="0.2">
      <c r="A117" s="49">
        <f>'Gasoline-M'!A156</f>
        <v>31260</v>
      </c>
      <c r="B117" s="50">
        <f>'Gasoline-M'!B156</f>
        <v>1.079</v>
      </c>
    </row>
    <row r="118" spans="1:2" x14ac:dyDescent="0.2">
      <c r="A118" s="49">
        <f>'Gasoline-M'!A157</f>
        <v>31291</v>
      </c>
      <c r="B118" s="50">
        <f>'Gasoline-M'!B157</f>
        <v>1.081</v>
      </c>
    </row>
    <row r="119" spans="1:2" x14ac:dyDescent="0.2">
      <c r="A119" s="49">
        <f>'Gasoline-M'!A158</f>
        <v>31321</v>
      </c>
      <c r="B119" s="50">
        <f>'Gasoline-M'!B158</f>
        <v>1.085</v>
      </c>
    </row>
    <row r="120" spans="1:2" x14ac:dyDescent="0.2">
      <c r="A120" s="49">
        <f>'Gasoline-M'!A159</f>
        <v>31352</v>
      </c>
      <c r="B120" s="50">
        <f>'Gasoline-M'!B159</f>
        <v>1.0900000000000001</v>
      </c>
    </row>
    <row r="121" spans="1:2" x14ac:dyDescent="0.2">
      <c r="A121" s="49">
        <f>'Gasoline-M'!A160</f>
        <v>31382</v>
      </c>
      <c r="B121" s="50">
        <f>'Gasoline-M'!B160</f>
        <v>1.095</v>
      </c>
    </row>
    <row r="122" spans="1:2" x14ac:dyDescent="0.2">
      <c r="A122" s="49">
        <f>'Gasoline-M'!A161</f>
        <v>31413</v>
      </c>
      <c r="B122" s="50">
        <f>'Gasoline-M'!B161</f>
        <v>1.099</v>
      </c>
    </row>
    <row r="123" spans="1:2" x14ac:dyDescent="0.2">
      <c r="A123" s="49">
        <f>'Gasoline-M'!A162</f>
        <v>31444</v>
      </c>
      <c r="B123" s="50">
        <f>'Gasoline-M'!B162</f>
        <v>1.097</v>
      </c>
    </row>
    <row r="124" spans="1:2" x14ac:dyDescent="0.2">
      <c r="A124" s="49">
        <f>'Gasoline-M'!A163</f>
        <v>31472</v>
      </c>
      <c r="B124" s="50">
        <f>'Gasoline-M'!B163</f>
        <v>1.091</v>
      </c>
    </row>
    <row r="125" spans="1:2" x14ac:dyDescent="0.2">
      <c r="A125" s="49">
        <f>'Gasoline-M'!A164</f>
        <v>31503</v>
      </c>
      <c r="B125" s="50">
        <f>'Gasoline-M'!B164</f>
        <v>1.087</v>
      </c>
    </row>
    <row r="126" spans="1:2" x14ac:dyDescent="0.2">
      <c r="A126" s="49">
        <f>'Gasoline-M'!A165</f>
        <v>31533</v>
      </c>
      <c r="B126" s="50">
        <f>'Gasoline-M'!B165</f>
        <v>1.0900000000000001</v>
      </c>
    </row>
    <row r="127" spans="1:2" x14ac:dyDescent="0.2">
      <c r="A127" s="49">
        <f>'Gasoline-M'!A166</f>
        <v>31564</v>
      </c>
      <c r="B127" s="50">
        <f>'Gasoline-M'!B166</f>
        <v>1.0940000000000001</v>
      </c>
    </row>
    <row r="128" spans="1:2" x14ac:dyDescent="0.2">
      <c r="A128" s="49">
        <f>'Gasoline-M'!A167</f>
        <v>31594</v>
      </c>
      <c r="B128" s="50">
        <f>'Gasoline-M'!B167</f>
        <v>1.095</v>
      </c>
    </row>
    <row r="129" spans="1:2" x14ac:dyDescent="0.2">
      <c r="A129" s="49">
        <f>'Gasoline-M'!A168</f>
        <v>31625</v>
      </c>
      <c r="B129" s="50">
        <f>'Gasoline-M'!B168</f>
        <v>1.0960000000000001</v>
      </c>
    </row>
    <row r="130" spans="1:2" x14ac:dyDescent="0.2">
      <c r="A130" s="49">
        <f>'Gasoline-M'!A169</f>
        <v>31656</v>
      </c>
      <c r="B130" s="50">
        <f>'Gasoline-M'!B169</f>
        <v>1.1000000000000001</v>
      </c>
    </row>
    <row r="131" spans="1:2" x14ac:dyDescent="0.2">
      <c r="A131" s="49">
        <f>'Gasoline-M'!A170</f>
        <v>31686</v>
      </c>
      <c r="B131" s="50">
        <f>'Gasoline-M'!B170</f>
        <v>1.1020000000000001</v>
      </c>
    </row>
    <row r="132" spans="1:2" x14ac:dyDescent="0.2">
      <c r="A132" s="49">
        <f>'Gasoline-M'!A171</f>
        <v>31717</v>
      </c>
      <c r="B132" s="50">
        <f>'Gasoline-M'!B171</f>
        <v>1.1040000000000001</v>
      </c>
    </row>
    <row r="133" spans="1:2" x14ac:dyDescent="0.2">
      <c r="A133" s="49">
        <f>'Gasoline-M'!A172</f>
        <v>31747</v>
      </c>
      <c r="B133" s="50">
        <f>'Gasoline-M'!B172</f>
        <v>1.1080000000000001</v>
      </c>
    </row>
    <row r="134" spans="1:2" x14ac:dyDescent="0.2">
      <c r="A134" s="49">
        <f>'Gasoline-M'!A173</f>
        <v>31778</v>
      </c>
      <c r="B134" s="50">
        <f>'Gasoline-M'!B173</f>
        <v>1.1140000000000001</v>
      </c>
    </row>
    <row r="135" spans="1:2" x14ac:dyDescent="0.2">
      <c r="A135" s="49">
        <f>'Gasoline-M'!A174</f>
        <v>31809</v>
      </c>
      <c r="B135" s="50">
        <f>'Gasoline-M'!B174</f>
        <v>1.1180000000000001</v>
      </c>
    </row>
    <row r="136" spans="1:2" x14ac:dyDescent="0.2">
      <c r="A136" s="49">
        <f>'Gasoline-M'!A175</f>
        <v>31837</v>
      </c>
      <c r="B136" s="50">
        <f>'Gasoline-M'!B175</f>
        <v>1.1220000000000001</v>
      </c>
    </row>
    <row r="137" spans="1:2" x14ac:dyDescent="0.2">
      <c r="A137" s="49">
        <f>'Gasoline-M'!A176</f>
        <v>31868</v>
      </c>
      <c r="B137" s="50">
        <f>'Gasoline-M'!B176</f>
        <v>1.127</v>
      </c>
    </row>
    <row r="138" spans="1:2" x14ac:dyDescent="0.2">
      <c r="A138" s="49">
        <f>'Gasoline-M'!A177</f>
        <v>31898</v>
      </c>
      <c r="B138" s="50">
        <f>'Gasoline-M'!B177</f>
        <v>1.1299999999999999</v>
      </c>
    </row>
    <row r="139" spans="1:2" x14ac:dyDescent="0.2">
      <c r="A139" s="49">
        <f>'Gasoline-M'!A178</f>
        <v>31929</v>
      </c>
      <c r="B139" s="50">
        <f>'Gasoline-M'!B178</f>
        <v>1.135</v>
      </c>
    </row>
    <row r="140" spans="1:2" x14ac:dyDescent="0.2">
      <c r="A140" s="49">
        <f>'Gasoline-M'!A179</f>
        <v>31959</v>
      </c>
      <c r="B140" s="50">
        <f>'Gasoline-M'!B179</f>
        <v>1.1379999999999999</v>
      </c>
    </row>
    <row r="141" spans="1:2" x14ac:dyDescent="0.2">
      <c r="A141" s="49">
        <f>'Gasoline-M'!A180</f>
        <v>31990</v>
      </c>
      <c r="B141" s="50">
        <f>'Gasoline-M'!B180</f>
        <v>1.143</v>
      </c>
    </row>
    <row r="142" spans="1:2" x14ac:dyDescent="0.2">
      <c r="A142" s="49">
        <f>'Gasoline-M'!A181</f>
        <v>32021</v>
      </c>
      <c r="B142" s="50">
        <f>'Gasoline-M'!B181</f>
        <v>1.147</v>
      </c>
    </row>
    <row r="143" spans="1:2" x14ac:dyDescent="0.2">
      <c r="A143" s="49">
        <f>'Gasoline-M'!A182</f>
        <v>32051</v>
      </c>
      <c r="B143" s="50">
        <f>'Gasoline-M'!B182</f>
        <v>1.1499999999999999</v>
      </c>
    </row>
    <row r="144" spans="1:2" x14ac:dyDescent="0.2">
      <c r="A144" s="49">
        <f>'Gasoline-M'!A183</f>
        <v>32082</v>
      </c>
      <c r="B144" s="50">
        <f>'Gasoline-M'!B183</f>
        <v>1.1539999999999999</v>
      </c>
    </row>
    <row r="145" spans="1:2" x14ac:dyDescent="0.2">
      <c r="A145" s="49">
        <f>'Gasoline-M'!A184</f>
        <v>32112</v>
      </c>
      <c r="B145" s="50">
        <f>'Gasoline-M'!B184</f>
        <v>1.1559999999999999</v>
      </c>
    </row>
    <row r="146" spans="1:2" x14ac:dyDescent="0.2">
      <c r="A146" s="49">
        <f>'Gasoline-M'!A185</f>
        <v>32143</v>
      </c>
      <c r="B146" s="50">
        <f>'Gasoline-M'!B185</f>
        <v>1.1599999999999999</v>
      </c>
    </row>
    <row r="147" spans="1:2" x14ac:dyDescent="0.2">
      <c r="A147" s="49">
        <f>'Gasoline-M'!A186</f>
        <v>32174</v>
      </c>
      <c r="B147" s="50">
        <f>'Gasoline-M'!B186</f>
        <v>1.1619999999999999</v>
      </c>
    </row>
    <row r="148" spans="1:2" x14ac:dyDescent="0.2">
      <c r="A148" s="49">
        <f>'Gasoline-M'!A187</f>
        <v>32203</v>
      </c>
      <c r="B148" s="50">
        <f>'Gasoline-M'!B187</f>
        <v>1.165</v>
      </c>
    </row>
    <row r="149" spans="1:2" x14ac:dyDescent="0.2">
      <c r="A149" s="49">
        <f>'Gasoline-M'!A188</f>
        <v>32234</v>
      </c>
      <c r="B149" s="50">
        <f>'Gasoline-M'!B188</f>
        <v>1.1719999999999999</v>
      </c>
    </row>
    <row r="150" spans="1:2" x14ac:dyDescent="0.2">
      <c r="A150" s="49">
        <f>'Gasoline-M'!A189</f>
        <v>32264</v>
      </c>
      <c r="B150" s="50">
        <f>'Gasoline-M'!B189</f>
        <v>1.175</v>
      </c>
    </row>
    <row r="151" spans="1:2" x14ac:dyDescent="0.2">
      <c r="A151" s="49">
        <f>'Gasoline-M'!A190</f>
        <v>32295</v>
      </c>
      <c r="B151" s="50">
        <f>'Gasoline-M'!B190</f>
        <v>1.18</v>
      </c>
    </row>
    <row r="152" spans="1:2" x14ac:dyDescent="0.2">
      <c r="A152" s="49">
        <f>'Gasoline-M'!A191</f>
        <v>32325</v>
      </c>
      <c r="B152" s="50">
        <f>'Gasoline-M'!B191</f>
        <v>1.1850000000000001</v>
      </c>
    </row>
    <row r="153" spans="1:2" x14ac:dyDescent="0.2">
      <c r="A153" s="49">
        <f>'Gasoline-M'!A192</f>
        <v>32356</v>
      </c>
      <c r="B153" s="50">
        <f>'Gasoline-M'!B192</f>
        <v>1.19</v>
      </c>
    </row>
    <row r="154" spans="1:2" x14ac:dyDescent="0.2">
      <c r="A154" s="49">
        <f>'Gasoline-M'!A193</f>
        <v>32387</v>
      </c>
      <c r="B154" s="50">
        <f>'Gasoline-M'!B193</f>
        <v>1.1950000000000001</v>
      </c>
    </row>
    <row r="155" spans="1:2" x14ac:dyDescent="0.2">
      <c r="A155" s="49">
        <f>'Gasoline-M'!A194</f>
        <v>32417</v>
      </c>
      <c r="B155" s="50">
        <f>'Gasoline-M'!B194</f>
        <v>1.1990000000000001</v>
      </c>
    </row>
    <row r="156" spans="1:2" x14ac:dyDescent="0.2">
      <c r="A156" s="49">
        <f>'Gasoline-M'!A195</f>
        <v>32448</v>
      </c>
      <c r="B156" s="50">
        <f>'Gasoline-M'!B195</f>
        <v>1.2030000000000001</v>
      </c>
    </row>
    <row r="157" spans="1:2" x14ac:dyDescent="0.2">
      <c r="A157" s="49">
        <f>'Gasoline-M'!A196</f>
        <v>32478</v>
      </c>
      <c r="B157" s="50">
        <f>'Gasoline-M'!B196</f>
        <v>1.2070000000000001</v>
      </c>
    </row>
    <row r="158" spans="1:2" x14ac:dyDescent="0.2">
      <c r="A158" s="49">
        <f>'Gasoline-M'!A197</f>
        <v>32509</v>
      </c>
      <c r="B158" s="50">
        <f>'Gasoline-M'!B197</f>
        <v>1.212</v>
      </c>
    </row>
    <row r="159" spans="1:2" x14ac:dyDescent="0.2">
      <c r="A159" s="49">
        <f>'Gasoline-M'!A198</f>
        <v>32540</v>
      </c>
      <c r="B159" s="50">
        <f>'Gasoline-M'!B198</f>
        <v>1.216</v>
      </c>
    </row>
    <row r="160" spans="1:2" x14ac:dyDescent="0.2">
      <c r="A160" s="49">
        <f>'Gasoline-M'!A199</f>
        <v>32568</v>
      </c>
      <c r="B160" s="50">
        <f>'Gasoline-M'!B199</f>
        <v>1.222</v>
      </c>
    </row>
    <row r="161" spans="1:2" x14ac:dyDescent="0.2">
      <c r="A161" s="49">
        <f>'Gasoline-M'!A200</f>
        <v>32599</v>
      </c>
      <c r="B161" s="50">
        <f>'Gasoline-M'!B200</f>
        <v>1.2310000000000001</v>
      </c>
    </row>
    <row r="162" spans="1:2" x14ac:dyDescent="0.2">
      <c r="A162" s="49">
        <f>'Gasoline-M'!A201</f>
        <v>32629</v>
      </c>
      <c r="B162" s="50">
        <f>'Gasoline-M'!B201</f>
        <v>1.2370000000000001</v>
      </c>
    </row>
    <row r="163" spans="1:2" x14ac:dyDescent="0.2">
      <c r="A163" s="49">
        <f>'Gasoline-M'!A202</f>
        <v>32660</v>
      </c>
      <c r="B163" s="50">
        <f>'Gasoline-M'!B202</f>
        <v>1.2410000000000001</v>
      </c>
    </row>
    <row r="164" spans="1:2" x14ac:dyDescent="0.2">
      <c r="A164" s="49">
        <f>'Gasoline-M'!A203</f>
        <v>32690</v>
      </c>
      <c r="B164" s="50">
        <f>'Gasoline-M'!B203</f>
        <v>1.2450000000000001</v>
      </c>
    </row>
    <row r="165" spans="1:2" x14ac:dyDescent="0.2">
      <c r="A165" s="49">
        <f>'Gasoline-M'!A204</f>
        <v>32721</v>
      </c>
      <c r="B165" s="50">
        <f>'Gasoline-M'!B204</f>
        <v>1.2450000000000001</v>
      </c>
    </row>
    <row r="166" spans="1:2" x14ac:dyDescent="0.2">
      <c r="A166" s="49">
        <f>'Gasoline-M'!A205</f>
        <v>32752</v>
      </c>
      <c r="B166" s="50">
        <f>'Gasoline-M'!B205</f>
        <v>1.248</v>
      </c>
    </row>
    <row r="167" spans="1:2" x14ac:dyDescent="0.2">
      <c r="A167" s="49">
        <f>'Gasoline-M'!A206</f>
        <v>32782</v>
      </c>
      <c r="B167" s="50">
        <f>'Gasoline-M'!B206</f>
        <v>1.254</v>
      </c>
    </row>
    <row r="168" spans="1:2" x14ac:dyDescent="0.2">
      <c r="A168" s="49">
        <f>'Gasoline-M'!A207</f>
        <v>32813</v>
      </c>
      <c r="B168" s="50">
        <f>'Gasoline-M'!B207</f>
        <v>1.2589999999999999</v>
      </c>
    </row>
    <row r="169" spans="1:2" x14ac:dyDescent="0.2">
      <c r="A169" s="49">
        <f>'Gasoline-M'!A208</f>
        <v>32843</v>
      </c>
      <c r="B169" s="50">
        <f>'Gasoline-M'!B208</f>
        <v>1.2629999999999999</v>
      </c>
    </row>
    <row r="170" spans="1:2" x14ac:dyDescent="0.2">
      <c r="A170" s="49">
        <f>'Gasoline-M'!A209</f>
        <v>32874</v>
      </c>
      <c r="B170" s="50">
        <f>'Gasoline-M'!B209</f>
        <v>1.2749999999999999</v>
      </c>
    </row>
    <row r="171" spans="1:2" x14ac:dyDescent="0.2">
      <c r="A171" s="49">
        <f>'Gasoline-M'!A210</f>
        <v>32905</v>
      </c>
      <c r="B171" s="50">
        <f>'Gasoline-M'!B210</f>
        <v>1.28</v>
      </c>
    </row>
    <row r="172" spans="1:2" x14ac:dyDescent="0.2">
      <c r="A172" s="49">
        <f>'Gasoline-M'!A211</f>
        <v>32933</v>
      </c>
      <c r="B172" s="50">
        <f>'Gasoline-M'!B211</f>
        <v>1.286</v>
      </c>
    </row>
    <row r="173" spans="1:2" x14ac:dyDescent="0.2">
      <c r="A173" s="49">
        <f>'Gasoline-M'!A212</f>
        <v>32964</v>
      </c>
      <c r="B173" s="50">
        <f>'Gasoline-M'!B212</f>
        <v>1.2889999999999999</v>
      </c>
    </row>
    <row r="174" spans="1:2" x14ac:dyDescent="0.2">
      <c r="A174" s="49">
        <f>'Gasoline-M'!A213</f>
        <v>32994</v>
      </c>
      <c r="B174" s="50">
        <f>'Gasoline-M'!B213</f>
        <v>1.2909999999999999</v>
      </c>
    </row>
    <row r="175" spans="1:2" x14ac:dyDescent="0.2">
      <c r="A175" s="49">
        <f>'Gasoline-M'!A214</f>
        <v>33025</v>
      </c>
      <c r="B175" s="50">
        <f>'Gasoline-M'!B214</f>
        <v>1.2989999999999999</v>
      </c>
    </row>
    <row r="176" spans="1:2" x14ac:dyDescent="0.2">
      <c r="A176" s="49">
        <f>'Gasoline-M'!A215</f>
        <v>33055</v>
      </c>
      <c r="B176" s="50">
        <f>'Gasoline-M'!B215</f>
        <v>1.3049999999999999</v>
      </c>
    </row>
    <row r="177" spans="1:2" x14ac:dyDescent="0.2">
      <c r="A177" s="49">
        <f>'Gasoline-M'!A216</f>
        <v>33086</v>
      </c>
      <c r="B177" s="50">
        <f>'Gasoline-M'!B216</f>
        <v>1.3160000000000001</v>
      </c>
    </row>
    <row r="178" spans="1:2" x14ac:dyDescent="0.2">
      <c r="A178" s="49">
        <f>'Gasoline-M'!A217</f>
        <v>33117</v>
      </c>
      <c r="B178" s="50">
        <f>'Gasoline-M'!B217</f>
        <v>1.325</v>
      </c>
    </row>
    <row r="179" spans="1:2" x14ac:dyDescent="0.2">
      <c r="A179" s="49">
        <f>'Gasoline-M'!A218</f>
        <v>33147</v>
      </c>
      <c r="B179" s="50">
        <f>'Gasoline-M'!B218</f>
        <v>1.3340000000000001</v>
      </c>
    </row>
    <row r="180" spans="1:2" x14ac:dyDescent="0.2">
      <c r="A180" s="49">
        <f>'Gasoline-M'!A219</f>
        <v>33178</v>
      </c>
      <c r="B180" s="50">
        <f>'Gasoline-M'!B219</f>
        <v>1.337</v>
      </c>
    </row>
    <row r="181" spans="1:2" x14ac:dyDescent="0.2">
      <c r="A181" s="49">
        <f>'Gasoline-M'!A220</f>
        <v>33208</v>
      </c>
      <c r="B181" s="50">
        <f>'Gasoline-M'!B220</f>
        <v>1.3420000000000001</v>
      </c>
    </row>
    <row r="182" spans="1:2" x14ac:dyDescent="0.2">
      <c r="A182" s="49">
        <f>'Gasoline-M'!A221</f>
        <v>33239</v>
      </c>
      <c r="B182" s="50">
        <f>'Gasoline-M'!B221</f>
        <v>1.347</v>
      </c>
    </row>
    <row r="183" spans="1:2" x14ac:dyDescent="0.2">
      <c r="A183" s="49">
        <f>'Gasoline-M'!A222</f>
        <v>33270</v>
      </c>
      <c r="B183" s="50">
        <f>'Gasoline-M'!B222</f>
        <v>1.3480000000000001</v>
      </c>
    </row>
    <row r="184" spans="1:2" x14ac:dyDescent="0.2">
      <c r="A184" s="49">
        <f>'Gasoline-M'!A223</f>
        <v>33298</v>
      </c>
      <c r="B184" s="50">
        <f>'Gasoline-M'!B223</f>
        <v>1.3480000000000001</v>
      </c>
    </row>
    <row r="185" spans="1:2" x14ac:dyDescent="0.2">
      <c r="A185" s="49">
        <f>'Gasoline-M'!A224</f>
        <v>33329</v>
      </c>
      <c r="B185" s="50">
        <f>'Gasoline-M'!B224</f>
        <v>1.351</v>
      </c>
    </row>
    <row r="186" spans="1:2" x14ac:dyDescent="0.2">
      <c r="A186" s="49">
        <f>'Gasoline-M'!A225</f>
        <v>33359</v>
      </c>
      <c r="B186" s="50">
        <f>'Gasoline-M'!B225</f>
        <v>1.3560000000000001</v>
      </c>
    </row>
    <row r="187" spans="1:2" x14ac:dyDescent="0.2">
      <c r="A187" s="49">
        <f>'Gasoline-M'!A226</f>
        <v>33390</v>
      </c>
      <c r="B187" s="50">
        <f>'Gasoline-M'!B226</f>
        <v>1.36</v>
      </c>
    </row>
    <row r="188" spans="1:2" x14ac:dyDescent="0.2">
      <c r="A188" s="49">
        <f>'Gasoline-M'!A227</f>
        <v>33420</v>
      </c>
      <c r="B188" s="50">
        <f>'Gasoline-M'!B227</f>
        <v>1.3620000000000001</v>
      </c>
    </row>
    <row r="189" spans="1:2" x14ac:dyDescent="0.2">
      <c r="A189" s="49">
        <f>'Gasoline-M'!A228</f>
        <v>33451</v>
      </c>
      <c r="B189" s="50">
        <f>'Gasoline-M'!B228</f>
        <v>1.3660000000000001</v>
      </c>
    </row>
    <row r="190" spans="1:2" x14ac:dyDescent="0.2">
      <c r="A190" s="49">
        <f>'Gasoline-M'!A229</f>
        <v>33482</v>
      </c>
      <c r="B190" s="50">
        <f>'Gasoline-M'!B229</f>
        <v>1.37</v>
      </c>
    </row>
    <row r="191" spans="1:2" x14ac:dyDescent="0.2">
      <c r="A191" s="49">
        <f>'Gasoline-M'!A230</f>
        <v>33512</v>
      </c>
      <c r="B191" s="50">
        <f>'Gasoline-M'!B230</f>
        <v>1.3720000000000001</v>
      </c>
    </row>
    <row r="192" spans="1:2" x14ac:dyDescent="0.2">
      <c r="A192" s="49">
        <f>'Gasoline-M'!A231</f>
        <v>33543</v>
      </c>
      <c r="B192" s="50">
        <f>'Gasoline-M'!B231</f>
        <v>1.3779999999999999</v>
      </c>
    </row>
    <row r="193" spans="1:2" x14ac:dyDescent="0.2">
      <c r="A193" s="49">
        <f>'Gasoline-M'!A232</f>
        <v>33573</v>
      </c>
      <c r="B193" s="50">
        <f>'Gasoline-M'!B232</f>
        <v>1.3819999999999999</v>
      </c>
    </row>
    <row r="194" spans="1:2" x14ac:dyDescent="0.2">
      <c r="A194" s="49">
        <f>'Gasoline-M'!A233</f>
        <v>33604</v>
      </c>
      <c r="B194" s="50">
        <f>'Gasoline-M'!B233</f>
        <v>1.383</v>
      </c>
    </row>
    <row r="195" spans="1:2" x14ac:dyDescent="0.2">
      <c r="A195" s="49">
        <f>'Gasoline-M'!A234</f>
        <v>33635</v>
      </c>
      <c r="B195" s="50">
        <f>'Gasoline-M'!B234</f>
        <v>1.3859999999999999</v>
      </c>
    </row>
    <row r="196" spans="1:2" x14ac:dyDescent="0.2">
      <c r="A196" s="49">
        <f>'Gasoline-M'!A235</f>
        <v>33664</v>
      </c>
      <c r="B196" s="50">
        <f>'Gasoline-M'!B235</f>
        <v>1.391</v>
      </c>
    </row>
    <row r="197" spans="1:2" x14ac:dyDescent="0.2">
      <c r="A197" s="49">
        <f>'Gasoline-M'!A236</f>
        <v>33695</v>
      </c>
      <c r="B197" s="50">
        <f>'Gasoline-M'!B236</f>
        <v>1.3939999999999999</v>
      </c>
    </row>
    <row r="198" spans="1:2" x14ac:dyDescent="0.2">
      <c r="A198" s="49">
        <f>'Gasoline-M'!A237</f>
        <v>33725</v>
      </c>
      <c r="B198" s="50">
        <f>'Gasoline-M'!B237</f>
        <v>1.397</v>
      </c>
    </row>
    <row r="199" spans="1:2" x14ac:dyDescent="0.2">
      <c r="A199" s="49">
        <f>'Gasoline-M'!A238</f>
        <v>33756</v>
      </c>
      <c r="B199" s="50">
        <f>'Gasoline-M'!B238</f>
        <v>1.401</v>
      </c>
    </row>
    <row r="200" spans="1:2" x14ac:dyDescent="0.2">
      <c r="A200" s="49">
        <f>'Gasoline-M'!A239</f>
        <v>33786</v>
      </c>
      <c r="B200" s="50">
        <f>'Gasoline-M'!B239</f>
        <v>1.405</v>
      </c>
    </row>
    <row r="201" spans="1:2" x14ac:dyDescent="0.2">
      <c r="A201" s="49">
        <f>'Gasoline-M'!A240</f>
        <v>33817</v>
      </c>
      <c r="B201" s="50">
        <f>'Gasoline-M'!B240</f>
        <v>1.4079999999999999</v>
      </c>
    </row>
    <row r="202" spans="1:2" x14ac:dyDescent="0.2">
      <c r="A202" s="49">
        <f>'Gasoline-M'!A241</f>
        <v>33848</v>
      </c>
      <c r="B202" s="50">
        <f>'Gasoline-M'!B241</f>
        <v>1.411</v>
      </c>
    </row>
    <row r="203" spans="1:2" x14ac:dyDescent="0.2">
      <c r="A203" s="49">
        <f>'Gasoline-M'!A242</f>
        <v>33878</v>
      </c>
      <c r="B203" s="50">
        <f>'Gasoline-M'!B242</f>
        <v>1.417</v>
      </c>
    </row>
    <row r="204" spans="1:2" x14ac:dyDescent="0.2">
      <c r="A204" s="49">
        <f>'Gasoline-M'!A243</f>
        <v>33909</v>
      </c>
      <c r="B204" s="50">
        <f>'Gasoline-M'!B243</f>
        <v>1.421</v>
      </c>
    </row>
    <row r="205" spans="1:2" x14ac:dyDescent="0.2">
      <c r="A205" s="49">
        <f>'Gasoline-M'!A244</f>
        <v>33939</v>
      </c>
      <c r="B205" s="50">
        <f>'Gasoline-M'!B244</f>
        <v>1.423</v>
      </c>
    </row>
    <row r="206" spans="1:2" x14ac:dyDescent="0.2">
      <c r="A206" s="49">
        <f>'Gasoline-M'!A245</f>
        <v>33970</v>
      </c>
      <c r="B206" s="50">
        <f>'Gasoline-M'!B245</f>
        <v>1.4279999999999999</v>
      </c>
    </row>
    <row r="207" spans="1:2" x14ac:dyDescent="0.2">
      <c r="A207" s="49">
        <f>'Gasoline-M'!A246</f>
        <v>34001</v>
      </c>
      <c r="B207" s="50">
        <f>'Gasoline-M'!B246</f>
        <v>1.431</v>
      </c>
    </row>
    <row r="208" spans="1:2" x14ac:dyDescent="0.2">
      <c r="A208" s="49">
        <f>'Gasoline-M'!A247</f>
        <v>34029</v>
      </c>
      <c r="B208" s="50">
        <f>'Gasoline-M'!B247</f>
        <v>1.4330000000000001</v>
      </c>
    </row>
    <row r="209" spans="1:2" x14ac:dyDescent="0.2">
      <c r="A209" s="49">
        <f>'Gasoline-M'!A248</f>
        <v>34060</v>
      </c>
      <c r="B209" s="50">
        <f>'Gasoline-M'!B248</f>
        <v>1.4379999999999999</v>
      </c>
    </row>
    <row r="210" spans="1:2" x14ac:dyDescent="0.2">
      <c r="A210" s="49">
        <f>'Gasoline-M'!A249</f>
        <v>34090</v>
      </c>
      <c r="B210" s="50">
        <f>'Gasoline-M'!B249</f>
        <v>1.4419999999999999</v>
      </c>
    </row>
    <row r="211" spans="1:2" x14ac:dyDescent="0.2">
      <c r="A211" s="49">
        <f>'Gasoline-M'!A250</f>
        <v>34121</v>
      </c>
      <c r="B211" s="50">
        <f>'Gasoline-M'!B250</f>
        <v>1.4430000000000001</v>
      </c>
    </row>
    <row r="212" spans="1:2" x14ac:dyDescent="0.2">
      <c r="A212" s="49">
        <f>'Gasoline-M'!A251</f>
        <v>34151</v>
      </c>
      <c r="B212" s="50">
        <f>'Gasoline-M'!B251</f>
        <v>1.4450000000000001</v>
      </c>
    </row>
    <row r="213" spans="1:2" x14ac:dyDescent="0.2">
      <c r="A213" s="49">
        <f>'Gasoline-M'!A252</f>
        <v>34182</v>
      </c>
      <c r="B213" s="50">
        <f>'Gasoline-M'!B252</f>
        <v>1.448</v>
      </c>
    </row>
    <row r="214" spans="1:2" x14ac:dyDescent="0.2">
      <c r="A214" s="49">
        <f>'Gasoline-M'!A253</f>
        <v>34213</v>
      </c>
      <c r="B214" s="50">
        <f>'Gasoline-M'!B253</f>
        <v>1.45</v>
      </c>
    </row>
    <row r="215" spans="1:2" x14ac:dyDescent="0.2">
      <c r="A215" s="49">
        <f>'Gasoline-M'!A254</f>
        <v>34243</v>
      </c>
      <c r="B215" s="50">
        <f>'Gasoline-M'!B254</f>
        <v>1.456</v>
      </c>
    </row>
    <row r="216" spans="1:2" x14ac:dyDescent="0.2">
      <c r="A216" s="49">
        <f>'Gasoline-M'!A255</f>
        <v>34274</v>
      </c>
      <c r="B216" s="50">
        <f>'Gasoline-M'!B255</f>
        <v>1.46</v>
      </c>
    </row>
    <row r="217" spans="1:2" x14ac:dyDescent="0.2">
      <c r="A217" s="49">
        <f>'Gasoline-M'!A256</f>
        <v>34304</v>
      </c>
      <c r="B217" s="50">
        <f>'Gasoline-M'!B256</f>
        <v>1.4630000000000001</v>
      </c>
    </row>
    <row r="218" spans="1:2" x14ac:dyDescent="0.2">
      <c r="A218" s="49">
        <f>'Gasoline-M'!A257</f>
        <v>34335</v>
      </c>
      <c r="B218" s="50">
        <f>'Gasoline-M'!B257</f>
        <v>1.4630000000000001</v>
      </c>
    </row>
    <row r="219" spans="1:2" x14ac:dyDescent="0.2">
      <c r="A219" s="49">
        <f>'Gasoline-M'!A258</f>
        <v>34366</v>
      </c>
      <c r="B219" s="50">
        <f>'Gasoline-M'!B258</f>
        <v>1.4670000000000001</v>
      </c>
    </row>
    <row r="220" spans="1:2" x14ac:dyDescent="0.2">
      <c r="A220" s="49">
        <f>'Gasoline-M'!A259</f>
        <v>34394</v>
      </c>
      <c r="B220" s="50">
        <f>'Gasoline-M'!B259</f>
        <v>1.4710000000000001</v>
      </c>
    </row>
    <row r="221" spans="1:2" x14ac:dyDescent="0.2">
      <c r="A221" s="49">
        <f>'Gasoline-M'!A260</f>
        <v>34425</v>
      </c>
      <c r="B221" s="50">
        <f>'Gasoline-M'!B260</f>
        <v>1.472</v>
      </c>
    </row>
    <row r="222" spans="1:2" x14ac:dyDescent="0.2">
      <c r="A222" s="49">
        <f>'Gasoline-M'!A261</f>
        <v>34455</v>
      </c>
      <c r="B222" s="50">
        <f>'Gasoline-M'!B261</f>
        <v>1.4750000000000001</v>
      </c>
    </row>
    <row r="223" spans="1:2" x14ac:dyDescent="0.2">
      <c r="A223" s="49">
        <f>'Gasoline-M'!A262</f>
        <v>34486</v>
      </c>
      <c r="B223" s="50">
        <f>'Gasoline-M'!B262</f>
        <v>1.4790000000000001</v>
      </c>
    </row>
    <row r="224" spans="1:2" x14ac:dyDescent="0.2">
      <c r="A224" s="49">
        <f>'Gasoline-M'!A263</f>
        <v>34516</v>
      </c>
      <c r="B224" s="50">
        <f>'Gasoline-M'!B263</f>
        <v>1.484</v>
      </c>
    </row>
    <row r="225" spans="1:2" x14ac:dyDescent="0.2">
      <c r="A225" s="49">
        <f>'Gasoline-M'!A264</f>
        <v>34547</v>
      </c>
      <c r="B225" s="50">
        <f>'Gasoline-M'!B264</f>
        <v>1.49</v>
      </c>
    </row>
    <row r="226" spans="1:2" x14ac:dyDescent="0.2">
      <c r="A226" s="49">
        <f>'Gasoline-M'!A265</f>
        <v>34578</v>
      </c>
      <c r="B226" s="50">
        <f>'Gasoline-M'!B265</f>
        <v>1.4930000000000001</v>
      </c>
    </row>
    <row r="227" spans="1:2" x14ac:dyDescent="0.2">
      <c r="A227" s="49">
        <f>'Gasoline-M'!A266</f>
        <v>34608</v>
      </c>
      <c r="B227" s="50">
        <f>'Gasoline-M'!B266</f>
        <v>1.494</v>
      </c>
    </row>
    <row r="228" spans="1:2" x14ac:dyDescent="0.2">
      <c r="A228" s="49">
        <f>'Gasoline-M'!A267</f>
        <v>34639</v>
      </c>
      <c r="B228" s="50">
        <f>'Gasoline-M'!B267</f>
        <v>1.498</v>
      </c>
    </row>
    <row r="229" spans="1:2" x14ac:dyDescent="0.2">
      <c r="A229" s="49">
        <f>'Gasoline-M'!A268</f>
        <v>34669</v>
      </c>
      <c r="B229" s="50">
        <f>'Gasoline-M'!B268</f>
        <v>1.5009999999999999</v>
      </c>
    </row>
    <row r="230" spans="1:2" x14ac:dyDescent="0.2">
      <c r="A230" s="49">
        <f>'Gasoline-M'!A269</f>
        <v>34700</v>
      </c>
      <c r="B230" s="50">
        <f>'Gasoline-M'!B269</f>
        <v>1.5049999999999999</v>
      </c>
    </row>
    <row r="231" spans="1:2" x14ac:dyDescent="0.2">
      <c r="A231" s="49">
        <f>'Gasoline-M'!A270</f>
        <v>34731</v>
      </c>
      <c r="B231" s="50">
        <f>'Gasoline-M'!B270</f>
        <v>1.5089999999999999</v>
      </c>
    </row>
    <row r="232" spans="1:2" x14ac:dyDescent="0.2">
      <c r="A232" s="49">
        <f>'Gasoline-M'!A271</f>
        <v>34759</v>
      </c>
      <c r="B232" s="50">
        <f>'Gasoline-M'!B271</f>
        <v>1.512</v>
      </c>
    </row>
    <row r="233" spans="1:2" x14ac:dyDescent="0.2">
      <c r="A233" s="49">
        <f>'Gasoline-M'!A272</f>
        <v>34790</v>
      </c>
      <c r="B233" s="50">
        <f>'Gasoline-M'!B272</f>
        <v>1.518</v>
      </c>
    </row>
    <row r="234" spans="1:2" x14ac:dyDescent="0.2">
      <c r="A234" s="49">
        <f>'Gasoline-M'!A273</f>
        <v>34820</v>
      </c>
      <c r="B234" s="50">
        <f>'Gasoline-M'!B273</f>
        <v>1.5209999999999999</v>
      </c>
    </row>
    <row r="235" spans="1:2" x14ac:dyDescent="0.2">
      <c r="A235" s="49">
        <f>'Gasoline-M'!A274</f>
        <v>34851</v>
      </c>
      <c r="B235" s="50">
        <f>'Gasoline-M'!B274</f>
        <v>1.524</v>
      </c>
    </row>
    <row r="236" spans="1:2" x14ac:dyDescent="0.2">
      <c r="A236" s="49">
        <f>'Gasoline-M'!A275</f>
        <v>34881</v>
      </c>
      <c r="B236" s="50">
        <f>'Gasoline-M'!B275</f>
        <v>1.526</v>
      </c>
    </row>
    <row r="237" spans="1:2" x14ac:dyDescent="0.2">
      <c r="A237" s="49">
        <f>'Gasoline-M'!A276</f>
        <v>34912</v>
      </c>
      <c r="B237" s="50">
        <f>'Gasoline-M'!B276</f>
        <v>1.5289999999999999</v>
      </c>
    </row>
    <row r="238" spans="1:2" x14ac:dyDescent="0.2">
      <c r="A238" s="49">
        <f>'Gasoline-M'!A277</f>
        <v>34943</v>
      </c>
      <c r="B238" s="50">
        <f>'Gasoline-M'!B277</f>
        <v>1.5309999999999999</v>
      </c>
    </row>
    <row r="239" spans="1:2" x14ac:dyDescent="0.2">
      <c r="A239" s="49">
        <f>'Gasoline-M'!A278</f>
        <v>34973</v>
      </c>
      <c r="B239" s="50">
        <f>'Gasoline-M'!B278</f>
        <v>1.5349999999999999</v>
      </c>
    </row>
    <row r="240" spans="1:2" x14ac:dyDescent="0.2">
      <c r="A240" s="49">
        <f>'Gasoline-M'!A279</f>
        <v>35004</v>
      </c>
      <c r="B240" s="50">
        <f>'Gasoline-M'!B279</f>
        <v>1.5369999999999999</v>
      </c>
    </row>
    <row r="241" spans="1:2" x14ac:dyDescent="0.2">
      <c r="A241" s="49">
        <f>'Gasoline-M'!A280</f>
        <v>35034</v>
      </c>
      <c r="B241" s="50">
        <f>'Gasoline-M'!B280</f>
        <v>1.5389999999999999</v>
      </c>
    </row>
    <row r="242" spans="1:2" x14ac:dyDescent="0.2">
      <c r="A242" s="49">
        <f>'Gasoline-M'!A281</f>
        <v>35065</v>
      </c>
      <c r="B242" s="50">
        <f>'Gasoline-M'!B281</f>
        <v>1.5469999999999999</v>
      </c>
    </row>
    <row r="243" spans="1:2" x14ac:dyDescent="0.2">
      <c r="A243" s="49">
        <f>'Gasoline-M'!A282</f>
        <v>35096</v>
      </c>
      <c r="B243" s="50">
        <f>'Gasoline-M'!B282</f>
        <v>1.55</v>
      </c>
    </row>
    <row r="244" spans="1:2" x14ac:dyDescent="0.2">
      <c r="A244" s="49">
        <f>'Gasoline-M'!A283</f>
        <v>35125</v>
      </c>
      <c r="B244" s="50">
        <f>'Gasoline-M'!B283</f>
        <v>1.5549999999999999</v>
      </c>
    </row>
    <row r="245" spans="1:2" x14ac:dyDescent="0.2">
      <c r="A245" s="49">
        <f>'Gasoline-M'!A284</f>
        <v>35156</v>
      </c>
      <c r="B245" s="50">
        <f>'Gasoline-M'!B284</f>
        <v>1.5609999999999999</v>
      </c>
    </row>
    <row r="246" spans="1:2" x14ac:dyDescent="0.2">
      <c r="A246" s="49">
        <f>'Gasoline-M'!A285</f>
        <v>35186</v>
      </c>
      <c r="B246" s="50">
        <f>'Gasoline-M'!B285</f>
        <v>1.5640000000000001</v>
      </c>
    </row>
    <row r="247" spans="1:2" x14ac:dyDescent="0.2">
      <c r="A247" s="49">
        <f>'Gasoline-M'!A286</f>
        <v>35217</v>
      </c>
      <c r="B247" s="50">
        <f>'Gasoline-M'!B286</f>
        <v>1.5669999999999999</v>
      </c>
    </row>
    <row r="248" spans="1:2" x14ac:dyDescent="0.2">
      <c r="A248" s="49">
        <f>'Gasoline-M'!A287</f>
        <v>35247</v>
      </c>
      <c r="B248" s="50">
        <f>'Gasoline-M'!B287</f>
        <v>1.57</v>
      </c>
    </row>
    <row r="249" spans="1:2" x14ac:dyDescent="0.2">
      <c r="A249" s="49">
        <f>'Gasoline-M'!A288</f>
        <v>35278</v>
      </c>
      <c r="B249" s="50">
        <f>'Gasoline-M'!B288</f>
        <v>1.5720000000000001</v>
      </c>
    </row>
    <row r="250" spans="1:2" x14ac:dyDescent="0.2">
      <c r="A250" s="49">
        <f>'Gasoline-M'!A289</f>
        <v>35309</v>
      </c>
      <c r="B250" s="50">
        <f>'Gasoline-M'!B289</f>
        <v>1.577</v>
      </c>
    </row>
    <row r="251" spans="1:2" x14ac:dyDescent="0.2">
      <c r="A251" s="49">
        <f>'Gasoline-M'!A290</f>
        <v>35339</v>
      </c>
      <c r="B251" s="50">
        <f>'Gasoline-M'!B290</f>
        <v>1.5820000000000001</v>
      </c>
    </row>
    <row r="252" spans="1:2" x14ac:dyDescent="0.2">
      <c r="A252" s="49">
        <f>'Gasoline-M'!A291</f>
        <v>35370</v>
      </c>
      <c r="B252" s="50">
        <f>'Gasoline-M'!B291</f>
        <v>1.587</v>
      </c>
    </row>
    <row r="253" spans="1:2" x14ac:dyDescent="0.2">
      <c r="A253" s="49">
        <f>'Gasoline-M'!A292</f>
        <v>35400</v>
      </c>
      <c r="B253" s="50">
        <f>'Gasoline-M'!B292</f>
        <v>1.591</v>
      </c>
    </row>
    <row r="254" spans="1:2" x14ac:dyDescent="0.2">
      <c r="A254" s="49">
        <f>'Gasoline-M'!A293</f>
        <v>35431</v>
      </c>
      <c r="B254" s="50">
        <f>'Gasoline-M'!B293</f>
        <v>1.5940000000000001</v>
      </c>
    </row>
    <row r="255" spans="1:2" x14ac:dyDescent="0.2">
      <c r="A255" s="49">
        <f>'Gasoline-M'!A294</f>
        <v>35462</v>
      </c>
      <c r="B255" s="50">
        <f>'Gasoline-M'!B294</f>
        <v>1.597</v>
      </c>
    </row>
    <row r="256" spans="1:2" x14ac:dyDescent="0.2">
      <c r="A256" s="49">
        <f>'Gasoline-M'!A295</f>
        <v>35490</v>
      </c>
      <c r="B256" s="50">
        <f>'Gasoline-M'!B295</f>
        <v>1.5980000000000001</v>
      </c>
    </row>
    <row r="257" spans="1:2" x14ac:dyDescent="0.2">
      <c r="A257" s="49">
        <f>'Gasoline-M'!A296</f>
        <v>35521</v>
      </c>
      <c r="B257" s="50">
        <f>'Gasoline-M'!B296</f>
        <v>1.599</v>
      </c>
    </row>
    <row r="258" spans="1:2" x14ac:dyDescent="0.2">
      <c r="A258" s="49">
        <f>'Gasoline-M'!A297</f>
        <v>35551</v>
      </c>
      <c r="B258" s="50">
        <f>'Gasoline-M'!B297</f>
        <v>1.599</v>
      </c>
    </row>
    <row r="259" spans="1:2" x14ac:dyDescent="0.2">
      <c r="A259" s="49">
        <f>'Gasoline-M'!A298</f>
        <v>35582</v>
      </c>
      <c r="B259" s="50">
        <f>'Gasoline-M'!B298</f>
        <v>1.6020000000000001</v>
      </c>
    </row>
    <row r="260" spans="1:2" x14ac:dyDescent="0.2">
      <c r="A260" s="49">
        <f>'Gasoline-M'!A299</f>
        <v>35612</v>
      </c>
      <c r="B260" s="50">
        <f>'Gasoline-M'!B299</f>
        <v>1.6040000000000001</v>
      </c>
    </row>
    <row r="261" spans="1:2" x14ac:dyDescent="0.2">
      <c r="A261" s="49">
        <f>'Gasoline-M'!A300</f>
        <v>35643</v>
      </c>
      <c r="B261" s="50">
        <f>'Gasoline-M'!B300</f>
        <v>1.6080000000000001</v>
      </c>
    </row>
    <row r="262" spans="1:2" x14ac:dyDescent="0.2">
      <c r="A262" s="49">
        <f>'Gasoline-M'!A301</f>
        <v>35674</v>
      </c>
      <c r="B262" s="50">
        <f>'Gasoline-M'!B301</f>
        <v>1.6120000000000001</v>
      </c>
    </row>
    <row r="263" spans="1:2" x14ac:dyDescent="0.2">
      <c r="A263" s="49">
        <f>'Gasoline-M'!A302</f>
        <v>35704</v>
      </c>
      <c r="B263" s="50">
        <f>'Gasoline-M'!B302</f>
        <v>1.615</v>
      </c>
    </row>
    <row r="264" spans="1:2" x14ac:dyDescent="0.2">
      <c r="A264" s="49">
        <f>'Gasoline-M'!A303</f>
        <v>35735</v>
      </c>
      <c r="B264" s="50">
        <f>'Gasoline-M'!B303</f>
        <v>1.617</v>
      </c>
    </row>
    <row r="265" spans="1:2" x14ac:dyDescent="0.2">
      <c r="A265" s="49">
        <f>'Gasoline-M'!A304</f>
        <v>35765</v>
      </c>
      <c r="B265" s="50">
        <f>'Gasoline-M'!B304</f>
        <v>1.6180000000000001</v>
      </c>
    </row>
    <row r="266" spans="1:2" x14ac:dyDescent="0.2">
      <c r="A266" s="49">
        <f>'Gasoline-M'!A305</f>
        <v>35796</v>
      </c>
      <c r="B266" s="50">
        <f>'Gasoline-M'!B305</f>
        <v>1.62</v>
      </c>
    </row>
    <row r="267" spans="1:2" x14ac:dyDescent="0.2">
      <c r="A267" s="49">
        <f>'Gasoline-M'!A306</f>
        <v>35827</v>
      </c>
      <c r="B267" s="50">
        <f>'Gasoline-M'!B306</f>
        <v>1.62</v>
      </c>
    </row>
    <row r="268" spans="1:2" x14ac:dyDescent="0.2">
      <c r="A268" s="49">
        <f>'Gasoline-M'!A307</f>
        <v>35855</v>
      </c>
      <c r="B268" s="50">
        <f>'Gasoline-M'!B307</f>
        <v>1.62</v>
      </c>
    </row>
    <row r="269" spans="1:2" x14ac:dyDescent="0.2">
      <c r="A269" s="49">
        <f>'Gasoline-M'!A308</f>
        <v>35886</v>
      </c>
      <c r="B269" s="50">
        <f>'Gasoline-M'!B308</f>
        <v>1.6220000000000001</v>
      </c>
    </row>
    <row r="270" spans="1:2" x14ac:dyDescent="0.2">
      <c r="A270" s="49">
        <f>'Gasoline-M'!A309</f>
        <v>35916</v>
      </c>
      <c r="B270" s="50">
        <f>'Gasoline-M'!B309</f>
        <v>1.6259999999999999</v>
      </c>
    </row>
    <row r="271" spans="1:2" x14ac:dyDescent="0.2">
      <c r="A271" s="49">
        <f>'Gasoline-M'!A310</f>
        <v>35947</v>
      </c>
      <c r="B271" s="50">
        <f>'Gasoline-M'!B310</f>
        <v>1.6279999999999999</v>
      </c>
    </row>
    <row r="272" spans="1:2" x14ac:dyDescent="0.2">
      <c r="A272" s="49">
        <f>'Gasoline-M'!A311</f>
        <v>35977</v>
      </c>
      <c r="B272" s="50">
        <f>'Gasoline-M'!B311</f>
        <v>1.6319999999999999</v>
      </c>
    </row>
    <row r="273" spans="1:2" x14ac:dyDescent="0.2">
      <c r="A273" s="49">
        <f>'Gasoline-M'!A312</f>
        <v>36008</v>
      </c>
      <c r="B273" s="50">
        <f>'Gasoline-M'!B312</f>
        <v>1.6339999999999999</v>
      </c>
    </row>
    <row r="274" spans="1:2" x14ac:dyDescent="0.2">
      <c r="A274" s="49">
        <f>'Gasoline-M'!A313</f>
        <v>36039</v>
      </c>
      <c r="B274" s="50">
        <f>'Gasoline-M'!B313</f>
        <v>1.635</v>
      </c>
    </row>
    <row r="275" spans="1:2" x14ac:dyDescent="0.2">
      <c r="A275" s="49">
        <f>'Gasoline-M'!A314</f>
        <v>36069</v>
      </c>
      <c r="B275" s="50">
        <f>'Gasoline-M'!B314</f>
        <v>1.639</v>
      </c>
    </row>
    <row r="276" spans="1:2" x14ac:dyDescent="0.2">
      <c r="A276" s="49">
        <f>'Gasoline-M'!A315</f>
        <v>36100</v>
      </c>
      <c r="B276" s="50">
        <f>'Gasoline-M'!B315</f>
        <v>1.641</v>
      </c>
    </row>
    <row r="277" spans="1:2" x14ac:dyDescent="0.2">
      <c r="A277" s="49">
        <f>'Gasoline-M'!A316</f>
        <v>36130</v>
      </c>
      <c r="B277" s="50">
        <f>'Gasoline-M'!B316</f>
        <v>1.6439999999999999</v>
      </c>
    </row>
    <row r="278" spans="1:2" x14ac:dyDescent="0.2">
      <c r="A278" s="49">
        <f>'Gasoline-M'!A317</f>
        <v>36161</v>
      </c>
      <c r="B278" s="50">
        <f>'Gasoline-M'!B317</f>
        <v>1.647</v>
      </c>
    </row>
    <row r="279" spans="1:2" x14ac:dyDescent="0.2">
      <c r="A279" s="49">
        <f>'Gasoline-M'!A318</f>
        <v>36192</v>
      </c>
      <c r="B279" s="50">
        <f>'Gasoline-M'!B318</f>
        <v>1.647</v>
      </c>
    </row>
    <row r="280" spans="1:2" x14ac:dyDescent="0.2">
      <c r="A280" s="49">
        <f>'Gasoline-M'!A319</f>
        <v>36220</v>
      </c>
      <c r="B280" s="50">
        <f>'Gasoline-M'!B319</f>
        <v>1.6479999999999999</v>
      </c>
    </row>
    <row r="281" spans="1:2" x14ac:dyDescent="0.2">
      <c r="A281" s="49">
        <f>'Gasoline-M'!A320</f>
        <v>36251</v>
      </c>
      <c r="B281" s="50">
        <f>'Gasoline-M'!B320</f>
        <v>1.659</v>
      </c>
    </row>
    <row r="282" spans="1:2" x14ac:dyDescent="0.2">
      <c r="A282" s="49">
        <f>'Gasoline-M'!A321</f>
        <v>36281</v>
      </c>
      <c r="B282" s="50">
        <f>'Gasoline-M'!B321</f>
        <v>1.66</v>
      </c>
    </row>
    <row r="283" spans="1:2" x14ac:dyDescent="0.2">
      <c r="A283" s="49">
        <f>'Gasoline-M'!A322</f>
        <v>36312</v>
      </c>
      <c r="B283" s="50">
        <f>'Gasoline-M'!B322</f>
        <v>1.66</v>
      </c>
    </row>
    <row r="284" spans="1:2" x14ac:dyDescent="0.2">
      <c r="A284" s="49">
        <f>'Gasoline-M'!A323</f>
        <v>36342</v>
      </c>
      <c r="B284" s="50">
        <f>'Gasoline-M'!B323</f>
        <v>1.667</v>
      </c>
    </row>
    <row r="285" spans="1:2" x14ac:dyDescent="0.2">
      <c r="A285" s="49">
        <f>'Gasoline-M'!A324</f>
        <v>36373</v>
      </c>
      <c r="B285" s="50">
        <f>'Gasoline-M'!B324</f>
        <v>1.671</v>
      </c>
    </row>
    <row r="286" spans="1:2" x14ac:dyDescent="0.2">
      <c r="A286" s="49">
        <f>'Gasoline-M'!A325</f>
        <v>36404</v>
      </c>
      <c r="B286" s="50">
        <f>'Gasoline-M'!B325</f>
        <v>1.6779999999999999</v>
      </c>
    </row>
    <row r="287" spans="1:2" x14ac:dyDescent="0.2">
      <c r="A287" s="49">
        <f>'Gasoline-M'!A326</f>
        <v>36434</v>
      </c>
      <c r="B287" s="50">
        <f>'Gasoline-M'!B326</f>
        <v>1.681</v>
      </c>
    </row>
    <row r="288" spans="1:2" x14ac:dyDescent="0.2">
      <c r="A288" s="49">
        <f>'Gasoline-M'!A327</f>
        <v>36465</v>
      </c>
      <c r="B288" s="50">
        <f>'Gasoline-M'!B327</f>
        <v>1.6839999999999999</v>
      </c>
    </row>
    <row r="289" spans="1:2" x14ac:dyDescent="0.2">
      <c r="A289" s="49">
        <f>'Gasoline-M'!A328</f>
        <v>36495</v>
      </c>
      <c r="B289" s="50">
        <f>'Gasoline-M'!B328</f>
        <v>1.6879999999999999</v>
      </c>
    </row>
    <row r="290" spans="1:2" x14ac:dyDescent="0.2">
      <c r="A290" s="49">
        <f>'Gasoline-M'!A329</f>
        <v>36526</v>
      </c>
      <c r="B290" s="50">
        <f>'Gasoline-M'!B329</f>
        <v>1.6930000000000001</v>
      </c>
    </row>
    <row r="291" spans="1:2" x14ac:dyDescent="0.2">
      <c r="A291" s="49">
        <f>'Gasoline-M'!A330</f>
        <v>36557</v>
      </c>
      <c r="B291" s="50">
        <f>'Gasoline-M'!B330</f>
        <v>1.7</v>
      </c>
    </row>
    <row r="292" spans="1:2" x14ac:dyDescent="0.2">
      <c r="A292" s="49">
        <f>'Gasoline-M'!A331</f>
        <v>36586</v>
      </c>
      <c r="B292" s="50">
        <f>'Gasoline-M'!B331</f>
        <v>1.71</v>
      </c>
    </row>
    <row r="293" spans="1:2" x14ac:dyDescent="0.2">
      <c r="A293" s="49">
        <f>'Gasoline-M'!A332</f>
        <v>36617</v>
      </c>
      <c r="B293" s="50">
        <f>'Gasoline-M'!B332</f>
        <v>1.7090000000000001</v>
      </c>
    </row>
    <row r="294" spans="1:2" x14ac:dyDescent="0.2">
      <c r="A294" s="49">
        <f>'Gasoline-M'!A333</f>
        <v>36647</v>
      </c>
      <c r="B294" s="50">
        <f>'Gasoline-M'!B333</f>
        <v>1.712</v>
      </c>
    </row>
    <row r="295" spans="1:2" x14ac:dyDescent="0.2">
      <c r="A295" s="49">
        <f>'Gasoline-M'!A334</f>
        <v>36678</v>
      </c>
      <c r="B295" s="50">
        <f>'Gasoline-M'!B334</f>
        <v>1.722</v>
      </c>
    </row>
    <row r="296" spans="1:2" x14ac:dyDescent="0.2">
      <c r="A296" s="49">
        <f>'Gasoline-M'!A335</f>
        <v>36708</v>
      </c>
      <c r="B296" s="50">
        <f>'Gasoline-M'!B335</f>
        <v>1.7270000000000001</v>
      </c>
    </row>
    <row r="297" spans="1:2" x14ac:dyDescent="0.2">
      <c r="A297" s="49">
        <f>'Gasoline-M'!A336</f>
        <v>36739</v>
      </c>
      <c r="B297" s="50">
        <f>'Gasoline-M'!B336</f>
        <v>1.7270000000000001</v>
      </c>
    </row>
    <row r="298" spans="1:2" x14ac:dyDescent="0.2">
      <c r="A298" s="49">
        <f>'Gasoline-M'!A337</f>
        <v>36770</v>
      </c>
      <c r="B298" s="50">
        <f>'Gasoline-M'!B337</f>
        <v>1.736</v>
      </c>
    </row>
    <row r="299" spans="1:2" x14ac:dyDescent="0.2">
      <c r="A299" s="49">
        <f>'Gasoline-M'!A338</f>
        <v>36800</v>
      </c>
      <c r="B299" s="50">
        <f>'Gasoline-M'!B338</f>
        <v>1.7390000000000001</v>
      </c>
    </row>
    <row r="300" spans="1:2" x14ac:dyDescent="0.2">
      <c r="A300" s="49">
        <f>'Gasoline-M'!A339</f>
        <v>36831</v>
      </c>
      <c r="B300" s="50">
        <f>'Gasoline-M'!B339</f>
        <v>1.742</v>
      </c>
    </row>
    <row r="301" spans="1:2" x14ac:dyDescent="0.2">
      <c r="A301" s="49">
        <f>'Gasoline-M'!A340</f>
        <v>36861</v>
      </c>
      <c r="B301" s="50">
        <f>'Gasoline-M'!B340</f>
        <v>1.746</v>
      </c>
    </row>
    <row r="302" spans="1:2" x14ac:dyDescent="0.2">
      <c r="A302" s="49">
        <f>'Gasoline-M'!A341</f>
        <v>36892</v>
      </c>
      <c r="B302" s="50">
        <f>'Gasoline-M'!B341</f>
        <v>1.756</v>
      </c>
    </row>
    <row r="303" spans="1:2" x14ac:dyDescent="0.2">
      <c r="A303" s="49">
        <f>'Gasoline-M'!A342</f>
        <v>36923</v>
      </c>
      <c r="B303" s="50">
        <f>'Gasoline-M'!B342</f>
        <v>1.76</v>
      </c>
    </row>
    <row r="304" spans="1:2" x14ac:dyDescent="0.2">
      <c r="A304" s="49">
        <f>'Gasoline-M'!A343</f>
        <v>36951</v>
      </c>
      <c r="B304" s="50">
        <f>'Gasoline-M'!B343</f>
        <v>1.7609999999999999</v>
      </c>
    </row>
    <row r="305" spans="1:2" x14ac:dyDescent="0.2">
      <c r="A305" s="49">
        <f>'Gasoline-M'!A344</f>
        <v>36982</v>
      </c>
      <c r="B305" s="50">
        <f>'Gasoline-M'!B344</f>
        <v>1.764</v>
      </c>
    </row>
    <row r="306" spans="1:2" x14ac:dyDescent="0.2">
      <c r="A306" s="49">
        <f>'Gasoline-M'!A345</f>
        <v>37012</v>
      </c>
      <c r="B306" s="50">
        <f>'Gasoline-M'!B345</f>
        <v>1.7729999999999999</v>
      </c>
    </row>
    <row r="307" spans="1:2" x14ac:dyDescent="0.2">
      <c r="A307" s="49">
        <f>'Gasoline-M'!A346</f>
        <v>37043</v>
      </c>
      <c r="B307" s="50">
        <f>'Gasoline-M'!B346</f>
        <v>1.7769999999999999</v>
      </c>
    </row>
    <row r="308" spans="1:2" x14ac:dyDescent="0.2">
      <c r="A308" s="49">
        <f>'Gasoline-M'!A347</f>
        <v>37073</v>
      </c>
      <c r="B308" s="50">
        <f>'Gasoline-M'!B347</f>
        <v>1.774</v>
      </c>
    </row>
    <row r="309" spans="1:2" x14ac:dyDescent="0.2">
      <c r="A309" s="49">
        <f>'Gasoline-M'!A348</f>
        <v>37104</v>
      </c>
      <c r="B309" s="50">
        <f>'Gasoline-M'!B348</f>
        <v>1.774</v>
      </c>
    </row>
    <row r="310" spans="1:2" x14ac:dyDescent="0.2">
      <c r="A310" s="49">
        <f>'Gasoline-M'!A349</f>
        <v>37135</v>
      </c>
      <c r="B310" s="50">
        <f>'Gasoline-M'!B349</f>
        <v>1.7809999999999999</v>
      </c>
    </row>
    <row r="311" spans="1:2" x14ac:dyDescent="0.2">
      <c r="A311" s="49">
        <f>'Gasoline-M'!A350</f>
        <v>37165</v>
      </c>
      <c r="B311" s="50">
        <f>'Gasoline-M'!B350</f>
        <v>1.776</v>
      </c>
    </row>
    <row r="312" spans="1:2" x14ac:dyDescent="0.2">
      <c r="A312" s="49">
        <f>'Gasoline-M'!A351</f>
        <v>37196</v>
      </c>
      <c r="B312" s="50">
        <f>'Gasoline-M'!B351</f>
        <v>1.7749999999999999</v>
      </c>
    </row>
    <row r="313" spans="1:2" x14ac:dyDescent="0.2">
      <c r="A313" s="49">
        <f>'Gasoline-M'!A352</f>
        <v>37226</v>
      </c>
      <c r="B313" s="50">
        <f>'Gasoline-M'!B352</f>
        <v>1.774</v>
      </c>
    </row>
    <row r="314" spans="1:2" x14ac:dyDescent="0.2">
      <c r="A314" s="49">
        <f>'Gasoline-M'!A353</f>
        <v>37257</v>
      </c>
      <c r="B314" s="50">
        <f>'Gasoline-M'!B353</f>
        <v>1.7769999999999999</v>
      </c>
    </row>
    <row r="315" spans="1:2" x14ac:dyDescent="0.2">
      <c r="A315" s="49">
        <f>'Gasoline-M'!A354</f>
        <v>37288</v>
      </c>
      <c r="B315" s="50">
        <f>'Gasoline-M'!B354</f>
        <v>1.78</v>
      </c>
    </row>
    <row r="316" spans="1:2" x14ac:dyDescent="0.2">
      <c r="A316" s="49">
        <f>'Gasoline-M'!A355</f>
        <v>37316</v>
      </c>
      <c r="B316" s="50">
        <f>'Gasoline-M'!B355</f>
        <v>1.7849999999999999</v>
      </c>
    </row>
    <row r="317" spans="1:2" x14ac:dyDescent="0.2">
      <c r="A317" s="49">
        <f>'Gasoline-M'!A356</f>
        <v>37347</v>
      </c>
      <c r="B317" s="50">
        <f>'Gasoline-M'!B356</f>
        <v>1.7929999999999999</v>
      </c>
    </row>
    <row r="318" spans="1:2" x14ac:dyDescent="0.2">
      <c r="A318" s="49">
        <f>'Gasoline-M'!A357</f>
        <v>37377</v>
      </c>
      <c r="B318" s="50">
        <f>'Gasoline-M'!B357</f>
        <v>1.7949999999999999</v>
      </c>
    </row>
    <row r="319" spans="1:2" x14ac:dyDescent="0.2">
      <c r="A319" s="49">
        <f>'Gasoline-M'!A358</f>
        <v>37408</v>
      </c>
      <c r="B319" s="50">
        <f>'Gasoline-M'!B358</f>
        <v>1.796</v>
      </c>
    </row>
    <row r="320" spans="1:2" x14ac:dyDescent="0.2">
      <c r="A320" s="49">
        <f>'Gasoline-M'!A359</f>
        <v>37438</v>
      </c>
      <c r="B320" s="50">
        <f>'Gasoline-M'!B359</f>
        <v>1.8</v>
      </c>
    </row>
    <row r="321" spans="1:2" x14ac:dyDescent="0.2">
      <c r="A321" s="49">
        <f>'Gasoline-M'!A360</f>
        <v>37469</v>
      </c>
      <c r="B321" s="50">
        <f>'Gasoline-M'!B360</f>
        <v>1.8049999999999999</v>
      </c>
    </row>
    <row r="322" spans="1:2" x14ac:dyDescent="0.2">
      <c r="A322" s="49">
        <f>'Gasoline-M'!A361</f>
        <v>37500</v>
      </c>
      <c r="B322" s="50">
        <f>'Gasoline-M'!B361</f>
        <v>1.8080000000000001</v>
      </c>
    </row>
    <row r="323" spans="1:2" x14ac:dyDescent="0.2">
      <c r="A323" s="49">
        <f>'Gasoline-M'!A362</f>
        <v>37530</v>
      </c>
      <c r="B323" s="50">
        <f>'Gasoline-M'!B362</f>
        <v>1.8120000000000001</v>
      </c>
    </row>
    <row r="324" spans="1:2" x14ac:dyDescent="0.2">
      <c r="A324" s="49">
        <f>'Gasoline-M'!A363</f>
        <v>37561</v>
      </c>
      <c r="B324" s="50">
        <f>'Gasoline-M'!B363</f>
        <v>1.8149999999999999</v>
      </c>
    </row>
    <row r="325" spans="1:2" x14ac:dyDescent="0.2">
      <c r="A325" s="49">
        <f>'Gasoline-M'!A364</f>
        <v>37591</v>
      </c>
      <c r="B325" s="50">
        <f>'Gasoline-M'!B364</f>
        <v>1.8180000000000001</v>
      </c>
    </row>
    <row r="326" spans="1:2" x14ac:dyDescent="0.2">
      <c r="A326" s="49">
        <f>'Gasoline-M'!A365</f>
        <v>37622</v>
      </c>
      <c r="B326" s="50">
        <f>'Gasoline-M'!B365</f>
        <v>1.8260000000000001</v>
      </c>
    </row>
    <row r="327" spans="1:2" x14ac:dyDescent="0.2">
      <c r="A327" s="49">
        <f>'Gasoline-M'!A366</f>
        <v>37653</v>
      </c>
      <c r="B327" s="50">
        <f>'Gasoline-M'!B366</f>
        <v>1.8360000000000001</v>
      </c>
    </row>
    <row r="328" spans="1:2" x14ac:dyDescent="0.2">
      <c r="A328" s="49">
        <f>'Gasoline-M'!A367</f>
        <v>37681</v>
      </c>
      <c r="B328" s="50">
        <f>'Gasoline-M'!B367</f>
        <v>1.839</v>
      </c>
    </row>
    <row r="329" spans="1:2" x14ac:dyDescent="0.2">
      <c r="A329" s="49">
        <f>'Gasoline-M'!A368</f>
        <v>37712</v>
      </c>
      <c r="B329" s="50">
        <f>'Gasoline-M'!B368</f>
        <v>1.8320000000000001</v>
      </c>
    </row>
    <row r="330" spans="1:2" x14ac:dyDescent="0.2">
      <c r="A330" s="49">
        <f>'Gasoline-M'!A369</f>
        <v>37742</v>
      </c>
      <c r="B330" s="50">
        <f>'Gasoline-M'!B369</f>
        <v>1.829</v>
      </c>
    </row>
    <row r="331" spans="1:2" x14ac:dyDescent="0.2">
      <c r="A331" s="49">
        <f>'Gasoline-M'!A370</f>
        <v>37773</v>
      </c>
      <c r="B331" s="50">
        <f>'Gasoline-M'!B370</f>
        <v>1.831</v>
      </c>
    </row>
    <row r="332" spans="1:2" x14ac:dyDescent="0.2">
      <c r="A332" s="49">
        <f>'Gasoline-M'!A371</f>
        <v>37803</v>
      </c>
      <c r="B332" s="50">
        <f>'Gasoline-M'!B371</f>
        <v>1.837</v>
      </c>
    </row>
    <row r="333" spans="1:2" x14ac:dyDescent="0.2">
      <c r="A333" s="49">
        <f>'Gasoline-M'!A372</f>
        <v>37834</v>
      </c>
      <c r="B333" s="50">
        <f>'Gasoline-M'!B372</f>
        <v>1.845</v>
      </c>
    </row>
    <row r="334" spans="1:2" x14ac:dyDescent="0.2">
      <c r="A334" s="49">
        <f>'Gasoline-M'!A373</f>
        <v>37865</v>
      </c>
      <c r="B334" s="50">
        <f>'Gasoline-M'!B373</f>
        <v>1.851</v>
      </c>
    </row>
    <row r="335" spans="1:2" x14ac:dyDescent="0.2">
      <c r="A335" s="49">
        <f>'Gasoline-M'!A374</f>
        <v>37895</v>
      </c>
      <c r="B335" s="50">
        <f>'Gasoline-M'!B374</f>
        <v>1.849</v>
      </c>
    </row>
    <row r="336" spans="1:2" x14ac:dyDescent="0.2">
      <c r="A336" s="49">
        <f>'Gasoline-M'!A375</f>
        <v>37926</v>
      </c>
      <c r="B336" s="50">
        <f>'Gasoline-M'!B375</f>
        <v>1.85</v>
      </c>
    </row>
    <row r="337" spans="1:2" x14ac:dyDescent="0.2">
      <c r="A337" s="49">
        <f>'Gasoline-M'!A376</f>
        <v>37956</v>
      </c>
      <c r="B337" s="50">
        <f>'Gasoline-M'!B376</f>
        <v>1.855</v>
      </c>
    </row>
    <row r="338" spans="1:2" x14ac:dyDescent="0.2">
      <c r="A338" s="49">
        <f>'Gasoline-M'!A377</f>
        <v>37987</v>
      </c>
      <c r="B338" s="50">
        <f>'Gasoline-M'!B377</f>
        <v>1.863</v>
      </c>
    </row>
    <row r="339" spans="1:2" x14ac:dyDescent="0.2">
      <c r="A339" s="49">
        <f>'Gasoline-M'!A378</f>
        <v>38018</v>
      </c>
      <c r="B339" s="50">
        <f>'Gasoline-M'!B378</f>
        <v>1.867</v>
      </c>
    </row>
    <row r="340" spans="1:2" x14ac:dyDescent="0.2">
      <c r="A340" s="49">
        <f>'Gasoline-M'!A379</f>
        <v>38047</v>
      </c>
      <c r="B340" s="50">
        <f>'Gasoline-M'!B379</f>
        <v>1.871</v>
      </c>
    </row>
    <row r="341" spans="1:2" x14ac:dyDescent="0.2">
      <c r="A341" s="49">
        <f>'Gasoline-M'!A380</f>
        <v>38078</v>
      </c>
      <c r="B341" s="50">
        <f>'Gasoline-M'!B380</f>
        <v>1.8740000000000001</v>
      </c>
    </row>
    <row r="342" spans="1:2" x14ac:dyDescent="0.2">
      <c r="A342" s="49">
        <f>'Gasoline-M'!A381</f>
        <v>38108</v>
      </c>
      <c r="B342" s="50">
        <f>'Gasoline-M'!B381</f>
        <v>1.8819999999999999</v>
      </c>
    </row>
    <row r="343" spans="1:2" x14ac:dyDescent="0.2">
      <c r="A343" s="49">
        <f>'Gasoline-M'!A382</f>
        <v>38139</v>
      </c>
      <c r="B343" s="50">
        <f>'Gasoline-M'!B382</f>
        <v>1.889</v>
      </c>
    </row>
    <row r="344" spans="1:2" x14ac:dyDescent="0.2">
      <c r="A344" s="49">
        <f>'Gasoline-M'!A383</f>
        <v>38169</v>
      </c>
      <c r="B344" s="50">
        <f>'Gasoline-M'!B383</f>
        <v>1.891</v>
      </c>
    </row>
    <row r="345" spans="1:2" x14ac:dyDescent="0.2">
      <c r="A345" s="49">
        <f>'Gasoline-M'!A384</f>
        <v>38200</v>
      </c>
      <c r="B345" s="50">
        <f>'Gasoline-M'!B384</f>
        <v>1.8919999999999999</v>
      </c>
    </row>
    <row r="346" spans="1:2" x14ac:dyDescent="0.2">
      <c r="A346" s="49">
        <f>'Gasoline-M'!A385</f>
        <v>38231</v>
      </c>
      <c r="B346" s="50">
        <f>'Gasoline-M'!B385</f>
        <v>1.8979999999999999</v>
      </c>
    </row>
    <row r="347" spans="1:2" x14ac:dyDescent="0.2">
      <c r="A347" s="49">
        <f>'Gasoline-M'!A386</f>
        <v>38261</v>
      </c>
      <c r="B347" s="50">
        <f>'Gasoline-M'!B386</f>
        <v>1.9079999999999999</v>
      </c>
    </row>
    <row r="348" spans="1:2" x14ac:dyDescent="0.2">
      <c r="A348" s="49">
        <f>'Gasoline-M'!A387</f>
        <v>38292</v>
      </c>
      <c r="B348" s="50">
        <f>'Gasoline-M'!B387</f>
        <v>1.917</v>
      </c>
    </row>
    <row r="349" spans="1:2" x14ac:dyDescent="0.2">
      <c r="A349" s="49">
        <f>'Gasoline-M'!A388</f>
        <v>38322</v>
      </c>
      <c r="B349" s="50">
        <f>'Gasoline-M'!B388</f>
        <v>1.917</v>
      </c>
    </row>
    <row r="350" spans="1:2" x14ac:dyDescent="0.2">
      <c r="A350" s="49">
        <f>'Gasoline-M'!A389</f>
        <v>38353</v>
      </c>
      <c r="B350" s="50">
        <f>'Gasoline-M'!B389</f>
        <v>1.9159999999999999</v>
      </c>
    </row>
    <row r="351" spans="1:2" x14ac:dyDescent="0.2">
      <c r="A351" s="49">
        <f>'Gasoline-M'!A390</f>
        <v>38384</v>
      </c>
      <c r="B351" s="50">
        <f>'Gasoline-M'!B390</f>
        <v>1.9239999999999999</v>
      </c>
    </row>
    <row r="352" spans="1:2" x14ac:dyDescent="0.2">
      <c r="A352" s="49">
        <f>'Gasoline-M'!A391</f>
        <v>38412</v>
      </c>
      <c r="B352" s="50">
        <f>'Gasoline-M'!B391</f>
        <v>1.931</v>
      </c>
    </row>
    <row r="353" spans="1:2" x14ac:dyDescent="0.2">
      <c r="A353" s="49">
        <f>'Gasoline-M'!A392</f>
        <v>38443</v>
      </c>
      <c r="B353" s="50">
        <f>'Gasoline-M'!B392</f>
        <v>1.9370000000000001</v>
      </c>
    </row>
    <row r="354" spans="1:2" x14ac:dyDescent="0.2">
      <c r="A354" s="49">
        <f>'Gasoline-M'!A393</f>
        <v>38473</v>
      </c>
      <c r="B354" s="50">
        <f>'Gasoline-M'!B393</f>
        <v>1.9359999999999999</v>
      </c>
    </row>
    <row r="355" spans="1:2" x14ac:dyDescent="0.2">
      <c r="A355" s="49">
        <f>'Gasoline-M'!A394</f>
        <v>38504</v>
      </c>
      <c r="B355" s="50">
        <f>'Gasoline-M'!B394</f>
        <v>1.9370000000000001</v>
      </c>
    </row>
    <row r="356" spans="1:2" x14ac:dyDescent="0.2">
      <c r="A356" s="49">
        <f>'Gasoline-M'!A395</f>
        <v>38534</v>
      </c>
      <c r="B356" s="50">
        <f>'Gasoline-M'!B395</f>
        <v>1.9490000000000001</v>
      </c>
    </row>
    <row r="357" spans="1:2" x14ac:dyDescent="0.2">
      <c r="A357" s="49">
        <f>'Gasoline-M'!A396</f>
        <v>38565</v>
      </c>
      <c r="B357" s="50">
        <f>'Gasoline-M'!B396</f>
        <v>1.9610000000000001</v>
      </c>
    </row>
    <row r="358" spans="1:2" x14ac:dyDescent="0.2">
      <c r="A358" s="49">
        <f>'Gasoline-M'!A397</f>
        <v>38596</v>
      </c>
      <c r="B358" s="50">
        <f>'Gasoline-M'!B397</f>
        <v>1.988</v>
      </c>
    </row>
    <row r="359" spans="1:2" x14ac:dyDescent="0.2">
      <c r="A359" s="49">
        <f>'Gasoline-M'!A398</f>
        <v>38626</v>
      </c>
      <c r="B359" s="50">
        <f>'Gasoline-M'!B398</f>
        <v>1.9910000000000001</v>
      </c>
    </row>
    <row r="360" spans="1:2" x14ac:dyDescent="0.2">
      <c r="A360" s="49">
        <f>'Gasoline-M'!A399</f>
        <v>38657</v>
      </c>
      <c r="B360" s="50">
        <f>'Gasoline-M'!B399</f>
        <v>1.9810000000000001</v>
      </c>
    </row>
    <row r="361" spans="1:2" x14ac:dyDescent="0.2">
      <c r="A361" s="49">
        <f>'Gasoline-M'!A400</f>
        <v>38687</v>
      </c>
      <c r="B361" s="50">
        <f>'Gasoline-M'!B400</f>
        <v>1.9810000000000001</v>
      </c>
    </row>
    <row r="362" spans="1:2" x14ac:dyDescent="0.2">
      <c r="A362" s="49">
        <f>'Gasoline-M'!A401</f>
        <v>38718</v>
      </c>
      <c r="B362" s="50">
        <f>'Gasoline-M'!B401</f>
        <v>1.9930000000000001</v>
      </c>
    </row>
    <row r="363" spans="1:2" x14ac:dyDescent="0.2">
      <c r="A363" s="49">
        <f>'Gasoline-M'!A402</f>
        <v>38749</v>
      </c>
      <c r="B363" s="50">
        <f>'Gasoline-M'!B402</f>
        <v>1.994</v>
      </c>
    </row>
    <row r="364" spans="1:2" x14ac:dyDescent="0.2">
      <c r="A364" s="49">
        <f>'Gasoline-M'!A403</f>
        <v>38777</v>
      </c>
      <c r="B364" s="50">
        <f>'Gasoline-M'!B403</f>
        <v>1.9970000000000001</v>
      </c>
    </row>
    <row r="365" spans="1:2" x14ac:dyDescent="0.2">
      <c r="A365" s="49">
        <f>'Gasoline-M'!A404</f>
        <v>38808</v>
      </c>
      <c r="B365" s="50">
        <f>'Gasoline-M'!B404</f>
        <v>2.0070000000000001</v>
      </c>
    </row>
    <row r="366" spans="1:2" x14ac:dyDescent="0.2">
      <c r="A366" s="49">
        <f>'Gasoline-M'!A405</f>
        <v>38838</v>
      </c>
      <c r="B366" s="50">
        <f>'Gasoline-M'!B405</f>
        <v>2.0129999999999999</v>
      </c>
    </row>
    <row r="367" spans="1:2" x14ac:dyDescent="0.2">
      <c r="A367" s="49">
        <f>'Gasoline-M'!A406</f>
        <v>38869</v>
      </c>
      <c r="B367" s="50">
        <f>'Gasoline-M'!B406</f>
        <v>2.0179999999999998</v>
      </c>
    </row>
    <row r="368" spans="1:2" x14ac:dyDescent="0.2">
      <c r="A368" s="49">
        <f>'Gasoline-M'!A407</f>
        <v>38899</v>
      </c>
      <c r="B368" s="50">
        <f>'Gasoline-M'!B407</f>
        <v>2.0289999999999999</v>
      </c>
    </row>
    <row r="369" spans="1:2" x14ac:dyDescent="0.2">
      <c r="A369" s="49">
        <f>'Gasoline-M'!A408</f>
        <v>38930</v>
      </c>
      <c r="B369" s="50">
        <f>'Gasoline-M'!B408</f>
        <v>2.0379999999999998</v>
      </c>
    </row>
    <row r="370" spans="1:2" x14ac:dyDescent="0.2">
      <c r="A370" s="49">
        <f>'Gasoline-M'!A409</f>
        <v>38961</v>
      </c>
      <c r="B370" s="50">
        <f>'Gasoline-M'!B409</f>
        <v>2.028</v>
      </c>
    </row>
    <row r="371" spans="1:2" x14ac:dyDescent="0.2">
      <c r="A371" s="49">
        <f>'Gasoline-M'!A410</f>
        <v>38991</v>
      </c>
      <c r="B371" s="50">
        <f>'Gasoline-M'!B410</f>
        <v>2.0190000000000001</v>
      </c>
    </row>
    <row r="372" spans="1:2" x14ac:dyDescent="0.2">
      <c r="A372" s="49">
        <f>'Gasoline-M'!A411</f>
        <v>39022</v>
      </c>
      <c r="B372" s="50">
        <f>'Gasoline-M'!B411</f>
        <v>2.02</v>
      </c>
    </row>
    <row r="373" spans="1:2" x14ac:dyDescent="0.2">
      <c r="A373" s="49">
        <f>'Gasoline-M'!A412</f>
        <v>39052</v>
      </c>
      <c r="B373" s="50">
        <f>'Gasoline-M'!B412</f>
        <v>2.0310000000000001</v>
      </c>
    </row>
    <row r="374" spans="1:2" x14ac:dyDescent="0.2">
      <c r="A374" s="49">
        <f>'Gasoline-M'!A413</f>
        <v>39083</v>
      </c>
      <c r="B374" s="50">
        <f>'Gasoline-M'!B413</f>
        <v>2.03437</v>
      </c>
    </row>
    <row r="375" spans="1:2" x14ac:dyDescent="0.2">
      <c r="A375" s="49">
        <f>'Gasoline-M'!A414</f>
        <v>39114</v>
      </c>
      <c r="B375" s="50">
        <f>'Gasoline-M'!B414</f>
        <v>2.0422600000000002</v>
      </c>
    </row>
    <row r="376" spans="1:2" x14ac:dyDescent="0.2">
      <c r="A376" s="49">
        <f>'Gasoline-M'!A415</f>
        <v>39142</v>
      </c>
      <c r="B376" s="50">
        <f>'Gasoline-M'!B415</f>
        <v>2.05288</v>
      </c>
    </row>
    <row r="377" spans="1:2" x14ac:dyDescent="0.2">
      <c r="A377" s="49">
        <f>'Gasoline-M'!A416</f>
        <v>39173</v>
      </c>
      <c r="B377" s="50">
        <f>'Gasoline-M'!B416</f>
        <v>2.05904</v>
      </c>
    </row>
    <row r="378" spans="1:2" x14ac:dyDescent="0.2">
      <c r="A378" s="49">
        <f>'Gasoline-M'!A417</f>
        <v>39203</v>
      </c>
      <c r="B378" s="50">
        <f>'Gasoline-M'!B417</f>
        <v>2.0675500000000002</v>
      </c>
    </row>
    <row r="379" spans="1:2" x14ac:dyDescent="0.2">
      <c r="A379" s="49">
        <f>'Gasoline-M'!A418</f>
        <v>39234</v>
      </c>
      <c r="B379" s="50">
        <f>'Gasoline-M'!B418</f>
        <v>2.0723400000000001</v>
      </c>
    </row>
    <row r="380" spans="1:2" x14ac:dyDescent="0.2">
      <c r="A380" s="49">
        <f>'Gasoline-M'!A419</f>
        <v>39264</v>
      </c>
      <c r="B380" s="50">
        <f>'Gasoline-M'!B419</f>
        <v>2.0760299999999998</v>
      </c>
    </row>
    <row r="381" spans="1:2" x14ac:dyDescent="0.2">
      <c r="A381" s="49">
        <f>'Gasoline-M'!A420</f>
        <v>39295</v>
      </c>
      <c r="B381" s="50">
        <f>'Gasoline-M'!B420</f>
        <v>2.07667</v>
      </c>
    </row>
    <row r="382" spans="1:2" x14ac:dyDescent="0.2">
      <c r="A382" s="49">
        <f>'Gasoline-M'!A421</f>
        <v>39326</v>
      </c>
      <c r="B382" s="50">
        <f>'Gasoline-M'!B421</f>
        <v>2.0854699999999999</v>
      </c>
    </row>
    <row r="383" spans="1:2" x14ac:dyDescent="0.2">
      <c r="A383" s="49">
        <f>'Gasoline-M'!A422</f>
        <v>39356</v>
      </c>
      <c r="B383" s="50">
        <f>'Gasoline-M'!B422</f>
        <v>2.0918999999999999</v>
      </c>
    </row>
    <row r="384" spans="1:2" x14ac:dyDescent="0.2">
      <c r="A384" s="49">
        <f>'Gasoline-M'!A423</f>
        <v>39387</v>
      </c>
      <c r="B384" s="50">
        <f>'Gasoline-M'!B423</f>
        <v>2.1083400000000001</v>
      </c>
    </row>
    <row r="385" spans="1:2" x14ac:dyDescent="0.2">
      <c r="A385" s="49">
        <f>'Gasoline-M'!A424</f>
        <v>39417</v>
      </c>
      <c r="B385" s="50">
        <f>'Gasoline-M'!B424</f>
        <v>2.1144500000000002</v>
      </c>
    </row>
    <row r="386" spans="1:2" x14ac:dyDescent="0.2">
      <c r="A386" s="49">
        <f>'Gasoline-M'!A425</f>
        <v>39448</v>
      </c>
      <c r="B386" s="50">
        <f>'Gasoline-M'!B425</f>
        <v>2.12174</v>
      </c>
    </row>
    <row r="387" spans="1:2" x14ac:dyDescent="0.2">
      <c r="A387" s="49">
        <f>'Gasoline-M'!A426</f>
        <v>39479</v>
      </c>
      <c r="B387" s="50">
        <f>'Gasoline-M'!B426</f>
        <v>2.1268699999999998</v>
      </c>
    </row>
    <row r="388" spans="1:2" x14ac:dyDescent="0.2">
      <c r="A388" s="49">
        <f>'Gasoline-M'!A427</f>
        <v>39508</v>
      </c>
      <c r="B388" s="50">
        <f>'Gasoline-M'!B427</f>
        <v>2.1344799999999999</v>
      </c>
    </row>
    <row r="389" spans="1:2" x14ac:dyDescent="0.2">
      <c r="A389" s="49">
        <f>'Gasoline-M'!A428</f>
        <v>39539</v>
      </c>
      <c r="B389" s="50">
        <f>'Gasoline-M'!B428</f>
        <v>2.1394199999999999</v>
      </c>
    </row>
    <row r="390" spans="1:2" x14ac:dyDescent="0.2">
      <c r="A390" s="49">
        <f>'Gasoline-M'!A429</f>
        <v>39569</v>
      </c>
      <c r="B390" s="50">
        <f>'Gasoline-M'!B429</f>
        <v>2.1520800000000002</v>
      </c>
    </row>
    <row r="391" spans="1:2" x14ac:dyDescent="0.2">
      <c r="A391" s="49">
        <f>'Gasoline-M'!A430</f>
        <v>39600</v>
      </c>
      <c r="B391" s="50">
        <f>'Gasoline-M'!B430</f>
        <v>2.1746300000000001</v>
      </c>
    </row>
    <row r="392" spans="1:2" x14ac:dyDescent="0.2">
      <c r="A392" s="49">
        <f>'Gasoline-M'!A431</f>
        <v>39630</v>
      </c>
      <c r="B392" s="50">
        <f>'Gasoline-M'!B431</f>
        <v>2.1901600000000001</v>
      </c>
    </row>
    <row r="393" spans="1:2" x14ac:dyDescent="0.2">
      <c r="A393" s="49">
        <f>'Gasoline-M'!A432</f>
        <v>39661</v>
      </c>
      <c r="B393" s="50">
        <f>'Gasoline-M'!B432</f>
        <v>2.1869000000000001</v>
      </c>
    </row>
    <row r="394" spans="1:2" x14ac:dyDescent="0.2">
      <c r="A394" s="49">
        <f>'Gasoline-M'!A433</f>
        <v>39692</v>
      </c>
      <c r="B394" s="50">
        <f>'Gasoline-M'!B433</f>
        <v>2.1887699999999999</v>
      </c>
    </row>
    <row r="395" spans="1:2" x14ac:dyDescent="0.2">
      <c r="A395" s="49">
        <f>'Gasoline-M'!A434</f>
        <v>39722</v>
      </c>
      <c r="B395" s="50">
        <f>'Gasoline-M'!B434</f>
        <v>2.16995</v>
      </c>
    </row>
    <row r="396" spans="1:2" x14ac:dyDescent="0.2">
      <c r="A396" s="49">
        <f>'Gasoline-M'!A435</f>
        <v>39753</v>
      </c>
      <c r="B396" s="50">
        <f>'Gasoline-M'!B435</f>
        <v>2.1315300000000001</v>
      </c>
    </row>
    <row r="397" spans="1:2" x14ac:dyDescent="0.2">
      <c r="A397" s="49">
        <f>'Gasoline-M'!A436</f>
        <v>39783</v>
      </c>
      <c r="B397" s="50">
        <f>'Gasoline-M'!B436</f>
        <v>2.1139800000000002</v>
      </c>
    </row>
    <row r="398" spans="1:2" x14ac:dyDescent="0.2">
      <c r="A398" s="49">
        <f>'Gasoline-M'!A437</f>
        <v>39814</v>
      </c>
      <c r="B398" s="50">
        <f>'Gasoline-M'!B437</f>
        <v>2.1193300000000002</v>
      </c>
    </row>
    <row r="399" spans="1:2" x14ac:dyDescent="0.2">
      <c r="A399" s="49">
        <f>'Gasoline-M'!A438</f>
        <v>39845</v>
      </c>
      <c r="B399" s="50">
        <f>'Gasoline-M'!B438</f>
        <v>2.1270500000000001</v>
      </c>
    </row>
    <row r="400" spans="1:2" x14ac:dyDescent="0.2">
      <c r="A400" s="49">
        <f>'Gasoline-M'!A439</f>
        <v>39873</v>
      </c>
      <c r="B400" s="50">
        <f>'Gasoline-M'!B439</f>
        <v>2.1249500000000001</v>
      </c>
    </row>
    <row r="401" spans="1:2" x14ac:dyDescent="0.2">
      <c r="A401" s="49">
        <f>'Gasoline-M'!A440</f>
        <v>39904</v>
      </c>
      <c r="B401" s="50">
        <f>'Gasoline-M'!B440</f>
        <v>2.1270899999999999</v>
      </c>
    </row>
    <row r="402" spans="1:2" x14ac:dyDescent="0.2">
      <c r="A402" s="49">
        <f>'Gasoline-M'!A441</f>
        <v>39934</v>
      </c>
      <c r="B402" s="50">
        <f>'Gasoline-M'!B441</f>
        <v>2.13022</v>
      </c>
    </row>
    <row r="403" spans="1:2" x14ac:dyDescent="0.2">
      <c r="A403" s="49">
        <f>'Gasoline-M'!A442</f>
        <v>39965</v>
      </c>
      <c r="B403" s="50">
        <f>'Gasoline-M'!B442</f>
        <v>2.1478999999999999</v>
      </c>
    </row>
    <row r="404" spans="1:2" x14ac:dyDescent="0.2">
      <c r="A404" s="49">
        <f>'Gasoline-M'!A443</f>
        <v>39995</v>
      </c>
      <c r="B404" s="50">
        <f>'Gasoline-M'!B443</f>
        <v>2.1472600000000002</v>
      </c>
    </row>
    <row r="405" spans="1:2" x14ac:dyDescent="0.2">
      <c r="A405" s="49">
        <f>'Gasoline-M'!A444</f>
        <v>40026</v>
      </c>
      <c r="B405" s="50">
        <f>'Gasoline-M'!B444</f>
        <v>2.1544500000000002</v>
      </c>
    </row>
    <row r="406" spans="1:2" x14ac:dyDescent="0.2">
      <c r="A406" s="49">
        <f>'Gasoline-M'!A445</f>
        <v>40057</v>
      </c>
      <c r="B406" s="50">
        <f>'Gasoline-M'!B445</f>
        <v>2.1586099999999999</v>
      </c>
    </row>
    <row r="407" spans="1:2" x14ac:dyDescent="0.2">
      <c r="A407" s="49">
        <f>'Gasoline-M'!A446</f>
        <v>40087</v>
      </c>
      <c r="B407" s="50">
        <f>'Gasoline-M'!B446</f>
        <v>2.1650900000000002</v>
      </c>
    </row>
    <row r="408" spans="1:2" x14ac:dyDescent="0.2">
      <c r="A408" s="49">
        <f>'Gasoline-M'!A447</f>
        <v>40118</v>
      </c>
      <c r="B408" s="50">
        <f>'Gasoline-M'!B447</f>
        <v>2.1723400000000002</v>
      </c>
    </row>
    <row r="409" spans="1:2" x14ac:dyDescent="0.2">
      <c r="A409" s="49">
        <f>'Gasoline-M'!A448</f>
        <v>40148</v>
      </c>
      <c r="B409" s="50">
        <f>'Gasoline-M'!B448</f>
        <v>2.17347</v>
      </c>
    </row>
    <row r="410" spans="1:2" x14ac:dyDescent="0.2">
      <c r="A410" s="49">
        <f>'Gasoline-M'!A449</f>
        <v>40179</v>
      </c>
      <c r="B410" s="50">
        <f>'Gasoline-M'!B449</f>
        <v>2.1748799999999999</v>
      </c>
    </row>
    <row r="411" spans="1:2" x14ac:dyDescent="0.2">
      <c r="A411" s="49">
        <f>'Gasoline-M'!A450</f>
        <v>40210</v>
      </c>
      <c r="B411" s="50">
        <f>'Gasoline-M'!B450</f>
        <v>2.1728100000000001</v>
      </c>
    </row>
    <row r="412" spans="1:2" x14ac:dyDescent="0.2">
      <c r="A412" s="49">
        <f>'Gasoline-M'!A451</f>
        <v>40238</v>
      </c>
      <c r="B412" s="50">
        <f>'Gasoline-M'!B451</f>
        <v>2.17353</v>
      </c>
    </row>
    <row r="413" spans="1:2" x14ac:dyDescent="0.2">
      <c r="A413" s="49">
        <f>'Gasoline-M'!A452</f>
        <v>40269</v>
      </c>
      <c r="B413" s="50">
        <f>'Gasoline-M'!B452</f>
        <v>2.1740300000000001</v>
      </c>
    </row>
    <row r="414" spans="1:2" x14ac:dyDescent="0.2">
      <c r="A414" s="49">
        <f>'Gasoline-M'!A453</f>
        <v>40299</v>
      </c>
      <c r="B414" s="50">
        <f>'Gasoline-M'!B453</f>
        <v>2.1728999999999998</v>
      </c>
    </row>
    <row r="415" spans="1:2" x14ac:dyDescent="0.2">
      <c r="A415" s="49">
        <f>'Gasoline-M'!A454</f>
        <v>40330</v>
      </c>
      <c r="B415" s="50">
        <f>'Gasoline-M'!B454</f>
        <v>2.1719900000000001</v>
      </c>
    </row>
    <row r="416" spans="1:2" x14ac:dyDescent="0.2">
      <c r="A416" s="49">
        <f>'Gasoline-M'!A455</f>
        <v>40360</v>
      </c>
      <c r="B416" s="50">
        <f>'Gasoline-M'!B455</f>
        <v>2.17605</v>
      </c>
    </row>
    <row r="417" spans="1:2" x14ac:dyDescent="0.2">
      <c r="A417" s="49">
        <f>'Gasoline-M'!A456</f>
        <v>40391</v>
      </c>
      <c r="B417" s="50">
        <f>'Gasoline-M'!B456</f>
        <v>2.17923</v>
      </c>
    </row>
    <row r="418" spans="1:2" x14ac:dyDescent="0.2">
      <c r="A418" s="49">
        <f>'Gasoline-M'!A457</f>
        <v>40422</v>
      </c>
      <c r="B418" s="50">
        <f>'Gasoline-M'!B457</f>
        <v>2.18275</v>
      </c>
    </row>
    <row r="419" spans="1:2" x14ac:dyDescent="0.2">
      <c r="A419" s="49">
        <f>'Gasoline-M'!A458</f>
        <v>40452</v>
      </c>
      <c r="B419" s="50">
        <f>'Gasoline-M'!B458</f>
        <v>2.19035</v>
      </c>
    </row>
    <row r="420" spans="1:2" x14ac:dyDescent="0.2">
      <c r="A420" s="49">
        <f>'Gasoline-M'!A459</f>
        <v>40483</v>
      </c>
      <c r="B420" s="50">
        <f>'Gasoline-M'!B459</f>
        <v>2.1959</v>
      </c>
    </row>
    <row r="421" spans="1:2" x14ac:dyDescent="0.2">
      <c r="A421" s="49">
        <f>'Gasoline-M'!A460</f>
        <v>40513</v>
      </c>
      <c r="B421" s="50">
        <f>'Gasoline-M'!B460</f>
        <v>2.20472</v>
      </c>
    </row>
    <row r="422" spans="1:2" x14ac:dyDescent="0.2">
      <c r="A422" s="49">
        <f>'Gasoline-M'!A461</f>
        <v>40544</v>
      </c>
      <c r="B422" s="50">
        <f>'Gasoline-M'!B461</f>
        <v>2.2118699999999998</v>
      </c>
    </row>
    <row r="423" spans="1:2" x14ac:dyDescent="0.2">
      <c r="A423" s="49">
        <f>'Gasoline-M'!A462</f>
        <v>40575</v>
      </c>
      <c r="B423" s="50">
        <f>'Gasoline-M'!B462</f>
        <v>2.2189800000000002</v>
      </c>
    </row>
    <row r="424" spans="1:2" x14ac:dyDescent="0.2">
      <c r="A424" s="49">
        <f>'Gasoline-M'!A463</f>
        <v>40603</v>
      </c>
      <c r="B424" s="50">
        <f>'Gasoline-M'!B463</f>
        <v>2.2304599999999999</v>
      </c>
    </row>
    <row r="425" spans="1:2" x14ac:dyDescent="0.2">
      <c r="A425" s="49">
        <f>'Gasoline-M'!A464</f>
        <v>40634</v>
      </c>
      <c r="B425" s="50">
        <f>'Gasoline-M'!B464</f>
        <v>2.2409300000000001</v>
      </c>
    </row>
    <row r="426" spans="1:2" x14ac:dyDescent="0.2">
      <c r="A426" s="49">
        <f>'Gasoline-M'!A465</f>
        <v>40664</v>
      </c>
      <c r="B426" s="50">
        <f>'Gasoline-M'!B465</f>
        <v>2.2480600000000002</v>
      </c>
    </row>
    <row r="427" spans="1:2" x14ac:dyDescent="0.2">
      <c r="A427" s="49">
        <f>'Gasoline-M'!A466</f>
        <v>40695</v>
      </c>
      <c r="B427" s="50">
        <f>'Gasoline-M'!B466</f>
        <v>2.2480600000000002</v>
      </c>
    </row>
    <row r="428" spans="1:2" x14ac:dyDescent="0.2">
      <c r="A428" s="49">
        <f>'Gasoline-M'!A467</f>
        <v>40725</v>
      </c>
      <c r="B428" s="50">
        <f>'Gasoline-M'!B467</f>
        <v>2.2539500000000001</v>
      </c>
    </row>
    <row r="429" spans="1:2" x14ac:dyDescent="0.2">
      <c r="A429" s="49">
        <f>'Gasoline-M'!A468</f>
        <v>40756</v>
      </c>
      <c r="B429" s="50">
        <f>'Gasoline-M'!B468</f>
        <v>2.2610600000000001</v>
      </c>
    </row>
    <row r="430" spans="1:2" x14ac:dyDescent="0.2">
      <c r="A430" s="49">
        <f>'Gasoline-M'!A469</f>
        <v>40787</v>
      </c>
      <c r="B430" s="50">
        <f>'Gasoline-M'!B469</f>
        <v>2.2659699999999998</v>
      </c>
    </row>
    <row r="431" spans="1:2" x14ac:dyDescent="0.2">
      <c r="A431" s="49">
        <f>'Gasoline-M'!A470</f>
        <v>40817</v>
      </c>
      <c r="B431" s="50">
        <f>'Gasoline-M'!B470</f>
        <v>2.2675000000000001</v>
      </c>
    </row>
    <row r="432" spans="1:2" x14ac:dyDescent="0.2">
      <c r="A432" s="49">
        <f>'Gasoline-M'!A471</f>
        <v>40848</v>
      </c>
      <c r="B432" s="50">
        <f>'Gasoline-M'!B471</f>
        <v>2.27169</v>
      </c>
    </row>
    <row r="433" spans="1:2" x14ac:dyDescent="0.2">
      <c r="A433" s="49">
        <f>'Gasoline-M'!A472</f>
        <v>40878</v>
      </c>
      <c r="B433" s="50">
        <f>'Gasoline-M'!B472</f>
        <v>2.27223</v>
      </c>
    </row>
    <row r="434" spans="1:2" x14ac:dyDescent="0.2">
      <c r="A434" s="49">
        <f>'Gasoline-M'!A473</f>
        <v>40909</v>
      </c>
      <c r="B434" s="50">
        <f>'Gasoline-M'!B473</f>
        <v>2.2786</v>
      </c>
    </row>
    <row r="435" spans="1:2" x14ac:dyDescent="0.2">
      <c r="A435" s="49">
        <f>'Gasoline-M'!A474</f>
        <v>40940</v>
      </c>
      <c r="B435" s="50">
        <f>'Gasoline-M'!B474</f>
        <v>2.2837700000000001</v>
      </c>
    </row>
    <row r="436" spans="1:2" x14ac:dyDescent="0.2">
      <c r="A436" s="49">
        <f>'Gasoline-M'!A475</f>
        <v>40969</v>
      </c>
      <c r="B436" s="50">
        <f>'Gasoline-M'!B475</f>
        <v>2.2889400000000002</v>
      </c>
    </row>
    <row r="437" spans="1:2" x14ac:dyDescent="0.2">
      <c r="A437" s="49">
        <f>'Gasoline-M'!A476</f>
        <v>41000</v>
      </c>
      <c r="B437" s="50">
        <f>'Gasoline-M'!B476</f>
        <v>2.2928600000000001</v>
      </c>
    </row>
    <row r="438" spans="1:2" x14ac:dyDescent="0.2">
      <c r="A438" s="49">
        <f>'Gasoline-M'!A477</f>
        <v>41030</v>
      </c>
      <c r="B438" s="50">
        <f>'Gasoline-M'!B477</f>
        <v>2.28722</v>
      </c>
    </row>
    <row r="439" spans="1:2" x14ac:dyDescent="0.2">
      <c r="A439" s="49">
        <f>'Gasoline-M'!A478</f>
        <v>41061</v>
      </c>
      <c r="B439" s="50">
        <f>'Gasoline-M'!B478</f>
        <v>2.2850600000000001</v>
      </c>
    </row>
    <row r="440" spans="1:2" x14ac:dyDescent="0.2">
      <c r="A440" s="49">
        <f>'Gasoline-M'!A479</f>
        <v>41091</v>
      </c>
      <c r="B440" s="50">
        <f>'Gasoline-M'!B479</f>
        <v>2.2847499999999998</v>
      </c>
    </row>
    <row r="441" spans="1:2" x14ac:dyDescent="0.2">
      <c r="A441" s="49">
        <f>'Gasoline-M'!A480</f>
        <v>41122</v>
      </c>
      <c r="B441" s="50">
        <f>'Gasoline-M'!B480</f>
        <v>2.2984399999999998</v>
      </c>
    </row>
    <row r="442" spans="1:2" x14ac:dyDescent="0.2">
      <c r="A442" s="49">
        <f>'Gasoline-M'!A481</f>
        <v>41153</v>
      </c>
      <c r="B442" s="50">
        <f>'Gasoline-M'!B481</f>
        <v>2.3098700000000001</v>
      </c>
    </row>
    <row r="443" spans="1:2" x14ac:dyDescent="0.2">
      <c r="A443" s="49">
        <f>'Gasoline-M'!A482</f>
        <v>41183</v>
      </c>
      <c r="B443" s="50">
        <f>'Gasoline-M'!B482</f>
        <v>2.3165499999999999</v>
      </c>
    </row>
    <row r="444" spans="1:2" x14ac:dyDescent="0.2">
      <c r="A444" s="49">
        <f>'Gasoline-M'!A483</f>
        <v>41214</v>
      </c>
      <c r="B444" s="50">
        <f>'Gasoline-M'!B483</f>
        <v>2.3127800000000001</v>
      </c>
    </row>
    <row r="445" spans="1:2" x14ac:dyDescent="0.2">
      <c r="A445" s="49">
        <f>'Gasoline-M'!A484</f>
        <v>41244</v>
      </c>
      <c r="B445" s="50">
        <f>'Gasoline-M'!B484</f>
        <v>2.3127200000000001</v>
      </c>
    </row>
    <row r="446" spans="1:2" x14ac:dyDescent="0.2">
      <c r="A446" s="49">
        <f>'Gasoline-M'!A485</f>
        <v>41275</v>
      </c>
      <c r="B446" s="50">
        <f>'Gasoline-M'!B485</f>
        <v>2.3164099999999999</v>
      </c>
    </row>
    <row r="447" spans="1:2" x14ac:dyDescent="0.2">
      <c r="A447" s="49">
        <f>'Gasoline-M'!A486</f>
        <v>41306</v>
      </c>
      <c r="B447" s="50">
        <f>'Gasoline-M'!B486</f>
        <v>2.33005</v>
      </c>
    </row>
    <row r="448" spans="1:2" x14ac:dyDescent="0.2">
      <c r="A448" s="49">
        <f>'Gasoline-M'!A487</f>
        <v>41334</v>
      </c>
      <c r="B448" s="50">
        <f>'Gasoline-M'!B487</f>
        <v>2.3231299999999999</v>
      </c>
    </row>
    <row r="449" spans="1:2" x14ac:dyDescent="0.2">
      <c r="A449" s="49">
        <f>'Gasoline-M'!A488</f>
        <v>41365</v>
      </c>
      <c r="B449" s="50">
        <f>'Gasoline-M'!B488</f>
        <v>2.3185600000000002</v>
      </c>
    </row>
    <row r="450" spans="1:2" x14ac:dyDescent="0.2">
      <c r="A450" s="49">
        <f>'Gasoline-M'!A489</f>
        <v>41395</v>
      </c>
      <c r="B450" s="50">
        <f>'Gasoline-M'!B489</f>
        <v>2.3189500000000001</v>
      </c>
    </row>
    <row r="451" spans="1:2" x14ac:dyDescent="0.2">
      <c r="A451" s="49">
        <f>'Gasoline-M'!A490</f>
        <v>41426</v>
      </c>
      <c r="B451" s="50">
        <f>'Gasoline-M'!B490</f>
        <v>2.3235700000000001</v>
      </c>
    </row>
    <row r="452" spans="1:2" x14ac:dyDescent="0.2">
      <c r="A452" s="49">
        <f>'Gasoline-M'!A491</f>
        <v>41456</v>
      </c>
      <c r="B452" s="50">
        <f>'Gasoline-M'!B491</f>
        <v>2.3274900000000001</v>
      </c>
    </row>
    <row r="453" spans="1:2" x14ac:dyDescent="0.2">
      <c r="A453" s="49">
        <f>'Gasoline-M'!A492</f>
        <v>41487</v>
      </c>
      <c r="B453" s="50">
        <f>'Gasoline-M'!B492</f>
        <v>2.33249</v>
      </c>
    </row>
    <row r="454" spans="1:2" x14ac:dyDescent="0.2">
      <c r="A454" s="49">
        <f>'Gasoline-M'!A493</f>
        <v>41518</v>
      </c>
      <c r="B454" s="50">
        <f>'Gasoline-M'!B493</f>
        <v>2.3364199999999999</v>
      </c>
    </row>
    <row r="455" spans="1:2" x14ac:dyDescent="0.2">
      <c r="A455" s="49">
        <f>'Gasoline-M'!A494</f>
        <v>41548</v>
      </c>
      <c r="B455" s="50">
        <f>'Gasoline-M'!B494</f>
        <v>2.33799</v>
      </c>
    </row>
    <row r="456" spans="1:2" x14ac:dyDescent="0.2">
      <c r="A456" s="49">
        <f>'Gasoline-M'!A495</f>
        <v>41579</v>
      </c>
      <c r="B456" s="50">
        <f>'Gasoline-M'!B495</f>
        <v>2.3420999999999998</v>
      </c>
    </row>
    <row r="457" spans="1:2" x14ac:dyDescent="0.2">
      <c r="A457" s="49">
        <f>'Gasoline-M'!A496</f>
        <v>41609</v>
      </c>
      <c r="B457" s="50">
        <f>'Gasoline-M'!B496</f>
        <v>2.3484699999999998</v>
      </c>
    </row>
    <row r="458" spans="1:2" x14ac:dyDescent="0.2">
      <c r="A458" s="49">
        <f>'Gasoline-M'!A497</f>
        <v>41640</v>
      </c>
      <c r="B458" s="50">
        <f>'Gasoline-M'!B497</f>
        <v>2.3543599999999998</v>
      </c>
    </row>
    <row r="459" spans="1:2" x14ac:dyDescent="0.2">
      <c r="A459" s="49">
        <f>'Gasoline-M'!A498</f>
        <v>41671</v>
      </c>
      <c r="B459" s="50">
        <f>'Gasoline-M'!B498</f>
        <v>2.3562099999999999</v>
      </c>
    </row>
    <row r="460" spans="1:2" x14ac:dyDescent="0.2">
      <c r="A460" s="49">
        <f>'Gasoline-M'!A499</f>
        <v>41699</v>
      </c>
      <c r="B460" s="50">
        <f>'Gasoline-M'!B499</f>
        <v>2.3589699999999998</v>
      </c>
    </row>
    <row r="461" spans="1:2" x14ac:dyDescent="0.2">
      <c r="A461" s="49">
        <f>'Gasoline-M'!A500</f>
        <v>41730</v>
      </c>
      <c r="B461" s="50">
        <f>'Gasoline-M'!B500</f>
        <v>2.3649499999999999</v>
      </c>
    </row>
    <row r="462" spans="1:2" x14ac:dyDescent="0.2">
      <c r="A462" s="49">
        <f>'Gasoline-M'!A501</f>
        <v>41760</v>
      </c>
      <c r="B462" s="50">
        <f>'Gasoline-M'!B501</f>
        <v>2.3680300000000001</v>
      </c>
    </row>
    <row r="463" spans="1:2" x14ac:dyDescent="0.2">
      <c r="A463" s="49">
        <f>'Gasoline-M'!A502</f>
        <v>41791</v>
      </c>
      <c r="B463" s="50">
        <f>'Gasoline-M'!B502</f>
        <v>2.3701599999999998</v>
      </c>
    </row>
    <row r="464" spans="1:2" x14ac:dyDescent="0.2">
      <c r="A464" s="49">
        <f>'Gasoline-M'!A503</f>
        <v>41821</v>
      </c>
      <c r="B464" s="50">
        <f>'Gasoline-M'!B503</f>
        <v>2.3725900000000002</v>
      </c>
    </row>
    <row r="465" spans="1:2" x14ac:dyDescent="0.2">
      <c r="A465" s="49">
        <f>'Gasoline-M'!A504</f>
        <v>41852</v>
      </c>
      <c r="B465" s="50">
        <f>'Gasoline-M'!B504</f>
        <v>2.3716300000000001</v>
      </c>
    </row>
    <row r="466" spans="1:2" x14ac:dyDescent="0.2">
      <c r="A466" s="49">
        <f>'Gasoline-M'!A505</f>
        <v>41883</v>
      </c>
      <c r="B466" s="50">
        <f>'Gasoline-M'!B505</f>
        <v>2.3751000000000002</v>
      </c>
    </row>
    <row r="467" spans="1:2" x14ac:dyDescent="0.2">
      <c r="A467" s="49">
        <f>'Gasoline-M'!A506</f>
        <v>41913</v>
      </c>
      <c r="B467" s="50">
        <f>'Gasoline-M'!B506</f>
        <v>2.3765100000000001</v>
      </c>
    </row>
    <row r="468" spans="1:2" x14ac:dyDescent="0.2">
      <c r="A468" s="49">
        <f>'Gasoline-M'!A507</f>
        <v>41944</v>
      </c>
      <c r="B468" s="50">
        <f>'Gasoline-M'!B507</f>
        <v>2.3726099999999999</v>
      </c>
    </row>
    <row r="469" spans="1:2" x14ac:dyDescent="0.2">
      <c r="A469" s="49">
        <f>'Gasoline-M'!A508</f>
        <v>41974</v>
      </c>
      <c r="B469" s="50">
        <f>'Gasoline-M'!B508</f>
        <v>2.3646400000000001</v>
      </c>
    </row>
    <row r="470" spans="1:2" x14ac:dyDescent="0.2">
      <c r="A470" s="49">
        <f>'Gasoline-M'!A509</f>
        <v>42005</v>
      </c>
      <c r="B470" s="50">
        <f>'Gasoline-M'!B509</f>
        <v>2.3495400000000002</v>
      </c>
    </row>
    <row r="471" spans="1:2" x14ac:dyDescent="0.2">
      <c r="A471" s="49">
        <f>'Gasoline-M'!A510</f>
        <v>42036</v>
      </c>
      <c r="B471" s="50">
        <f>'Gasoline-M'!B510</f>
        <v>2.3541500000000002</v>
      </c>
    </row>
    <row r="472" spans="1:2" x14ac:dyDescent="0.2">
      <c r="A472" s="49">
        <f>'Gasoline-M'!A511</f>
        <v>42064</v>
      </c>
      <c r="B472" s="50">
        <f>'Gasoline-M'!B511</f>
        <v>2.35859</v>
      </c>
    </row>
    <row r="473" spans="1:2" x14ac:dyDescent="0.2">
      <c r="A473" s="49">
        <f>'Gasoline-M'!A512</f>
        <v>42095</v>
      </c>
      <c r="B473" s="50">
        <f>'Gasoline-M'!B512</f>
        <v>2.3619699999999999</v>
      </c>
    </row>
    <row r="474" spans="1:2" x14ac:dyDescent="0.2">
      <c r="A474" s="49">
        <f>'Gasoline-M'!A513</f>
        <v>42125</v>
      </c>
      <c r="B474" s="50">
        <f>'Gasoline-M'!B513</f>
        <v>2.36876</v>
      </c>
    </row>
    <row r="475" spans="1:2" x14ac:dyDescent="0.2">
      <c r="A475" s="49">
        <f>'Gasoline-M'!A514</f>
        <v>42156</v>
      </c>
      <c r="B475" s="50">
        <f>'Gasoline-M'!B514</f>
        <v>2.3742299999999998</v>
      </c>
    </row>
    <row r="476" spans="1:2" x14ac:dyDescent="0.2">
      <c r="A476" s="49">
        <f>'Gasoline-M'!A515</f>
        <v>42186</v>
      </c>
      <c r="B476" s="50">
        <f>'Gasoline-M'!B515</f>
        <v>2.3773399999999998</v>
      </c>
    </row>
    <row r="477" spans="1:2" x14ac:dyDescent="0.2">
      <c r="A477" s="49">
        <f>'Gasoline-M'!A516</f>
        <v>42217</v>
      </c>
      <c r="B477" s="50">
        <f>'Gasoline-M'!B516</f>
        <v>2.37703</v>
      </c>
    </row>
    <row r="478" spans="1:2" x14ac:dyDescent="0.2">
      <c r="A478" s="49">
        <f>'Gasoline-M'!A517</f>
        <v>42248</v>
      </c>
      <c r="B478" s="50">
        <f>'Gasoline-M'!B517</f>
        <v>2.3748900000000002</v>
      </c>
    </row>
    <row r="479" spans="1:2" x14ac:dyDescent="0.2">
      <c r="A479" s="49">
        <f>'Gasoline-M'!A518</f>
        <v>42278</v>
      </c>
      <c r="B479" s="50">
        <f>'Gasoline-M'!B518</f>
        <v>2.3794900000000001</v>
      </c>
    </row>
    <row r="480" spans="1:2" x14ac:dyDescent="0.2">
      <c r="A480" s="49">
        <f>'Gasoline-M'!A519</f>
        <v>42309</v>
      </c>
      <c r="B480" s="50">
        <f>'Gasoline-M'!B519</f>
        <v>2.3830200000000001</v>
      </c>
    </row>
    <row r="481" spans="1:2" x14ac:dyDescent="0.2">
      <c r="A481" s="49">
        <f>'Gasoline-M'!A520</f>
        <v>42339</v>
      </c>
      <c r="B481" s="50">
        <f>'Gasoline-M'!B520</f>
        <v>2.3804099999999999</v>
      </c>
    </row>
    <row r="482" spans="1:2" x14ac:dyDescent="0.2">
      <c r="A482" s="49">
        <f>'Gasoline-M'!A521</f>
        <v>42370</v>
      </c>
      <c r="B482" s="50">
        <f>'Gasoline-M'!B521</f>
        <v>2.3810699999999998</v>
      </c>
    </row>
    <row r="483" spans="1:2" x14ac:dyDescent="0.2">
      <c r="A483" s="49">
        <f>'Gasoline-M'!A522</f>
        <v>42401</v>
      </c>
      <c r="B483" s="50">
        <f>'Gasoline-M'!B522</f>
        <v>2.3770699999999998</v>
      </c>
    </row>
    <row r="484" spans="1:2" x14ac:dyDescent="0.2">
      <c r="A484" s="49">
        <f>'Gasoline-M'!A523</f>
        <v>42430</v>
      </c>
      <c r="B484" s="50">
        <f>'Gasoline-M'!B523</f>
        <v>2.3792</v>
      </c>
    </row>
    <row r="485" spans="1:2" x14ac:dyDescent="0.2">
      <c r="A485" s="49">
        <f>'Gasoline-M'!A524</f>
        <v>42461</v>
      </c>
      <c r="B485" s="50">
        <f>'Gasoline-M'!B524</f>
        <v>2.3889</v>
      </c>
    </row>
    <row r="486" spans="1:2" x14ac:dyDescent="0.2">
      <c r="A486" s="49">
        <f>'Gasoline-M'!A525</f>
        <v>42491</v>
      </c>
      <c r="B486" s="50">
        <f>'Gasoline-M'!B525</f>
        <v>2.3940999999999999</v>
      </c>
    </row>
    <row r="487" spans="1:2" x14ac:dyDescent="0.2">
      <c r="A487" s="49">
        <f>'Gasoline-M'!A526</f>
        <v>42522</v>
      </c>
      <c r="B487" s="50">
        <f>'Gasoline-M'!B526</f>
        <v>2.39927</v>
      </c>
    </row>
    <row r="488" spans="1:2" x14ac:dyDescent="0.2">
      <c r="A488" s="49">
        <f>'Gasoline-M'!A527</f>
        <v>42552</v>
      </c>
      <c r="B488" s="50">
        <f>'Gasoline-M'!B527</f>
        <v>2.3982800000000002</v>
      </c>
    </row>
    <row r="489" spans="1:2" x14ac:dyDescent="0.2">
      <c r="A489" s="49">
        <f>'Gasoline-M'!A528</f>
        <v>42583</v>
      </c>
      <c r="B489" s="50">
        <f>'Gasoline-M'!B528</f>
        <v>2.4012939259000001</v>
      </c>
    </row>
    <row r="490" spans="1:2" x14ac:dyDescent="0.2">
      <c r="A490" s="49">
        <f>'Gasoline-M'!A529</f>
        <v>42614</v>
      </c>
      <c r="B490" s="50">
        <f>'Gasoline-M'!B529</f>
        <v>2.4050569999999998</v>
      </c>
    </row>
    <row r="491" spans="1:2" x14ac:dyDescent="0.2">
      <c r="A491" s="49">
        <f>'Gasoline-M'!A530</f>
        <v>42644</v>
      </c>
      <c r="B491" s="50">
        <f>'Gasoline-M'!B530</f>
        <v>2.4100259999999998</v>
      </c>
    </row>
    <row r="492" spans="1:2" x14ac:dyDescent="0.2">
      <c r="A492" s="49">
        <f>'Gasoline-M'!A531</f>
        <v>42675</v>
      </c>
      <c r="B492" s="50">
        <f>'Gasoline-M'!B531</f>
        <v>2.41466</v>
      </c>
    </row>
    <row r="493" spans="1:2" x14ac:dyDescent="0.2">
      <c r="A493" s="49">
        <f>'Gasoline-M'!A532</f>
        <v>42705</v>
      </c>
      <c r="B493" s="50">
        <f>'Gasoline-M'!B532</f>
        <v>2.4195199999999999</v>
      </c>
    </row>
    <row r="494" spans="1:2" x14ac:dyDescent="0.2">
      <c r="A494" s="49">
        <f>'Gasoline-M'!A533</f>
        <v>42736</v>
      </c>
      <c r="B494" s="50">
        <f>'Gasoline-M'!B533</f>
        <v>2.424776</v>
      </c>
    </row>
    <row r="495" spans="1:2" x14ac:dyDescent="0.2">
      <c r="A495" s="49">
        <f>'Gasoline-M'!A534</f>
        <v>42767</v>
      </c>
      <c r="B495" s="50">
        <f>'Gasoline-M'!B534</f>
        <v>2.4299590000000002</v>
      </c>
    </row>
    <row r="496" spans="1:2" x14ac:dyDescent="0.2">
      <c r="A496" s="49"/>
      <c r="B496" s="50"/>
    </row>
    <row r="497" spans="1:2" x14ac:dyDescent="0.2">
      <c r="A497" s="49"/>
      <c r="B497" s="50"/>
    </row>
    <row r="498" spans="1:2" x14ac:dyDescent="0.2">
      <c r="A498" s="49"/>
      <c r="B498" s="50"/>
    </row>
    <row r="499" spans="1:2" x14ac:dyDescent="0.2">
      <c r="A499" s="49"/>
      <c r="B499" s="50"/>
    </row>
    <row r="500" spans="1:2" x14ac:dyDescent="0.2">
      <c r="A500" s="49"/>
      <c r="B500" s="50"/>
    </row>
    <row r="501" spans="1:2" x14ac:dyDescent="0.2">
      <c r="A501" s="49"/>
      <c r="B501" s="50"/>
    </row>
    <row r="502" spans="1:2" x14ac:dyDescent="0.2">
      <c r="A502" s="49"/>
      <c r="B502" s="50"/>
    </row>
    <row r="503" spans="1:2" x14ac:dyDescent="0.2">
      <c r="A503" s="49"/>
      <c r="B503" s="50"/>
    </row>
    <row r="504" spans="1:2" x14ac:dyDescent="0.2">
      <c r="A504" s="49"/>
      <c r="B504" s="50"/>
    </row>
    <row r="505" spans="1:2" x14ac:dyDescent="0.2">
      <c r="A505" s="49"/>
      <c r="B505" s="50"/>
    </row>
    <row r="506" spans="1:2" x14ac:dyDescent="0.2">
      <c r="A506" s="49"/>
      <c r="B506" s="50"/>
    </row>
    <row r="507" spans="1:2" x14ac:dyDescent="0.2">
      <c r="A507" s="49"/>
      <c r="B507" s="50"/>
    </row>
    <row r="508" spans="1:2" x14ac:dyDescent="0.2">
      <c r="A508" s="49"/>
      <c r="B508" s="50"/>
    </row>
    <row r="509" spans="1:2" x14ac:dyDescent="0.2">
      <c r="A509" s="49"/>
      <c r="B509" s="50"/>
    </row>
    <row r="510" spans="1:2" x14ac:dyDescent="0.2">
      <c r="A510" s="49"/>
      <c r="B510" s="50"/>
    </row>
    <row r="511" spans="1:2" x14ac:dyDescent="0.2">
      <c r="A511" s="49"/>
      <c r="B511" s="50"/>
    </row>
    <row r="512" spans="1:2" x14ac:dyDescent="0.2">
      <c r="A512" s="49"/>
      <c r="B512" s="50"/>
    </row>
    <row r="513" spans="1:2" x14ac:dyDescent="0.2">
      <c r="A513" s="49"/>
      <c r="B513" s="50"/>
    </row>
    <row r="514" spans="1:2" x14ac:dyDescent="0.2">
      <c r="A514" s="49"/>
      <c r="B514" s="50"/>
    </row>
    <row r="515" spans="1:2" x14ac:dyDescent="0.2">
      <c r="A515" s="49"/>
      <c r="B515" s="50"/>
    </row>
    <row r="516" spans="1:2" x14ac:dyDescent="0.2">
      <c r="A516" s="49"/>
      <c r="B516" s="50"/>
    </row>
    <row r="517" spans="1:2" x14ac:dyDescent="0.2">
      <c r="A517" s="49"/>
      <c r="B517" s="50"/>
    </row>
    <row r="518" spans="1:2" x14ac:dyDescent="0.2">
      <c r="A518" s="49"/>
      <c r="B518" s="50"/>
    </row>
    <row r="519" spans="1:2" x14ac:dyDescent="0.2">
      <c r="A519" s="49"/>
      <c r="B519" s="50"/>
    </row>
    <row r="520" spans="1:2" x14ac:dyDescent="0.2">
      <c r="A520" s="49"/>
      <c r="B520" s="50"/>
    </row>
    <row r="521" spans="1:2" x14ac:dyDescent="0.2">
      <c r="A521" s="49"/>
      <c r="B521" s="50"/>
    </row>
    <row r="522" spans="1:2" x14ac:dyDescent="0.2">
      <c r="A522" s="49"/>
      <c r="B522" s="50"/>
    </row>
    <row r="523" spans="1:2" x14ac:dyDescent="0.2">
      <c r="A523" s="49"/>
      <c r="B523" s="50"/>
    </row>
    <row r="524" spans="1:2" x14ac:dyDescent="0.2">
      <c r="A524" s="49"/>
      <c r="B524" s="50"/>
    </row>
    <row r="525" spans="1:2" x14ac:dyDescent="0.2">
      <c r="A525" s="49"/>
      <c r="B525" s="50"/>
    </row>
    <row r="526" spans="1:2" x14ac:dyDescent="0.2">
      <c r="A526" s="49"/>
      <c r="B526" s="50"/>
    </row>
    <row r="527" spans="1:2" x14ac:dyDescent="0.2">
      <c r="A527" s="49"/>
      <c r="B527" s="50"/>
    </row>
    <row r="528" spans="1:2" x14ac:dyDescent="0.2">
      <c r="A528" s="49"/>
      <c r="B528" s="5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C41*$B$197/B41</f>
        <v>2.1765237746054713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2.4871494591042831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2.8736650968537689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2.9981300937870556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C45*$B$197/B45</f>
        <v>3.1058963686617305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3.0916053736906708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3.0072341743969058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2.9987608232652216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3.2247714613137806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3.2135501724853075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3.0725695750230355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3.0488187948471359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2.9551227509866909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2.8161105317768667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2.8275281246349562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2.8767283633605203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2.6915775563717856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2.7994433985759071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2.763477487892978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2.7196782544166274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2.7242545503157487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2.6500397296392135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C63*$B$197/B63</f>
        <v>2.6933040536090553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2.6970648952842335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2.6115581862273176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2.6032937048099534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2.5488599456929442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2.6751904868592837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2.3002982712502638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1.9296826688431681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1.7662086308089675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1.8025725351833064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1.930953459119596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1.9388742840392177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2.0172547822038949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2.0395016603180109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1.9367922449543407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1.9031791212671827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1.819454054518804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1.7971954790472617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1.8774649540895185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1.9243527325550867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1.8726741359519454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2.0401607636415524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2.067073362480246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1.859933791111855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2.1495831999867168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2.5211925227644385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2.1229320820710549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1.9319479033659281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1.9241551839748916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2.0003094943179356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1.8425083345830895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1.8998214338686992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C95*$B$197/B95</f>
        <v>1.9274409564719346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1.9191237364064224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1.842073552641202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1.8364437784629044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1.7959475340455398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1.9231118867475521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1.8062685719085574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1.7986665511798867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1.8085718778529329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1.8019664234905546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1.7397576821739213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1.7657676619227134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1.7440233476497713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1.7550627035551905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1.7963126525235416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1.9219454075024811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1.8558194576725604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1.9987534668871958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1.9071432707492491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1.7948110426873545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1.7328687933301059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1.7279217048545599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1.6161063824245392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1.5666511439804995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1.501195281777882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1.4828644157762643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1.424391006710725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1.5582219664037162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1.68165941311805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1.7998777522726892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2.0249943246050819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1.9934812419447572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C127*$B$197/B127</f>
        <v>2.1049882928281818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2.2190115210416645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2.0085321217340404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1.9921045885145174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1.9208865532887913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1.7123724941537055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1.5913107646346414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1.7424046693205921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1.7943763733848526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1.9041559900960039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2.1175661037862841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1.9321936567970484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1.9046063141079712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1.9282346057260977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2.0462023108982681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2.1935996931852375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2.324488996365401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2.6352722455677862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2.5900647473064993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2.8060200749859487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3.1376197518245963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3.2835020943950055</v>
      </c>
    </row>
    <row r="149" spans="1:4" x14ac:dyDescent="0.2">
      <c r="A149" s="14" t="s">
        <v>143</v>
      </c>
      <c r="B149" s="26">
        <v>1.9946666666999999</v>
      </c>
      <c r="C149" s="12">
        <v>2.5026180350999998</v>
      </c>
      <c r="D149" s="12">
        <f t="shared" si="4"/>
        <v>3.0175162216959808</v>
      </c>
    </row>
    <row r="150" spans="1:4" x14ac:dyDescent="0.2">
      <c r="A150" s="14" t="s">
        <v>144</v>
      </c>
      <c r="B150" s="26">
        <v>2.0126666666999999</v>
      </c>
      <c r="C150" s="12">
        <v>2.8419616499</v>
      </c>
      <c r="D150" s="12">
        <f t="shared" si="4"/>
        <v>3.3960316792201111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3.4587741221917403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3.0400378421183536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3.001332513635989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3.2734393702909048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3.350304773148197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3.7282707811845395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3.9905574766045726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4.8984190765167792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92" si="5">C159*$B$197/B159</f>
        <v>4.7766632671165885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3.3846722404845195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2.4835095617756173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2.6219393398422395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2.9038752856027994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3.0308608891111266</v>
      </c>
    </row>
    <row r="165" spans="1:4" x14ac:dyDescent="0.2">
      <c r="A165" s="14" t="s">
        <v>159</v>
      </c>
      <c r="B165" s="26">
        <v>2.17374</v>
      </c>
      <c r="C165" s="12">
        <v>2.8523609545999999</v>
      </c>
      <c r="D165" s="12">
        <f t="shared" si="5"/>
        <v>3.1558929220548051</v>
      </c>
    </row>
    <row r="166" spans="1:4" x14ac:dyDescent="0.2">
      <c r="A166" s="14" t="s">
        <v>160</v>
      </c>
      <c r="B166" s="26">
        <v>2.1729733332999999</v>
      </c>
      <c r="C166" s="12">
        <v>3.0250791540000002</v>
      </c>
      <c r="D166" s="12">
        <f t="shared" si="5"/>
        <v>3.3481716887122639</v>
      </c>
    </row>
    <row r="167" spans="1:4" x14ac:dyDescent="0.2">
      <c r="A167" s="14" t="s">
        <v>161</v>
      </c>
      <c r="B167" s="26">
        <v>2.1793433332999999</v>
      </c>
      <c r="C167" s="12">
        <v>2.9393120906000001</v>
      </c>
      <c r="D167" s="12">
        <f t="shared" si="5"/>
        <v>3.2437353998637</v>
      </c>
    </row>
    <row r="168" spans="1:4" x14ac:dyDescent="0.2">
      <c r="A168" s="14" t="s">
        <v>162</v>
      </c>
      <c r="B168" s="26">
        <v>2.19699</v>
      </c>
      <c r="C168" s="12">
        <v>3.1444255348999999</v>
      </c>
      <c r="D168" s="12">
        <f t="shared" si="5"/>
        <v>3.4422198752338371</v>
      </c>
    </row>
    <row r="169" spans="1:4" x14ac:dyDescent="0.2">
      <c r="A169" s="14" t="s">
        <v>163</v>
      </c>
      <c r="B169" s="26">
        <v>2.2204366667</v>
      </c>
      <c r="C169" s="12">
        <v>3.6382985269999999</v>
      </c>
      <c r="D169" s="12">
        <f t="shared" si="5"/>
        <v>3.9408083426471725</v>
      </c>
    </row>
    <row r="170" spans="1:4" x14ac:dyDescent="0.2">
      <c r="A170" s="14" t="s">
        <v>164</v>
      </c>
      <c r="B170" s="26">
        <v>2.2456833333000001</v>
      </c>
      <c r="C170" s="12">
        <v>4.0127748169000004</v>
      </c>
      <c r="D170" s="12">
        <f t="shared" si="5"/>
        <v>4.2975570151411882</v>
      </c>
    </row>
    <row r="171" spans="1:4" x14ac:dyDescent="0.2">
      <c r="A171" s="14" t="s">
        <v>165</v>
      </c>
      <c r="B171" s="26">
        <v>2.2603266667000002</v>
      </c>
      <c r="C171" s="12">
        <v>3.8666601496999999</v>
      </c>
      <c r="D171" s="12">
        <f t="shared" si="5"/>
        <v>4.1142451649407121</v>
      </c>
    </row>
    <row r="172" spans="1:4" x14ac:dyDescent="0.2">
      <c r="A172" s="14" t="s">
        <v>166</v>
      </c>
      <c r="B172" s="26">
        <v>2.2704733333</v>
      </c>
      <c r="C172" s="12">
        <v>3.8727753069999999</v>
      </c>
      <c r="D172" s="12">
        <f t="shared" si="5"/>
        <v>4.1023363828677022</v>
      </c>
    </row>
    <row r="173" spans="1:4" x14ac:dyDescent="0.2">
      <c r="A173" s="14" t="s">
        <v>213</v>
      </c>
      <c r="B173" s="26">
        <v>2.2837700000000001</v>
      </c>
      <c r="C173" s="12">
        <v>3.9731957552999999</v>
      </c>
      <c r="D173" s="12">
        <f t="shared" ref="D173:D188" si="6">C173*$B$197/B173</f>
        <v>4.1842051798800011</v>
      </c>
    </row>
    <row r="174" spans="1:4" x14ac:dyDescent="0.2">
      <c r="A174" s="14" t="s">
        <v>214</v>
      </c>
      <c r="B174" s="26">
        <v>2.2883800000000001</v>
      </c>
      <c r="C174" s="12">
        <v>3.9494860411000001</v>
      </c>
      <c r="D174" s="12">
        <f t="shared" si="6"/>
        <v>4.1508573967391085</v>
      </c>
    </row>
    <row r="175" spans="1:4" x14ac:dyDescent="0.2">
      <c r="A175" s="14" t="s">
        <v>215</v>
      </c>
      <c r="B175" s="26">
        <v>2.2976866667000002</v>
      </c>
      <c r="C175" s="12">
        <v>3.9419359954000002</v>
      </c>
      <c r="D175" s="12">
        <f t="shared" si="6"/>
        <v>4.1261416957713397</v>
      </c>
    </row>
    <row r="176" spans="1:4" x14ac:dyDescent="0.2">
      <c r="A176" s="18" t="s">
        <v>216</v>
      </c>
      <c r="B176" s="26">
        <v>2.3140166667000002</v>
      </c>
      <c r="C176" s="12">
        <v>4.0222556102000002</v>
      </c>
      <c r="D176" s="12">
        <f t="shared" si="6"/>
        <v>4.180503170228433</v>
      </c>
    </row>
    <row r="177" spans="1:5" x14ac:dyDescent="0.2">
      <c r="A177" s="14" t="s">
        <v>243</v>
      </c>
      <c r="B177" s="26">
        <v>2.3231966666999999</v>
      </c>
      <c r="C177" s="12">
        <v>4.0257007767999999</v>
      </c>
      <c r="D177" s="12">
        <f t="shared" si="6"/>
        <v>4.1675506735730616</v>
      </c>
      <c r="E177" s="22"/>
    </row>
    <row r="178" spans="1:5" x14ac:dyDescent="0.2">
      <c r="A178" s="14" t="s">
        <v>244</v>
      </c>
      <c r="B178" s="26">
        <v>2.32036</v>
      </c>
      <c r="C178" s="12">
        <v>3.8830727599000001</v>
      </c>
      <c r="D178" s="12">
        <f t="shared" si="6"/>
        <v>4.0248113752636714</v>
      </c>
      <c r="E178" s="22"/>
    </row>
    <row r="179" spans="1:5" x14ac:dyDescent="0.2">
      <c r="A179" s="14" t="s">
        <v>245</v>
      </c>
      <c r="B179" s="26">
        <v>2.3321333332999998</v>
      </c>
      <c r="C179" s="12">
        <v>3.9101530914999998</v>
      </c>
      <c r="D179" s="12">
        <f t="shared" si="6"/>
        <v>4.0324199862435517</v>
      </c>
    </row>
    <row r="180" spans="1:5" x14ac:dyDescent="0.2">
      <c r="A180" s="18" t="s">
        <v>246</v>
      </c>
      <c r="B180" s="26">
        <v>2.3428533332999999</v>
      </c>
      <c r="C180" s="12">
        <v>3.8690076054000002</v>
      </c>
      <c r="D180" s="12">
        <f t="shared" si="6"/>
        <v>3.9717312612624349</v>
      </c>
    </row>
    <row r="181" spans="1:5" x14ac:dyDescent="0.2">
      <c r="A181" s="14" t="s">
        <v>247</v>
      </c>
      <c r="B181" s="26">
        <v>2.3565133333000001</v>
      </c>
      <c r="C181" s="12">
        <v>3.9582558604</v>
      </c>
      <c r="D181" s="12">
        <f t="shared" si="6"/>
        <v>4.0397950778893827</v>
      </c>
      <c r="E181" s="22"/>
    </row>
    <row r="182" spans="1:5" x14ac:dyDescent="0.2">
      <c r="A182" s="14" t="s">
        <v>248</v>
      </c>
      <c r="B182" s="26">
        <v>2.3677133332999998</v>
      </c>
      <c r="C182" s="12">
        <v>3.9376527199</v>
      </c>
      <c r="D182" s="12">
        <f t="shared" si="6"/>
        <v>3.9997575316118756</v>
      </c>
      <c r="E182" s="22"/>
    </row>
    <row r="183" spans="1:5" x14ac:dyDescent="0.2">
      <c r="A183" s="14" t="s">
        <v>249</v>
      </c>
      <c r="B183" s="26">
        <v>2.3731066667</v>
      </c>
      <c r="C183" s="12">
        <v>3.8385798711999999</v>
      </c>
      <c r="D183" s="12">
        <f t="shared" si="6"/>
        <v>3.8902606102095345</v>
      </c>
    </row>
    <row r="184" spans="1:5" x14ac:dyDescent="0.2">
      <c r="A184" s="18" t="s">
        <v>250</v>
      </c>
      <c r="B184" s="26">
        <v>2.3712533332999999</v>
      </c>
      <c r="C184" s="12">
        <v>3.5813064994000001</v>
      </c>
      <c r="D184" s="12">
        <f t="shared" si="6"/>
        <v>3.6323602141407121</v>
      </c>
    </row>
    <row r="185" spans="1:5" x14ac:dyDescent="0.2">
      <c r="A185" s="14" t="s">
        <v>251</v>
      </c>
      <c r="B185" s="26">
        <v>2.3540933332999998</v>
      </c>
      <c r="C185" s="12">
        <v>2.9184422685000002</v>
      </c>
      <c r="D185" s="12">
        <f t="shared" si="6"/>
        <v>2.981623501355593</v>
      </c>
      <c r="E185" s="22"/>
    </row>
    <row r="186" spans="1:5" x14ac:dyDescent="0.2">
      <c r="A186" s="14" t="s">
        <v>252</v>
      </c>
      <c r="B186" s="26">
        <v>2.3683200000000002</v>
      </c>
      <c r="C186" s="12">
        <v>2.8477118379999999</v>
      </c>
      <c r="D186" s="12">
        <f t="shared" si="6"/>
        <v>2.8918850873044031</v>
      </c>
      <c r="E186" s="22"/>
    </row>
    <row r="187" spans="1:5" x14ac:dyDescent="0.2">
      <c r="A187" s="14" t="s">
        <v>253</v>
      </c>
      <c r="B187" s="26">
        <v>2.37642</v>
      </c>
      <c r="C187" s="12">
        <v>2.6300573620000001</v>
      </c>
      <c r="D187" s="12">
        <f t="shared" si="6"/>
        <v>2.6617508137785553</v>
      </c>
      <c r="E187" s="10" t="s">
        <v>182</v>
      </c>
    </row>
    <row r="188" spans="1:5" x14ac:dyDescent="0.2">
      <c r="A188" s="18" t="s">
        <v>254</v>
      </c>
      <c r="B188" s="26">
        <v>2.3809733333</v>
      </c>
      <c r="C188" s="12">
        <v>2.4342566993000001</v>
      </c>
      <c r="D188" s="12">
        <f t="shared" si="6"/>
        <v>2.4588793299646317</v>
      </c>
      <c r="E188" s="10" t="s">
        <v>183</v>
      </c>
    </row>
    <row r="189" spans="1:5" x14ac:dyDescent="0.2">
      <c r="A189" s="14" t="s">
        <v>259</v>
      </c>
      <c r="B189" s="26">
        <v>2.3791133332999999</v>
      </c>
      <c r="C189" s="12">
        <v>2.0779393588000001</v>
      </c>
      <c r="D189" s="12">
        <f t="shared" si="5"/>
        <v>2.1005987947305877</v>
      </c>
      <c r="E189" s="22">
        <f>MAX('Diesel-M'!E485:E487)</f>
        <v>0</v>
      </c>
    </row>
    <row r="190" spans="1:5" x14ac:dyDescent="0.2">
      <c r="A190" s="14" t="s">
        <v>260</v>
      </c>
      <c r="B190" s="26">
        <v>2.3940899999999998</v>
      </c>
      <c r="C190" s="12">
        <v>2.2986935852000001</v>
      </c>
      <c r="D190" s="12">
        <f t="shared" si="5"/>
        <v>2.3092235872253575</v>
      </c>
      <c r="E190" s="22">
        <f>MAX('Diesel-M'!E488:E490)</f>
        <v>0</v>
      </c>
    </row>
    <row r="191" spans="1:5" x14ac:dyDescent="0.2">
      <c r="A191" s="14" t="s">
        <v>261</v>
      </c>
      <c r="B191" s="26">
        <v>2.401543642</v>
      </c>
      <c r="C191" s="12">
        <v>2.3879572034000001</v>
      </c>
      <c r="D191" s="12">
        <f t="shared" si="5"/>
        <v>2.3914506850080359</v>
      </c>
      <c r="E191" s="22">
        <f>MAX('Diesel-M'!E491:E493)</f>
        <v>1</v>
      </c>
    </row>
    <row r="192" spans="1:5" x14ac:dyDescent="0.2">
      <c r="A192" s="18" t="s">
        <v>262</v>
      </c>
      <c r="B192" s="26">
        <v>2.4147353332999999</v>
      </c>
      <c r="C192" s="12">
        <v>2.443973674</v>
      </c>
      <c r="D192" s="12">
        <f t="shared" si="5"/>
        <v>2.4341781525334412</v>
      </c>
      <c r="E192" s="22">
        <f>MAX('Diesel-M'!E494:E496)</f>
        <v>1</v>
      </c>
    </row>
    <row r="193" spans="1:5" x14ac:dyDescent="0.2">
      <c r="A193" s="14" t="s">
        <v>263</v>
      </c>
      <c r="B193" s="26">
        <v>2.4299913332999998</v>
      </c>
      <c r="C193" s="12">
        <v>2.5434565645</v>
      </c>
      <c r="D193" s="12">
        <f t="shared" ref="D193:D196" si="7">C193*$B$197/B193</f>
        <v>2.5173579554867773</v>
      </c>
      <c r="E193" s="22">
        <f>MAX('Diesel-M'!E497:E499)</f>
        <v>1</v>
      </c>
    </row>
    <row r="194" spans="1:5" x14ac:dyDescent="0.2">
      <c r="A194" s="14" t="s">
        <v>264</v>
      </c>
      <c r="B194" s="26">
        <v>2.446123</v>
      </c>
      <c r="C194" s="12">
        <v>2.6413637883000001</v>
      </c>
      <c r="D194" s="12">
        <f t="shared" si="7"/>
        <v>2.5970200470693552</v>
      </c>
      <c r="E194" s="22">
        <f>MAX('Diesel-M'!E500:E502)</f>
        <v>1</v>
      </c>
    </row>
    <row r="195" spans="1:5" x14ac:dyDescent="0.2">
      <c r="A195" s="14" t="s">
        <v>265</v>
      </c>
      <c r="B195" s="26">
        <v>2.4617960000000001</v>
      </c>
      <c r="C195" s="12">
        <v>2.7374392600999999</v>
      </c>
      <c r="D195" s="12">
        <f t="shared" si="7"/>
        <v>2.6743472873375067</v>
      </c>
      <c r="E195" s="22">
        <f>MAX('Diesel-M'!E503:E505)</f>
        <v>1</v>
      </c>
    </row>
    <row r="196" spans="1:5" x14ac:dyDescent="0.2">
      <c r="A196" s="18" t="s">
        <v>266</v>
      </c>
      <c r="B196" s="26">
        <v>2.4789650000000001</v>
      </c>
      <c r="C196" s="12">
        <v>2.8825501746</v>
      </c>
      <c r="D196" s="12">
        <f t="shared" si="7"/>
        <v>2.7966096638205671</v>
      </c>
      <c r="E196" s="22">
        <f>MAX('Diesel-M'!E506:E508)</f>
        <v>1</v>
      </c>
    </row>
    <row r="197" spans="1:5" x14ac:dyDescent="0.2">
      <c r="A197" s="15" t="str">
        <f>"Base CPI ("&amp;TEXT('Notes and Sources'!$G$7,"m/yyyy")&amp;")"</f>
        <v>Base CPI (9/2016)</v>
      </c>
      <c r="B197" s="28">
        <v>2.4050569999999998</v>
      </c>
      <c r="C197" s="16"/>
      <c r="D197" s="16"/>
      <c r="E197" s="20"/>
    </row>
    <row r="198" spans="1:5" x14ac:dyDescent="0.2">
      <c r="A198" s="42" t="str">
        <f>A1&amp;" "&amp;TEXT(C1,"Mmmm yyyy")</f>
        <v>EIA Short-Term Energy Outlook, September 2016</v>
      </c>
      <c r="B198" s="42"/>
      <c r="C198" s="42"/>
      <c r="D198" s="42"/>
      <c r="E198" s="42"/>
    </row>
    <row r="199" spans="1:5" x14ac:dyDescent="0.2">
      <c r="A199" s="37" t="s">
        <v>184</v>
      </c>
      <c r="B199" s="37"/>
      <c r="C199" s="37"/>
      <c r="D199" s="37"/>
      <c r="E199" s="37"/>
    </row>
    <row r="200" spans="1:5" x14ac:dyDescent="0.2">
      <c r="A200" s="34" t="str">
        <f>"Real Price ("&amp;TEXT($C$1,"mmm yyyy")&amp;" $)"</f>
        <v>Real Price (Sep 2016 $)</v>
      </c>
      <c r="B200" s="34"/>
      <c r="C200" s="34"/>
      <c r="D200" s="34"/>
      <c r="E200" s="34"/>
    </row>
    <row r="201" spans="1:5" x14ac:dyDescent="0.2">
      <c r="A201" s="38" t="s">
        <v>167</v>
      </c>
      <c r="B201" s="38"/>
      <c r="C201" s="38"/>
      <c r="D201" s="38"/>
      <c r="E201" s="38"/>
    </row>
  </sheetData>
  <mergeCells count="6">
    <mergeCell ref="A201:E201"/>
    <mergeCell ref="C39:D39"/>
    <mergeCell ref="A1:B1"/>
    <mergeCell ref="C1:D1"/>
    <mergeCell ref="A198:E198"/>
    <mergeCell ref="A199:E199"/>
  </mergeCells>
  <phoneticPr fontId="3" type="noConversion"/>
  <conditionalFormatting sqref="B169:D170 B173:D174 B177:D178 B181:D182 B185:D186 B189:D196">
    <cfRule type="expression" dxfId="45" priority="1" stopIfTrue="1">
      <formula>$E169=1</formula>
    </cfRule>
  </conditionalFormatting>
  <conditionalFormatting sqref="B175:D176 B171:D172">
    <cfRule type="expression" dxfId="44" priority="2" stopIfTrue="1">
      <formula>#REF!=1</formula>
    </cfRule>
  </conditionalFormatting>
  <conditionalFormatting sqref="B179:D180">
    <cfRule type="expression" dxfId="43" priority="4" stopIfTrue="1">
      <formula>#REF!=1</formula>
    </cfRule>
  </conditionalFormatting>
  <conditionalFormatting sqref="B183:D184">
    <cfRule type="expression" dxfId="42" priority="31" stopIfTrue="1">
      <formula>#REF!=1</formula>
    </cfRule>
  </conditionalFormatting>
  <conditionalFormatting sqref="B187:D188">
    <cfRule type="expression" dxfId="41" priority="54" stopIfTrue="1">
      <formula>#REF!=1</formula>
    </cfRule>
  </conditionalFormatting>
  <hyperlinks>
    <hyperlink ref="A3" location="Contents!B4" display="Return to Contents"/>
    <hyperlink ref="A20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C41*$B$509/B41</f>
        <v>2.1241744306569337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2.1895750144508668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2.2295807381974249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2.2994525141643058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2.4623202619047615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2.7248429722991685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2.8201764273972598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2.9043429172320216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2.8931801276881717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2.9391587539893615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2.9588530197368419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3.0743446436931077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3.074156191025641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3.1022190924050626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3.1436887378277145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3.1185473337453637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3.0850669963280293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3.072642518787879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3.0368940084745759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3.0005398629807689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2.984105288438617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2.924685608028335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2.9866537278037382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3.0619938657407411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3.155258266055045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3.2522929886363632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3.3035602358916476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3.2553296767676763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3.2121051125975466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3.1730807270718229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3.0621763989071034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3.0989237700650754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3.0560498721804508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3.0488088736616694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3.040935609808102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3.0542434803400642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3.0470849279661012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2.9688612808870114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2.8367990168954593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2.7797395642105265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2.7937784129301355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2.8885478402061855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2.8490675230769229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2.8038484370522005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2.8309268679631523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2.8659649673802243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2.9351511959183667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2.8383118945752299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2.7637274004085799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2.7118244744897955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2.606091326197757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2.8237511336032384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2.7808471562499997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2.7921889114688123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2.7568990060120235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2.7630524975024975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2.7691692151394416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2.7367067251984123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2.7262070445103856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2.699166534516765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2.7631066219392757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2.7426088596491223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2.6715064635568511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2.6565053601161668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C105*$B$509/B105</f>
        <v>2.6536957429951684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2.6393007386692382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2.6129869999999999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2.7321816111111104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2.7358384785100287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2.7116960466222642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2.6974096077872747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2.6808976606635069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2.6576221154210025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2.5973710592662274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2.5784553043071154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2.614094664485981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2.6181917154850742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2.5773261990697671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2.5390434623955431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2.529879235403151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2.5785948778908416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2.6333711668202762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2.7007245577981647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2.6949816794520549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2.5823177979981797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2.2713209225159527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2.0435268918423466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1.9802447240110395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1.9461103431192659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1.855455308957952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1.7175840858447486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1.7774600091240873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1.8081655809090906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1.7743297105263152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1.8059712436594197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1.8254990406137179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1.9344085026929978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1.9382436109123431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1.9206159286987516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1.9227651792369118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1.9410725522123895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1.9537115013215858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1.9992828840070298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2.0178912187226592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2.0339191717523972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2.0348873573913044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2.0528432798960137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2.0326476548442907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1.9800253749999999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1.9290130154905336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1.9034013339055793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1.916658052901024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1.9199518859574465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1.873091002542373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1.8367734894514767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1.8169296159663866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1.8053021999999999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1.7752088782318596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1.785300000831255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1.8291982816901404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1.8692769752475245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1.8670837236842102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1.8933427446808511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1.9693724256701863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1.932600370250606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1.872107221595487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1.8506382377510036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1.8429111469879513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C169*$B$509/B169</f>
        <v>1.9252018774038462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1.9677739090909092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1.9867031612390786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2.1536971235154394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2.2899915278431373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2.0067194343749999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1.9206792682737164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1.9031482854926298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1.8703928954298994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1.8051813510392609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1.8153112222222221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2.2021988487841946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2.4159478241509436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2.5889519130434779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2.5273785228122665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2.4391077324888224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2.2979275122494429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2.1142377930267058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1.9483102700296733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1.9172808208734269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1.9031166379056044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1.9753299036764702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1.8700112797356823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1.9296797013177158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1.9696890175182482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2.0018768906705531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2.045520177068215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1.9560666193921854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1.8607454736080982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1.8358948816738818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1.8310247038102081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1.8633153228120516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1.9057967780959197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1.9346889643112062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1.9326045217081849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1.9182379339488635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1.9312045223245922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1.9518811220889201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1.9277691224489795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1.8794261307097679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1.8391612352941176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1.8269021376659678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1.8579191200279133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1.8464415354659249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1.8396517829403605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1.8233765474705472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1.7892292560553631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1.7672518287292818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1.8295019799999999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2.0102708578296702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1.9602861849315067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1.8017378482570061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1.7820107915242651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1.8230561581458757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1.8148288715159755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1.8086943607336956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1.7936018305084747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1.7936293921568625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1.7989307749326147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1.8126704771812079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1.8122499162759542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1.8062074658634539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1.8158340901201602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1.7833633850766155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C233*$B$509/B233</f>
        <v>1.754652881063123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1.7340636288933069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1.7306230264550264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1.7491323636363636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1.7804695476660091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1.7674959580052494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1.7336583879423331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1.738121638325703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1.7578437511430438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1.7469958013029314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1.7525464150943397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1.765896302794022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1.7800842049127341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1.776638880645161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1.829699312540193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1.9644123478539397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1.9575687730179023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1.843314267389917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1.8014949248407639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1.8374513085241728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1.9292308845909953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2.0113087300884951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2.0049719035916822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1.978767827152734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1.9478849353826846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1.9276599624295552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1.8496965287859823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1.8229700337711068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1.7989044227642272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1.7610061554307115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1.7258233210723191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1.7424697792288555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1.7306861786600494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1.76172286749226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1.7729300828695114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1.6499463967861556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1.6627554567901235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1.6093097456790122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1.5781330808641971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1.5821182607891491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1.5811844606396062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1.5378773568796067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1.516423806985294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1.4821862906976742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1.5062864636085627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1.524621246491763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1.4978478086532601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1.4234309373479317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1.4120765749848208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1.4003944523375831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1.455001109830097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1.5642293568414705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1.5545940728915661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1.5560429024096385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1.6187606202759448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1.6868502716935965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1.7414447288438619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1.7569363450327182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1.8037927499999997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1.8408374668246443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1.9263185422327227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2.0669342805882351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2.0801633350877196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2.0011650403744876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C297*$B$509/B297</f>
        <v>1.9948486799065419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1.9846608577235771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1.9970189565720899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2.0415828384481758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2.2679022517281102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2.263989826912018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2.2380008019517792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2.1557355126002289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2.0873045945330295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2.0388324113636362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1.9106614099943213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1.93877043877551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2.0293092340665537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2.0057931761395609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1.8641225338218712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1.884458416009019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2.0188434671532849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1.8281683277027028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1.7058967678873236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1.5834873596392331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1.5564521947101857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1.5565312719101119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1.6572661680672267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1.7558391595092024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1.7485233342618383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1.7221065155902002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1.7356494683333332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1.7721472631578947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1.8769554352876103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1.9405040474613684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1.8816423911845728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1.8891206798679865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1.9598712026286964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2.1666472102396512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2.2337342882001083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2.0125285922489078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1.9080031202843082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1.8704539421081374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1.8787462139357649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1.9357775853658536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1.8983188962722852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1.926386921038399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1.9266456616216212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1.9318247601078165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2.0022777278582931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2.0379218928762719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2.0939806803848207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2.1714815602988256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2.2312590446333687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2.1784290772895711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2.2117367123215228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2.330057865221987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2.4291329130663852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2.6899327243186582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2.6936136562336981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2.5204796624934791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2.4587816553235911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2.5334975440488563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2.757221612506473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2.8455288486060915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2.7315285803719003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2.8430455682756839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2.9276540443817338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3.0661104028556854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C361*$B$509/B361</f>
        <v>3.4100877357897383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3.7386496308387742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3.1237817571933362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2.9656501699899041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2.9775402116407421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2.9855152152708122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3.0812911039058579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3.2690560518186347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3.4607491834078488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3.453247104806739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3.4773165180877279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3.5934242222767416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3.3004307845167649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3.0009012354631004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3.0295383844059405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3.0909896771294929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2.9373243914332199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2.9302748329057016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3.1245309121819096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3.3100136600551711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3.2527100366375659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3.2585380737475504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3.3230085782960743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3.3226793534841836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3.4058195923460897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3.5348669880013386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3.8733653222440401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3.7997273116886179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3.7494355065889313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3.8186995392290077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4.3727489625576244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4.5905199818175015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4.9451587417753977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5.1723606211631399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5.1644551407203121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4.7308765603136855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4.4216383484788251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3.9634479282932786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3.2453426394420908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2.7862063941002275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2.6012899870477932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2.4821707901788859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2.3677635916139201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2.5098257599584408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2.5137588655162375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2.832008084361469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2.8449488091800705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2.9401652981503394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2.9258085907134679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2.968150194218254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3.0913209513243776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3.036931237376177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3.1458222526070401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3.0821292319622975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3.225287961794868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3.3840698440223913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3.3966767553039716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3.2640605029258882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3.2176292783943379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3.2651907509533182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3.2463173456648722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3.3506204193393745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3.4390814609044127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3.5371372884085051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C425*$B$509/B425</f>
        <v>3.6836939352674429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3.884543478535182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4.2101382927736877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4.3619180037975305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4.3294149923044749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4.2076675804916235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4.167061757913884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4.1056137424924586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4.0727833877986033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4.0279799176185227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4.1946021833965013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4.0867012041034583</v>
      </c>
    </row>
    <row r="437" spans="1:4" x14ac:dyDescent="0.2">
      <c r="A437" s="13">
        <v>40909</v>
      </c>
      <c r="B437" s="26">
        <v>2.2786</v>
      </c>
      <c r="C437" s="12">
        <v>3.8325999999999998</v>
      </c>
      <c r="D437" s="12">
        <f t="shared" si="6"/>
        <v>4.0453003854120944</v>
      </c>
    </row>
    <row r="438" spans="1:4" x14ac:dyDescent="0.2">
      <c r="A438" s="13">
        <v>40940</v>
      </c>
      <c r="B438" s="26">
        <v>2.2837700000000001</v>
      </c>
      <c r="C438" s="12">
        <v>3.9525000000000001</v>
      </c>
      <c r="D438" s="12">
        <f t="shared" si="6"/>
        <v>4.1624103094882576</v>
      </c>
    </row>
    <row r="439" spans="1:4" x14ac:dyDescent="0.2">
      <c r="A439" s="13">
        <v>40969</v>
      </c>
      <c r="B439" s="26">
        <v>2.2889400000000002</v>
      </c>
      <c r="C439" s="12">
        <v>4.1265000000000001</v>
      </c>
      <c r="D439" s="12">
        <f t="shared" si="6"/>
        <v>4.3358356752470568</v>
      </c>
    </row>
    <row r="440" spans="1:4" x14ac:dyDescent="0.2">
      <c r="A440" s="13">
        <v>41000</v>
      </c>
      <c r="B440" s="26">
        <v>2.2928600000000001</v>
      </c>
      <c r="C440" s="12">
        <v>4.1150000000000002</v>
      </c>
      <c r="D440" s="12">
        <f t="shared" si="6"/>
        <v>4.3163601593642866</v>
      </c>
    </row>
    <row r="441" spans="1:4" x14ac:dyDescent="0.2">
      <c r="A441" s="13">
        <v>41030</v>
      </c>
      <c r="B441" s="26">
        <v>2.28722</v>
      </c>
      <c r="C441" s="12">
        <v>3.9784999999999999</v>
      </c>
      <c r="D441" s="12">
        <f t="shared" si="6"/>
        <v>4.1834713208611314</v>
      </c>
    </row>
    <row r="442" spans="1:4" x14ac:dyDescent="0.2">
      <c r="A442" s="13">
        <v>41061</v>
      </c>
      <c r="B442" s="26">
        <v>2.2850600000000001</v>
      </c>
      <c r="C442" s="12">
        <v>3.7585000000000002</v>
      </c>
      <c r="D442" s="12">
        <f t="shared" si="6"/>
        <v>3.9558728149370257</v>
      </c>
    </row>
    <row r="443" spans="1:4" x14ac:dyDescent="0.2">
      <c r="A443" s="13">
        <v>41091</v>
      </c>
      <c r="B443" s="26">
        <v>2.2847499999999998</v>
      </c>
      <c r="C443" s="12">
        <v>3.7210000000000001</v>
      </c>
      <c r="D443" s="12">
        <f t="shared" si="6"/>
        <v>3.9169349368639899</v>
      </c>
    </row>
    <row r="444" spans="1:4" x14ac:dyDescent="0.2">
      <c r="A444" s="13">
        <v>41122</v>
      </c>
      <c r="B444" s="26">
        <v>2.2984399999999998</v>
      </c>
      <c r="C444" s="12">
        <v>3.9824999999999999</v>
      </c>
      <c r="D444" s="12">
        <f t="shared" si="6"/>
        <v>4.1672349517498821</v>
      </c>
    </row>
    <row r="445" spans="1:4" x14ac:dyDescent="0.2">
      <c r="A445" s="13">
        <v>41153</v>
      </c>
      <c r="B445" s="26">
        <v>2.3098700000000001</v>
      </c>
      <c r="C445" s="12">
        <v>4.12</v>
      </c>
      <c r="D445" s="12">
        <f t="shared" si="6"/>
        <v>4.2897803079827002</v>
      </c>
    </row>
    <row r="446" spans="1:4" x14ac:dyDescent="0.2">
      <c r="A446" s="13">
        <v>41183</v>
      </c>
      <c r="B446" s="26">
        <v>2.3165499999999999</v>
      </c>
      <c r="C446" s="12">
        <v>4.0937999999999999</v>
      </c>
      <c r="D446" s="12">
        <f t="shared" si="6"/>
        <v>4.2502092968422867</v>
      </c>
    </row>
    <row r="447" spans="1:4" x14ac:dyDescent="0.2">
      <c r="A447" s="13">
        <v>41214</v>
      </c>
      <c r="B447" s="26">
        <v>2.3127800000000001</v>
      </c>
      <c r="C447" s="12">
        <v>4</v>
      </c>
      <c r="D447" s="12">
        <f t="shared" si="6"/>
        <v>4.159594946341632</v>
      </c>
    </row>
    <row r="448" spans="1:4" x14ac:dyDescent="0.2">
      <c r="A448" s="19">
        <v>41244</v>
      </c>
      <c r="B448" s="26">
        <v>2.3127200000000001</v>
      </c>
      <c r="C448" s="12">
        <v>3.9607999999999999</v>
      </c>
      <c r="D448" s="12">
        <f t="shared" si="6"/>
        <v>4.1189377726659506</v>
      </c>
    </row>
    <row r="449" spans="1:4" x14ac:dyDescent="0.2">
      <c r="A449" s="13">
        <v>41275</v>
      </c>
      <c r="B449" s="26">
        <v>2.3164099999999999</v>
      </c>
      <c r="C449" s="12">
        <v>3.9085000000000001</v>
      </c>
      <c r="D449" s="12">
        <f t="shared" si="6"/>
        <v>4.0580749023273084</v>
      </c>
    </row>
    <row r="450" spans="1:4" x14ac:dyDescent="0.2">
      <c r="A450" s="13">
        <v>41306</v>
      </c>
      <c r="B450" s="26">
        <v>2.33005</v>
      </c>
      <c r="C450" s="12">
        <v>4.1105</v>
      </c>
      <c r="D450" s="12">
        <f t="shared" si="6"/>
        <v>4.2428217413789397</v>
      </c>
    </row>
    <row r="451" spans="1:4" x14ac:dyDescent="0.2">
      <c r="A451" s="13">
        <v>41334</v>
      </c>
      <c r="B451" s="26">
        <v>2.3231299999999999</v>
      </c>
      <c r="C451" s="12">
        <v>4.0677500000000002</v>
      </c>
      <c r="D451" s="12">
        <f t="shared" si="6"/>
        <v>4.2112023914933729</v>
      </c>
    </row>
    <row r="452" spans="1:4" x14ac:dyDescent="0.2">
      <c r="A452" s="13">
        <v>41365</v>
      </c>
      <c r="B452" s="26">
        <v>2.3185600000000002</v>
      </c>
      <c r="C452" s="12">
        <v>3.93</v>
      </c>
      <c r="D452" s="12">
        <f t="shared" si="6"/>
        <v>4.0766139370988883</v>
      </c>
    </row>
    <row r="453" spans="1:4" x14ac:dyDescent="0.2">
      <c r="A453" s="13">
        <v>41395</v>
      </c>
      <c r="B453" s="26">
        <v>2.3189500000000001</v>
      </c>
      <c r="C453" s="12">
        <v>3.87025</v>
      </c>
      <c r="D453" s="12">
        <f t="shared" si="6"/>
        <v>4.0139597034218069</v>
      </c>
    </row>
    <row r="454" spans="1:4" x14ac:dyDescent="0.2">
      <c r="A454" s="13">
        <v>41426</v>
      </c>
      <c r="B454" s="26">
        <v>2.3235700000000001</v>
      </c>
      <c r="C454" s="12">
        <v>3.8492500000000001</v>
      </c>
      <c r="D454" s="12">
        <f t="shared" si="6"/>
        <v>3.9842422036994791</v>
      </c>
    </row>
    <row r="455" spans="1:4" x14ac:dyDescent="0.2">
      <c r="A455" s="13">
        <v>41456</v>
      </c>
      <c r="B455" s="26">
        <v>2.3274900000000001</v>
      </c>
      <c r="C455" s="12">
        <v>3.8660000000000001</v>
      </c>
      <c r="D455" s="12">
        <f t="shared" si="6"/>
        <v>3.9948400903978105</v>
      </c>
    </row>
    <row r="456" spans="1:4" x14ac:dyDescent="0.2">
      <c r="A456" s="13">
        <v>41487</v>
      </c>
      <c r="B456" s="26">
        <v>2.33249</v>
      </c>
      <c r="C456" s="12">
        <v>3.9045000000000001</v>
      </c>
      <c r="D456" s="12">
        <f t="shared" si="6"/>
        <v>4.0259744121089476</v>
      </c>
    </row>
    <row r="457" spans="1:4" x14ac:dyDescent="0.2">
      <c r="A457" s="13">
        <v>41518</v>
      </c>
      <c r="B457" s="26">
        <v>2.3364199999999999</v>
      </c>
      <c r="C457" s="12">
        <v>3.9607999999999999</v>
      </c>
      <c r="D457" s="12">
        <f t="shared" si="6"/>
        <v>4.077156404071185</v>
      </c>
    </row>
    <row r="458" spans="1:4" x14ac:dyDescent="0.2">
      <c r="A458" s="13">
        <v>41548</v>
      </c>
      <c r="B458" s="26">
        <v>2.33799</v>
      </c>
      <c r="C458" s="12">
        <v>3.8847499999999999</v>
      </c>
      <c r="D458" s="12">
        <f t="shared" si="6"/>
        <v>3.9961869728912434</v>
      </c>
    </row>
    <row r="459" spans="1:4" x14ac:dyDescent="0.2">
      <c r="A459" s="13">
        <v>41579</v>
      </c>
      <c r="B459" s="26">
        <v>2.3420999999999998</v>
      </c>
      <c r="C459" s="12">
        <v>3.8387500000000001</v>
      </c>
      <c r="D459" s="12">
        <f t="shared" si="6"/>
        <v>3.9419378159557663</v>
      </c>
    </row>
    <row r="460" spans="1:4" x14ac:dyDescent="0.2">
      <c r="A460" s="19">
        <v>41609</v>
      </c>
      <c r="B460" s="26">
        <v>2.3484699999999998</v>
      </c>
      <c r="C460" s="12">
        <v>3.8818000000000001</v>
      </c>
      <c r="D460" s="12">
        <f t="shared" si="6"/>
        <v>3.9753329881156665</v>
      </c>
    </row>
    <row r="461" spans="1:4" x14ac:dyDescent="0.2">
      <c r="A461" s="13">
        <v>41640</v>
      </c>
      <c r="B461" s="26">
        <v>2.3543599999999998</v>
      </c>
      <c r="C461" s="12">
        <v>3.8932500000000001</v>
      </c>
      <c r="D461" s="12">
        <f t="shared" si="6"/>
        <v>3.9770842884053415</v>
      </c>
    </row>
    <row r="462" spans="1:4" x14ac:dyDescent="0.2">
      <c r="A462" s="13">
        <v>41671</v>
      </c>
      <c r="B462" s="26">
        <v>2.3562099999999999</v>
      </c>
      <c r="C462" s="12">
        <v>3.9834999999999998</v>
      </c>
      <c r="D462" s="12">
        <f t="shared" si="6"/>
        <v>4.0660826324903123</v>
      </c>
    </row>
    <row r="463" spans="1:4" x14ac:dyDescent="0.2">
      <c r="A463" s="13">
        <v>41699</v>
      </c>
      <c r="B463" s="26">
        <v>2.3589699999999998</v>
      </c>
      <c r="C463" s="12">
        <v>4.0006000000000004</v>
      </c>
      <c r="D463" s="12">
        <f t="shared" si="6"/>
        <v>4.0787593882923483</v>
      </c>
    </row>
    <row r="464" spans="1:4" x14ac:dyDescent="0.2">
      <c r="A464" s="13">
        <v>41730</v>
      </c>
      <c r="B464" s="26">
        <v>2.3649499999999999</v>
      </c>
      <c r="C464" s="12">
        <v>3.9642499999999998</v>
      </c>
      <c r="D464" s="12">
        <f t="shared" si="6"/>
        <v>4.0314794022072347</v>
      </c>
    </row>
    <row r="465" spans="1:4" x14ac:dyDescent="0.2">
      <c r="A465" s="13">
        <v>41760</v>
      </c>
      <c r="B465" s="26">
        <v>2.3680300000000001</v>
      </c>
      <c r="C465" s="12">
        <v>3.9427500000000002</v>
      </c>
      <c r="D465" s="12">
        <f t="shared" si="6"/>
        <v>4.0043996430577318</v>
      </c>
    </row>
    <row r="466" spans="1:4" x14ac:dyDescent="0.2">
      <c r="A466" s="13">
        <v>41791</v>
      </c>
      <c r="B466" s="26">
        <v>2.3701599999999998</v>
      </c>
      <c r="C466" s="12">
        <v>3.9062000000000001</v>
      </c>
      <c r="D466" s="12">
        <f t="shared" si="6"/>
        <v>3.9637128520437441</v>
      </c>
    </row>
    <row r="467" spans="1:4" x14ac:dyDescent="0.2">
      <c r="A467" s="13">
        <v>41821</v>
      </c>
      <c r="B467" s="26">
        <v>2.3725900000000002</v>
      </c>
      <c r="C467" s="12">
        <v>3.8835000000000002</v>
      </c>
      <c r="D467" s="12">
        <f t="shared" si="6"/>
        <v>3.9366425971196031</v>
      </c>
    </row>
    <row r="468" spans="1:4" x14ac:dyDescent="0.2">
      <c r="A468" s="13">
        <v>41852</v>
      </c>
      <c r="B468" s="26">
        <v>2.3716300000000001</v>
      </c>
      <c r="C468" s="12">
        <v>3.8380000000000001</v>
      </c>
      <c r="D468" s="12">
        <f t="shared" si="6"/>
        <v>3.8920947896594322</v>
      </c>
    </row>
    <row r="469" spans="1:4" x14ac:dyDescent="0.2">
      <c r="A469" s="13">
        <v>41883</v>
      </c>
      <c r="B469" s="26">
        <v>2.3751000000000002</v>
      </c>
      <c r="C469" s="12">
        <v>3.7924000000000002</v>
      </c>
      <c r="D469" s="12">
        <f t="shared" si="6"/>
        <v>3.8402333235653234</v>
      </c>
    </row>
    <row r="470" spans="1:4" x14ac:dyDescent="0.2">
      <c r="A470" s="13">
        <v>41913</v>
      </c>
      <c r="B470" s="26">
        <v>2.3765100000000001</v>
      </c>
      <c r="C470" s="12">
        <v>3.6804999999999999</v>
      </c>
      <c r="D470" s="12">
        <f t="shared" si="6"/>
        <v>3.7247107264433978</v>
      </c>
    </row>
    <row r="471" spans="1:4" x14ac:dyDescent="0.2">
      <c r="A471" s="13">
        <v>41944</v>
      </c>
      <c r="B471" s="26">
        <v>2.3726099999999999</v>
      </c>
      <c r="C471" s="12">
        <v>3.6472500000000001</v>
      </c>
      <c r="D471" s="12">
        <f t="shared" si="6"/>
        <v>3.6971285391404405</v>
      </c>
    </row>
    <row r="472" spans="1:4" x14ac:dyDescent="0.2">
      <c r="A472" s="19">
        <v>41974</v>
      </c>
      <c r="B472" s="26">
        <v>2.3646400000000001</v>
      </c>
      <c r="C472" s="12">
        <v>3.4106000000000001</v>
      </c>
      <c r="D472" s="12">
        <f t="shared" si="6"/>
        <v>3.4688948018302992</v>
      </c>
    </row>
    <row r="473" spans="1:4" x14ac:dyDescent="0.2">
      <c r="A473" s="13">
        <v>42005</v>
      </c>
      <c r="B473" s="26">
        <v>2.3495400000000002</v>
      </c>
      <c r="C473" s="12">
        <v>2.9972500000000002</v>
      </c>
      <c r="D473" s="12">
        <f t="shared" si="6"/>
        <v>3.068071662218987</v>
      </c>
    </row>
    <row r="474" spans="1:4" x14ac:dyDescent="0.2">
      <c r="A474" s="13">
        <v>42036</v>
      </c>
      <c r="B474" s="26">
        <v>2.3541500000000002</v>
      </c>
      <c r="C474" s="12">
        <v>2.8577499999999998</v>
      </c>
      <c r="D474" s="12">
        <f t="shared" si="6"/>
        <v>2.9195470304568523</v>
      </c>
    </row>
    <row r="475" spans="1:4" x14ac:dyDescent="0.2">
      <c r="A475" s="13">
        <v>42064</v>
      </c>
      <c r="B475" s="26">
        <v>2.35859</v>
      </c>
      <c r="C475" s="12">
        <v>2.8969999999999998</v>
      </c>
      <c r="D475" s="12">
        <f t="shared" si="6"/>
        <v>2.9540743109230507</v>
      </c>
    </row>
    <row r="476" spans="1:4" x14ac:dyDescent="0.2">
      <c r="A476" s="13">
        <v>42095</v>
      </c>
      <c r="B476" s="26">
        <v>2.3619699999999999</v>
      </c>
      <c r="C476" s="12">
        <v>2.7822499999999999</v>
      </c>
      <c r="D476" s="12">
        <f t="shared" si="6"/>
        <v>2.833003737663899</v>
      </c>
    </row>
    <row r="477" spans="1:4" x14ac:dyDescent="0.2">
      <c r="A477" s="13">
        <v>42125</v>
      </c>
      <c r="B477" s="26">
        <v>2.36876</v>
      </c>
      <c r="C477" s="12">
        <v>2.8875000000000002</v>
      </c>
      <c r="D477" s="12">
        <f t="shared" si="6"/>
        <v>2.9317457604400614</v>
      </c>
    </row>
    <row r="478" spans="1:4" x14ac:dyDescent="0.2">
      <c r="A478" s="13">
        <v>42156</v>
      </c>
      <c r="B478" s="26">
        <v>2.3742299999999998</v>
      </c>
      <c r="C478" s="12">
        <v>2.8730000000000002</v>
      </c>
      <c r="D478" s="12">
        <f t="shared" si="6"/>
        <v>2.9103030291926228</v>
      </c>
    </row>
    <row r="479" spans="1:4" x14ac:dyDescent="0.2">
      <c r="A479" s="13">
        <v>42186</v>
      </c>
      <c r="B479" s="26">
        <v>2.3773399999999998</v>
      </c>
      <c r="C479" s="12">
        <v>2.78775</v>
      </c>
      <c r="D479" s="12">
        <f t="shared" si="6"/>
        <v>2.820251899917555</v>
      </c>
    </row>
    <row r="480" spans="1:4" x14ac:dyDescent="0.2">
      <c r="A480" s="19">
        <v>42217</v>
      </c>
      <c r="B480" s="26">
        <v>2.37703</v>
      </c>
      <c r="C480" s="12">
        <v>2.5950000000000002</v>
      </c>
      <c r="D480" s="12">
        <f t="shared" si="6"/>
        <v>2.6255970328519203</v>
      </c>
    </row>
    <row r="481" spans="1:5" x14ac:dyDescent="0.2">
      <c r="A481" s="13">
        <v>42248</v>
      </c>
      <c r="B481" s="26">
        <v>2.3748900000000002</v>
      </c>
      <c r="C481" s="12">
        <v>2.5049999999999999</v>
      </c>
      <c r="D481" s="12">
        <f t="shared" si="6"/>
        <v>2.5368197200712448</v>
      </c>
    </row>
    <row r="482" spans="1:5" x14ac:dyDescent="0.2">
      <c r="A482" s="13">
        <v>42278</v>
      </c>
      <c r="B482" s="26">
        <v>2.3794900000000001</v>
      </c>
      <c r="C482" s="12">
        <v>2.51925</v>
      </c>
      <c r="D482" s="12">
        <f t="shared" si="6"/>
        <v>2.5463186847811925</v>
      </c>
    </row>
    <row r="483" spans="1:5" x14ac:dyDescent="0.2">
      <c r="A483" s="13">
        <v>42309</v>
      </c>
      <c r="B483" s="26">
        <v>2.3830200000000001</v>
      </c>
      <c r="C483" s="12">
        <v>2.4670000000000001</v>
      </c>
      <c r="D483" s="12">
        <f t="shared" si="6"/>
        <v>2.489813605844684</v>
      </c>
      <c r="E483" s="10" t="s">
        <v>182</v>
      </c>
    </row>
    <row r="484" spans="1:5" x14ac:dyDescent="0.2">
      <c r="A484" s="13">
        <v>42339</v>
      </c>
      <c r="B484" s="26">
        <v>2.3804099999999999</v>
      </c>
      <c r="C484" s="12">
        <v>2.3090000000000002</v>
      </c>
      <c r="D484" s="12">
        <f t="shared" si="6"/>
        <v>2.3329076138144269</v>
      </c>
      <c r="E484" s="10" t="s">
        <v>183</v>
      </c>
    </row>
    <row r="485" spans="1:5" x14ac:dyDescent="0.2">
      <c r="A485" s="13">
        <v>42370</v>
      </c>
      <c r="B485" s="26">
        <v>2.3810699999999998</v>
      </c>
      <c r="C485" s="12">
        <v>2.1427499999999999</v>
      </c>
      <c r="D485" s="12">
        <f t="shared" si="6"/>
        <v>2.1643361542289812</v>
      </c>
      <c r="E485">
        <f t="shared" ref="E485:E508" si="7">IF(A486&gt;$C$1,1,0)</f>
        <v>0</v>
      </c>
    </row>
    <row r="486" spans="1:5" x14ac:dyDescent="0.2">
      <c r="A486" s="13">
        <v>42401</v>
      </c>
      <c r="B486" s="26">
        <v>2.3770699999999998</v>
      </c>
      <c r="C486" s="12">
        <v>1.9982</v>
      </c>
      <c r="D486" s="12">
        <f t="shared" si="6"/>
        <v>2.0217262837863421</v>
      </c>
      <c r="E486">
        <f t="shared" si="7"/>
        <v>0</v>
      </c>
    </row>
    <row r="487" spans="1:5" x14ac:dyDescent="0.2">
      <c r="A487" s="13">
        <v>42430</v>
      </c>
      <c r="B487" s="26">
        <v>2.3792</v>
      </c>
      <c r="C487" s="12">
        <v>2.09</v>
      </c>
      <c r="D487" s="12">
        <f t="shared" si="6"/>
        <v>2.1127139920981839</v>
      </c>
      <c r="E487">
        <f t="shared" si="7"/>
        <v>0</v>
      </c>
    </row>
    <row r="488" spans="1:5" x14ac:dyDescent="0.2">
      <c r="A488" s="19">
        <v>42461</v>
      </c>
      <c r="B488" s="26">
        <v>2.3889</v>
      </c>
      <c r="C488" s="12">
        <v>2.1515</v>
      </c>
      <c r="D488" s="12">
        <f t="shared" si="6"/>
        <v>2.1660513774121979</v>
      </c>
      <c r="E488">
        <f t="shared" si="7"/>
        <v>0</v>
      </c>
    </row>
    <row r="489" spans="1:5" x14ac:dyDescent="0.2">
      <c r="A489" s="13">
        <v>42491</v>
      </c>
      <c r="B489" s="26">
        <v>2.3940999999999999</v>
      </c>
      <c r="C489" s="12">
        <v>2.3146</v>
      </c>
      <c r="D489" s="12">
        <f t="shared" ref="D489:D508" si="8">C489*$B$509/B489</f>
        <v>2.325193154922518</v>
      </c>
      <c r="E489">
        <f t="shared" si="7"/>
        <v>0</v>
      </c>
    </row>
    <row r="490" spans="1:5" x14ac:dyDescent="0.2">
      <c r="A490" s="13">
        <v>42522</v>
      </c>
      <c r="B490" s="26">
        <v>2.39927</v>
      </c>
      <c r="C490" s="12">
        <v>2.4224999999999999</v>
      </c>
      <c r="D490" s="12">
        <f t="shared" si="8"/>
        <v>2.4283430303800735</v>
      </c>
      <c r="E490">
        <f t="shared" si="7"/>
        <v>0</v>
      </c>
    </row>
    <row r="491" spans="1:5" x14ac:dyDescent="0.2">
      <c r="A491" s="13">
        <v>42552</v>
      </c>
      <c r="B491" s="26">
        <v>2.3982800000000002</v>
      </c>
      <c r="C491" s="12">
        <v>2.4045000000000001</v>
      </c>
      <c r="D491" s="12">
        <f t="shared" si="8"/>
        <v>2.4112945763213633</v>
      </c>
      <c r="E491">
        <f t="shared" si="7"/>
        <v>0</v>
      </c>
    </row>
    <row r="492" spans="1:5" x14ac:dyDescent="0.2">
      <c r="A492" s="13">
        <v>42583</v>
      </c>
      <c r="B492" s="26">
        <v>2.4012939259000001</v>
      </c>
      <c r="C492" s="12">
        <v>2.3506</v>
      </c>
      <c r="D492" s="12">
        <f t="shared" si="8"/>
        <v>2.3542836315138489</v>
      </c>
      <c r="E492">
        <f t="shared" si="7"/>
        <v>0</v>
      </c>
    </row>
    <row r="493" spans="1:5" x14ac:dyDescent="0.2">
      <c r="A493" s="13">
        <v>42614</v>
      </c>
      <c r="B493" s="26">
        <v>2.4050569999999998</v>
      </c>
      <c r="C493" s="12">
        <v>2.4088180000000001</v>
      </c>
      <c r="D493" s="12">
        <f t="shared" si="8"/>
        <v>2.4088180000000001</v>
      </c>
      <c r="E493">
        <f t="shared" si="7"/>
        <v>1</v>
      </c>
    </row>
    <row r="494" spans="1:5" x14ac:dyDescent="0.2">
      <c r="A494" s="13">
        <v>42644</v>
      </c>
      <c r="B494" s="26">
        <v>2.4100259999999998</v>
      </c>
      <c r="C494" s="12">
        <v>2.4127930000000002</v>
      </c>
      <c r="D494" s="12">
        <f t="shared" si="8"/>
        <v>2.4078182949897635</v>
      </c>
      <c r="E494">
        <f t="shared" si="7"/>
        <v>1</v>
      </c>
    </row>
    <row r="495" spans="1:5" x14ac:dyDescent="0.2">
      <c r="A495" s="13">
        <v>42675</v>
      </c>
      <c r="B495" s="26">
        <v>2.41466</v>
      </c>
      <c r="C495" s="12">
        <v>2.4345490000000001</v>
      </c>
      <c r="D495" s="12">
        <f t="shared" si="8"/>
        <v>2.4248669022939047</v>
      </c>
      <c r="E495">
        <f t="shared" si="7"/>
        <v>1</v>
      </c>
    </row>
    <row r="496" spans="1:5" x14ac:dyDescent="0.2">
      <c r="A496" s="19">
        <v>42705</v>
      </c>
      <c r="B496" s="26">
        <v>2.4195199999999999</v>
      </c>
      <c r="C496" s="12">
        <v>2.486866</v>
      </c>
      <c r="D496" s="12">
        <f t="shared" si="8"/>
        <v>2.4720004304002448</v>
      </c>
      <c r="E496">
        <f t="shared" si="7"/>
        <v>1</v>
      </c>
    </row>
    <row r="497" spans="1:5" x14ac:dyDescent="0.2">
      <c r="A497" s="13">
        <v>42736</v>
      </c>
      <c r="B497" s="26">
        <v>2.424776</v>
      </c>
      <c r="C497" s="12">
        <v>2.4878110000000002</v>
      </c>
      <c r="D497" s="12">
        <f t="shared" si="8"/>
        <v>2.4675793806219626</v>
      </c>
      <c r="E497">
        <f t="shared" si="7"/>
        <v>1</v>
      </c>
    </row>
    <row r="498" spans="1:5" x14ac:dyDescent="0.2">
      <c r="A498" s="13">
        <v>42767</v>
      </c>
      <c r="B498" s="26">
        <v>2.4299590000000002</v>
      </c>
      <c r="C498" s="12">
        <v>2.5333739999999998</v>
      </c>
      <c r="D498" s="12">
        <f t="shared" si="8"/>
        <v>2.5074122124356824</v>
      </c>
      <c r="E498">
        <f t="shared" si="7"/>
        <v>1</v>
      </c>
    </row>
    <row r="499" spans="1:5" x14ac:dyDescent="0.2">
      <c r="A499" s="13">
        <v>42795</v>
      </c>
      <c r="B499" s="26">
        <v>2.4352390000000002</v>
      </c>
      <c r="C499" s="12">
        <v>2.605302</v>
      </c>
      <c r="D499" s="12">
        <f t="shared" si="8"/>
        <v>2.5730122637712349</v>
      </c>
      <c r="E499">
        <f t="shared" si="7"/>
        <v>1</v>
      </c>
    </row>
    <row r="500" spans="1:5" x14ac:dyDescent="0.2">
      <c r="A500" s="19">
        <v>42826</v>
      </c>
      <c r="B500" s="26">
        <v>2.440814</v>
      </c>
      <c r="C500" s="12">
        <v>2.6031529999999998</v>
      </c>
      <c r="D500" s="12">
        <f t="shared" si="8"/>
        <v>2.5650177951785751</v>
      </c>
      <c r="E500">
        <f t="shared" si="7"/>
        <v>1</v>
      </c>
    </row>
    <row r="501" spans="1:5" x14ac:dyDescent="0.2">
      <c r="A501" s="13">
        <v>42856</v>
      </c>
      <c r="B501" s="26">
        <v>2.4461400000000002</v>
      </c>
      <c r="C501" s="12">
        <v>2.6361530000000002</v>
      </c>
      <c r="D501" s="12">
        <f t="shared" si="8"/>
        <v>2.5918787255516849</v>
      </c>
      <c r="E501">
        <f t="shared" si="7"/>
        <v>1</v>
      </c>
    </row>
    <row r="502" spans="1:5" x14ac:dyDescent="0.2">
      <c r="A502" s="13">
        <v>42887</v>
      </c>
      <c r="B502" s="26">
        <v>2.4514149999999999</v>
      </c>
      <c r="C502" s="12">
        <v>2.6843439999999998</v>
      </c>
      <c r="D502" s="12">
        <f t="shared" si="8"/>
        <v>2.6335811470550681</v>
      </c>
      <c r="E502">
        <f t="shared" si="7"/>
        <v>1</v>
      </c>
    </row>
    <row r="503" spans="1:5" x14ac:dyDescent="0.2">
      <c r="A503" s="13">
        <v>42917</v>
      </c>
      <c r="B503" s="26">
        <v>2.45635</v>
      </c>
      <c r="C503" s="12">
        <v>2.695122</v>
      </c>
      <c r="D503" s="12">
        <f t="shared" si="8"/>
        <v>2.6388430117670523</v>
      </c>
      <c r="E503">
        <f t="shared" si="7"/>
        <v>1</v>
      </c>
    </row>
    <row r="504" spans="1:5" x14ac:dyDescent="0.2">
      <c r="A504" s="13">
        <v>42948</v>
      </c>
      <c r="B504" s="26">
        <v>2.461741</v>
      </c>
      <c r="C504" s="12">
        <v>2.7353740000000002</v>
      </c>
      <c r="D504" s="12">
        <f t="shared" si="8"/>
        <v>2.6723893319069716</v>
      </c>
      <c r="E504">
        <f t="shared" si="7"/>
        <v>1</v>
      </c>
    </row>
    <row r="505" spans="1:5" x14ac:dyDescent="0.2">
      <c r="A505" s="13">
        <v>42979</v>
      </c>
      <c r="B505" s="26">
        <v>2.4672969999999999</v>
      </c>
      <c r="C505" s="12">
        <v>2.7827060000000001</v>
      </c>
      <c r="D505" s="12">
        <f t="shared" si="8"/>
        <v>2.7125094969280146</v>
      </c>
      <c r="E505">
        <f t="shared" si="7"/>
        <v>1</v>
      </c>
    </row>
    <row r="506" spans="1:5" x14ac:dyDescent="0.2">
      <c r="A506" s="13">
        <v>43009</v>
      </c>
      <c r="B506" s="26">
        <v>2.4732630000000002</v>
      </c>
      <c r="C506" s="12">
        <v>2.8264049999999998</v>
      </c>
      <c r="D506" s="12">
        <f t="shared" si="8"/>
        <v>2.7484602850909905</v>
      </c>
      <c r="E506">
        <f t="shared" si="7"/>
        <v>1</v>
      </c>
    </row>
    <row r="507" spans="1:5" x14ac:dyDescent="0.2">
      <c r="A507" s="13">
        <v>43040</v>
      </c>
      <c r="B507" s="26">
        <v>2.4789699999999999</v>
      </c>
      <c r="C507" s="12">
        <v>2.8893719999999998</v>
      </c>
      <c r="D507" s="12">
        <f t="shared" si="8"/>
        <v>2.8032224489219311</v>
      </c>
      <c r="E507">
        <f t="shared" si="7"/>
        <v>1</v>
      </c>
    </row>
    <row r="508" spans="1:5" x14ac:dyDescent="0.2">
      <c r="A508" s="19">
        <v>43070</v>
      </c>
      <c r="B508" s="26">
        <v>2.4846620000000001</v>
      </c>
      <c r="C508" s="12">
        <v>2.936388</v>
      </c>
      <c r="D508" s="12">
        <f t="shared" si="8"/>
        <v>2.8423103480940259</v>
      </c>
      <c r="E508">
        <f t="shared" si="7"/>
        <v>1</v>
      </c>
    </row>
    <row r="509" spans="1:5" x14ac:dyDescent="0.2">
      <c r="A509" s="15" t="str">
        <f>"Base CPI ("&amp;TEXT('Notes and Sources'!$G$7,"m/yyyy")&amp;")"</f>
        <v>Base CPI (9/2016)</v>
      </c>
      <c r="B509" s="28">
        <v>2.4050569999999998</v>
      </c>
      <c r="C509" s="16"/>
      <c r="D509" s="16"/>
      <c r="E509" s="20"/>
    </row>
    <row r="510" spans="1:5" x14ac:dyDescent="0.2">
      <c r="A510" s="42" t="str">
        <f>A1&amp;" "&amp;TEXT(C1,"Mmmm yyyy")</f>
        <v>EIA Short-Term Energy Outlook, September 2016</v>
      </c>
      <c r="B510" s="42"/>
      <c r="C510" s="42"/>
      <c r="D510" s="42"/>
      <c r="E510" s="42"/>
    </row>
    <row r="511" spans="1:5" x14ac:dyDescent="0.2">
      <c r="A511" s="37" t="s">
        <v>184</v>
      </c>
      <c r="B511" s="37"/>
      <c r="C511" s="37"/>
      <c r="D511" s="37"/>
      <c r="E511" s="37"/>
    </row>
    <row r="512" spans="1:5" x14ac:dyDescent="0.2">
      <c r="A512" s="34" t="str">
        <f>"Real Price ("&amp;TEXT($C$1,"mmm yyyy")&amp;" $)"</f>
        <v>Real Price (Sep 2016 $)</v>
      </c>
      <c r="B512" s="34"/>
      <c r="C512" s="34"/>
      <c r="D512" s="34"/>
      <c r="E512" s="34"/>
    </row>
    <row r="513" spans="1:5" x14ac:dyDescent="0.2">
      <c r="A513" s="38"/>
      <c r="B513" s="38"/>
      <c r="C513" s="38"/>
      <c r="D513" s="38"/>
      <c r="E513" s="38"/>
    </row>
  </sheetData>
  <mergeCells count="6">
    <mergeCell ref="A513:E513"/>
    <mergeCell ref="C39:D39"/>
    <mergeCell ref="A1:B1"/>
    <mergeCell ref="C1:D1"/>
    <mergeCell ref="A510:E510"/>
    <mergeCell ref="A511:E511"/>
  </mergeCells>
  <phoneticPr fontId="3" type="noConversion"/>
  <conditionalFormatting sqref="B425:D434 B437:D446 B449:D458 B461:D470 B473:D482 B485:D508">
    <cfRule type="expression" dxfId="40" priority="1" stopIfTrue="1">
      <formula>$E425=1</formula>
    </cfRule>
  </conditionalFormatting>
  <conditionalFormatting sqref="B447:D448 B435:D436">
    <cfRule type="expression" dxfId="39" priority="2" stopIfTrue="1">
      <formula>#REF!=1</formula>
    </cfRule>
  </conditionalFormatting>
  <conditionalFormatting sqref="B459:D460">
    <cfRule type="expression" dxfId="38" priority="4" stopIfTrue="1">
      <formula>#REF!=1</formula>
    </cfRule>
  </conditionalFormatting>
  <conditionalFormatting sqref="B471:D472">
    <cfRule type="expression" dxfId="37" priority="29" stopIfTrue="1">
      <formula>#REF!=1</formula>
    </cfRule>
  </conditionalFormatting>
  <conditionalFormatting sqref="B483:D484">
    <cfRule type="expression" dxfId="36" priority="56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C41*$B$80/B41</f>
        <v>2.3374435753012133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C42*$B$80/B42</f>
        <v>2.9331133476745612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3.266627131718491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3.0196043921124636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2.6715405872109983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2.5972948896331993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2.4190025435292979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1.8678526365127956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1.8046951753358083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1.7270929529491796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1.7361605902348709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2.0280506127199551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1.8320975001723865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1.6514609660287887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1.5774490121429972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1.4958462580750918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1.415256591828665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1.5753775471261049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1.5403990868760786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1.3095796863042015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1.3034584636294351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1.9300457315104624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1.8085157834462164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1.5592517106871855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1.8663888058198055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2.0976914969717924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2.7038980697272996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2.9511580125990955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3.0905669529107622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3.9204820605707131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2.8291695703499999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3.2762328293046692</v>
      </c>
    </row>
    <row r="73" spans="1:5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3.9100895905616198</v>
      </c>
    </row>
    <row r="74" spans="1:5" x14ac:dyDescent="0.2">
      <c r="A74" s="14">
        <v>2012</v>
      </c>
      <c r="B74" s="26">
        <v>2.2959633333</v>
      </c>
      <c r="C74" s="12">
        <v>3.7859787318000002</v>
      </c>
      <c r="D74" s="12">
        <f>C74*$B$80/B74</f>
        <v>3.9658711089603234</v>
      </c>
    </row>
    <row r="75" spans="1:5" x14ac:dyDescent="0.2">
      <c r="A75" s="14">
        <v>2013</v>
      </c>
      <c r="B75" s="26">
        <v>2.3296358332999998</v>
      </c>
      <c r="C75" s="12">
        <v>3.7828018549000002</v>
      </c>
      <c r="D75" s="12">
        <f>C75*$B$80/B75</f>
        <v>3.9052687766451646</v>
      </c>
    </row>
    <row r="76" spans="1:5" x14ac:dyDescent="0.2">
      <c r="A76" s="14">
        <v>2014</v>
      </c>
      <c r="B76" s="26">
        <v>2.3671466667000001</v>
      </c>
      <c r="C76" s="12">
        <v>3.7135107226000001</v>
      </c>
      <c r="D76" s="12">
        <f>C76*$B$80/B76</f>
        <v>3.7729833489426459</v>
      </c>
      <c r="E76" s="10" t="s">
        <v>182</v>
      </c>
    </row>
    <row r="77" spans="1:5" x14ac:dyDescent="0.2">
      <c r="A77" s="14">
        <v>2015</v>
      </c>
      <c r="B77" s="26">
        <v>2.3699516667</v>
      </c>
      <c r="C77" s="12">
        <v>2.6491567696999998</v>
      </c>
      <c r="D77" s="12">
        <f t="shared" ref="D77" si="2">C77*$B$80/B77</f>
        <v>2.6883978785677449</v>
      </c>
      <c r="E77" s="35" t="s">
        <v>183</v>
      </c>
    </row>
    <row r="78" spans="1:5" x14ac:dyDescent="0.2">
      <c r="A78" s="14">
        <v>2016</v>
      </c>
      <c r="B78" s="27">
        <v>2.3973705771999998</v>
      </c>
      <c r="C78" s="21">
        <v>2.1094285357000002</v>
      </c>
      <c r="D78" s="21">
        <f t="shared" si="0"/>
        <v>2.1161917619387705</v>
      </c>
      <c r="E78" s="22">
        <v>1</v>
      </c>
    </row>
    <row r="79" spans="1:5" x14ac:dyDescent="0.2">
      <c r="A79" s="14">
        <v>2017</v>
      </c>
      <c r="B79" s="27">
        <v>2.4542188333000001</v>
      </c>
      <c r="C79" s="21">
        <v>2.5846476310000002</v>
      </c>
      <c r="D79" s="21">
        <f t="shared" ref="D79" si="3">C79*$B$80/B79</f>
        <v>2.5328731053340849</v>
      </c>
      <c r="E79" s="22">
        <v>1</v>
      </c>
    </row>
    <row r="80" spans="1:5" x14ac:dyDescent="0.2">
      <c r="A80" s="15" t="str">
        <f>"Base CPI ("&amp;TEXT('Notes and Sources'!$G$7,"m/yyyy")&amp;")"</f>
        <v>Base CPI (9/2016)</v>
      </c>
      <c r="B80" s="28">
        <v>2.4050569999999998</v>
      </c>
      <c r="C80" s="16"/>
      <c r="D80" s="16"/>
      <c r="E80" s="20"/>
    </row>
    <row r="81" spans="1:5" x14ac:dyDescent="0.2">
      <c r="A81" s="42" t="str">
        <f>A1&amp;" "&amp;TEXT(C1,"Mmmm yyyy")</f>
        <v>EIA Short-Term Energy Outlook, September 2016</v>
      </c>
      <c r="B81" s="42"/>
      <c r="C81" s="42"/>
      <c r="D81" s="42"/>
      <c r="E81" s="42"/>
    </row>
    <row r="82" spans="1:5" x14ac:dyDescent="0.2">
      <c r="A82" s="37" t="s">
        <v>184</v>
      </c>
      <c r="B82" s="37"/>
      <c r="C82" s="37"/>
      <c r="D82" s="37"/>
      <c r="E82" s="37"/>
    </row>
    <row r="83" spans="1:5" x14ac:dyDescent="0.2">
      <c r="A83" s="34" t="str">
        <f>"Real Price ("&amp;TEXT($C$1,"mmm yyyy")&amp;" $)"</f>
        <v>Real Price (Sep 2016 $)</v>
      </c>
      <c r="B83" s="34"/>
      <c r="C83" s="34"/>
      <c r="D83" s="34"/>
      <c r="E83" s="34"/>
    </row>
    <row r="84" spans="1:5" x14ac:dyDescent="0.2">
      <c r="A84" s="38" t="s">
        <v>167</v>
      </c>
      <c r="B84" s="38"/>
      <c r="C84" s="38"/>
      <c r="D84" s="38"/>
      <c r="E84" s="38"/>
    </row>
  </sheetData>
  <mergeCells count="6">
    <mergeCell ref="A84:E84"/>
    <mergeCell ref="C39:D39"/>
    <mergeCell ref="A1:B1"/>
    <mergeCell ref="C1:D1"/>
    <mergeCell ref="A81:E81"/>
    <mergeCell ref="A82:E82"/>
  </mergeCells>
  <phoneticPr fontId="3" type="noConversion"/>
  <hyperlinks>
    <hyperlink ref="A3" location="Contents!B4" display="Return to Contents"/>
    <hyperlink ref="A8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C41*$B$197/B41</f>
        <v>2.0027277217554844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2.2228780242153272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2.6195052888606032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2.7528682945931626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C45*$B$197/B45</f>
        <v>2.9368464243042669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2.9807545550285761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2.9488327446005509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2.9197442695951881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3.3207810406349205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3.3989190364296089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3.2453683815355387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3.1769402237501918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3.1465694347490243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2.9383748773875338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2.9419056181097565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3.0118371476333841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2.82964075412609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2.6210733148244008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2.6051600566366657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2.584191766717737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2.7224788983745345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2.6333331917342915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2.5155543304022965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2.48466829257652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2.4467199464264375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2.4190772592226981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2.3103202781494816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2.4607955355255546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2.2598140567431355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1.8521186482654144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1.6156617686692205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1.6108002625552724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1.7977873306735148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1.7890704793420766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1.7848302610907898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1.8369717151060712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C77*$B$197/B77</f>
        <v>1.8346204945557223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1.7819857413542148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1.6645278006253013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1.6131355914804806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1.7538121641440778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1.7259005608840814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1.6417126002410847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1.7871566926499096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2.0637680903909064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1.7562463898179606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1.8641170776553093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2.3380645416254926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2.0918993869310367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1.7370615216348431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1.6404361807899144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1.7512301570159785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1.6903142816343517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1.6389557514997537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1.6141491395115921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C96*$B$197/B96</f>
        <v>1.6468606099382563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1.635680365202173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1.6092518127327158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1.5223152923990109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1.5169353613064889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1.5595002800317421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1.5016563896810051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1.4458200173704847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1.4378205186078006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1.4533538969230528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1.4213088363562527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1.3806718133268427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1.3912864247615064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1.5641480578908045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1.583564227809821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1.4543147339638172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1.663223826230309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1.6828893809811314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1.5455566718695639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1.4191258117947794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1.442920915805139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1.4103005951845302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1.329451979474447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1.2356106642636555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1.2212395012037713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1.2121493417228539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1.2321541689905626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1.2823741859184299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1.479353188300456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1.9570322033974201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1.7779778889545756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1.8159657939169243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2.061425314386538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1.9969828126912206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1.8291471863850428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1.7060582289326673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1.5893757872483518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1.5104935905041017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1.5457681345759575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1.5271406987332077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1.637519908826111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2.0715251797708842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1.8414730861060278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1.6719141715007242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1.732286736518428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1.9749791963688128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1.9534641750041875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2.0424413984735512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2.4014207923112028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2.449232116742484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2.5748505677865885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2.8857215608091367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3.0024535879162522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2.9217413401006804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3.049920905984393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3.069097385830402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2.8689940456779124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2.8602238489013119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2.9799328264598222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3.0692728241721485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3.576016364751883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3.8854217288460622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4.6291355382993951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4.6618040568610537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92" si="4">C160*$B$197/B160</f>
        <v>3.3307147027537036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2.763507406222379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2.6743366693869564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2.8191350973382998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3.039538956116921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3.2375379429396083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3.228457923375899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3.1086507865984379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3.3925244276240245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si="4"/>
        <v>3.880405385249853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4.2058313790557884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3.9027850596773739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3.8739132182854803</v>
      </c>
    </row>
    <row r="173" spans="1:4" x14ac:dyDescent="0.2">
      <c r="A173" s="14" t="s">
        <v>213</v>
      </c>
      <c r="B173" s="26">
        <v>2.2837700000000001</v>
      </c>
      <c r="C173" s="12">
        <v>3.7808222506</v>
      </c>
      <c r="D173" s="12">
        <f t="shared" ref="D173:D188" si="5">C173*$B$197/B173</f>
        <v>3.9816150573662337</v>
      </c>
    </row>
    <row r="174" spans="1:4" x14ac:dyDescent="0.2">
      <c r="A174" s="14" t="s">
        <v>214</v>
      </c>
      <c r="B174" s="26">
        <v>2.2883800000000001</v>
      </c>
      <c r="C174" s="12">
        <v>3.7406960598999999</v>
      </c>
      <c r="D174" s="12">
        <f t="shared" si="5"/>
        <v>3.9314218983450795</v>
      </c>
    </row>
    <row r="175" spans="1:4" x14ac:dyDescent="0.2">
      <c r="A175" s="14" t="s">
        <v>215</v>
      </c>
      <c r="B175" s="26">
        <v>2.2976866667000002</v>
      </c>
      <c r="C175" s="12">
        <v>3.6707314213000002</v>
      </c>
      <c r="D175" s="12">
        <f t="shared" si="5"/>
        <v>3.8422637985696215</v>
      </c>
    </row>
    <row r="176" spans="1:4" x14ac:dyDescent="0.2">
      <c r="A176" s="18" t="s">
        <v>216</v>
      </c>
      <c r="B176" s="26">
        <v>2.3140166667000002</v>
      </c>
      <c r="C176" s="12">
        <v>3.8456542986</v>
      </c>
      <c r="D176" s="12">
        <f t="shared" si="5"/>
        <v>3.9969538350896863</v>
      </c>
    </row>
    <row r="177" spans="1:5" x14ac:dyDescent="0.2">
      <c r="A177" s="14" t="s">
        <v>243</v>
      </c>
      <c r="B177" s="26">
        <v>2.3231966666999999</v>
      </c>
      <c r="C177" s="12">
        <v>3.8927028074000001</v>
      </c>
      <c r="D177" s="12">
        <f t="shared" si="5"/>
        <v>4.0298663776733035</v>
      </c>
    </row>
    <row r="178" spans="1:5" x14ac:dyDescent="0.2">
      <c r="A178" s="14" t="s">
        <v>244</v>
      </c>
      <c r="B178" s="26">
        <v>2.32036</v>
      </c>
      <c r="C178" s="12">
        <v>3.6475955708000001</v>
      </c>
      <c r="D178" s="12">
        <f t="shared" si="5"/>
        <v>3.7807388770369834</v>
      </c>
    </row>
    <row r="179" spans="1:5" x14ac:dyDescent="0.2">
      <c r="A179" s="14" t="s">
        <v>245</v>
      </c>
      <c r="B179" s="26">
        <v>2.3321333332999998</v>
      </c>
      <c r="C179" s="12">
        <v>3.6552038085</v>
      </c>
      <c r="D179" s="12">
        <f t="shared" si="5"/>
        <v>3.7694986733971336</v>
      </c>
    </row>
    <row r="180" spans="1:5" x14ac:dyDescent="0.2">
      <c r="A180" s="14" t="s">
        <v>246</v>
      </c>
      <c r="B180" s="26">
        <v>2.3428533332999999</v>
      </c>
      <c r="C180" s="12">
        <v>3.7261901185999999</v>
      </c>
      <c r="D180" s="12">
        <f t="shared" si="5"/>
        <v>3.8251219146726769</v>
      </c>
    </row>
    <row r="181" spans="1:5" x14ac:dyDescent="0.2">
      <c r="A181" s="14" t="s">
        <v>247</v>
      </c>
      <c r="B181" s="26">
        <v>2.3565133333000001</v>
      </c>
      <c r="C181" s="12">
        <v>3.9721093123000002</v>
      </c>
      <c r="D181" s="12">
        <f t="shared" si="5"/>
        <v>4.0539339079122962</v>
      </c>
    </row>
    <row r="182" spans="1:5" x14ac:dyDescent="0.2">
      <c r="A182" s="14" t="s">
        <v>248</v>
      </c>
      <c r="B182" s="26">
        <v>2.3677133332999998</v>
      </c>
      <c r="C182" s="12">
        <v>3.8154546227999999</v>
      </c>
      <c r="D182" s="12">
        <f t="shared" si="5"/>
        <v>3.8756321213759071</v>
      </c>
    </row>
    <row r="183" spans="1:5" x14ac:dyDescent="0.2">
      <c r="A183" s="14" t="s">
        <v>249</v>
      </c>
      <c r="B183" s="26">
        <v>2.3731066667</v>
      </c>
      <c r="C183" s="12">
        <v>3.6898247639999999</v>
      </c>
      <c r="D183" s="12">
        <f t="shared" si="5"/>
        <v>3.7395027378907941</v>
      </c>
    </row>
    <row r="184" spans="1:5" x14ac:dyDescent="0.2">
      <c r="A184" s="18" t="s">
        <v>250</v>
      </c>
      <c r="B184" s="26">
        <v>2.3712533332999999</v>
      </c>
      <c r="C184" s="12">
        <v>3.3008682162</v>
      </c>
      <c r="D184" s="12">
        <f t="shared" si="5"/>
        <v>3.3479241116769138</v>
      </c>
    </row>
    <row r="185" spans="1:5" x14ac:dyDescent="0.2">
      <c r="A185" s="14" t="s">
        <v>251</v>
      </c>
      <c r="B185" s="26">
        <v>2.3540933332999998</v>
      </c>
      <c r="C185" s="12">
        <v>2.8837372457999999</v>
      </c>
      <c r="D185" s="12">
        <f t="shared" si="5"/>
        <v>2.9461671510915237</v>
      </c>
    </row>
    <row r="186" spans="1:5" x14ac:dyDescent="0.2">
      <c r="A186" s="14" t="s">
        <v>252</v>
      </c>
      <c r="B186" s="26">
        <v>2.3683200000000002</v>
      </c>
      <c r="C186" s="12">
        <v>2.7621032578000002</v>
      </c>
      <c r="D186" s="12">
        <f t="shared" si="5"/>
        <v>2.8049485605385649</v>
      </c>
    </row>
    <row r="187" spans="1:5" x14ac:dyDescent="0.2">
      <c r="A187" s="14" t="s">
        <v>253</v>
      </c>
      <c r="B187" s="26">
        <v>2.37642</v>
      </c>
      <c r="C187" s="12">
        <v>2.4658228816999999</v>
      </c>
      <c r="D187" s="12">
        <f t="shared" si="5"/>
        <v>2.4955372292746048</v>
      </c>
      <c r="E187" s="10" t="s">
        <v>182</v>
      </c>
    </row>
    <row r="188" spans="1:5" x14ac:dyDescent="0.2">
      <c r="A188" s="18" t="s">
        <v>254</v>
      </c>
      <c r="B188" s="26">
        <v>2.3809733333</v>
      </c>
      <c r="C188" s="12">
        <v>2.2364910935000002</v>
      </c>
      <c r="D188" s="12">
        <f t="shared" si="5"/>
        <v>2.259113314975584</v>
      </c>
      <c r="E188" s="10" t="s">
        <v>183</v>
      </c>
    </row>
    <row r="189" spans="1:5" x14ac:dyDescent="0.2">
      <c r="A189" s="14" t="s">
        <v>259</v>
      </c>
      <c r="B189" s="26">
        <v>2.3791133332999999</v>
      </c>
      <c r="C189" s="12">
        <v>1.9473783646</v>
      </c>
      <c r="D189" s="12">
        <f t="shared" si="4"/>
        <v>1.9686140638509875</v>
      </c>
      <c r="E189">
        <f>MAX('Heat Oil-M'!E487:E489)</f>
        <v>0</v>
      </c>
    </row>
    <row r="190" spans="1:5" x14ac:dyDescent="0.2">
      <c r="A190" s="14" t="s">
        <v>260</v>
      </c>
      <c r="B190" s="26">
        <v>2.3940899999999998</v>
      </c>
      <c r="C190" s="12">
        <v>2.0537880095999999</v>
      </c>
      <c r="D190" s="12">
        <f t="shared" si="4"/>
        <v>2.0631961325616608</v>
      </c>
      <c r="E190">
        <f>MAX('Heat Oil-M'!E490:E492)</f>
        <v>0</v>
      </c>
    </row>
    <row r="191" spans="1:5" x14ac:dyDescent="0.2">
      <c r="A191" s="14" t="s">
        <v>261</v>
      </c>
      <c r="B191" s="26">
        <v>2.401543642</v>
      </c>
      <c r="C191" s="12">
        <v>2.1834973137999998</v>
      </c>
      <c r="D191" s="12">
        <f t="shared" si="4"/>
        <v>2.1866916791328856</v>
      </c>
      <c r="E191">
        <f>MAX('Heat Oil-M'!E493:E495)</f>
        <v>1</v>
      </c>
    </row>
    <row r="192" spans="1:5" x14ac:dyDescent="0.2">
      <c r="A192" s="18" t="s">
        <v>262</v>
      </c>
      <c r="B192" s="26">
        <v>2.4147353332999999</v>
      </c>
      <c r="C192" s="12">
        <v>2.3376542223999999</v>
      </c>
      <c r="D192" s="12">
        <f t="shared" si="4"/>
        <v>2.3282848325573369</v>
      </c>
      <c r="E192">
        <f>MAX('Heat Oil-M'!E496:E498)</f>
        <v>1</v>
      </c>
    </row>
    <row r="193" spans="1:5" x14ac:dyDescent="0.2">
      <c r="A193" s="14" t="s">
        <v>263</v>
      </c>
      <c r="B193" s="26">
        <v>2.4299913332999998</v>
      </c>
      <c r="C193" s="12">
        <v>2.4726125795999998</v>
      </c>
      <c r="D193" s="12">
        <f t="shared" ref="D193:D196" si="6">C193*$B$197/B193</f>
        <v>2.447240906320082</v>
      </c>
      <c r="E193">
        <f>MAX('Heat Oil-M'!E499:E501)</f>
        <v>1</v>
      </c>
    </row>
    <row r="194" spans="1:5" x14ac:dyDescent="0.2">
      <c r="A194" s="14" t="s">
        <v>264</v>
      </c>
      <c r="B194" s="26">
        <v>2.446123</v>
      </c>
      <c r="C194" s="12">
        <v>2.4864857897000001</v>
      </c>
      <c r="D194" s="12">
        <f t="shared" si="6"/>
        <v>2.4447421711494117</v>
      </c>
      <c r="E194">
        <f>MAX('Heat Oil-M'!E502:E504)</f>
        <v>1</v>
      </c>
    </row>
    <row r="195" spans="1:5" x14ac:dyDescent="0.2">
      <c r="A195" s="14" t="s">
        <v>265</v>
      </c>
      <c r="B195" s="26">
        <v>2.4617960000000001</v>
      </c>
      <c r="C195" s="12">
        <v>2.5994898881999999</v>
      </c>
      <c r="D195" s="12">
        <f t="shared" si="6"/>
        <v>2.5395773459883055</v>
      </c>
      <c r="E195">
        <f>MAX('Heat Oil-M'!E505:E507)</f>
        <v>1</v>
      </c>
    </row>
    <row r="196" spans="1:5" x14ac:dyDescent="0.2">
      <c r="A196" s="18" t="s">
        <v>266</v>
      </c>
      <c r="B196" s="26">
        <v>2.4789650000000001</v>
      </c>
      <c r="C196" s="12">
        <v>2.7802903155999998</v>
      </c>
      <c r="D196" s="12">
        <f t="shared" si="6"/>
        <v>2.6973985859283967</v>
      </c>
      <c r="E196">
        <f>MAX('Heat Oil-M'!E506:E508)</f>
        <v>1</v>
      </c>
    </row>
    <row r="197" spans="1:5" x14ac:dyDescent="0.2">
      <c r="A197" s="15" t="str">
        <f>"Base CPI ("&amp;TEXT('Notes and Sources'!$G$7,"m/yyyy")&amp;")"</f>
        <v>Base CPI (9/2016)</v>
      </c>
      <c r="B197" s="28">
        <v>2.4050569999999998</v>
      </c>
      <c r="C197" s="16"/>
      <c r="D197" s="16"/>
      <c r="E197" s="20"/>
    </row>
    <row r="198" spans="1:5" x14ac:dyDescent="0.2">
      <c r="A198" s="42" t="str">
        <f>A1&amp;" "&amp;TEXT(C1,"Mmmm yyyy")</f>
        <v>EIA Short-Term Energy Outlook, September 2016</v>
      </c>
      <c r="B198" s="42"/>
      <c r="C198" s="42"/>
      <c r="D198" s="42"/>
      <c r="E198" s="42"/>
    </row>
    <row r="199" spans="1:5" x14ac:dyDescent="0.2">
      <c r="A199" s="37" t="s">
        <v>184</v>
      </c>
      <c r="B199" s="37"/>
      <c r="C199" s="37"/>
      <c r="D199" s="37"/>
      <c r="E199" s="37"/>
    </row>
    <row r="200" spans="1:5" x14ac:dyDescent="0.2">
      <c r="A200" s="37" t="s">
        <v>207</v>
      </c>
      <c r="B200" s="37"/>
      <c r="C200" s="37"/>
      <c r="D200" s="37"/>
      <c r="E200" s="37"/>
    </row>
    <row r="201" spans="1:5" x14ac:dyDescent="0.2">
      <c r="A201" s="37" t="str">
        <f>"Real Price ("&amp;TEXT($C$1,"mmm yyyy")&amp;" $)"</f>
        <v>Real Price (Sep 2016 $)</v>
      </c>
      <c r="B201" s="37"/>
      <c r="C201" s="37"/>
      <c r="D201" s="37"/>
      <c r="E201" s="37"/>
    </row>
    <row r="202" spans="1:5" x14ac:dyDescent="0.2">
      <c r="A202" s="38" t="s">
        <v>167</v>
      </c>
      <c r="B202" s="38"/>
      <c r="C202" s="38"/>
      <c r="D202" s="38"/>
      <c r="E202" s="38"/>
    </row>
  </sheetData>
  <mergeCells count="8">
    <mergeCell ref="A202:E202"/>
    <mergeCell ref="A200:E200"/>
    <mergeCell ref="C39:D39"/>
    <mergeCell ref="A1:B1"/>
    <mergeCell ref="C1:D1"/>
    <mergeCell ref="A198:E198"/>
    <mergeCell ref="A199:E199"/>
    <mergeCell ref="A201:E201"/>
  </mergeCells>
  <phoneticPr fontId="3" type="noConversion"/>
  <conditionalFormatting sqref="B169:D170 B173:D174 B177:D178 B181:D182 B185:D186 B189:D196">
    <cfRule type="expression" dxfId="35" priority="1" stopIfTrue="1">
      <formula>$E169=1</formula>
    </cfRule>
  </conditionalFormatting>
  <conditionalFormatting sqref="B171:D172 B175:D176 B179:D180">
    <cfRule type="expression" dxfId="34" priority="2" stopIfTrue="1">
      <formula>#REF!=1</formula>
    </cfRule>
  </conditionalFormatting>
  <conditionalFormatting sqref="B179:D180">
    <cfRule type="expression" dxfId="33" priority="15" stopIfTrue="1">
      <formula>#REF!=1</formula>
    </cfRule>
  </conditionalFormatting>
  <conditionalFormatting sqref="B183:D184">
    <cfRule type="expression" dxfId="32" priority="39" stopIfTrue="1">
      <formula>#REF!=1</formula>
    </cfRule>
  </conditionalFormatting>
  <conditionalFormatting sqref="B187:D188">
    <cfRule type="expression" dxfId="31" priority="62" stopIfTrue="1">
      <formula>#REF!=1</formula>
    </cfRule>
  </conditionalFormatting>
  <hyperlinks>
    <hyperlink ref="A3" location="Contents!B4" display="Return to Contents"/>
    <hyperlink ref="A2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C41*$B$511/B41</f>
        <v>1.899104268148148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1.9304213033873343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1.9486228248175181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2.0053726719653175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2.0816301645207438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2.135935890934844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2.2096882240896356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2.3617526495844872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2.4775381698630135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2.6106453188602443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2.7412477634408599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2.7376712659574465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2.743663709210526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2.7615934083224962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C55*$B$511/B55</f>
        <v>2.8644845551282052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2.9743553025316452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3.020583448189762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3.0026051545117425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2.9761476462668295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2.964779356363636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2.9757484915254238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2.9513980733173075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2.9210406233611437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2.876414097992916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2.8798871787383176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2.9673504189814817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C67*$B$511/B67</f>
        <v>3.1718068233944949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3.4436043409090904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3.5017195598194126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3.4550762738496066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3.3971094972129317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3.3458196276243086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3.2882254721311468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3.2502180281995661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3.2007149548872178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3.1724092334047103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3.1665729157782518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C78*$B$511/B78</f>
        <v>3.1871477991498409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3.1948532605932205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3.1694943357972543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3.0679079788806756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2.9417644568421051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2.9367275776850885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2.960451606185567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2.9600701538461536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2.9417022671443194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2.9318555649948821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2.9762886829765542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3.0357709275510207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3.0253992354145343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2.9332360143003062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2.846802163265306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2.6992535749235471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2.6046669939271254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2.6402289042338709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2.6300774235412474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2.609896524048096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2.6020746563436563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2.603881433266932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2.5983205089285715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2.583473691394659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2.5734584270216958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2.6429715514201768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2.8598143664717344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2.7065656034985421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2.6471924578896417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2.6351059304347824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2.6137890443587271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2.5621596666666666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2.5064195555555555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2.4831581824259787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2.49659104376784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2.4872811709401712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2.4734472464454975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2.4528395894039736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2.4548324035747884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2.4343320383895124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2.4432681859813079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2.4274922332089548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2.3782098520930228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2.3224320148560818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2.2824637330861908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2.3271874394079557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2.3673740792626732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2.4690447550458714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2.5104841561643831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2.4641439326660595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2.2165110546946214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2.0655714106324474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1.9359934452621894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1.8313736788990822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1.771915851919561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1.6494957141552509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1.5931308229927004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1.6092017745454543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1.5997339210526313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1.5968358523550723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1.6279717960288806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1.7638523958707357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1.8306829221824683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1.8070080668449193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C142*$B$511/B142</f>
        <v>1.7989911721384204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1.7857016132743362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1.7820730722466958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1.7794885711775041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1.7885375765529308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1.7864939529206625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1.8048384269565216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1.8506851091854419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1.8495637309688584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1.84525925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1.8379437314974181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1.8187598429184546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1.797636460750853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1.7889530365957442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1.7569145203389831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1.6886138599156113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1.6613082806722688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1.6442941999999998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1.5846497331109257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1.5953744688279299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1.6458799353769673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1.7521991179867986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1.756324519736842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1.7536053903436986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1.7661832071486596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1.7245639118835892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1.6802453013698628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1.6555291959839356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1.6342796963855417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1.6380596554487179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1.7011846562998405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1.744096140587768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1.8623481757719713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2.3748758925490194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1.9221666492187497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1.8458718965785379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1.8061250395655546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1.7735199566227731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1.6829844595842958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1.6218008888888888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1.8238958100303948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2.1146350226415094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2.3978454347826084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2.3474939304412863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2.2813990767511174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2.2050819561989607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2.0874752893175073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1.9376052685459939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1.8086883138415986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1.7168843480825955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1.6711609301470585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1.6351562276064611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1.6321287254758416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1.6536961270072987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1.6933564591836732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1.7802308708272858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1.7698574305354555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1.7129292443962398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1.6918691017316017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1.6615814356577998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1.6407526592539454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1.6389507974230493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1.6377047665952886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1.6210597715302486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C206*$B$511/B206</f>
        <v>1.6107732606534091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1.6107575230333095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1.6446720063514464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1.6552749795918364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1.6411176015460291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1.6320029642857141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1.6353043053808523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1.6397353028611303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1.6340338588317107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1.6061511033287099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1.5833708593208591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1.5595421515570933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1.5048215759668506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1.5044046200000001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1.526286173076923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1.5270464650684932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1.5025441544771019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1.5107637614490772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1.603371333333333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1.5793916125084972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1.5276686786684781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1.4984728020338982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1.4732803529411762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1.455351203504043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1.4430342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1.4401346001339583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1.4327314123159303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1.4353277423230975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1.4420728181212525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1.4590146451827242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1.4583347614314115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1.4411254246031744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1.4259231225296443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1.4246918849441155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1.4124186450131233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1.3948069757536041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1.3826325068672334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1.3666881711299803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1.3678272058631922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1.3754359811320753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1.4142797823261859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1.5655413051066578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1.5532013270967739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1.577593659163987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1.6408620787956436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1.596195118925831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1.4872369068283342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1.4323110159235668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1.4289588027989821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1.4945820291693088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1.6160401965865989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1.6624748134845619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1.6945750452545569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1.714018037641154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1.6972443575453975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1.6239402396745928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1.5732893195747342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1.5507278092557846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1.5027853039950059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1.4349373746882792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1.4134196921641788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1.4099124472704712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1.4236746080495353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1.4427367285095856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C270*$B$511/B270</f>
        <v>1.4552229932014829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1.4341265814814812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1.4074037259259256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1.3851346796296293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1.3567368403205917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1.3356497361623616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1.2911669643734642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1.2570549148284313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1.2334380452876377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1.2165028373088684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1.2238056973764488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1.2325733924436317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1.2098431502433089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1.2178612859744988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1.2090996939890708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1.2083660169902912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1.2365965165762507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1.2344027493975904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1.2242609427710842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1.2364330227954408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1.2622591196888091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1.3458572842669843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1.396392404521118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1.4538883764845605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1.5501789194312796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1.6890801966922622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2.2833894105882355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1.9113874052631579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1.8097737284961963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1.7742914667056073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1.7444344907084783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1.7407766357845973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1.7352061505500866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1.9492599072580643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2.0095157107533064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2.0391901199770377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2.1047692416953034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2.0667602579726649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1.9992036312499999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1.903832741624077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1.8637828339002265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1.8217662442188378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1.7892433055711874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1.7041469272829759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1.6783881431792556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1.7352601038742279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1.6616018800675676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1.6164692963380283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1.5143453602029311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1.5199094040517724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1.5024850471910112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1.5077080016806723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1.5532939241494701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1.5582625576601672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1.5212387260579061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1.5058329105555555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1.5123211606648199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1.5616907732300882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1.5967348625827813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1.6179474363636364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1.6761315836083606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1.8386963702081047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2.1496179395424835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2.3095870918977703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C334*$B$511/B334</f>
        <v>1.957390822598253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1.8041214893384363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1.7141449399235389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1.6745062074033747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1.6724596915989158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1.6683377568881685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1.6870518815575986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1.7303410091891891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1.7632762911051214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1.94676648201825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2.0070052522763793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1.980862018706574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1.9494565544290285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1.9590607763018064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1.9568939168872417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1.9535523807509252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2.0427730438689218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2.1174131965226555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2.3722836865828087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2.45649536045905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2.3774559285341677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2.3335078094989563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2.4525581257796256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2.5881452335577415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2.6322771502323175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2.5292851508264462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2.5565371001548782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2.6814719656233965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2.7913869107598157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3.1369782701207241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3.1721143556002001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2.9841646168601712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2.9222474502776374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2.9179266562970394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2.9224940376128385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2.925329721081622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3.0269925171898349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3.0729292617983108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3.0581646491575816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3.0783307190734353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3.1261020574092249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3.0015775478303746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2.8541439187716686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2.8277279084158411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2.9130675627769564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2.7994784508226127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2.8557887952562351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2.9347393832079804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2.9843619526575491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2.9860372513361222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2.9721720263084239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3.0363985091737598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3.0505184444326732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3.1206798668885187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3.2283570228022369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3.6149888694423096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3.6932630608432446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3.782591273671609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3.7745984785153772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4.1679031159814093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4.3561319773583493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4.6769467422214781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5.0752572037542016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5.1051566976841869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98" si="8">C398*$B$511/B398</f>
        <v>4.6376722159220805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4.3425235470149897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3.927980832738081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3.3883577388073349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3.0000923892373623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2.8472621125544388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2.7713475033497095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2.6246863140309178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2.6616194791945804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2.6464184957422234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2.742206151589925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2.7463836535864306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2.8566645143772189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2.8444742315656835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2.8915026031250428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3.0888852711822268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3.0850662378592748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8"/>
        <v>3.2810105012690354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8"/>
        <v>3.1989059006539917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8"/>
        <v>3.2177636177094402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8"/>
        <v>3.2977810411999826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8"/>
        <v>3.2242307703990059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8"/>
        <v>3.1314606402423579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8"/>
        <v>3.0946713540589594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8"/>
        <v>3.105606291212951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8"/>
        <v>3.1182276073760167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8"/>
        <v>3.2237986403999357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si="8"/>
        <v>3.3339375691060611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8"/>
        <v>3.4831393560179973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8"/>
        <v>3.7132696112339336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8"/>
        <v>3.9094721894744424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8"/>
        <v>4.1265717112165197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8"/>
        <v>4.2661312825478701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8"/>
        <v>4.1873406839675091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8"/>
        <v>4.0910553846427575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8"/>
        <v>3.9363141476075327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8"/>
        <v>3.9047898981008897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8"/>
        <v>3.8782853603534027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8"/>
        <v>3.8629405045203962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8"/>
        <v>3.8981638665486922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8"/>
        <v>3.859133019984772</v>
      </c>
    </row>
    <row r="439" spans="1:4" x14ac:dyDescent="0.2">
      <c r="A439" s="13">
        <v>40909</v>
      </c>
      <c r="B439" s="26">
        <v>2.2786</v>
      </c>
      <c r="C439" s="12">
        <v>3.6970000000000001</v>
      </c>
      <c r="D439" s="12">
        <f t="shared" ref="D439:D486" si="9">C439*$B$511/B439</f>
        <v>3.9021749008162905</v>
      </c>
    </row>
    <row r="440" spans="1:4" x14ac:dyDescent="0.2">
      <c r="A440" s="13">
        <v>40940</v>
      </c>
      <c r="B440" s="26">
        <v>2.2837700000000001</v>
      </c>
      <c r="C440" s="12">
        <v>3.8039999999999998</v>
      </c>
      <c r="D440" s="12">
        <f t="shared" si="9"/>
        <v>4.0060237361905964</v>
      </c>
    </row>
    <row r="441" spans="1:4" x14ac:dyDescent="0.2">
      <c r="A441" s="13">
        <v>40969</v>
      </c>
      <c r="B441" s="26">
        <v>2.2889400000000002</v>
      </c>
      <c r="C441" s="12">
        <v>3.9089999999999998</v>
      </c>
      <c r="D441" s="12">
        <f t="shared" si="9"/>
        <v>4.1073019882565722</v>
      </c>
    </row>
    <row r="442" spans="1:4" x14ac:dyDescent="0.2">
      <c r="A442" s="13">
        <v>41000</v>
      </c>
      <c r="B442" s="26">
        <v>2.2928600000000001</v>
      </c>
      <c r="C442" s="12">
        <v>3.8580000000000001</v>
      </c>
      <c r="D442" s="12">
        <f t="shared" si="9"/>
        <v>4.0467843243809041</v>
      </c>
    </row>
    <row r="443" spans="1:4" x14ac:dyDescent="0.2">
      <c r="A443" s="13">
        <v>41030</v>
      </c>
      <c r="B443" s="26">
        <v>2.28722</v>
      </c>
      <c r="C443" s="12">
        <v>3.7490000000000001</v>
      </c>
      <c r="D443" s="12">
        <f t="shared" si="9"/>
        <v>3.9421475384965148</v>
      </c>
    </row>
    <row r="444" spans="1:4" x14ac:dyDescent="0.2">
      <c r="A444" s="13">
        <v>41061</v>
      </c>
      <c r="B444" s="26">
        <v>2.2850600000000001</v>
      </c>
      <c r="C444" s="12">
        <v>3.5129999999999999</v>
      </c>
      <c r="D444" s="12">
        <f t="shared" si="9"/>
        <v>3.6974806967869549</v>
      </c>
    </row>
    <row r="445" spans="1:4" x14ac:dyDescent="0.2">
      <c r="A445" s="13">
        <v>41091</v>
      </c>
      <c r="B445" s="26">
        <v>2.2847499999999998</v>
      </c>
      <c r="C445" s="12">
        <v>3.492</v>
      </c>
      <c r="D445" s="12">
        <f t="shared" si="9"/>
        <v>3.6758765921873291</v>
      </c>
    </row>
    <row r="446" spans="1:4" x14ac:dyDescent="0.2">
      <c r="A446" s="13">
        <v>41122</v>
      </c>
      <c r="B446" s="26">
        <v>2.2984399999999998</v>
      </c>
      <c r="C446" s="12">
        <v>3.66</v>
      </c>
      <c r="D446" s="12">
        <f t="shared" si="9"/>
        <v>3.8297752475592142</v>
      </c>
    </row>
    <row r="447" spans="1:4" x14ac:dyDescent="0.2">
      <c r="A447" s="13">
        <v>41153</v>
      </c>
      <c r="B447" s="26">
        <v>2.3098700000000001</v>
      </c>
      <c r="C447" s="12">
        <v>3.8170000000000002</v>
      </c>
      <c r="D447" s="12">
        <f t="shared" si="9"/>
        <v>3.9742940377597002</v>
      </c>
    </row>
    <row r="448" spans="1:4" x14ac:dyDescent="0.2">
      <c r="A448" s="13">
        <v>41183</v>
      </c>
      <c r="B448" s="26">
        <v>2.3165499999999999</v>
      </c>
      <c r="C448" s="12">
        <v>3.847</v>
      </c>
      <c r="D448" s="12">
        <f t="shared" si="9"/>
        <v>3.9939799611491225</v>
      </c>
    </row>
    <row r="449" spans="1:4" x14ac:dyDescent="0.2">
      <c r="A449" s="13">
        <v>41214</v>
      </c>
      <c r="B449" s="26">
        <v>2.3127800000000001</v>
      </c>
      <c r="C449" s="12">
        <v>3.847</v>
      </c>
      <c r="D449" s="12">
        <f t="shared" si="9"/>
        <v>4.0004904396440644</v>
      </c>
    </row>
    <row r="450" spans="1:4" x14ac:dyDescent="0.2">
      <c r="A450" s="19">
        <v>41244</v>
      </c>
      <c r="B450" s="26">
        <v>2.3127200000000001</v>
      </c>
      <c r="C450" s="12">
        <v>3.8439999999999999</v>
      </c>
      <c r="D450" s="12">
        <f t="shared" si="9"/>
        <v>3.9974744491334868</v>
      </c>
    </row>
    <row r="451" spans="1:4" x14ac:dyDescent="0.2">
      <c r="A451" s="13">
        <v>41275</v>
      </c>
      <c r="B451" s="26">
        <v>2.3164099999999999</v>
      </c>
      <c r="C451" s="12">
        <v>3.8410000000000002</v>
      </c>
      <c r="D451" s="12">
        <f t="shared" si="9"/>
        <v>3.9879917359189436</v>
      </c>
    </row>
    <row r="452" spans="1:4" x14ac:dyDescent="0.2">
      <c r="A452" s="13">
        <v>41306</v>
      </c>
      <c r="B452" s="26">
        <v>2.33005</v>
      </c>
      <c r="C452" s="12">
        <v>3.9649999999999999</v>
      </c>
      <c r="D452" s="12">
        <f t="shared" si="9"/>
        <v>4.0926379283706353</v>
      </c>
    </row>
    <row r="453" spans="1:4" x14ac:dyDescent="0.2">
      <c r="A453" s="13">
        <v>41334</v>
      </c>
      <c r="B453" s="26">
        <v>2.3231299999999999</v>
      </c>
      <c r="C453" s="12">
        <v>3.879</v>
      </c>
      <c r="D453" s="12">
        <f t="shared" si="9"/>
        <v>4.0157959748270651</v>
      </c>
    </row>
    <row r="454" spans="1:4" x14ac:dyDescent="0.2">
      <c r="A454" s="13">
        <v>41365</v>
      </c>
      <c r="B454" s="26">
        <v>2.3185600000000002</v>
      </c>
      <c r="C454" s="12">
        <v>3.7010000000000001</v>
      </c>
      <c r="D454" s="12">
        <f t="shared" si="9"/>
        <v>3.8390707840211165</v>
      </c>
    </row>
    <row r="455" spans="1:4" x14ac:dyDescent="0.2">
      <c r="A455" s="13">
        <v>41395</v>
      </c>
      <c r="B455" s="26">
        <v>2.3189500000000001</v>
      </c>
      <c r="C455" s="12">
        <v>3.5990000000000002</v>
      </c>
      <c r="D455" s="12">
        <f t="shared" si="9"/>
        <v>3.7326376778283277</v>
      </c>
    </row>
    <row r="456" spans="1:4" x14ac:dyDescent="0.2">
      <c r="A456" s="13">
        <v>41426</v>
      </c>
      <c r="B456" s="26">
        <v>2.3235700000000001</v>
      </c>
      <c r="C456" s="12">
        <v>3.569</v>
      </c>
      <c r="D456" s="12">
        <f t="shared" si="9"/>
        <v>3.6941639085545082</v>
      </c>
    </row>
    <row r="457" spans="1:4" x14ac:dyDescent="0.2">
      <c r="A457" s="13">
        <v>41456</v>
      </c>
      <c r="B457" s="26">
        <v>2.3274900000000001</v>
      </c>
      <c r="C457" s="12">
        <v>3.6040000000000001</v>
      </c>
      <c r="D457" s="12">
        <f t="shared" si="9"/>
        <v>3.7241085581463285</v>
      </c>
    </row>
    <row r="458" spans="1:4" x14ac:dyDescent="0.2">
      <c r="A458" s="13">
        <v>41487</v>
      </c>
      <c r="B458" s="26">
        <v>2.33249</v>
      </c>
      <c r="C458" s="12">
        <v>3.6509999999999998</v>
      </c>
      <c r="D458" s="12">
        <f t="shared" si="9"/>
        <v>3.7645876754026806</v>
      </c>
    </row>
    <row r="459" spans="1:4" x14ac:dyDescent="0.2">
      <c r="A459" s="13">
        <v>41518</v>
      </c>
      <c r="B459" s="26">
        <v>2.3364199999999999</v>
      </c>
      <c r="C459" s="12">
        <v>3.694</v>
      </c>
      <c r="D459" s="12">
        <f t="shared" si="9"/>
        <v>3.8025186216519287</v>
      </c>
    </row>
    <row r="460" spans="1:4" x14ac:dyDescent="0.2">
      <c r="A460" s="13">
        <v>41548</v>
      </c>
      <c r="B460" s="26">
        <v>2.33799</v>
      </c>
      <c r="C460" s="12">
        <v>3.6840000000000002</v>
      </c>
      <c r="D460" s="12">
        <f t="shared" si="9"/>
        <v>3.7896783082904548</v>
      </c>
    </row>
    <row r="461" spans="1:4" x14ac:dyDescent="0.2">
      <c r="A461" s="13">
        <v>41579</v>
      </c>
      <c r="B461" s="26">
        <v>2.3420999999999998</v>
      </c>
      <c r="C461" s="12">
        <v>3.6829999999999998</v>
      </c>
      <c r="D461" s="12">
        <f t="shared" si="9"/>
        <v>3.7820011660475634</v>
      </c>
    </row>
    <row r="462" spans="1:4" x14ac:dyDescent="0.2">
      <c r="A462" s="13">
        <v>41609</v>
      </c>
      <c r="B462" s="26">
        <v>2.3484699999999998</v>
      </c>
      <c r="C462" s="12">
        <v>3.7719999999999998</v>
      </c>
      <c r="D462" s="12">
        <f t="shared" si="9"/>
        <v>3.8628873283456886</v>
      </c>
    </row>
    <row r="463" spans="1:4" x14ac:dyDescent="0.2">
      <c r="A463" s="13">
        <v>41640</v>
      </c>
      <c r="B463" s="26">
        <v>2.3543599999999998</v>
      </c>
      <c r="C463" s="12">
        <v>3.9039999999999999</v>
      </c>
      <c r="D463" s="12">
        <f t="shared" si="9"/>
        <v>3.9880657707402434</v>
      </c>
    </row>
    <row r="464" spans="1:4" x14ac:dyDescent="0.2">
      <c r="A464" s="13">
        <v>41671</v>
      </c>
      <c r="B464" s="26">
        <v>2.3562099999999999</v>
      </c>
      <c r="C464" s="12">
        <v>4.0720000000000001</v>
      </c>
      <c r="D464" s="12">
        <f t="shared" si="9"/>
        <v>4.1564173414084475</v>
      </c>
    </row>
    <row r="465" spans="1:4" x14ac:dyDescent="0.2">
      <c r="A465" s="13">
        <v>41699</v>
      </c>
      <c r="B465" s="26">
        <v>2.3589699999999998</v>
      </c>
      <c r="C465" s="12">
        <v>3.952</v>
      </c>
      <c r="D465" s="12">
        <f t="shared" si="9"/>
        <v>4.0292098941487176</v>
      </c>
    </row>
    <row r="466" spans="1:4" x14ac:dyDescent="0.2">
      <c r="A466" s="13">
        <v>41730</v>
      </c>
      <c r="B466" s="26">
        <v>2.3649499999999999</v>
      </c>
      <c r="C466" s="12">
        <v>3.83</v>
      </c>
      <c r="D466" s="12">
        <f t="shared" si="9"/>
        <v>3.8949526670754135</v>
      </c>
    </row>
    <row r="467" spans="1:4" x14ac:dyDescent="0.2">
      <c r="A467" s="13">
        <v>41760</v>
      </c>
      <c r="B467" s="26">
        <v>2.3680300000000001</v>
      </c>
      <c r="C467" s="12">
        <v>3.8149999999999999</v>
      </c>
      <c r="D467" s="12">
        <f t="shared" si="9"/>
        <v>3.8746521180052613</v>
      </c>
    </row>
    <row r="468" spans="1:4" x14ac:dyDescent="0.2">
      <c r="A468" s="13">
        <v>41791</v>
      </c>
      <c r="B468" s="26">
        <v>2.3701599999999998</v>
      </c>
      <c r="C468" s="12">
        <v>3.7789999999999999</v>
      </c>
      <c r="D468" s="12">
        <f t="shared" si="9"/>
        <v>3.8346400255678939</v>
      </c>
    </row>
    <row r="469" spans="1:4" x14ac:dyDescent="0.2">
      <c r="A469" s="13">
        <v>41821</v>
      </c>
      <c r="B469" s="26">
        <v>2.3725900000000002</v>
      </c>
      <c r="C469" s="12">
        <v>3.7530000000000001</v>
      </c>
      <c r="D469" s="12">
        <f t="shared" si="9"/>
        <v>3.8043568088038806</v>
      </c>
    </row>
    <row r="470" spans="1:4" x14ac:dyDescent="0.2">
      <c r="A470" s="13">
        <v>41852</v>
      </c>
      <c r="B470" s="26">
        <v>2.3716300000000001</v>
      </c>
      <c r="C470" s="12">
        <v>3.7050000000000001</v>
      </c>
      <c r="D470" s="12">
        <f t="shared" si="9"/>
        <v>3.7572202177405409</v>
      </c>
    </row>
    <row r="471" spans="1:4" x14ac:dyDescent="0.2">
      <c r="A471" s="13">
        <v>41883</v>
      </c>
      <c r="B471" s="26">
        <v>2.3751000000000002</v>
      </c>
      <c r="C471" s="12">
        <v>3.6419999999999999</v>
      </c>
      <c r="D471" s="12">
        <f t="shared" si="9"/>
        <v>3.6879363369963363</v>
      </c>
    </row>
    <row r="472" spans="1:4" x14ac:dyDescent="0.2">
      <c r="A472" s="13">
        <v>41913</v>
      </c>
      <c r="B472" s="26">
        <v>2.3765100000000001</v>
      </c>
      <c r="C472" s="12">
        <v>3.5150000000000001</v>
      </c>
      <c r="D472" s="12">
        <f t="shared" si="9"/>
        <v>3.5572227152420983</v>
      </c>
    </row>
    <row r="473" spans="1:4" x14ac:dyDescent="0.2">
      <c r="A473" s="13">
        <v>41944</v>
      </c>
      <c r="B473" s="26">
        <v>2.3726099999999999</v>
      </c>
      <c r="C473" s="12">
        <v>3.3839999999999999</v>
      </c>
      <c r="D473" s="12">
        <f t="shared" si="9"/>
        <v>3.4302784224967438</v>
      </c>
    </row>
    <row r="474" spans="1:4" x14ac:dyDescent="0.2">
      <c r="A474" s="19">
        <v>41974</v>
      </c>
      <c r="B474" s="26">
        <v>2.3646400000000001</v>
      </c>
      <c r="C474" s="12">
        <v>3.1379999999999999</v>
      </c>
      <c r="D474" s="12">
        <f t="shared" si="9"/>
        <v>3.1916354565599834</v>
      </c>
    </row>
    <row r="475" spans="1:4" x14ac:dyDescent="0.2">
      <c r="A475" s="13">
        <v>42005</v>
      </c>
      <c r="B475" s="26">
        <v>2.3495400000000002</v>
      </c>
      <c r="C475" s="12">
        <v>2.8109999999999999</v>
      </c>
      <c r="D475" s="12">
        <f t="shared" si="9"/>
        <v>2.8774207832171395</v>
      </c>
    </row>
    <row r="476" spans="1:4" x14ac:dyDescent="0.2">
      <c r="A476" s="13">
        <v>42036</v>
      </c>
      <c r="B476" s="26">
        <v>2.3541500000000002</v>
      </c>
      <c r="C476" s="12">
        <v>2.8639999999999999</v>
      </c>
      <c r="D476" s="12">
        <f t="shared" si="9"/>
        <v>2.925932182741116</v>
      </c>
    </row>
    <row r="477" spans="1:4" x14ac:dyDescent="0.2">
      <c r="A477" s="13">
        <v>42064</v>
      </c>
      <c r="B477" s="26">
        <v>2.35859</v>
      </c>
      <c r="C477" s="12">
        <v>3.0190000000000001</v>
      </c>
      <c r="D477" s="12">
        <f t="shared" si="9"/>
        <v>3.0784778545656515</v>
      </c>
    </row>
    <row r="478" spans="1:4" x14ac:dyDescent="0.2">
      <c r="A478" s="13">
        <v>42095</v>
      </c>
      <c r="B478" s="26">
        <v>2.3619699999999999</v>
      </c>
      <c r="C478" s="12">
        <v>2.7549999999999999</v>
      </c>
      <c r="D478" s="12">
        <f t="shared" si="9"/>
        <v>2.8052566438185074</v>
      </c>
    </row>
    <row r="479" spans="1:4" x14ac:dyDescent="0.2">
      <c r="A479" s="13">
        <v>42125</v>
      </c>
      <c r="B479" s="26">
        <v>2.36876</v>
      </c>
      <c r="C479" s="12">
        <v>2.7879999999999998</v>
      </c>
      <c r="D479" s="12">
        <f t="shared" si="9"/>
        <v>2.8307211013357194</v>
      </c>
    </row>
    <row r="480" spans="1:4" x14ac:dyDescent="0.2">
      <c r="A480" s="13">
        <v>42156</v>
      </c>
      <c r="B480" s="26">
        <v>2.3742299999999998</v>
      </c>
      <c r="C480" s="12">
        <v>2.7429999999999999</v>
      </c>
      <c r="D480" s="12">
        <f t="shared" si="9"/>
        <v>2.7786151093196532</v>
      </c>
    </row>
    <row r="481" spans="1:5" x14ac:dyDescent="0.2">
      <c r="A481" s="13">
        <v>42186</v>
      </c>
      <c r="B481" s="26">
        <v>2.3773399999999998</v>
      </c>
      <c r="C481" s="12">
        <v>2.6509999999999998</v>
      </c>
      <c r="D481" s="12">
        <f t="shared" si="9"/>
        <v>2.6819075550825713</v>
      </c>
    </row>
    <row r="482" spans="1:5" x14ac:dyDescent="0.2">
      <c r="A482" s="13">
        <v>42217</v>
      </c>
      <c r="B482" s="26">
        <v>2.37703</v>
      </c>
      <c r="C482" s="12">
        <v>2.4369999999999998</v>
      </c>
      <c r="D482" s="12">
        <f t="shared" si="9"/>
        <v>2.4657340921233635</v>
      </c>
    </row>
    <row r="483" spans="1:5" x14ac:dyDescent="0.2">
      <c r="A483" s="19">
        <v>42248</v>
      </c>
      <c r="B483" s="26">
        <v>2.3748900000000002</v>
      </c>
      <c r="C483" s="12">
        <v>2.3759999999999999</v>
      </c>
      <c r="D483" s="12">
        <f t="shared" si="9"/>
        <v>2.4061810997561985</v>
      </c>
    </row>
    <row r="484" spans="1:5" x14ac:dyDescent="0.2">
      <c r="A484" s="13">
        <v>42278</v>
      </c>
      <c r="B484" s="26">
        <v>2.3794900000000001</v>
      </c>
      <c r="C484" s="12">
        <v>2.35</v>
      </c>
      <c r="D484" s="12">
        <f t="shared" si="9"/>
        <v>2.3752501376345347</v>
      </c>
    </row>
    <row r="485" spans="1:5" x14ac:dyDescent="0.2">
      <c r="A485" s="13">
        <v>42309</v>
      </c>
      <c r="B485" s="26">
        <v>2.3830200000000001</v>
      </c>
      <c r="C485" s="12">
        <v>2.302</v>
      </c>
      <c r="D485" s="12">
        <f t="shared" si="9"/>
        <v>2.3232877667833254</v>
      </c>
      <c r="E485" s="10" t="s">
        <v>182</v>
      </c>
    </row>
    <row r="486" spans="1:5" x14ac:dyDescent="0.2">
      <c r="A486" s="13">
        <v>42339</v>
      </c>
      <c r="B486" s="26">
        <v>2.3804099999999999</v>
      </c>
      <c r="C486" s="12">
        <v>2.1139999999999999</v>
      </c>
      <c r="D486" s="12">
        <f t="shared" si="9"/>
        <v>2.1358885645750103</v>
      </c>
      <c r="E486" s="10" t="s">
        <v>183</v>
      </c>
    </row>
    <row r="487" spans="1:5" x14ac:dyDescent="0.2">
      <c r="A487" s="13">
        <v>42370</v>
      </c>
      <c r="B487" s="26">
        <v>2.3810699999999998</v>
      </c>
      <c r="C487" s="12">
        <v>1.97</v>
      </c>
      <c r="D487" s="12">
        <f t="shared" si="8"/>
        <v>1.9898458634143472</v>
      </c>
      <c r="E487">
        <f t="shared" ref="E487:E510" si="10">IF($A487&gt;=DATE(YEAR($C$1),MONTH($C$1)-1,1),1,0)</f>
        <v>0</v>
      </c>
    </row>
    <row r="488" spans="1:5" x14ac:dyDescent="0.2">
      <c r="A488" s="13">
        <v>42401</v>
      </c>
      <c r="B488" s="26">
        <v>2.3770699999999998</v>
      </c>
      <c r="C488" s="12">
        <v>1.923</v>
      </c>
      <c r="D488" s="12">
        <f t="shared" si="8"/>
        <v>1.9456408986693705</v>
      </c>
      <c r="E488">
        <f t="shared" si="10"/>
        <v>0</v>
      </c>
    </row>
    <row r="489" spans="1:5" x14ac:dyDescent="0.2">
      <c r="A489" s="13">
        <v>42430</v>
      </c>
      <c r="B489" s="26">
        <v>2.3792</v>
      </c>
      <c r="C489" s="12">
        <v>1.9470000000000001</v>
      </c>
      <c r="D489" s="12">
        <f t="shared" si="8"/>
        <v>1.9681598768493611</v>
      </c>
      <c r="E489">
        <f t="shared" si="10"/>
        <v>0</v>
      </c>
    </row>
    <row r="490" spans="1:5" x14ac:dyDescent="0.2">
      <c r="A490" s="13">
        <v>42461</v>
      </c>
      <c r="B490" s="26">
        <v>2.3889</v>
      </c>
      <c r="C490" s="12">
        <v>1.9890000000000001</v>
      </c>
      <c r="D490" s="12">
        <f t="shared" si="8"/>
        <v>2.0024523307798567</v>
      </c>
      <c r="E490">
        <f t="shared" si="10"/>
        <v>0</v>
      </c>
    </row>
    <row r="491" spans="1:5" x14ac:dyDescent="0.2">
      <c r="A491" s="13">
        <v>42491</v>
      </c>
      <c r="B491" s="26">
        <v>2.3940999999999999</v>
      </c>
      <c r="C491" s="12">
        <v>2.097</v>
      </c>
      <c r="D491" s="12">
        <f t="shared" si="8"/>
        <v>2.106597272043774</v>
      </c>
      <c r="E491">
        <f t="shared" si="10"/>
        <v>0</v>
      </c>
    </row>
    <row r="492" spans="1:5" x14ac:dyDescent="0.2">
      <c r="A492" s="19">
        <v>42522</v>
      </c>
      <c r="B492" s="26">
        <v>2.39927</v>
      </c>
      <c r="C492" s="12">
        <v>2.1549999999999998</v>
      </c>
      <c r="D492" s="12">
        <f t="shared" si="8"/>
        <v>2.1601978247550293</v>
      </c>
      <c r="E492">
        <f t="shared" si="10"/>
        <v>0</v>
      </c>
    </row>
    <row r="493" spans="1:5" x14ac:dyDescent="0.2">
      <c r="A493" s="13">
        <v>42552</v>
      </c>
      <c r="B493" s="26">
        <v>2.3982800000000002</v>
      </c>
      <c r="C493" s="12">
        <v>2.13</v>
      </c>
      <c r="D493" s="12">
        <f t="shared" si="8"/>
        <v>2.1360189010457491</v>
      </c>
      <c r="E493">
        <f t="shared" si="10"/>
        <v>0</v>
      </c>
    </row>
    <row r="494" spans="1:5" x14ac:dyDescent="0.2">
      <c r="A494" s="13">
        <v>42583</v>
      </c>
      <c r="B494" s="26">
        <v>2.4012939259000001</v>
      </c>
      <c r="C494" s="12">
        <v>2.1787899999999998</v>
      </c>
      <c r="D494" s="12">
        <f t="shared" si="8"/>
        <v>2.1822043876057426</v>
      </c>
      <c r="E494">
        <f t="shared" si="10"/>
        <v>1</v>
      </c>
    </row>
    <row r="495" spans="1:5" x14ac:dyDescent="0.2">
      <c r="A495" s="13">
        <v>42614</v>
      </c>
      <c r="B495" s="26">
        <v>2.4050569999999998</v>
      </c>
      <c r="C495" s="12">
        <v>2.2204760000000001</v>
      </c>
      <c r="D495" s="12">
        <f t="shared" si="8"/>
        <v>2.2204760000000001</v>
      </c>
      <c r="E495">
        <f t="shared" si="10"/>
        <v>1</v>
      </c>
    </row>
    <row r="496" spans="1:5" x14ac:dyDescent="0.2">
      <c r="A496" s="13">
        <v>42644</v>
      </c>
      <c r="B496" s="26">
        <v>2.4100259999999998</v>
      </c>
      <c r="C496" s="12">
        <v>2.2625160000000002</v>
      </c>
      <c r="D496" s="12">
        <f t="shared" si="8"/>
        <v>2.2578511366317211</v>
      </c>
      <c r="E496">
        <f t="shared" si="10"/>
        <v>1</v>
      </c>
    </row>
    <row r="497" spans="1:5" x14ac:dyDescent="0.2">
      <c r="A497" s="13">
        <v>42675</v>
      </c>
      <c r="B497" s="26">
        <v>2.41466</v>
      </c>
      <c r="C497" s="12">
        <v>2.3049930000000001</v>
      </c>
      <c r="D497" s="12">
        <f t="shared" si="8"/>
        <v>2.2958261409892078</v>
      </c>
      <c r="E497">
        <f t="shared" si="10"/>
        <v>1</v>
      </c>
    </row>
    <row r="498" spans="1:5" x14ac:dyDescent="0.2">
      <c r="A498" s="13">
        <v>42705</v>
      </c>
      <c r="B498" s="26">
        <v>2.4195199999999999</v>
      </c>
      <c r="C498" s="12">
        <v>2.3960819999999998</v>
      </c>
      <c r="D498" s="12">
        <f t="shared" si="8"/>
        <v>2.3817591037371049</v>
      </c>
      <c r="E498">
        <f t="shared" si="10"/>
        <v>1</v>
      </c>
    </row>
    <row r="499" spans="1:5" x14ac:dyDescent="0.2">
      <c r="A499" s="13">
        <v>42736</v>
      </c>
      <c r="B499" s="26">
        <v>2.424776</v>
      </c>
      <c r="C499" s="12">
        <v>2.47661</v>
      </c>
      <c r="D499" s="12">
        <f t="shared" ref="D499:D510" si="11">C499*$B$511/B499</f>
        <v>2.4564694704871708</v>
      </c>
      <c r="E499">
        <f t="shared" si="10"/>
        <v>1</v>
      </c>
    </row>
    <row r="500" spans="1:5" x14ac:dyDescent="0.2">
      <c r="A500" s="13">
        <v>42767</v>
      </c>
      <c r="B500" s="26">
        <v>2.4299590000000002</v>
      </c>
      <c r="C500" s="12">
        <v>2.463981</v>
      </c>
      <c r="D500" s="12">
        <f t="shared" si="11"/>
        <v>2.4387303456218805</v>
      </c>
      <c r="E500">
        <f t="shared" si="10"/>
        <v>1</v>
      </c>
    </row>
    <row r="501" spans="1:5" x14ac:dyDescent="0.2">
      <c r="A501" s="13">
        <v>42795</v>
      </c>
      <c r="B501" s="26">
        <v>2.4352390000000002</v>
      </c>
      <c r="C501" s="12">
        <v>2.478253</v>
      </c>
      <c r="D501" s="12">
        <f t="shared" si="11"/>
        <v>2.4475378907043615</v>
      </c>
      <c r="E501">
        <f t="shared" si="10"/>
        <v>1</v>
      </c>
    </row>
    <row r="502" spans="1:5" x14ac:dyDescent="0.2">
      <c r="A502" s="13">
        <v>42826</v>
      </c>
      <c r="B502" s="26">
        <v>2.440814</v>
      </c>
      <c r="C502" s="12">
        <v>2.4517950000000002</v>
      </c>
      <c r="D502" s="12">
        <f t="shared" si="11"/>
        <v>2.4158771325119406</v>
      </c>
      <c r="E502">
        <f t="shared" si="10"/>
        <v>1</v>
      </c>
    </row>
    <row r="503" spans="1:5" x14ac:dyDescent="0.2">
      <c r="A503" s="13">
        <v>42856</v>
      </c>
      <c r="B503" s="26">
        <v>2.4461400000000002</v>
      </c>
      <c r="C503" s="12">
        <v>2.5012180000000002</v>
      </c>
      <c r="D503" s="12">
        <f t="shared" si="11"/>
        <v>2.4592099632179676</v>
      </c>
      <c r="E503">
        <f t="shared" si="10"/>
        <v>1</v>
      </c>
    </row>
    <row r="504" spans="1:5" x14ac:dyDescent="0.2">
      <c r="A504" s="19">
        <v>42887</v>
      </c>
      <c r="B504" s="26">
        <v>2.4514149999999999</v>
      </c>
      <c r="C504" s="12">
        <v>2.5389719999999998</v>
      </c>
      <c r="D504" s="12">
        <f t="shared" si="11"/>
        <v>2.4909582348986192</v>
      </c>
      <c r="E504">
        <f t="shared" si="10"/>
        <v>1</v>
      </c>
    </row>
    <row r="505" spans="1:5" x14ac:dyDescent="0.2">
      <c r="A505" s="13">
        <v>42917</v>
      </c>
      <c r="B505" s="26">
        <v>2.45635</v>
      </c>
      <c r="C505" s="12">
        <v>2.5641780000000001</v>
      </c>
      <c r="D505" s="12">
        <f t="shared" si="11"/>
        <v>2.5106333576835547</v>
      </c>
      <c r="E505">
        <f t="shared" si="10"/>
        <v>1</v>
      </c>
    </row>
    <row r="506" spans="1:5" x14ac:dyDescent="0.2">
      <c r="A506" s="13">
        <v>42948</v>
      </c>
      <c r="B506" s="26">
        <v>2.461741</v>
      </c>
      <c r="C506" s="12">
        <v>2.599116</v>
      </c>
      <c r="D506" s="12">
        <f t="shared" si="11"/>
        <v>2.5392688059434358</v>
      </c>
      <c r="E506">
        <f t="shared" si="10"/>
        <v>1</v>
      </c>
    </row>
    <row r="507" spans="1:5" x14ac:dyDescent="0.2">
      <c r="A507" s="13">
        <v>42979</v>
      </c>
      <c r="B507" s="26">
        <v>2.4672969999999999</v>
      </c>
      <c r="C507" s="12">
        <v>2.6222750000000001</v>
      </c>
      <c r="D507" s="12">
        <f t="shared" si="11"/>
        <v>2.5561255271153005</v>
      </c>
      <c r="E507">
        <f t="shared" si="10"/>
        <v>1</v>
      </c>
    </row>
    <row r="508" spans="1:5" x14ac:dyDescent="0.2">
      <c r="A508" s="13">
        <v>43009</v>
      </c>
      <c r="B508" s="26">
        <v>2.4732630000000002</v>
      </c>
      <c r="C508" s="12">
        <v>2.6909200000000002</v>
      </c>
      <c r="D508" s="12">
        <f t="shared" si="11"/>
        <v>2.616711600197795</v>
      </c>
      <c r="E508">
        <f t="shared" si="10"/>
        <v>1</v>
      </c>
    </row>
    <row r="509" spans="1:5" x14ac:dyDescent="0.2">
      <c r="A509" s="13">
        <v>43040</v>
      </c>
      <c r="B509" s="26">
        <v>2.4789699999999999</v>
      </c>
      <c r="C509" s="12">
        <v>2.7697419999999999</v>
      </c>
      <c r="D509" s="12">
        <f t="shared" si="11"/>
        <v>2.6871593384728332</v>
      </c>
      <c r="E509">
        <f t="shared" si="10"/>
        <v>1</v>
      </c>
    </row>
    <row r="510" spans="1:5" x14ac:dyDescent="0.2">
      <c r="A510" s="13">
        <v>43070</v>
      </c>
      <c r="B510" s="26">
        <v>2.4846620000000001</v>
      </c>
      <c r="C510" s="12">
        <v>2.8305479999999998</v>
      </c>
      <c r="D510" s="12">
        <f t="shared" si="11"/>
        <v>2.7398613096010642</v>
      </c>
      <c r="E510">
        <f t="shared" si="10"/>
        <v>1</v>
      </c>
    </row>
    <row r="511" spans="1:5" x14ac:dyDescent="0.2">
      <c r="A511" s="15" t="str">
        <f>"Base CPI ("&amp;TEXT('Notes and Sources'!$G$7,"m/yyyy")&amp;")"</f>
        <v>Base CPI (9/2016)</v>
      </c>
      <c r="B511" s="28">
        <v>2.4050569999999998</v>
      </c>
      <c r="C511" s="16"/>
      <c r="D511" s="16"/>
      <c r="E511" s="20"/>
    </row>
    <row r="512" spans="1:5" x14ac:dyDescent="0.2">
      <c r="A512" s="42" t="str">
        <f>A1&amp;" "&amp;TEXT(C1,"Mmmm yyyy")</f>
        <v>EIA Short-Term Energy Outlook, September 2016</v>
      </c>
      <c r="B512" s="42"/>
      <c r="C512" s="42"/>
      <c r="D512" s="42"/>
      <c r="E512" s="42"/>
    </row>
    <row r="513" spans="1:5" x14ac:dyDescent="0.2">
      <c r="A513" s="37" t="s">
        <v>184</v>
      </c>
      <c r="B513" s="37"/>
      <c r="C513" s="37"/>
      <c r="D513" s="37"/>
      <c r="E513" s="37"/>
    </row>
    <row r="514" spans="1:5" x14ac:dyDescent="0.2">
      <c r="A514" s="37" t="s">
        <v>207</v>
      </c>
      <c r="B514" s="37"/>
      <c r="C514" s="37"/>
      <c r="D514" s="37"/>
      <c r="E514" s="37"/>
    </row>
    <row r="515" spans="1:5" x14ac:dyDescent="0.2">
      <c r="A515" s="34" t="str">
        <f>"Real Price ("&amp;TEXT($C$1,"mmm yyyy")&amp;" $)"</f>
        <v>Real Price (Sep 2016 $)</v>
      </c>
      <c r="B515" s="34"/>
      <c r="C515" s="34"/>
      <c r="D515" s="34"/>
      <c r="E515" s="34"/>
    </row>
    <row r="516" spans="1:5" x14ac:dyDescent="0.2">
      <c r="A516" s="38" t="s">
        <v>167</v>
      </c>
      <c r="B516" s="38"/>
      <c r="C516" s="38"/>
      <c r="D516" s="38"/>
      <c r="E516" s="38"/>
    </row>
  </sheetData>
  <mergeCells count="7">
    <mergeCell ref="A514:E514"/>
    <mergeCell ref="A516:E516"/>
    <mergeCell ref="C39:D39"/>
    <mergeCell ref="A1:B1"/>
    <mergeCell ref="C1:D1"/>
    <mergeCell ref="A512:E512"/>
    <mergeCell ref="A513:E513"/>
  </mergeCells>
  <phoneticPr fontId="3" type="noConversion"/>
  <conditionalFormatting sqref="B427:D436 B451:D460 B439:D447 B463:D472 B475:D484 B487:D510">
    <cfRule type="expression" dxfId="30" priority="2" stopIfTrue="1">
      <formula>$E427=1</formula>
    </cfRule>
  </conditionalFormatting>
  <conditionalFormatting sqref="B437:D438 B449:D450 B461:D462">
    <cfRule type="expression" dxfId="29" priority="3" stopIfTrue="1">
      <formula>#REF!=1</formula>
    </cfRule>
  </conditionalFormatting>
  <conditionalFormatting sqref="B448:D448">
    <cfRule type="expression" dxfId="28" priority="9" stopIfTrue="1">
      <formula>#REF!=1</formula>
    </cfRule>
  </conditionalFormatting>
  <conditionalFormatting sqref="B462:D462">
    <cfRule type="expression" dxfId="27" priority="13" stopIfTrue="1">
      <formula>#REF!=1</formula>
    </cfRule>
  </conditionalFormatting>
  <conditionalFormatting sqref="B473:D474">
    <cfRule type="expression" dxfId="26" priority="37" stopIfTrue="1">
      <formula>#REF!=1</formula>
    </cfRule>
  </conditionalFormatting>
  <conditionalFormatting sqref="B485:D486">
    <cfRule type="expression" dxfId="25" priority="64" stopIfTrue="1">
      <formula>#REF!=1</formula>
    </cfRule>
  </conditionalFormatting>
  <hyperlinks>
    <hyperlink ref="A3" location="Contents!B4" display="Return to Contents"/>
    <hyperlink ref="A51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1" si="0">C41*$B$92/B41</f>
        <v>7.4888002395209572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C42*$B$92/B42</f>
        <v>7.1875266666666668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6.8809532697547677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6.7564745618556703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6.8291741975308629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6.9620071052631571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6.9876656081081068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6.976128823529411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7.6407756061309797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8.3641912061379617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9.3239768215049548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9.43713769825297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9.8742638714575151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10.743204240383342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11.118852505308084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12.589334340532096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14.583210825711886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14.159934154729411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13.680585975314264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12.782505584183989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11.740115181067415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11.124070672323727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10.938040686677043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10.669740228814778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10.287453287157481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10.0977091729262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10.264847226794403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10.393379640707577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9.5710802692078918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9.7352368459848542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10.407231651301792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10.070609413308567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9.665898445454232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10.850353840205987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13.083136850635018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10.559154472316234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12.589960468624318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13.68736294776113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15.642415916829698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16.385953767066422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15.17643970927719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15.525983614676612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13.611048167445981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12.562600611290987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11.790888168090307</v>
      </c>
    </row>
    <row r="86" spans="1:5" x14ac:dyDescent="0.2">
      <c r="A86" s="14">
        <v>2012</v>
      </c>
      <c r="B86" s="26">
        <v>2.2959633333</v>
      </c>
      <c r="C86" s="12">
        <v>10.652290561999999</v>
      </c>
      <c r="D86" s="12">
        <f t="shared" si="0"/>
        <v>11.158438643420835</v>
      </c>
    </row>
    <row r="87" spans="1:5" x14ac:dyDescent="0.2">
      <c r="A87" s="14">
        <v>2013</v>
      </c>
      <c r="B87" s="26">
        <v>2.3296358332999998</v>
      </c>
      <c r="C87" s="12">
        <v>10.294024816</v>
      </c>
      <c r="D87" s="12">
        <f>C87*$B$92/B87</f>
        <v>10.627290363586335</v>
      </c>
    </row>
    <row r="88" spans="1:5" x14ac:dyDescent="0.2">
      <c r="A88" s="14">
        <v>2014</v>
      </c>
      <c r="B88" s="26">
        <v>2.3671466667000001</v>
      </c>
      <c r="C88" s="12">
        <v>10.940260629000001</v>
      </c>
      <c r="D88" s="12">
        <f>C88*$B$92/B88</f>
        <v>11.115471118771829</v>
      </c>
      <c r="E88" s="10" t="s">
        <v>182</v>
      </c>
    </row>
    <row r="89" spans="1:5" x14ac:dyDescent="0.2">
      <c r="A89" s="14">
        <v>2015</v>
      </c>
      <c r="B89" s="26">
        <v>2.3699516667</v>
      </c>
      <c r="C89" s="12">
        <v>10.363990866</v>
      </c>
      <c r="D89" s="12">
        <f t="shared" ref="D89" si="2">C89*$B$92/B89</f>
        <v>10.517509335925462</v>
      </c>
      <c r="E89" s="10" t="s">
        <v>183</v>
      </c>
    </row>
    <row r="90" spans="1:5" x14ac:dyDescent="0.2">
      <c r="A90" s="14">
        <v>2016</v>
      </c>
      <c r="B90" s="27">
        <v>2.3973705771999998</v>
      </c>
      <c r="C90" s="21">
        <v>10.059950983</v>
      </c>
      <c r="D90" s="21">
        <f t="shared" ref="D90" si="3">C90*$B$92/B90</f>
        <v>10.09220508561476</v>
      </c>
      <c r="E90">
        <v>1</v>
      </c>
    </row>
    <row r="91" spans="1:5" x14ac:dyDescent="0.2">
      <c r="A91" s="14">
        <v>2017</v>
      </c>
      <c r="B91" s="27">
        <v>2.4542188333000001</v>
      </c>
      <c r="C91" s="21">
        <v>10.787221203</v>
      </c>
      <c r="D91" s="21">
        <f t="shared" si="0"/>
        <v>10.571136327700174</v>
      </c>
      <c r="E91">
        <v>1</v>
      </c>
    </row>
    <row r="92" spans="1:5" x14ac:dyDescent="0.2">
      <c r="A92" s="15" t="str">
        <f>"Base CPI ("&amp;TEXT('Notes and Sources'!$G$7,"m/yyyy")&amp;")"</f>
        <v>Base CPI (9/2016)</v>
      </c>
      <c r="B92" s="28">
        <v>2.4050569999999998</v>
      </c>
      <c r="C92" s="16"/>
      <c r="D92" s="16"/>
      <c r="E92" s="20"/>
    </row>
    <row r="93" spans="1:5" x14ac:dyDescent="0.2">
      <c r="A93" s="42" t="str">
        <f>A1&amp;" "&amp;TEXT(C1,"Mmmm yyyy")</f>
        <v>EIA Short-Term Energy Outlook, September 2016</v>
      </c>
      <c r="B93" s="42"/>
      <c r="C93" s="42"/>
      <c r="D93" s="42"/>
      <c r="E93" s="42"/>
    </row>
    <row r="94" spans="1:5" x14ac:dyDescent="0.2">
      <c r="A94" s="37" t="s">
        <v>184</v>
      </c>
      <c r="B94" s="37"/>
      <c r="C94" s="37"/>
      <c r="D94" s="37"/>
      <c r="E94" s="37"/>
    </row>
    <row r="95" spans="1:5" x14ac:dyDescent="0.2">
      <c r="A95" s="37" t="str">
        <f>"Real Price ("&amp;TEXT($C$1,"mmm yyyy")&amp;" $)"</f>
        <v>Real Price (Sep 2016 $)</v>
      </c>
      <c r="B95" s="37"/>
      <c r="C95" s="37"/>
      <c r="D95" s="37"/>
      <c r="E95" s="37"/>
    </row>
    <row r="96" spans="1:5" x14ac:dyDescent="0.2">
      <c r="A96" s="38" t="s">
        <v>167</v>
      </c>
      <c r="B96" s="38"/>
      <c r="C96" s="38"/>
      <c r="D96" s="38"/>
      <c r="E96" s="38"/>
    </row>
  </sheetData>
  <mergeCells count="7">
    <mergeCell ref="A95:E95"/>
    <mergeCell ref="A96:E96"/>
    <mergeCell ref="C39:D39"/>
    <mergeCell ref="A1:B1"/>
    <mergeCell ref="C1:D1"/>
    <mergeCell ref="A93:E93"/>
    <mergeCell ref="A94:E94"/>
  </mergeCells>
  <phoneticPr fontId="3" type="noConversion"/>
  <hyperlinks>
    <hyperlink ref="A3" location="Contents!B4" display="Return to Contents"/>
    <hyperlink ref="A9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C41*$B$189/B41</f>
        <v>10.912253357772746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11.27527873608884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11.376972726638748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11.630012389556649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C45*$B$189/B45</f>
        <v>11.945630917567513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12.558643687387139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13.035250797077488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14.012598460975584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14.484053254490673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14.886368656500029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14.881367919374719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14.696747046593568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13.693421652214928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14.417574471653232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16.513683648891845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14.288927947188057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13.426323895548048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14.392057694418417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15.84934225587596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13.124334709896717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12.437004336564438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13.545716317084901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15.057100860289932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12.141219920823955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11.468013876889835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12.374708885828415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14.209758823787146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11.167149254341819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C69*$B$189/B69</f>
        <v>10.574480114382711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11.724917587569717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13.771693324018319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11.088962116706824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10.697539650078584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11.393059928580826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13.364147020880953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10.50159233941964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10.422842299436082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11.036609149999329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12.80680360668835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10.30695953600854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9.927607113426987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11.047230008750187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12.602994049379008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9.8233431705945087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9.5826661534765591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10.347783885750859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12.444793597945473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10.095980693887718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9.6017508681300523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10.831842064968979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13.129838453512045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10.267659862891492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9.9422235018617524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11.217196109141673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13.00118915228575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10.063803704564851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9.2715485043983694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10.246802293798323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12.40040641393794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8.9554138183691876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C101*$B$189/B101</f>
        <v>8.969896440765428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10.332863297081282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12.89349959110327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9.8998419662115147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10.091125814114879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10.455346823790395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13.261772223257612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10.165173169266769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9.4626816107809315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10.940886494109238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13.098940979326642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9.7130414291609295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8.9142754483252968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10.18840053527556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12.735853789311737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9.8409468676958252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9.2837213745957499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11.16232107252277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14.258702925961222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11.999518992289097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13.794984928075325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14.536940161332911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14.557134766205028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10.417069008505527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9.7876794503524085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11.123361458370207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13.761285094322435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10.642793835599042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11.475833858918621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14.095768918599859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16.464092224555721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12.700997265435737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C133*$B$189/B133</f>
        <v>12.673561977654479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14.512159244841502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17.180124483809038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14.188922228809288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13.593627419566632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15.550635481046461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19.128584669662374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18.385542200083844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16.953067858726612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16.686720424942433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18.774087943720449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14.858671051011688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14.507574764146831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16.571008480609578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19.062436480797473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14.692277155300557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14.248894708016207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17.720883035567446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21.732507722994519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15.219008753735366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13.908273358522653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14.081915464899222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16.995627900333023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12.136684022120141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11.852767755582915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14.30339055003936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17.820082311826525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11.723063659303271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10.955139373244412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13.186681495726333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17.164026765607719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11.268875621812606</v>
      </c>
    </row>
    <row r="165" spans="1:5" x14ac:dyDescent="0.2">
      <c r="A165" s="14" t="s">
        <v>213</v>
      </c>
      <c r="B165" s="26">
        <v>2.2837700000000001</v>
      </c>
      <c r="C165" s="12">
        <v>9.7378654604000001</v>
      </c>
      <c r="D165" s="12">
        <f t="shared" ref="D165:D188" si="5">C165*$B$189/B165</f>
        <v>10.255026333909825</v>
      </c>
    </row>
    <row r="166" spans="1:5" x14ac:dyDescent="0.2">
      <c r="A166" s="14" t="s">
        <v>214</v>
      </c>
      <c r="B166" s="26">
        <v>2.2883800000000001</v>
      </c>
      <c r="C166" s="12">
        <v>12.127978689000001</v>
      </c>
      <c r="D166" s="12">
        <f t="shared" si="5"/>
        <v>12.746344593918087</v>
      </c>
    </row>
    <row r="167" spans="1:5" x14ac:dyDescent="0.2">
      <c r="A167" s="14" t="s">
        <v>215</v>
      </c>
      <c r="B167" s="26">
        <v>2.2976866667000002</v>
      </c>
      <c r="C167" s="12">
        <v>15.203059949</v>
      </c>
      <c r="D167" s="12">
        <f t="shared" si="5"/>
        <v>15.913495204407752</v>
      </c>
    </row>
    <row r="168" spans="1:5" x14ac:dyDescent="0.2">
      <c r="A168" s="18" t="s">
        <v>216</v>
      </c>
      <c r="B168" s="26">
        <v>2.3140166667000002</v>
      </c>
      <c r="C168" s="12">
        <v>10.189924952</v>
      </c>
      <c r="D168" s="12">
        <f t="shared" si="5"/>
        <v>10.590827061860358</v>
      </c>
    </row>
    <row r="169" spans="1:5" x14ac:dyDescent="0.2">
      <c r="A169" s="14" t="s">
        <v>243</v>
      </c>
      <c r="B169" s="26">
        <v>2.3231966666999999</v>
      </c>
      <c r="C169" s="12">
        <v>9.2342405722999992</v>
      </c>
      <c r="D169" s="12">
        <f t="shared" ref="D169:D184" si="6">C169*$B$189/B169</f>
        <v>9.5596189708901669</v>
      </c>
    </row>
    <row r="170" spans="1:5" x14ac:dyDescent="0.2">
      <c r="A170" s="14" t="s">
        <v>244</v>
      </c>
      <c r="B170" s="26">
        <v>2.32036</v>
      </c>
      <c r="C170" s="12">
        <v>11.895412564000001</v>
      </c>
      <c r="D170" s="12">
        <f t="shared" si="6"/>
        <v>12.329614911020768</v>
      </c>
    </row>
    <row r="171" spans="1:5" x14ac:dyDescent="0.2">
      <c r="A171" s="14" t="s">
        <v>245</v>
      </c>
      <c r="B171" s="26">
        <v>2.3321333332999998</v>
      </c>
      <c r="C171" s="12">
        <v>16.128345428999999</v>
      </c>
      <c r="D171" s="12">
        <f t="shared" si="6"/>
        <v>16.632663972752649</v>
      </c>
    </row>
    <row r="172" spans="1:5" x14ac:dyDescent="0.2">
      <c r="A172" s="14" t="s">
        <v>246</v>
      </c>
      <c r="B172" s="26">
        <v>2.3428533332999999</v>
      </c>
      <c r="C172" s="12">
        <v>9.8874353103000008</v>
      </c>
      <c r="D172" s="12">
        <f t="shared" si="6"/>
        <v>10.149950561177191</v>
      </c>
    </row>
    <row r="173" spans="1:5" x14ac:dyDescent="0.2">
      <c r="A173" s="14" t="s">
        <v>247</v>
      </c>
      <c r="B173" s="26">
        <v>2.3565133333000001</v>
      </c>
      <c r="C173" s="12">
        <v>9.8170892055000003</v>
      </c>
      <c r="D173" s="12">
        <f t="shared" si="6"/>
        <v>10.019319126978356</v>
      </c>
      <c r="E173" s="22"/>
    </row>
    <row r="174" spans="1:5" x14ac:dyDescent="0.2">
      <c r="A174" s="14" t="s">
        <v>248</v>
      </c>
      <c r="B174" s="26">
        <v>2.3677133332999998</v>
      </c>
      <c r="C174" s="12">
        <v>13.107364070999999</v>
      </c>
      <c r="D174" s="12">
        <f t="shared" si="6"/>
        <v>13.31409392646809</v>
      </c>
      <c r="E174" s="22"/>
    </row>
    <row r="175" spans="1:5" x14ac:dyDescent="0.2">
      <c r="A175" s="14" t="s">
        <v>249</v>
      </c>
      <c r="B175" s="26">
        <v>2.3731066667</v>
      </c>
      <c r="C175" s="12">
        <v>16.941714072</v>
      </c>
      <c r="D175" s="12">
        <f t="shared" si="6"/>
        <v>17.169808922884393</v>
      </c>
    </row>
    <row r="176" spans="1:5" x14ac:dyDescent="0.2">
      <c r="A176" s="18" t="s">
        <v>250</v>
      </c>
      <c r="B176" s="26">
        <v>2.3712533332999999</v>
      </c>
      <c r="C176" s="12">
        <v>10.522917735</v>
      </c>
      <c r="D176" s="12">
        <f t="shared" si="6"/>
        <v>10.672928363906706</v>
      </c>
    </row>
    <row r="177" spans="1:5" x14ac:dyDescent="0.2">
      <c r="A177" s="14" t="s">
        <v>251</v>
      </c>
      <c r="B177" s="26">
        <v>2.3540933332999998</v>
      </c>
      <c r="C177" s="12">
        <v>9.2973707191999999</v>
      </c>
      <c r="D177" s="12">
        <f t="shared" si="6"/>
        <v>9.4986491034582112</v>
      </c>
      <c r="E177" s="22"/>
    </row>
    <row r="178" spans="1:5" x14ac:dyDescent="0.2">
      <c r="A178" s="14" t="s">
        <v>252</v>
      </c>
      <c r="B178" s="26">
        <v>2.3683200000000002</v>
      </c>
      <c r="C178" s="12">
        <v>11.965284988000001</v>
      </c>
      <c r="D178" s="12">
        <f t="shared" si="6"/>
        <v>12.150888569696793</v>
      </c>
      <c r="E178" s="22"/>
    </row>
    <row r="179" spans="1:5" x14ac:dyDescent="0.2">
      <c r="A179" s="14" t="s">
        <v>253</v>
      </c>
      <c r="B179" s="26">
        <v>2.37642</v>
      </c>
      <c r="C179" s="12">
        <v>16.4543401</v>
      </c>
      <c r="D179" s="12">
        <f t="shared" si="6"/>
        <v>16.652622784644841</v>
      </c>
      <c r="E179" s="10" t="s">
        <v>182</v>
      </c>
    </row>
    <row r="180" spans="1:5" x14ac:dyDescent="0.2">
      <c r="A180" s="18" t="s">
        <v>254</v>
      </c>
      <c r="B180" s="26">
        <v>2.3809733333</v>
      </c>
      <c r="C180" s="12">
        <v>10.106320759000001</v>
      </c>
      <c r="D180" s="12">
        <f t="shared" si="6"/>
        <v>10.208546708916751</v>
      </c>
      <c r="E180" s="10" t="s">
        <v>183</v>
      </c>
    </row>
    <row r="181" spans="1:5" x14ac:dyDescent="0.2">
      <c r="A181" s="14" t="s">
        <v>259</v>
      </c>
      <c r="B181" s="26">
        <v>2.3791133332999999</v>
      </c>
      <c r="C181" s="12">
        <v>8.5383525044000006</v>
      </c>
      <c r="D181" s="12">
        <f t="shared" si="6"/>
        <v>8.6314612136156317</v>
      </c>
      <c r="E181" s="22">
        <f>MAX('Natural Gas-M'!E461:E463)</f>
        <v>0</v>
      </c>
    </row>
    <row r="182" spans="1:5" x14ac:dyDescent="0.2">
      <c r="A182" s="14" t="s">
        <v>260</v>
      </c>
      <c r="B182" s="26">
        <v>2.3940899999999998</v>
      </c>
      <c r="C182" s="12">
        <v>11.173175335</v>
      </c>
      <c r="D182" s="12">
        <f t="shared" si="6"/>
        <v>11.224358128420024</v>
      </c>
      <c r="E182" s="22">
        <f>MAX('Natural Gas-M'!E464:E466)</f>
        <v>0</v>
      </c>
    </row>
    <row r="183" spans="1:5" x14ac:dyDescent="0.2">
      <c r="A183" s="14" t="s">
        <v>261</v>
      </c>
      <c r="B183" s="26">
        <v>2.401543642</v>
      </c>
      <c r="C183" s="12">
        <v>16.069633732</v>
      </c>
      <c r="D183" s="12">
        <f t="shared" si="6"/>
        <v>16.093142934681975</v>
      </c>
      <c r="E183" s="22">
        <f>MAX('Natural Gas-M'!E467:E469)</f>
        <v>1</v>
      </c>
    </row>
    <row r="184" spans="1:5" x14ac:dyDescent="0.2">
      <c r="A184" s="18" t="s">
        <v>262</v>
      </c>
      <c r="B184" s="26">
        <v>2.4147353332999999</v>
      </c>
      <c r="C184" s="12">
        <v>10.344397324999999</v>
      </c>
      <c r="D184" s="12">
        <f t="shared" si="6"/>
        <v>10.302936663155059</v>
      </c>
      <c r="E184" s="22">
        <f>MAX('Natural Gas-M'!E470:E472)</f>
        <v>1</v>
      </c>
    </row>
    <row r="185" spans="1:5" x14ac:dyDescent="0.2">
      <c r="A185" s="14" t="s">
        <v>263</v>
      </c>
      <c r="B185" s="26">
        <v>2.4299913332999998</v>
      </c>
      <c r="C185" s="12">
        <v>9.6868614079000004</v>
      </c>
      <c r="D185" s="12">
        <f t="shared" si="5"/>
        <v>9.5874637566962519</v>
      </c>
      <c r="E185" s="22">
        <f>MAX('Natural Gas-M'!E473:E475)</f>
        <v>1</v>
      </c>
    </row>
    <row r="186" spans="1:5" x14ac:dyDescent="0.2">
      <c r="A186" s="14" t="s">
        <v>264</v>
      </c>
      <c r="B186" s="26">
        <v>2.446123</v>
      </c>
      <c r="C186" s="12">
        <v>12.224796728999999</v>
      </c>
      <c r="D186" s="12">
        <f t="shared" si="5"/>
        <v>12.019564407292089</v>
      </c>
      <c r="E186" s="22">
        <f>MAX('Natural Gas-M'!E476:E478)</f>
        <v>1</v>
      </c>
    </row>
    <row r="187" spans="1:5" x14ac:dyDescent="0.2">
      <c r="A187" s="14" t="s">
        <v>265</v>
      </c>
      <c r="B187" s="26">
        <v>2.4617960000000001</v>
      </c>
      <c r="C187" s="12">
        <v>16.366280503999999</v>
      </c>
      <c r="D187" s="12">
        <f t="shared" si="5"/>
        <v>15.989073623528805</v>
      </c>
      <c r="E187" s="22">
        <f>MAX('Natural Gas-M'!E479:E481)</f>
        <v>1</v>
      </c>
    </row>
    <row r="188" spans="1:5" x14ac:dyDescent="0.2">
      <c r="A188" s="18" t="s">
        <v>266</v>
      </c>
      <c r="B188" s="26">
        <v>2.4789650000000001</v>
      </c>
      <c r="C188" s="12">
        <v>10.560485963</v>
      </c>
      <c r="D188" s="12">
        <f t="shared" si="5"/>
        <v>10.245635048786443</v>
      </c>
      <c r="E188" s="22">
        <f>MAX('Natural Gas-M'!E482:E484)</f>
        <v>1</v>
      </c>
    </row>
    <row r="189" spans="1:5" x14ac:dyDescent="0.2">
      <c r="A189" s="15" t="str">
        <f>"Base CPI ("&amp;TEXT('Notes and Sources'!$G$7,"m/yyyy")&amp;")"</f>
        <v>Base CPI (9/2016)</v>
      </c>
      <c r="B189" s="28">
        <v>2.4050569999999998</v>
      </c>
      <c r="C189" s="16"/>
      <c r="D189" s="16"/>
      <c r="E189" s="20"/>
    </row>
    <row r="190" spans="1:5" x14ac:dyDescent="0.2">
      <c r="A190" s="42" t="str">
        <f>A1&amp;" "&amp;TEXT(C1,"Mmmm yyyy")</f>
        <v>EIA Short-Term Energy Outlook, September 2016</v>
      </c>
      <c r="B190" s="42"/>
      <c r="C190" s="42"/>
      <c r="D190" s="42"/>
      <c r="E190" s="42"/>
    </row>
    <row r="191" spans="1:5" x14ac:dyDescent="0.2">
      <c r="A191" s="37" t="s">
        <v>184</v>
      </c>
      <c r="B191" s="37"/>
      <c r="C191" s="37"/>
      <c r="D191" s="37"/>
      <c r="E191" s="37"/>
    </row>
    <row r="192" spans="1:5" x14ac:dyDescent="0.2">
      <c r="A192" s="37" t="s">
        <v>207</v>
      </c>
      <c r="B192" s="37"/>
      <c r="C192" s="37"/>
      <c r="D192" s="37"/>
      <c r="E192" s="37"/>
    </row>
    <row r="193" spans="1:5" x14ac:dyDescent="0.2">
      <c r="A193" s="34" t="str">
        <f>"Real Price ("&amp;TEXT($C$1,"mmm yyyy")&amp;" $)"</f>
        <v>Real Price (Sep 2016 $)</v>
      </c>
      <c r="B193" s="34"/>
      <c r="C193" s="34"/>
      <c r="D193" s="34"/>
      <c r="E193" s="34"/>
    </row>
    <row r="194" spans="1:5" x14ac:dyDescent="0.2">
      <c r="A194" s="38" t="s">
        <v>167</v>
      </c>
      <c r="B194" s="38"/>
      <c r="C194" s="38"/>
      <c r="D194" s="38"/>
      <c r="E194" s="38"/>
    </row>
  </sheetData>
  <mergeCells count="7">
    <mergeCell ref="A192:E192"/>
    <mergeCell ref="A194:E194"/>
    <mergeCell ref="C39:D39"/>
    <mergeCell ref="A1:B1"/>
    <mergeCell ref="C1:D1"/>
    <mergeCell ref="A190:E190"/>
    <mergeCell ref="A191:E191"/>
  </mergeCells>
  <phoneticPr fontId="3" type="noConversion"/>
  <conditionalFormatting sqref="B161:D162 B173:D174 B177:D178 B181:D188">
    <cfRule type="expression" dxfId="24" priority="2" stopIfTrue="1">
      <formula>$E161=1</formula>
    </cfRule>
  </conditionalFormatting>
  <conditionalFormatting sqref="B163:D164 B167:D168 B171:D172">
    <cfRule type="expression" dxfId="23" priority="3" stopIfTrue="1">
      <formula>#REF!=1</formula>
    </cfRule>
  </conditionalFormatting>
  <conditionalFormatting sqref="B166:D166 B169:D170">
    <cfRule type="expression" dxfId="22" priority="9" stopIfTrue="1">
      <formula>#REF!=1</formula>
    </cfRule>
  </conditionalFormatting>
  <conditionalFormatting sqref="B165:D165">
    <cfRule type="expression" dxfId="21" priority="16" stopIfTrue="1">
      <formula>$E169=1</formula>
    </cfRule>
  </conditionalFormatting>
  <conditionalFormatting sqref="B169:D172">
    <cfRule type="expression" dxfId="20" priority="17" stopIfTrue="1">
      <formula>#REF!=1</formula>
    </cfRule>
  </conditionalFormatting>
  <conditionalFormatting sqref="B175:D176">
    <cfRule type="expression" dxfId="19" priority="43" stopIfTrue="1">
      <formula>#REF!=1</formula>
    </cfRule>
  </conditionalFormatting>
  <conditionalFormatting sqref="B179:D180">
    <cfRule type="expression" dxfId="18" priority="66" stopIfTrue="1">
      <formula>#REF!=1</formula>
    </cfRule>
  </conditionalFormatting>
  <hyperlinks>
    <hyperlink ref="A3" location="Contents!B4" display="Return to Contents"/>
    <hyperlink ref="A1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C41*$B$485/B41</f>
        <v>10.866885986238531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10.904747079545453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11.020915823927762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11.094033973063972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11.502446521739129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11.427342651933699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11.355023213114752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11.216643275488067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11.547373566058001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11.587533725910061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11.615040735607675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11.629127895855472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C53*$B$485/B53</f>
        <v>11.846943908898306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11.91100034846885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12.139569651531152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12.303765284210527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12.965740031282584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12.893089072164949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12.90097242051282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12.874563060388946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13.317664657113614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13.876271783893985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13.939514040816325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14.13001758444217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14.395948947906026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14.405800602040816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14.70982874617737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14.751665404858297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15.080095302419352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15.001361569416499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14.965334639278556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14.848403856143856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14.827990866533863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15.985993948412698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14.987002077151335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14.088795443786982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13.615307992164546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13.689603196881089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13.836673896987365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13.87622431752178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14.569765594202897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15.678095776277724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16.426469999999998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16.65571083333333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16.470161117478511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15.560787440532826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14.412069962013295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13.792033033175354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13.58390755912961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13.258357497648166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13.489036919475653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13.733549785046728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C93*$B$485/B93</f>
        <v>14.78481868470149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15.571345786046511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15.788071485608171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16.070862808155699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15.707402793709528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14.408175576036866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13.525687532110089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12.519474794520548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12.3207196633303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12.430878021877847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12.58742022914757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13.032001591536337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13.636011247706419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14.663373117001827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15.023369753424657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15.229101806569341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14.933217554545452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13.924014210526312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12.33027411231884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11.46092144404332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11.442371723518848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11.487481556350623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11.489398859180035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11.651828944099377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12.727646778761063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13.879403832599117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14.328898471001757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14.392467086614172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13.9229106190061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12.234420391304347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11.295848301559792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10.672960562283736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10.532490999999998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10.535060352839931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10.693729836909869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10.97871582764505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12.015050714893617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13.24819533898305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13.679395932489451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13.985709613445378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13.665553999999998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11.93502014178482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11.115641662510388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10.740063985086991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10.735444199669967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10.640794950657893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10.726318044189853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10.82373337124289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11.52949717865804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12.752034697824334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13.36786702008032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13.657632923694777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13.104477243589743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11.622524258373204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10.621220746624305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10.092479889152811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10.24271334117647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10.6160719140625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10.473032037325037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10.523290519782776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11.177646785437645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12.145630423402617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12.974407111111111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12.93906045592705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C157*$B$485/B157</f>
        <v>12.524447773584905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11.06975260869565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10.235433305908751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10.0718482414307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9.8916227023014098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9.919968041543024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9.9913347181008874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10.503209696521095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11.138464572271385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12.325917124999998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12.766932533039645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12.958433030746704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12.14817112408759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10.868333381924197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9.616737351233672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9.5889030897250347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9.6167499710773683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9.6132869985569975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9.509571171818834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9.6961408464849352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10.587759878310665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11.742034175588865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12.444672163701066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12.72562120028409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12.18721300496102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11.066317318278051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10.188911428571426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9.7013543078004219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9.6505438445378147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9.6303120964360573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9.5161711025819944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10.068458372739915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11.308104341192788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12.283624455994454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13.082178560553631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13.50353136049724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12.854614999999999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11.215890817307692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10.163836773972601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9.9786028639781268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9.7484538687628142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9.9022115064757994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10.300380081577156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10.783543614130433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11.152942291525422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12.456211372549017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13.1273326819407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13.268166805369127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12.629368305425317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11.043300548862115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10.066560340453938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9.7099569753497654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9.3485604318936861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9.1803368588469176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9.2893735978835963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9.6012156916996023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10.341270729783037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11.820129219160103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12.324735085190039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12.788170967952912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12.143102945787067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10.372297941368078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8.7783798113207556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8.6575801039636122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C221*$B$485/B221</f>
        <v>8.7682750355526817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9.0306011225806451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9.1716964694533747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9.6602866047405502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10.518279974424551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12.017610918953414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13.23547291719745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13.356327996183204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12.185418788839568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10.717858312262956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9.6535684247006923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9.7804643557510982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10.169438005018819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10.225633706950532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9.8128733667083825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9.8217774921826138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10.273007698561601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12.460657365792759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13.164838192019948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13.446183103233828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13.189022258064513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11.451943238390092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10.203272121212121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9.7213057972805927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9.5163057839506155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9.5163057839506155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9.3381534135802458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10.0976807459926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11.389261316113162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12.571888863636364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12.570549148284313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13.614918757649939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13.180006556574924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11.152186211104331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9.6436776721511261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9.2749765085158149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8.7615919854280513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9.1850689313904059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8.8438382402912605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9.3360862447257382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10.576455481927711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11.880402048192771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12.739444097180563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13.155129251944944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12.369274082240764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10.816318215348005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10.211494982185274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9.2754271741706145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9.0491512640283513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9.252395752941176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9.7186806257309932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10.118408326506728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11.603838095794391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13.268316782810684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14.371851905037635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14.44148297046902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13.992555126728108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13.055628568142609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11.845803134328357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11.791115647193584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13.860579066059223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14.020389102272725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13.452476689381033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13.85225573696145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C285*$B$485/B285</f>
        <v>15.111300045121263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15.672796882386042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15.21123987598647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14.763850467869222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13.733537164514317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11.158597792792792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10.812594287323943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9.8967959977452082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9.9883627799662342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9.7688551179775267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9.5663331652661068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10.274811277189068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11.442443888579385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12.828756158129174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13.775632038888888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13.910689795013848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13.608259463495575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11.42800263245033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10.587551201101927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10.411330357535752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10.774023143483021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11.239318660130717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12.777274002175094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13.364345120087334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14.188389846910878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15.867334003276898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16.692692841589547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16.737632455284551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15.994733479200432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13.839808804759329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12.701301021621619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12.329968770889487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12.535213886205046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12.688704579539367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12.892956552645643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13.526841398078973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14.862281036131774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16.65333274748544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17.220767731359068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17.465900200845667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16.865810679662804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14.735385917190774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14.352557162232653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13.913449207094416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13.682213622129437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13.587822032224532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13.501200352149143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14.750685162622611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15.826666415289257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17.122217878162104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18.33717138019497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19.022148939316672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20.034076418511063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19.858933741838268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18.987931085310446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17.725306511862694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18.004741816357249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16.861934232698093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15.861091982974459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15.901896557050319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17.216528251366121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17.9604603518335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18.633561379990141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19.094122796859665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C349*$B$485/B349</f>
        <v>18.630890271203153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14.902061946508169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14.823247351485145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14.837697789266368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14.387522274709122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14.284832200601294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15.007589420716261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15.546715299362809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17.087996580493819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18.89377609851665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19.35834379560989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19.352377830854202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18.48651081530782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16.751126005067164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14.875182978077536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14.0359920452127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13.87441330228963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14.225419071217329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14.79442225272666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16.289123187592899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18.24959146964796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20.913731471560677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22.807938182598527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22.182084087063881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20.229215207628027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17.123957072743611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15.570874723789952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14.607958391280899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14.173895490555976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13.862391020427349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13.559181561919102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13.206336243412361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14.519173146435577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15.967276325713486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17.103294612669167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17.425765169764901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16.489705690235844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13.085632218522091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12.709821832678125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11.530269081238755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11.677610681968661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11.832631168855075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12.160667867478249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13.242012433131096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14.521767149891849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16.454563335926959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17.915936660462762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18.375389036494539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17.22187190928874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14.680581683292624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11.927260225875495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10.886855863783156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10.764676178979776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10.99030995322175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11.246444459887197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12.095421271525659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13.372958239548765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15.726598889709347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17.222041296390778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17.731639226734366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16.58938154962334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13.629540220507163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11.412875198640657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10.404629069240348</v>
      </c>
    </row>
    <row r="413" spans="1:4" x14ac:dyDescent="0.2">
      <c r="A413" s="13">
        <v>40909</v>
      </c>
      <c r="B413" s="26">
        <v>2.2786</v>
      </c>
      <c r="C413" s="12">
        <v>9.6199999999999992</v>
      </c>
      <c r="D413" s="12">
        <f t="shared" ref="D413:D472" si="7">C413*$B$485/B413</f>
        <v>10.153887623979635</v>
      </c>
    </row>
    <row r="414" spans="1:4" x14ac:dyDescent="0.2">
      <c r="A414" s="13">
        <v>40940</v>
      </c>
      <c r="B414" s="26">
        <v>2.2837700000000001</v>
      </c>
      <c r="C414" s="12">
        <v>9.4700000000000006</v>
      </c>
      <c r="D414" s="12">
        <f t="shared" si="7"/>
        <v>9.9729350109687047</v>
      </c>
    </row>
    <row r="415" spans="1:4" x14ac:dyDescent="0.2">
      <c r="A415" s="13">
        <v>40969</v>
      </c>
      <c r="B415" s="26">
        <v>2.2889400000000002</v>
      </c>
      <c r="C415" s="12">
        <v>10.41</v>
      </c>
      <c r="D415" s="12">
        <f t="shared" si="7"/>
        <v>10.938095087682505</v>
      </c>
    </row>
    <row r="416" spans="1:4" x14ac:dyDescent="0.2">
      <c r="A416" s="13">
        <v>41000</v>
      </c>
      <c r="B416" s="26">
        <v>2.2928600000000001</v>
      </c>
      <c r="C416" s="12">
        <v>10.94</v>
      </c>
      <c r="D416" s="12">
        <f t="shared" si="7"/>
        <v>11.475329317969695</v>
      </c>
    </row>
    <row r="417" spans="1:4" x14ac:dyDescent="0.2">
      <c r="A417" s="13">
        <v>41030</v>
      </c>
      <c r="B417" s="26">
        <v>2.28722</v>
      </c>
      <c r="C417" s="12">
        <v>12.61</v>
      </c>
      <c r="D417" s="12">
        <f t="shared" si="7"/>
        <v>13.259664033193133</v>
      </c>
    </row>
    <row r="418" spans="1:4" x14ac:dyDescent="0.2">
      <c r="A418" s="13">
        <v>41061</v>
      </c>
      <c r="B418" s="26">
        <v>2.2850600000000001</v>
      </c>
      <c r="C418" s="12">
        <v>14.18</v>
      </c>
      <c r="D418" s="12">
        <f t="shared" si="7"/>
        <v>14.924644543250503</v>
      </c>
    </row>
    <row r="419" spans="1:4" x14ac:dyDescent="0.2">
      <c r="A419" s="13">
        <v>41091</v>
      </c>
      <c r="B419" s="26">
        <v>2.2847499999999998</v>
      </c>
      <c r="C419" s="12">
        <v>15.13</v>
      </c>
      <c r="D419" s="12">
        <f t="shared" si="7"/>
        <v>15.926693253091148</v>
      </c>
    </row>
    <row r="420" spans="1:4" x14ac:dyDescent="0.2">
      <c r="A420" s="13">
        <v>41122</v>
      </c>
      <c r="B420" s="26">
        <v>2.2984399999999998</v>
      </c>
      <c r="C420" s="12">
        <v>15.82</v>
      </c>
      <c r="D420" s="12">
        <f t="shared" si="7"/>
        <v>16.553837272236823</v>
      </c>
    </row>
    <row r="421" spans="1:4" x14ac:dyDescent="0.2">
      <c r="A421" s="13">
        <v>41153</v>
      </c>
      <c r="B421" s="26">
        <v>2.3098700000000001</v>
      </c>
      <c r="C421" s="12">
        <v>14.72</v>
      </c>
      <c r="D421" s="12">
        <f t="shared" si="7"/>
        <v>15.326593721724597</v>
      </c>
    </row>
    <row r="422" spans="1:4" x14ac:dyDescent="0.2">
      <c r="A422" s="13">
        <v>41183</v>
      </c>
      <c r="B422" s="26">
        <v>2.3165499999999999</v>
      </c>
      <c r="C422" s="12">
        <v>11.68</v>
      </c>
      <c r="D422" s="12">
        <f t="shared" si="7"/>
        <v>12.126250570892058</v>
      </c>
    </row>
    <row r="423" spans="1:4" x14ac:dyDescent="0.2">
      <c r="A423" s="13">
        <v>41214</v>
      </c>
      <c r="B423" s="26">
        <v>2.3127800000000001</v>
      </c>
      <c r="C423" s="12">
        <v>9.99</v>
      </c>
      <c r="D423" s="12">
        <f t="shared" si="7"/>
        <v>10.388588378488224</v>
      </c>
    </row>
    <row r="424" spans="1:4" x14ac:dyDescent="0.2">
      <c r="A424" s="19">
        <v>41244</v>
      </c>
      <c r="B424" s="26">
        <v>2.3127200000000001</v>
      </c>
      <c r="C424" s="12">
        <v>9.8000000000000007</v>
      </c>
      <c r="D424" s="12">
        <f t="shared" si="7"/>
        <v>10.191272008717009</v>
      </c>
    </row>
    <row r="425" spans="1:4" x14ac:dyDescent="0.2">
      <c r="A425" s="13">
        <v>41275</v>
      </c>
      <c r="B425" s="26">
        <v>2.3164099999999999</v>
      </c>
      <c r="C425" s="12">
        <v>9.15</v>
      </c>
      <c r="D425" s="12">
        <f t="shared" si="7"/>
        <v>9.5001625575783208</v>
      </c>
    </row>
    <row r="426" spans="1:4" x14ac:dyDescent="0.2">
      <c r="A426" s="13">
        <v>41306</v>
      </c>
      <c r="B426" s="26">
        <v>2.33005</v>
      </c>
      <c r="C426" s="12">
        <v>9.23</v>
      </c>
      <c r="D426" s="12">
        <f t="shared" si="7"/>
        <v>9.5271243578463967</v>
      </c>
    </row>
    <row r="427" spans="1:4" x14ac:dyDescent="0.2">
      <c r="A427" s="13">
        <v>41334</v>
      </c>
      <c r="B427" s="26">
        <v>2.3231299999999999</v>
      </c>
      <c r="C427" s="12">
        <v>9.35</v>
      </c>
      <c r="D427" s="12">
        <f t="shared" si="7"/>
        <v>9.6797350772449224</v>
      </c>
    </row>
    <row r="428" spans="1:4" x14ac:dyDescent="0.2">
      <c r="A428" s="13">
        <v>41365</v>
      </c>
      <c r="B428" s="26">
        <v>2.3185600000000002</v>
      </c>
      <c r="C428" s="12">
        <v>10.43</v>
      </c>
      <c r="D428" s="12">
        <f t="shared" si="7"/>
        <v>10.819105181664479</v>
      </c>
    </row>
    <row r="429" spans="1:4" x14ac:dyDescent="0.2">
      <c r="A429" s="13">
        <v>41395</v>
      </c>
      <c r="B429" s="26">
        <v>2.3189500000000001</v>
      </c>
      <c r="C429" s="12">
        <v>12.61</v>
      </c>
      <c r="D429" s="12">
        <f t="shared" si="7"/>
        <v>13.078233152935594</v>
      </c>
    </row>
    <row r="430" spans="1:4" x14ac:dyDescent="0.2">
      <c r="A430" s="13">
        <v>41426</v>
      </c>
      <c r="B430" s="26">
        <v>2.3235700000000001</v>
      </c>
      <c r="C430" s="12">
        <v>15.02</v>
      </c>
      <c r="D430" s="12">
        <f t="shared" si="7"/>
        <v>15.54674752213189</v>
      </c>
    </row>
    <row r="431" spans="1:4" x14ac:dyDescent="0.2">
      <c r="A431" s="13">
        <v>41456</v>
      </c>
      <c r="B431" s="26">
        <v>2.3274900000000001</v>
      </c>
      <c r="C431" s="12">
        <v>16.3</v>
      </c>
      <c r="D431" s="12">
        <f t="shared" si="7"/>
        <v>16.84322128129444</v>
      </c>
    </row>
    <row r="432" spans="1:4" x14ac:dyDescent="0.2">
      <c r="A432" s="13">
        <v>41487</v>
      </c>
      <c r="B432" s="26">
        <v>2.33249</v>
      </c>
      <c r="C432" s="12">
        <v>16.43</v>
      </c>
      <c r="D432" s="12">
        <f t="shared" si="7"/>
        <v>16.941160095005767</v>
      </c>
    </row>
    <row r="433" spans="1:4" x14ac:dyDescent="0.2">
      <c r="A433" s="13">
        <v>41518</v>
      </c>
      <c r="B433" s="26">
        <v>2.3364199999999999</v>
      </c>
      <c r="C433" s="12">
        <v>15.69</v>
      </c>
      <c r="D433" s="12">
        <f t="shared" si="7"/>
        <v>16.150925060562741</v>
      </c>
    </row>
    <row r="434" spans="1:4" x14ac:dyDescent="0.2">
      <c r="A434" s="13">
        <v>41548</v>
      </c>
      <c r="B434" s="26">
        <v>2.33799</v>
      </c>
      <c r="C434" s="12">
        <v>12.38</v>
      </c>
      <c r="D434" s="12">
        <f t="shared" si="7"/>
        <v>12.735129602778455</v>
      </c>
    </row>
    <row r="435" spans="1:4" x14ac:dyDescent="0.2">
      <c r="A435" s="13">
        <v>41579</v>
      </c>
      <c r="B435" s="26">
        <v>2.3420999999999998</v>
      </c>
      <c r="C435" s="12">
        <v>10.039999999999999</v>
      </c>
      <c r="D435" s="12">
        <f t="shared" si="7"/>
        <v>10.30988099568763</v>
      </c>
    </row>
    <row r="436" spans="1:4" x14ac:dyDescent="0.2">
      <c r="A436" s="19">
        <v>41609</v>
      </c>
      <c r="B436" s="26">
        <v>2.3484699999999998</v>
      </c>
      <c r="C436" s="12">
        <v>9.14</v>
      </c>
      <c r="D436" s="12">
        <f t="shared" si="7"/>
        <v>9.3602306948779432</v>
      </c>
    </row>
    <row r="437" spans="1:4" x14ac:dyDescent="0.2">
      <c r="A437" s="13">
        <v>41640</v>
      </c>
      <c r="B437" s="26">
        <v>2.3543599999999998</v>
      </c>
      <c r="C437" s="12">
        <v>9.26</v>
      </c>
      <c r="D437" s="12">
        <f t="shared" si="7"/>
        <v>9.4593978066226061</v>
      </c>
    </row>
    <row r="438" spans="1:4" x14ac:dyDescent="0.2">
      <c r="A438" s="13">
        <v>41671</v>
      </c>
      <c r="B438" s="26">
        <v>2.3562099999999999</v>
      </c>
      <c r="C438" s="12">
        <v>9.77</v>
      </c>
      <c r="D438" s="12">
        <f t="shared" si="7"/>
        <v>9.9725435720924693</v>
      </c>
    </row>
    <row r="439" spans="1:4" x14ac:dyDescent="0.2">
      <c r="A439" s="13">
        <v>41699</v>
      </c>
      <c r="B439" s="26">
        <v>2.3589699999999998</v>
      </c>
      <c r="C439" s="12">
        <v>10.7</v>
      </c>
      <c r="D439" s="12">
        <f t="shared" si="7"/>
        <v>10.90904500693099</v>
      </c>
    </row>
    <row r="440" spans="1:4" x14ac:dyDescent="0.2">
      <c r="A440" s="13">
        <v>41730</v>
      </c>
      <c r="B440" s="26">
        <v>2.3649499999999999</v>
      </c>
      <c r="C440" s="12">
        <v>11.76</v>
      </c>
      <c r="D440" s="12">
        <f t="shared" si="7"/>
        <v>11.959436909871243</v>
      </c>
    </row>
    <row r="441" spans="1:4" x14ac:dyDescent="0.2">
      <c r="A441" s="13">
        <v>41760</v>
      </c>
      <c r="B441" s="26">
        <v>2.3680300000000001</v>
      </c>
      <c r="C441" s="12">
        <v>13.6</v>
      </c>
      <c r="D441" s="12">
        <f t="shared" si="7"/>
        <v>13.812652373491888</v>
      </c>
    </row>
    <row r="442" spans="1:4" x14ac:dyDescent="0.2">
      <c r="A442" s="13">
        <v>41791</v>
      </c>
      <c r="B442" s="26">
        <v>2.3701599999999998</v>
      </c>
      <c r="C442" s="12">
        <v>16.13</v>
      </c>
      <c r="D442" s="12">
        <f t="shared" si="7"/>
        <v>16.367489709555471</v>
      </c>
    </row>
    <row r="443" spans="1:4" x14ac:dyDescent="0.2">
      <c r="A443" s="13">
        <v>41821</v>
      </c>
      <c r="B443" s="26">
        <v>2.3725900000000002</v>
      </c>
      <c r="C443" s="12">
        <v>17.23</v>
      </c>
      <c r="D443" s="12">
        <f t="shared" si="7"/>
        <v>17.465778794481977</v>
      </c>
    </row>
    <row r="444" spans="1:4" x14ac:dyDescent="0.2">
      <c r="A444" s="13">
        <v>41852</v>
      </c>
      <c r="B444" s="26">
        <v>2.3716300000000001</v>
      </c>
      <c r="C444" s="12">
        <v>17.41</v>
      </c>
      <c r="D444" s="12">
        <f t="shared" si="7"/>
        <v>17.65538569254057</v>
      </c>
    </row>
    <row r="445" spans="1:4" x14ac:dyDescent="0.2">
      <c r="A445" s="13">
        <v>41883</v>
      </c>
      <c r="B445" s="26">
        <v>2.3751000000000002</v>
      </c>
      <c r="C445" s="12">
        <v>16.27</v>
      </c>
      <c r="D445" s="12">
        <f t="shared" si="7"/>
        <v>16.475212576312572</v>
      </c>
    </row>
    <row r="446" spans="1:4" x14ac:dyDescent="0.2">
      <c r="A446" s="13">
        <v>41913</v>
      </c>
      <c r="B446" s="26">
        <v>2.3765100000000001</v>
      </c>
      <c r="C446" s="12">
        <v>13.11</v>
      </c>
      <c r="D446" s="12">
        <f t="shared" si="7"/>
        <v>13.267479316308366</v>
      </c>
    </row>
    <row r="447" spans="1:4" x14ac:dyDescent="0.2">
      <c r="A447" s="13">
        <v>41944</v>
      </c>
      <c r="B447" s="26">
        <v>2.3726099999999999</v>
      </c>
      <c r="C447" s="12">
        <v>10.19</v>
      </c>
      <c r="D447" s="12">
        <f t="shared" si="7"/>
        <v>10.329354942447345</v>
      </c>
    </row>
    <row r="448" spans="1:4" x14ac:dyDescent="0.2">
      <c r="A448" s="19">
        <v>41974</v>
      </c>
      <c r="B448" s="26">
        <v>2.3646400000000001</v>
      </c>
      <c r="C448" s="12">
        <v>10.01</v>
      </c>
      <c r="D448" s="12">
        <f t="shared" si="7"/>
        <v>10.181093346133025</v>
      </c>
    </row>
    <row r="449" spans="1:5" x14ac:dyDescent="0.2">
      <c r="A449" s="13">
        <v>42005</v>
      </c>
      <c r="B449" s="26">
        <v>2.3495400000000002</v>
      </c>
      <c r="C449" s="12">
        <v>9.5</v>
      </c>
      <c r="D449" s="12">
        <f t="shared" si="7"/>
        <v>9.7244743651948866</v>
      </c>
    </row>
    <row r="450" spans="1:5" x14ac:dyDescent="0.2">
      <c r="A450" s="13">
        <v>42036</v>
      </c>
      <c r="B450" s="26">
        <v>2.3541500000000002</v>
      </c>
      <c r="C450" s="12">
        <v>9.1</v>
      </c>
      <c r="D450" s="12">
        <f t="shared" si="7"/>
        <v>9.296781725888323</v>
      </c>
    </row>
    <row r="451" spans="1:5" x14ac:dyDescent="0.2">
      <c r="A451" s="13">
        <v>42064</v>
      </c>
      <c r="B451" s="26">
        <v>2.35859</v>
      </c>
      <c r="C451" s="12">
        <v>9.2799999999999994</v>
      </c>
      <c r="D451" s="12">
        <f t="shared" si="7"/>
        <v>9.4628269262567883</v>
      </c>
    </row>
    <row r="452" spans="1:5" x14ac:dyDescent="0.2">
      <c r="A452" s="13">
        <v>42095</v>
      </c>
      <c r="B452" s="26">
        <v>2.3619699999999999</v>
      </c>
      <c r="C452" s="12">
        <v>10.42</v>
      </c>
      <c r="D452" s="12">
        <f t="shared" si="7"/>
        <v>10.610081389687421</v>
      </c>
    </row>
    <row r="453" spans="1:5" x14ac:dyDescent="0.2">
      <c r="A453" s="13">
        <v>42125</v>
      </c>
      <c r="B453" s="26">
        <v>2.36876</v>
      </c>
      <c r="C453" s="12">
        <v>12.61</v>
      </c>
      <c r="D453" s="12">
        <f t="shared" si="7"/>
        <v>12.803225641263781</v>
      </c>
    </row>
    <row r="454" spans="1:5" x14ac:dyDescent="0.2">
      <c r="A454" s="13">
        <v>42156</v>
      </c>
      <c r="B454" s="26">
        <v>2.3742299999999998</v>
      </c>
      <c r="C454" s="12">
        <v>15.07</v>
      </c>
      <c r="D454" s="12">
        <f t="shared" si="7"/>
        <v>15.265668865274215</v>
      </c>
    </row>
    <row r="455" spans="1:5" x14ac:dyDescent="0.2">
      <c r="A455" s="19">
        <v>42186</v>
      </c>
      <c r="B455" s="26">
        <v>2.3773399999999998</v>
      </c>
      <c r="C455" s="12">
        <v>16.21</v>
      </c>
      <c r="D455" s="12">
        <f t="shared" si="7"/>
        <v>16.398989614443032</v>
      </c>
    </row>
    <row r="456" spans="1:5" x14ac:dyDescent="0.2">
      <c r="A456" s="13">
        <v>42217</v>
      </c>
      <c r="B456" s="26">
        <v>2.37703</v>
      </c>
      <c r="C456" s="12">
        <v>16.8</v>
      </c>
      <c r="D456" s="12">
        <f t="shared" si="7"/>
        <v>16.998084836960405</v>
      </c>
    </row>
    <row r="457" spans="1:5" x14ac:dyDescent="0.2">
      <c r="A457" s="13">
        <v>42248</v>
      </c>
      <c r="B457" s="26">
        <v>2.3748900000000002</v>
      </c>
      <c r="C457" s="12">
        <v>16.37</v>
      </c>
      <c r="D457" s="12">
        <f t="shared" si="7"/>
        <v>16.57793964773105</v>
      </c>
    </row>
    <row r="458" spans="1:5" x14ac:dyDescent="0.2">
      <c r="A458" s="13">
        <v>42278</v>
      </c>
      <c r="B458" s="26">
        <v>2.3794900000000001</v>
      </c>
      <c r="C458" s="12">
        <v>12.59</v>
      </c>
      <c r="D458" s="12">
        <f t="shared" si="7"/>
        <v>12.725276269284592</v>
      </c>
    </row>
    <row r="459" spans="1:5" x14ac:dyDescent="0.2">
      <c r="A459" s="13">
        <v>42309</v>
      </c>
      <c r="B459" s="26">
        <v>2.3830200000000001</v>
      </c>
      <c r="C459" s="12">
        <v>10.06</v>
      </c>
      <c r="D459" s="12">
        <f t="shared" si="7"/>
        <v>10.153029945195591</v>
      </c>
      <c r="E459" s="10" t="s">
        <v>182</v>
      </c>
    </row>
    <row r="460" spans="1:5" x14ac:dyDescent="0.2">
      <c r="A460" s="13">
        <v>42339</v>
      </c>
      <c r="B460" s="26">
        <v>2.3804099999999999</v>
      </c>
      <c r="C460" s="12">
        <v>9.2899999999999991</v>
      </c>
      <c r="D460" s="12">
        <f t="shared" si="7"/>
        <v>9.3861895765855454</v>
      </c>
      <c r="E460" s="10" t="s">
        <v>183</v>
      </c>
    </row>
    <row r="461" spans="1:5" x14ac:dyDescent="0.2">
      <c r="A461" s="13">
        <v>42370</v>
      </c>
      <c r="B461" s="26">
        <v>2.3810699999999998</v>
      </c>
      <c r="C461" s="12">
        <v>8.3000000000000007</v>
      </c>
      <c r="D461" s="12">
        <f t="shared" si="7"/>
        <v>8.3836145514411609</v>
      </c>
      <c r="E461">
        <f t="shared" ref="E461:E484" si="8">IF($A461&gt;=DATE(YEAR($C$1),MONTH($C$1)-2,1),1,0)</f>
        <v>0</v>
      </c>
    </row>
    <row r="462" spans="1:5" x14ac:dyDescent="0.2">
      <c r="A462" s="13">
        <v>42401</v>
      </c>
      <c r="B462" s="26">
        <v>2.3770699999999998</v>
      </c>
      <c r="C462" s="12">
        <v>8.39</v>
      </c>
      <c r="D462" s="12">
        <f t="shared" si="7"/>
        <v>8.4887816639812872</v>
      </c>
      <c r="E462">
        <f t="shared" si="8"/>
        <v>0</v>
      </c>
    </row>
    <row r="463" spans="1:5" x14ac:dyDescent="0.2">
      <c r="A463" s="13">
        <v>42430</v>
      </c>
      <c r="B463" s="26">
        <v>2.3792</v>
      </c>
      <c r="C463" s="12">
        <v>9.23</v>
      </c>
      <c r="D463" s="12">
        <f t="shared" si="7"/>
        <v>9.330311075151311</v>
      </c>
      <c r="E463">
        <f t="shared" si="8"/>
        <v>0</v>
      </c>
    </row>
    <row r="464" spans="1:5" x14ac:dyDescent="0.2">
      <c r="A464" s="13">
        <v>42461</v>
      </c>
      <c r="B464" s="26">
        <v>2.3889</v>
      </c>
      <c r="C464" s="12">
        <v>9.66</v>
      </c>
      <c r="D464" s="12">
        <f t="shared" si="7"/>
        <v>9.725334095190254</v>
      </c>
      <c r="E464">
        <f t="shared" si="8"/>
        <v>0</v>
      </c>
    </row>
    <row r="465" spans="1:5" x14ac:dyDescent="0.2">
      <c r="A465" s="13">
        <v>42491</v>
      </c>
      <c r="B465" s="26">
        <v>2.3940999999999999</v>
      </c>
      <c r="C465" s="12">
        <v>11.64</v>
      </c>
      <c r="D465" s="12">
        <f t="shared" si="7"/>
        <v>11.693272411344555</v>
      </c>
      <c r="E465">
        <f t="shared" si="8"/>
        <v>0</v>
      </c>
    </row>
    <row r="466" spans="1:5" x14ac:dyDescent="0.2">
      <c r="A466" s="13">
        <v>42522</v>
      </c>
      <c r="B466" s="26">
        <v>2.39927</v>
      </c>
      <c r="C466" s="12">
        <v>14.49</v>
      </c>
      <c r="D466" s="12">
        <f t="shared" si="7"/>
        <v>14.524949643016416</v>
      </c>
      <c r="E466">
        <f t="shared" si="8"/>
        <v>0</v>
      </c>
    </row>
    <row r="467" spans="1:5" x14ac:dyDescent="0.2">
      <c r="A467" s="19">
        <v>42552</v>
      </c>
      <c r="B467" s="26">
        <v>2.3982800000000002</v>
      </c>
      <c r="C467" s="12">
        <v>15.881970000000001</v>
      </c>
      <c r="D467" s="12">
        <f t="shared" si="7"/>
        <v>15.926848875981952</v>
      </c>
      <c r="E467">
        <f t="shared" si="8"/>
        <v>1</v>
      </c>
    </row>
    <row r="468" spans="1:5" x14ac:dyDescent="0.2">
      <c r="A468" s="13">
        <v>42583</v>
      </c>
      <c r="B468" s="26">
        <v>2.4012939259000001</v>
      </c>
      <c r="C468" s="12">
        <v>16.643280000000001</v>
      </c>
      <c r="D468" s="12">
        <f t="shared" si="7"/>
        <v>16.669361728367996</v>
      </c>
      <c r="E468">
        <f t="shared" si="8"/>
        <v>1</v>
      </c>
    </row>
    <row r="469" spans="1:5" x14ac:dyDescent="0.2">
      <c r="A469" s="13">
        <v>42614</v>
      </c>
      <c r="B469" s="26">
        <v>2.4050569999999998</v>
      </c>
      <c r="C469" s="12">
        <v>15.73002</v>
      </c>
      <c r="D469" s="12">
        <f t="shared" si="7"/>
        <v>15.730019999999998</v>
      </c>
      <c r="E469">
        <f t="shared" si="8"/>
        <v>1</v>
      </c>
    </row>
    <row r="470" spans="1:5" x14ac:dyDescent="0.2">
      <c r="A470" s="13">
        <v>42644</v>
      </c>
      <c r="B470" s="26">
        <v>2.4100259999999998</v>
      </c>
      <c r="C470" s="12">
        <v>12.78375</v>
      </c>
      <c r="D470" s="12">
        <f t="shared" si="7"/>
        <v>12.757392419729081</v>
      </c>
      <c r="E470">
        <f t="shared" si="8"/>
        <v>1</v>
      </c>
    </row>
    <row r="471" spans="1:5" x14ac:dyDescent="0.2">
      <c r="A471" s="13">
        <v>42675</v>
      </c>
      <c r="B471" s="26">
        <v>2.41466</v>
      </c>
      <c r="C471" s="12">
        <v>10.376989999999999</v>
      </c>
      <c r="D471" s="12">
        <f t="shared" si="7"/>
        <v>10.335721152638465</v>
      </c>
      <c r="E471">
        <f t="shared" si="8"/>
        <v>1</v>
      </c>
    </row>
    <row r="472" spans="1:5" x14ac:dyDescent="0.2">
      <c r="A472" s="13">
        <v>42705</v>
      </c>
      <c r="B472" s="26">
        <v>2.4195199999999999</v>
      </c>
      <c r="C472" s="12">
        <v>9.570252</v>
      </c>
      <c r="D472" s="12">
        <f t="shared" si="7"/>
        <v>9.5130445560954229</v>
      </c>
      <c r="E472">
        <f t="shared" si="8"/>
        <v>1</v>
      </c>
    </row>
    <row r="473" spans="1:5" x14ac:dyDescent="0.2">
      <c r="A473" s="13">
        <v>42736</v>
      </c>
      <c r="B473" s="26">
        <v>2.424776</v>
      </c>
      <c r="C473" s="12">
        <v>9.3844069999999995</v>
      </c>
      <c r="D473" s="12">
        <f t="shared" ref="D473:D484" si="9">C473*$B$485/B473</f>
        <v>9.308090209651942</v>
      </c>
      <c r="E473">
        <f t="shared" si="8"/>
        <v>1</v>
      </c>
    </row>
    <row r="474" spans="1:5" x14ac:dyDescent="0.2">
      <c r="A474" s="13">
        <v>42767</v>
      </c>
      <c r="B474" s="26">
        <v>2.4299590000000002</v>
      </c>
      <c r="C474" s="12">
        <v>9.6290019999999998</v>
      </c>
      <c r="D474" s="12">
        <f t="shared" si="9"/>
        <v>9.5303248586144846</v>
      </c>
      <c r="E474">
        <f t="shared" si="8"/>
        <v>1</v>
      </c>
    </row>
    <row r="475" spans="1:5" x14ac:dyDescent="0.2">
      <c r="A475" s="13">
        <v>42795</v>
      </c>
      <c r="B475" s="26">
        <v>2.4352390000000002</v>
      </c>
      <c r="C475" s="12">
        <v>10.212120000000001</v>
      </c>
      <c r="D475" s="12">
        <f t="shared" si="9"/>
        <v>10.085552461520203</v>
      </c>
      <c r="E475">
        <f t="shared" si="8"/>
        <v>1</v>
      </c>
    </row>
    <row r="476" spans="1:5" x14ac:dyDescent="0.2">
      <c r="A476" s="13">
        <v>42826</v>
      </c>
      <c r="B476" s="26">
        <v>2.440814</v>
      </c>
      <c r="C476" s="12">
        <v>11.00991</v>
      </c>
      <c r="D476" s="12">
        <f t="shared" si="9"/>
        <v>10.848618991397949</v>
      </c>
      <c r="E476">
        <f t="shared" si="8"/>
        <v>1</v>
      </c>
    </row>
    <row r="477" spans="1:5" x14ac:dyDescent="0.2">
      <c r="A477" s="13">
        <v>42856</v>
      </c>
      <c r="B477" s="26">
        <v>2.4461400000000002</v>
      </c>
      <c r="C477" s="12">
        <v>12.711499999999999</v>
      </c>
      <c r="D477" s="12">
        <f t="shared" si="9"/>
        <v>12.498009948531152</v>
      </c>
      <c r="E477">
        <f t="shared" si="8"/>
        <v>1</v>
      </c>
    </row>
    <row r="478" spans="1:5" x14ac:dyDescent="0.2">
      <c r="A478" s="13">
        <v>42887</v>
      </c>
      <c r="B478" s="26">
        <v>2.4514149999999999</v>
      </c>
      <c r="C478" s="12">
        <v>14.82461</v>
      </c>
      <c r="D478" s="12">
        <f t="shared" si="9"/>
        <v>14.544266088267388</v>
      </c>
      <c r="E478">
        <f t="shared" si="8"/>
        <v>1</v>
      </c>
    </row>
    <row r="479" spans="1:5" x14ac:dyDescent="0.2">
      <c r="A479" s="19">
        <v>42917</v>
      </c>
      <c r="B479" s="26">
        <v>2.45635</v>
      </c>
      <c r="C479" s="12">
        <v>16.230460000000001</v>
      </c>
      <c r="D479" s="12">
        <f t="shared" si="9"/>
        <v>15.891538842681214</v>
      </c>
      <c r="E479">
        <f t="shared" si="8"/>
        <v>1</v>
      </c>
    </row>
    <row r="480" spans="1:5" x14ac:dyDescent="0.2">
      <c r="A480" s="13">
        <v>42948</v>
      </c>
      <c r="B480" s="26">
        <v>2.461741</v>
      </c>
      <c r="C480" s="12">
        <v>16.904309999999999</v>
      </c>
      <c r="D480" s="12">
        <f t="shared" si="9"/>
        <v>16.515071689373492</v>
      </c>
      <c r="E480">
        <f t="shared" si="8"/>
        <v>1</v>
      </c>
    </row>
    <row r="481" spans="1:5" x14ac:dyDescent="0.2">
      <c r="A481" s="13">
        <v>42979</v>
      </c>
      <c r="B481" s="26">
        <v>2.4672969999999999</v>
      </c>
      <c r="C481" s="12">
        <v>16.00272</v>
      </c>
      <c r="D481" s="12">
        <f t="shared" si="9"/>
        <v>15.599035606592961</v>
      </c>
      <c r="E481">
        <f t="shared" si="8"/>
        <v>1</v>
      </c>
    </row>
    <row r="482" spans="1:5" x14ac:dyDescent="0.2">
      <c r="A482" s="13">
        <v>43009</v>
      </c>
      <c r="B482" s="26">
        <v>2.4732630000000002</v>
      </c>
      <c r="C482" s="12">
        <v>13.13503</v>
      </c>
      <c r="D482" s="12">
        <f t="shared" si="9"/>
        <v>12.772800889638503</v>
      </c>
      <c r="E482">
        <f t="shared" si="8"/>
        <v>1</v>
      </c>
    </row>
    <row r="483" spans="1:5" x14ac:dyDescent="0.2">
      <c r="A483" s="13">
        <v>43040</v>
      </c>
      <c r="B483" s="26">
        <v>2.4789699999999999</v>
      </c>
      <c r="C483" s="12">
        <v>10.65968</v>
      </c>
      <c r="D483" s="12">
        <f t="shared" si="9"/>
        <v>10.341850850054659</v>
      </c>
      <c r="E483">
        <f t="shared" si="8"/>
        <v>1</v>
      </c>
    </row>
    <row r="484" spans="1:5" x14ac:dyDescent="0.2">
      <c r="A484" s="13">
        <v>43070</v>
      </c>
      <c r="B484" s="26">
        <v>2.4846620000000001</v>
      </c>
      <c r="C484" s="12">
        <v>9.7472709999999996</v>
      </c>
      <c r="D484" s="12">
        <f t="shared" si="9"/>
        <v>9.4349824440696555</v>
      </c>
      <c r="E484">
        <f t="shared" si="8"/>
        <v>1</v>
      </c>
    </row>
    <row r="485" spans="1:5" x14ac:dyDescent="0.2">
      <c r="A485" s="15" t="str">
        <f>"Base CPI ("&amp;TEXT('Notes and Sources'!$G$7,"m/yyyy")&amp;")"</f>
        <v>Base CPI (9/2016)</v>
      </c>
      <c r="B485" s="28">
        <v>2.4050569999999998</v>
      </c>
      <c r="C485" s="16"/>
      <c r="D485" s="16"/>
      <c r="E485" s="20"/>
    </row>
    <row r="486" spans="1:5" x14ac:dyDescent="0.2">
      <c r="A486" t="str">
        <f>A1&amp;" "&amp;TEXT(C1,"Mmmm yyyy")</f>
        <v>EIA Short-Term Energy Outlook, September 2016</v>
      </c>
    </row>
    <row r="487" spans="1:5" x14ac:dyDescent="0.2">
      <c r="A487" t="s">
        <v>184</v>
      </c>
    </row>
    <row r="488" spans="1:5" x14ac:dyDescent="0.2">
      <c r="A488" s="37" t="s">
        <v>207</v>
      </c>
      <c r="B488" s="37"/>
      <c r="C488" s="37"/>
      <c r="D488" s="37"/>
      <c r="E488" s="37"/>
    </row>
    <row r="489" spans="1:5" x14ac:dyDescent="0.2">
      <c r="A489" t="str">
        <f>"Real Price ("&amp;TEXT($C$1,"mmm yyyy")&amp;" $)"</f>
        <v>Real Price (Sep 2016 $)</v>
      </c>
    </row>
    <row r="490" spans="1:5" x14ac:dyDescent="0.2">
      <c r="A490" s="17" t="s">
        <v>167</v>
      </c>
    </row>
  </sheetData>
  <mergeCells count="4">
    <mergeCell ref="C39:D39"/>
    <mergeCell ref="A1:B1"/>
    <mergeCell ref="C1:D1"/>
    <mergeCell ref="A488:E488"/>
  </mergeCells>
  <phoneticPr fontId="3" type="noConversion"/>
  <conditionalFormatting sqref="B401:D410 B413:D422 B425:D434 B437:D446 B449:D458 B461:D484">
    <cfRule type="expression" dxfId="17" priority="1" stopIfTrue="1">
      <formula>$E401=1</formula>
    </cfRule>
  </conditionalFormatting>
  <conditionalFormatting sqref="B411:D412 B423:D436">
    <cfRule type="expression" dxfId="16" priority="2" stopIfTrue="1">
      <formula>#REF!=1</formula>
    </cfRule>
  </conditionalFormatting>
  <conditionalFormatting sqref="B430:D433">
    <cfRule type="expression" dxfId="15" priority="8" stopIfTrue="1">
      <formula>#REF!=1</formula>
    </cfRule>
  </conditionalFormatting>
  <conditionalFormatting sqref="B435:D436">
    <cfRule type="expression" dxfId="14" priority="19" stopIfTrue="1">
      <formula>#REF!=1</formula>
    </cfRule>
  </conditionalFormatting>
  <conditionalFormatting sqref="B447:D448">
    <cfRule type="expression" dxfId="13" priority="41" stopIfTrue="1">
      <formula>#REF!=1</formula>
    </cfRule>
  </conditionalFormatting>
  <conditionalFormatting sqref="B459:D460">
    <cfRule type="expression" dxfId="12" priority="68" stopIfTrue="1">
      <formula>#REF!=1</formula>
    </cfRule>
  </conditionalFormatting>
  <hyperlinks>
    <hyperlink ref="A3" location="Contents!B4" display="Return to Contents"/>
    <hyperlink ref="A4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showGridLines="0" workbookViewId="0">
      <pane ySplit="3" topLeftCell="A10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C41*$B$99/B41</f>
        <v>21.125500675675678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C42*$B$99/B42</f>
        <v>20.913539130434785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20.705788741721854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19.649158496732024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19.395620967741934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18.324243809523807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17.072935493827156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16.561769760479038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15.895491666666667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14.417235422343325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13.63692113402062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13.658348395061726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13.80893971291866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13.54198761261261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15.123076470588234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15.6390143985137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15.630054274096192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16.215680098177828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15.861122952133424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15.35953894227776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15.639576977812398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16.402139524108648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17.04298229741482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17.360768632325357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8" si="2">C65*$B$99/B65</f>
        <v>17.491770748002089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17.416321893016384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16.237700470022411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15.68721631052242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15.232799788687418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14.831325569481196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14.448076408233298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14.22454677629811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14.113527972589607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13.876993296508154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13.637511563745035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13.262474553402662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12.817714895507487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12.631739344427766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12.18770475528777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11.78735879709086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11.502903732005306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11.661666655085728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11.292988134219444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11.397851577967533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11.389406744630074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11.61172664609389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12.412886088003239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12.354533441098701</v>
      </c>
    </row>
    <row r="89" spans="1:5" x14ac:dyDescent="0.2">
      <c r="A89" s="14">
        <v>2008</v>
      </c>
      <c r="B89" s="26">
        <v>2.1525425</v>
      </c>
      <c r="C89" s="12">
        <v>11.26296361</v>
      </c>
      <c r="D89" s="12">
        <f t="shared" si="2"/>
        <v>12.584220507133201</v>
      </c>
    </row>
    <row r="90" spans="1:5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12.89914556354414</v>
      </c>
    </row>
    <row r="91" spans="1:5" x14ac:dyDescent="0.2">
      <c r="A91" s="14">
        <v>2010</v>
      </c>
      <c r="B91" s="26">
        <v>2.1807616667</v>
      </c>
      <c r="C91" s="12">
        <v>11.536084188</v>
      </c>
      <c r="D91" s="12">
        <f t="shared" si="2"/>
        <v>12.722591584674756</v>
      </c>
    </row>
    <row r="92" spans="1:5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12.528609643169711</v>
      </c>
    </row>
    <row r="93" spans="1:5" x14ac:dyDescent="0.2">
      <c r="A93" s="14">
        <v>2012</v>
      </c>
      <c r="B93" s="26">
        <v>2.2959633333</v>
      </c>
      <c r="C93" s="12">
        <v>11.878472863000001</v>
      </c>
      <c r="D93" s="12">
        <f>C93*$B$99/B93</f>
        <v>12.442883513913383</v>
      </c>
    </row>
    <row r="94" spans="1:5" x14ac:dyDescent="0.2">
      <c r="A94" s="14">
        <v>2013</v>
      </c>
      <c r="B94" s="26">
        <v>2.3296358332999998</v>
      </c>
      <c r="C94" s="12">
        <v>12.126361611</v>
      </c>
      <c r="D94" s="12">
        <f>C94*$B$99/B94</f>
        <v>12.518948438286296</v>
      </c>
    </row>
    <row r="95" spans="1:5" x14ac:dyDescent="0.2">
      <c r="A95" s="14">
        <v>2014</v>
      </c>
      <c r="B95" s="26">
        <v>2.3671466667000001</v>
      </c>
      <c r="C95" s="12">
        <v>12.517944941</v>
      </c>
      <c r="D95" s="12">
        <f>C95*$B$99/B95</f>
        <v>12.718422364566631</v>
      </c>
      <c r="E95" s="10" t="s">
        <v>182</v>
      </c>
    </row>
    <row r="96" spans="1:5" x14ac:dyDescent="0.2">
      <c r="A96" s="14">
        <v>2015</v>
      </c>
      <c r="B96" s="26">
        <v>2.3699516667</v>
      </c>
      <c r="C96" s="12">
        <v>12.67061608</v>
      </c>
      <c r="D96" s="12">
        <f t="shared" ref="D96" si="3">C96*$B$99/B96</f>
        <v>12.85830184880899</v>
      </c>
      <c r="E96" s="10" t="s">
        <v>183</v>
      </c>
    </row>
    <row r="97" spans="1:5" x14ac:dyDescent="0.2">
      <c r="A97" s="14">
        <v>2016</v>
      </c>
      <c r="B97" s="27">
        <v>2.3973705771999998</v>
      </c>
      <c r="C97" s="21">
        <v>12.599125703</v>
      </c>
      <c r="D97" s="21">
        <f t="shared" ref="D97" si="4">C97*$B$99/B97</f>
        <v>12.639520879275464</v>
      </c>
      <c r="E97" s="14">
        <v>1</v>
      </c>
    </row>
    <row r="98" spans="1:5" x14ac:dyDescent="0.2">
      <c r="A98" s="14">
        <v>2017</v>
      </c>
      <c r="B98" s="27">
        <v>2.4542188333000001</v>
      </c>
      <c r="C98" s="21">
        <v>12.976622774999999</v>
      </c>
      <c r="D98" s="21">
        <f t="shared" si="2"/>
        <v>12.716680769419458</v>
      </c>
      <c r="E98" s="14">
        <v>1</v>
      </c>
    </row>
    <row r="99" spans="1:5" x14ac:dyDescent="0.2">
      <c r="A99" s="15" t="str">
        <f>"Base CPI ("&amp;TEXT('Notes and Sources'!$G$7,"m/yyyy")&amp;")"</f>
        <v>Base CPI (9/2016)</v>
      </c>
      <c r="B99" s="28">
        <v>2.4050569999999998</v>
      </c>
      <c r="C99" s="16"/>
      <c r="D99" s="16"/>
      <c r="E99" s="20"/>
    </row>
    <row r="100" spans="1:5" x14ac:dyDescent="0.2">
      <c r="A100" s="42" t="str">
        <f>A1&amp;" "&amp;TEXT(C1,"Mmmm yyyy")</f>
        <v>EIA Short-Term Energy Outlook, September 2016</v>
      </c>
      <c r="B100" s="42"/>
      <c r="C100" s="42"/>
      <c r="D100" s="42"/>
      <c r="E100" s="42"/>
    </row>
    <row r="101" spans="1:5" x14ac:dyDescent="0.2">
      <c r="A101" s="37" t="s">
        <v>184</v>
      </c>
      <c r="B101" s="37"/>
      <c r="C101" s="37"/>
      <c r="D101" s="37"/>
      <c r="E101" s="37"/>
    </row>
    <row r="102" spans="1:5" x14ac:dyDescent="0.2">
      <c r="A102" s="34" t="str">
        <f>"Real Price ("&amp;TEXT($C$1,"mmm yyyy")&amp;" $)"</f>
        <v>Real Price (Sep 2016 $)</v>
      </c>
      <c r="B102" s="34"/>
      <c r="C102" s="34"/>
      <c r="D102" s="34"/>
      <c r="E102" s="34"/>
    </row>
    <row r="103" spans="1:5" x14ac:dyDescent="0.2">
      <c r="A103" s="38" t="s">
        <v>167</v>
      </c>
      <c r="B103" s="38"/>
      <c r="C103" s="38"/>
      <c r="D103" s="38"/>
      <c r="E103" s="38"/>
    </row>
  </sheetData>
  <mergeCells count="6">
    <mergeCell ref="A103:E103"/>
    <mergeCell ref="C39:D39"/>
    <mergeCell ref="C1:D1"/>
    <mergeCell ref="A1:B1"/>
    <mergeCell ref="A100:E100"/>
    <mergeCell ref="A101:E101"/>
  </mergeCells>
  <phoneticPr fontId="3" type="noConversion"/>
  <hyperlinks>
    <hyperlink ref="A3" location="Contents!B4" display="Return to Contents"/>
    <hyperlink ref="A10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C43*$B$209/B43</f>
        <v>15.940442691057658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15.529032987818482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15.231046657187514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16.638284045984218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16.938021430697066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16.141342072388795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15.117575384050577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16.539521172565514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16.406401970609366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15.532929366132635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14.45880033777434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15.829183890678745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16.096598596172278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15.265430834362823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14.495454333005192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15.79662330833543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16.47035430523216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15.728652724881719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15.179537135477901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16.809500207488103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17.203803684908944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16.482409592519907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16.232063558639908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17.289703481073058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17.736166336694215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16.994699987629442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16.591849481457231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17.375998992448107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18.099293067309308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17.246229193641216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16.376936142457819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17.675023257832468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C75*$B$209/B75</f>
        <v>18.582610575523134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17.387857499788346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16.573130473186161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17.880725835373291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18.277541612604264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17.005807592905683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15.54265233535852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16.648967567209269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16.926406090284804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15.834778737618121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15.058600598581684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16.004433795256823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16.298796999210563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15.331669207929959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14.501592503279031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15.51392241330322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15.952084800932754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14.928059761394417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14.224224554512835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15.102178144669409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15.59290330813422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14.381574538067735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13.89021038890812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14.770319125990563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15.018214160089986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14.068374349524456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13.548090136784463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14.49872516764048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14.802091956808514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14.004280160634806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13.578739688708522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14.404763631022687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C107*$B$209/B107</f>
        <v>14.6828618332563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13.78986426862925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13.092844503990346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14.174967708546836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14.550386925094385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13.637293834941293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12.938784934812515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13.969015382391129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14.288030987689623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13.342038558502155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12.738164362531375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13.543070841605719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13.724896059219141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12.969626071769204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12.208079158142857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13.053181092093689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13.444724651282939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12.549952725801962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12.074264545010649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13.016182491502914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13.107676881110091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12.316375992723414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11.795508417387227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12.472105256040036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12.558655310934361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11.821715540155425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11.361759953258669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11.992533719149666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12.121322073729036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11.601078159168482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11.030210285095256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11.744942273761032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C139*$B$209/B139</f>
        <v>11.936563646322984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11.212048373472198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10.935660777775848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11.954857233045919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12.171941979537745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11.554526937779107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10.992131767039748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11.514352062654252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11.617318970257985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10.966270984580694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10.638105225937091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11.869263606153302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11.901096473559228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11.167362923780969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10.796305159334578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11.649416014679634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11.960398171763956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11.111198539312081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10.861736585413761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11.843317834882342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12.055482031779865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11.574241444124427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11.73310852070969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12.688800192924267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12.959047097208783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12.098386427982806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11.846997491416959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12.631052341563672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12.764386183867407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12.114151353023292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11.573858615507817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12.726389989871349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C171*$B$209/B171</f>
        <v>13.222917600604379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12.727820196070196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12.608213354910944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13.186264942060127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13.30634319569549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12.45616779794635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11.949232505819412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13.119250407001223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13.254499068063314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12.55071931643927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12.040183750093934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12.711453567297083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12.888357917628362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12.423120045992896</v>
      </c>
    </row>
    <row r="185" spans="1:4" x14ac:dyDescent="0.2">
      <c r="A185" s="14" t="s">
        <v>213</v>
      </c>
      <c r="B185" s="26">
        <v>2.2837700000000001</v>
      </c>
      <c r="C185" s="12">
        <v>11.528878217999999</v>
      </c>
      <c r="D185" s="12">
        <f t="shared" ref="D185:D200" si="5">C185*$B$209/B185</f>
        <v>12.141156622754666</v>
      </c>
    </row>
    <row r="186" spans="1:4" x14ac:dyDescent="0.2">
      <c r="A186" s="14" t="s">
        <v>214</v>
      </c>
      <c r="B186" s="26">
        <v>2.2883800000000001</v>
      </c>
      <c r="C186" s="12">
        <v>11.980528808000001</v>
      </c>
      <c r="D186" s="12">
        <f t="shared" si="5"/>
        <v>12.591376726497371</v>
      </c>
    </row>
    <row r="187" spans="1:4" x14ac:dyDescent="0.2">
      <c r="A187" s="14" t="s">
        <v>215</v>
      </c>
      <c r="B187" s="26">
        <v>2.2976866667000002</v>
      </c>
      <c r="C187" s="12">
        <v>12.144296119</v>
      </c>
      <c r="D187" s="12">
        <f t="shared" si="5"/>
        <v>12.7117960922943</v>
      </c>
    </row>
    <row r="188" spans="1:4" x14ac:dyDescent="0.2">
      <c r="A188" s="14" t="s">
        <v>216</v>
      </c>
      <c r="B188" s="26">
        <v>2.3140166667000002</v>
      </c>
      <c r="C188" s="12">
        <v>11.789683656999999</v>
      </c>
      <c r="D188" s="12">
        <f t="shared" si="5"/>
        <v>12.25352505671019</v>
      </c>
    </row>
    <row r="189" spans="1:4" x14ac:dyDescent="0.2">
      <c r="A189" s="14" t="s">
        <v>243</v>
      </c>
      <c r="B189" s="26">
        <v>2.3231966666999999</v>
      </c>
      <c r="C189" s="12">
        <v>11.560964507</v>
      </c>
      <c r="D189" s="12">
        <f t="shared" si="5"/>
        <v>11.968327525971953</v>
      </c>
    </row>
    <row r="190" spans="1:4" x14ac:dyDescent="0.2">
      <c r="A190" s="14" t="s">
        <v>244</v>
      </c>
      <c r="B190" s="26">
        <v>2.32036</v>
      </c>
      <c r="C190" s="12">
        <v>12.308048699</v>
      </c>
      <c r="D190" s="12">
        <f t="shared" si="5"/>
        <v>12.757312951382907</v>
      </c>
    </row>
    <row r="191" spans="1:4" x14ac:dyDescent="0.2">
      <c r="A191" s="14" t="s">
        <v>245</v>
      </c>
      <c r="B191" s="26">
        <v>2.3321333332999998</v>
      </c>
      <c r="C191" s="12">
        <v>12.566778453</v>
      </c>
      <c r="D191" s="12">
        <f t="shared" si="5"/>
        <v>12.959730069579559</v>
      </c>
    </row>
    <row r="192" spans="1:4" x14ac:dyDescent="0.2">
      <c r="A192" s="14" t="s">
        <v>246</v>
      </c>
      <c r="B192" s="26">
        <v>2.3428533332999999</v>
      </c>
      <c r="C192" s="12">
        <v>12.028491226</v>
      </c>
      <c r="D192" s="12">
        <f t="shared" si="5"/>
        <v>12.347852343698344</v>
      </c>
    </row>
    <row r="193" spans="1:5" x14ac:dyDescent="0.2">
      <c r="A193" s="14" t="s">
        <v>247</v>
      </c>
      <c r="B193" s="26">
        <v>2.3565133333000001</v>
      </c>
      <c r="C193" s="12">
        <v>11.921819649</v>
      </c>
      <c r="D193" s="12">
        <f t="shared" si="5"/>
        <v>12.167406563922363</v>
      </c>
    </row>
    <row r="194" spans="1:5" x14ac:dyDescent="0.2">
      <c r="A194" s="14" t="s">
        <v>248</v>
      </c>
      <c r="B194" s="26">
        <v>2.3677133332999998</v>
      </c>
      <c r="C194" s="12">
        <v>12.741168462999999</v>
      </c>
      <c r="D194" s="12">
        <f t="shared" si="5"/>
        <v>12.942122667108684</v>
      </c>
    </row>
    <row r="195" spans="1:5" x14ac:dyDescent="0.2">
      <c r="A195" s="14" t="s">
        <v>249</v>
      </c>
      <c r="B195" s="26">
        <v>2.3731066667</v>
      </c>
      <c r="C195" s="12">
        <v>13.029798445999999</v>
      </c>
      <c r="D195" s="12">
        <f t="shared" si="5"/>
        <v>13.205225201578763</v>
      </c>
    </row>
    <row r="196" spans="1:5" x14ac:dyDescent="0.2">
      <c r="A196" s="14" t="s">
        <v>250</v>
      </c>
      <c r="B196" s="26">
        <v>2.3712533332999999</v>
      </c>
      <c r="C196" s="12">
        <v>12.399315966</v>
      </c>
      <c r="D196" s="12">
        <f t="shared" si="5"/>
        <v>12.576075799433463</v>
      </c>
    </row>
    <row r="197" spans="1:5" x14ac:dyDescent="0.2">
      <c r="A197" s="14" t="s">
        <v>251</v>
      </c>
      <c r="B197" s="26">
        <v>2.3540933332999998</v>
      </c>
      <c r="C197" s="12">
        <v>12.236353597000001</v>
      </c>
      <c r="D197" s="12">
        <f t="shared" si="5"/>
        <v>12.501257896893103</v>
      </c>
    </row>
    <row r="198" spans="1:5" x14ac:dyDescent="0.2">
      <c r="A198" s="14" t="s">
        <v>252</v>
      </c>
      <c r="B198" s="26">
        <v>2.3683200000000002</v>
      </c>
      <c r="C198" s="12">
        <v>12.850642815</v>
      </c>
      <c r="D198" s="12">
        <f t="shared" si="5"/>
        <v>13.049979925312226</v>
      </c>
    </row>
    <row r="199" spans="1:5" x14ac:dyDescent="0.2">
      <c r="A199" s="14" t="s">
        <v>253</v>
      </c>
      <c r="B199" s="26">
        <v>2.37642</v>
      </c>
      <c r="C199" s="12">
        <v>12.990250978000001</v>
      </c>
      <c r="D199" s="12">
        <f t="shared" si="5"/>
        <v>13.146789728413221</v>
      </c>
      <c r="E199" s="10" t="s">
        <v>182</v>
      </c>
    </row>
    <row r="200" spans="1:5" x14ac:dyDescent="0.2">
      <c r="A200" s="14" t="s">
        <v>254</v>
      </c>
      <c r="B200" s="26">
        <v>2.3809733333</v>
      </c>
      <c r="C200" s="12">
        <v>12.594187483000001</v>
      </c>
      <c r="D200" s="12">
        <f t="shared" si="5"/>
        <v>12.721578331715424</v>
      </c>
      <c r="E200" s="10" t="s">
        <v>183</v>
      </c>
    </row>
    <row r="201" spans="1:5" x14ac:dyDescent="0.2">
      <c r="A201" s="14" t="s">
        <v>259</v>
      </c>
      <c r="B201" s="26">
        <v>2.3791133332999999</v>
      </c>
      <c r="C201" s="12">
        <v>12.211319718</v>
      </c>
      <c r="D201" s="12">
        <f t="shared" ref="D201:D208" si="6">C201*$B$209/B201</f>
        <v>12.344481263646712</v>
      </c>
      <c r="E201">
        <f>MAX('Electricity-M'!E521:E523)</f>
        <v>0</v>
      </c>
    </row>
    <row r="202" spans="1:5" x14ac:dyDescent="0.2">
      <c r="A202" s="14" t="s">
        <v>260</v>
      </c>
      <c r="B202" s="26">
        <v>2.3940899999999998</v>
      </c>
      <c r="C202" s="12">
        <v>12.665261573</v>
      </c>
      <c r="D202" s="12">
        <f t="shared" si="6"/>
        <v>12.723279410120195</v>
      </c>
      <c r="E202">
        <f>MAX('Electricity-M'!E524:E526)</f>
        <v>0</v>
      </c>
    </row>
    <row r="203" spans="1:5" x14ac:dyDescent="0.2">
      <c r="A203" s="14" t="s">
        <v>261</v>
      </c>
      <c r="B203" s="26">
        <v>2.401543642</v>
      </c>
      <c r="C203" s="12">
        <v>12.932169780000001</v>
      </c>
      <c r="D203" s="12">
        <f t="shared" si="6"/>
        <v>12.951089004018797</v>
      </c>
      <c r="E203">
        <f>MAX('Electricity-M'!E527:E529)</f>
        <v>1</v>
      </c>
    </row>
    <row r="204" spans="1:5" x14ac:dyDescent="0.2">
      <c r="A204" s="14" t="s">
        <v>262</v>
      </c>
      <c r="B204" s="26">
        <v>2.4147353332999999</v>
      </c>
      <c r="C204" s="12">
        <v>12.504085779</v>
      </c>
      <c r="D204" s="12">
        <f t="shared" si="6"/>
        <v>12.453969019572138</v>
      </c>
      <c r="E204">
        <f>MAX('Electricity-M'!E530:E532)</f>
        <v>1</v>
      </c>
    </row>
    <row r="205" spans="1:5" x14ac:dyDescent="0.2">
      <c r="A205" s="14" t="s">
        <v>263</v>
      </c>
      <c r="B205" s="26">
        <v>2.4299913332999998</v>
      </c>
      <c r="C205" s="12">
        <v>12.474117876999999</v>
      </c>
      <c r="D205" s="12">
        <f t="shared" si="6"/>
        <v>12.34611996667568</v>
      </c>
      <c r="E205">
        <f>MAX('Electricity-M'!E533:E535)</f>
        <v>1</v>
      </c>
    </row>
    <row r="206" spans="1:5" x14ac:dyDescent="0.2">
      <c r="A206" s="14" t="s">
        <v>264</v>
      </c>
      <c r="B206" s="26">
        <v>2.446123</v>
      </c>
      <c r="C206" s="12">
        <v>13.040385626000001</v>
      </c>
      <c r="D206" s="12">
        <f t="shared" si="6"/>
        <v>12.821461035487864</v>
      </c>
      <c r="E206">
        <f>MAX('Electricity-M'!E536:E538)</f>
        <v>1</v>
      </c>
    </row>
    <row r="207" spans="1:5" x14ac:dyDescent="0.2">
      <c r="A207" s="14" t="s">
        <v>265</v>
      </c>
      <c r="B207" s="26">
        <v>2.4617960000000001</v>
      </c>
      <c r="C207" s="12">
        <v>13.414039961</v>
      </c>
      <c r="D207" s="12">
        <f t="shared" si="6"/>
        <v>13.104875751883085</v>
      </c>
      <c r="E207">
        <f>MAX('Electricity-M'!E539:E541)</f>
        <v>1</v>
      </c>
    </row>
    <row r="208" spans="1:5" x14ac:dyDescent="0.2">
      <c r="A208" s="14" t="s">
        <v>266</v>
      </c>
      <c r="B208" s="26">
        <v>2.4789650000000001</v>
      </c>
      <c r="C208" s="12">
        <v>12.915714528000001</v>
      </c>
      <c r="D208" s="12">
        <f t="shared" si="6"/>
        <v>12.530644698722288</v>
      </c>
      <c r="E208">
        <f>MAX('Electricity-M'!E542:E544)</f>
        <v>1</v>
      </c>
    </row>
    <row r="209" spans="1:5" x14ac:dyDescent="0.2">
      <c r="A209" s="15" t="str">
        <f>"Base CPI ("&amp;TEXT('Notes and Sources'!$G$7,"m/yyyy")&amp;")"</f>
        <v>Base CPI (9/2016)</v>
      </c>
      <c r="B209" s="28">
        <v>2.4050569999999998</v>
      </c>
      <c r="C209" s="16"/>
      <c r="D209" s="16"/>
      <c r="E209" s="20"/>
    </row>
    <row r="210" spans="1:5" x14ac:dyDescent="0.2">
      <c r="A210" s="42" t="str">
        <f>A1&amp;" "&amp;TEXT(C1,"Mmmm yyyy")</f>
        <v>EIA Short-Term Energy Outlook, September 2016</v>
      </c>
      <c r="B210" s="42"/>
      <c r="C210" s="42"/>
      <c r="D210" s="42"/>
      <c r="E210" s="42"/>
    </row>
    <row r="211" spans="1:5" x14ac:dyDescent="0.2">
      <c r="A211" s="37" t="s">
        <v>184</v>
      </c>
      <c r="B211" s="37"/>
      <c r="C211" s="37"/>
      <c r="D211" s="37"/>
      <c r="E211" s="37"/>
    </row>
    <row r="212" spans="1:5" x14ac:dyDescent="0.2">
      <c r="A212" s="37" t="s">
        <v>207</v>
      </c>
      <c r="B212" s="37"/>
      <c r="C212" s="37"/>
      <c r="D212" s="37"/>
      <c r="E212" s="37"/>
    </row>
    <row r="213" spans="1:5" x14ac:dyDescent="0.2">
      <c r="A213" s="30" t="str">
        <f>"Real Price ("&amp;TEXT($C$1,"mmm yyyy")&amp;" $)"</f>
        <v>Real Price (Sep 2016 $)</v>
      </c>
      <c r="B213" s="30"/>
      <c r="C213" s="30"/>
      <c r="D213" s="30"/>
      <c r="E213" s="30"/>
    </row>
    <row r="214" spans="1:5" x14ac:dyDescent="0.2">
      <c r="A214" s="38" t="s">
        <v>167</v>
      </c>
      <c r="B214" s="38"/>
      <c r="C214" s="38"/>
      <c r="D214" s="38"/>
      <c r="E214" s="38"/>
    </row>
  </sheetData>
  <mergeCells count="7">
    <mergeCell ref="A212:E212"/>
    <mergeCell ref="A214:E214"/>
    <mergeCell ref="C39:D39"/>
    <mergeCell ref="A1:B1"/>
    <mergeCell ref="C1:D1"/>
    <mergeCell ref="A210:E210"/>
    <mergeCell ref="A211:E211"/>
  </mergeCells>
  <phoneticPr fontId="3" type="noConversion"/>
  <conditionalFormatting sqref="B181:D182 B185:D186 B189:D190 B193:D194 B197:D198 B201:D208">
    <cfRule type="expression" dxfId="11" priority="1" stopIfTrue="1">
      <formula>$E181=1</formula>
    </cfRule>
  </conditionalFormatting>
  <conditionalFormatting sqref="B183:D184 B187:D188 B191:D192">
    <cfRule type="expression" dxfId="10" priority="2" stopIfTrue="1">
      <formula>#REF!=1</formula>
    </cfRule>
  </conditionalFormatting>
  <conditionalFormatting sqref="B191:D192">
    <cfRule type="expression" dxfId="9" priority="21" stopIfTrue="1">
      <formula>#REF!=1</formula>
    </cfRule>
  </conditionalFormatting>
  <conditionalFormatting sqref="B195:D196">
    <cfRule type="expression" dxfId="8" priority="45" stopIfTrue="1">
      <formula>#REF!=1</formula>
    </cfRule>
  </conditionalFormatting>
  <conditionalFormatting sqref="B199:D200">
    <cfRule type="expression" dxfId="7" priority="70" stopIfTrue="1">
      <formula>#REF!=1</formula>
    </cfRule>
  </conditionalFormatting>
  <hyperlinks>
    <hyperlink ref="A3" location="Contents!B4" display="Return to Contents"/>
    <hyperlink ref="A21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September 2016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C47*$B$545/B47</f>
        <v>16.455653157894737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15.53003647469459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15.86669548611111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16.199865803108807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15.730149053356282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14.825693835616438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C53*$B$545/B53</f>
        <v>14.749923679727427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15.006257841483979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16.141322147651007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16.434556166666667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16.779467441860465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16.696263471074378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16.613880592105261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17.319559410801965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16.87070978792822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16.788547240259739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16.292321612903223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15.441778491171748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14.959684688995214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14.888448095238093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15.553207728706623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16.18426463223787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16.779467441860461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16.650394615384613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16.52329236641221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16.422999241274656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16.274821804511276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16.129294336810727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15.677408592592592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14.8766412371134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14.395231678832115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14.249615173410405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14.795057367668097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15.329683427762038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15.831607703081231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16.322409002770083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16.143533287671232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15.990202578018996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16.163017473118277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15.991070478723403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15.189833684210525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14.699308062418723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14.492010128205125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14.308566962025314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14.712583395755306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15.161669592088996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15.896337576499389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16.325235393939394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16.596640314769978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16.476953004807694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16.339481406436235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16.185153364817001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15.734017757009344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15.309969328703701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14.893701605504587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15.031606249999998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15.744165462753948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16.195670033670034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16.891704682274245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17.273890055248618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17.347952131147537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17.216243167028196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17.049813319011811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16.995049464668089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16.409770575692963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16.101869394261421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15.795925211864407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16.253817106652587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16.761748891235477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16.961980947368421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C117*$B$545/B117</f>
        <v>17.304372575599583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17.604025463917527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17.760420923076921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17.724063868986693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17.724063868986693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17.651794495412844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16.933564591836735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16.493226100307062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16.459532073544434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16.442736632653059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16.916303058103974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16.796450708502025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17.456058870967741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17.904850905432593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18.074075651302604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18.019907592407591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18.20561075697211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17.894769345238092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17.365891295746785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16.602957593688362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16.018009402546525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16.408770955165689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16.828387172011663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16.99604656340755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17.66032193236715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18.322035004821601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18.482666666666667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18.659924999999998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18.60645816618911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18.306808753568031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17.358436087369419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16.641626635071091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16.610138221381266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16.290132079021635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16.8894452247191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17.307419532710277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17.948186567164175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18.345551069767442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18.311483194057566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18.277541612604264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18.243725624421831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17.954803410138247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16.989852201834861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16.25335324200913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15.143762001819836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15.653698249772106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15.916142566452795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16.417224415823366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16.526492596330272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16.949716151736745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17.022092922374426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16.896842062043792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16.857263154545453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16.281057368421049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16.120853079710141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15.216109720216604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14.961440763016157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14.950935733452592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15.304908181818179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15.493091233362909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15.898916628318585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16.528145022026429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16.48457346221441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16.328295993000872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C181*$B$545/B181</f>
        <v>16.061670985178726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15.95703035652174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15.40153486135182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14.750738866782006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14.347409000000001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14.467597616179003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14.740005991416307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14.980303839590443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15.515176221276594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15.979361762711864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16.033713333333331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16.026976478991596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15.778783999999998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15.445320183486237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14.914152302576889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14.506060447390222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14.227936212871287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14.200912220394736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14.24927387888707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14.692143493095042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15.009733257881971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15.54275353746978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15.64735879518072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15.66667652208835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15.455574631410254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15.093938269537478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14.365392088959492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13.843835621536025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13.543771968627452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14.073341351562499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14.175996936236391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14.366903723816913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14.866270224632068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15.033920585065431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15.112235555555555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15.095570531914891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14.84782359245283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14.531303913043477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14.06697512341062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13.656135871833083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13.248346651818856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13.577510215133529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13.898660259643915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14.223838216136194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14.455172971976399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14.748658367647057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14.83295066079295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14.842335658857976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14.728779729927005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14.602131785714283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13.892782089985486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13.591530513748191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13.407801496746202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13.51760031024531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13.866683781452192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13.888600322812051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14.478546435218323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14.83204316916488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14.669991807829179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14.689978835227272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14.692835818568389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14.376028786167959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13.810883265306121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13.301334216444131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C245*$B$545/B245</f>
        <v>13.052655287114845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13.12613219426974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13.107812400558268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13.614161321279553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14.293577316227461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14.583678967428964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14.546849951557091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14.516711450276242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14.596208000000001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14.486504045329669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13.540800369863012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13.019857443609022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12.756830020505808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12.885990470347647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13.24334581917063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13.593800434782608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13.941177864406781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14.293746470588232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14.294206698113205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14.317352744966442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14.256366008037507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13.812174738955822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13.341804853137516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12.946609300466356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12.544649468438537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12.766405944333997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12.947859775132274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13.324459400527008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13.487926502301118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13.761218530183728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13.869267103538665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13.810595461085676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13.462663938602221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13.552927068403909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12.925029811320755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12.533175529564652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12.048604880413704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12.118383980645159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12.512483041800643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12.695496271620755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13.132472365728896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13.27616021059349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13.37334242675159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13.5552194783715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13.405485751426758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13.180685328697848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12.502659262759924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12.078193230672532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11.874403130489334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12.017755078271758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12.401545481852313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12.604363764853034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13.010470950594121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13.376440617977526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13.104861708229425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13.162003482587064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13.054744882133992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12.79222268111455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12.270698979591836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11.936098708281827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11.683826290123456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11.83228659876543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11.891670722222221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12.203217700369912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C309*$B$545/B309</f>
        <v>12.557769944649445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12.601435018427518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12.644233492647059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12.614038243574051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12.400385633027522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12.105991610738254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11.783460255941495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11.586405985401459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11.068811208257436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11.565301420765026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11.529096055825242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11.72809591922845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11.981820114457831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12.213632837349397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12.248910575884821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12.118838982645121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11.982286364719904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11.975209452706721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11.553985231591449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11.312886599526065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10.88171093916125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10.907640864705881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11.37831060233918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11.469405822118196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11.716223936915886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11.95545175377468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11.990469467284306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12.018321893456863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11.789766745391704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11.741767642323172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11.252132347876003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10.771790229095073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10.587181440774486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10.986737659090906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11.362904168086315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11.534457040816328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11.977807845459672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12.275670787844682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12.242201076662907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12.215086567080043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12.045540954519932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11.971117049549548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11.490075132394365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11.238964222096953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10.922234096792346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11.065964511235954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11.008019994397758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11.22717629113218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11.576430350974929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11.690505350779508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11.784779299999999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11.618890326869808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11.426681211283185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11.242181451434877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11.011583289256198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10.689142222222221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10.536941949616647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10.505750076252722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10.920188118542685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11.578931626637553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11.821466610169491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12.150069497542326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12.058015770277628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12.018767230352305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C373*$B$545/B373</f>
        <v>11.590009962182602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11.51149510546241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11.33626867027027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10.761171482479785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10.637503853998926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10.730650674879485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11.080487087119186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11.460597123799358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11.590790111583422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11.827940460561141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11.90445982020095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12.07613187103594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11.898569668071655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11.407634093291406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11.241163651538864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10.764417871674491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10.669616127348643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10.925258929313928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11.03511394096323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11.435505921528136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11.863788403925621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12.130824414042332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12.031454976911235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12.154061636919936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11.988991383299798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11.753493023606227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11.824964755174152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11.230074331145884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11.524482865027597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11.820240020060181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11.886786474712066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12.366810284005977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12.676430586189765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12.931054732408324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12.991337959586003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12.91036485770363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12.974025433925048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12.603022813273896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12.120534782178217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11.652270251107826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11.893054567261609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11.646907705189347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12.031845694828727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12.416347380332581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12.52809551885081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12.870514553596415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12.824468331382496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12.820516013617956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12.639560732113145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12.439751775897511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12.205863333238471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11.749740504622949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11.493999255328175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11.488891714115107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11.774692501218095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12.287102583877873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12.740069978811196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13.01716654787251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13.254300137889468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13.29605337692624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13.097894909012822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13.089574953339937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12.885462996063858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12.355329293560011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44" si="7">C437*$B$545/B437</f>
        <v>12.460318053347047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12.641234225805691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12.766908849619988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13.002813938291279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13.299833566486088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13.223950449276037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13.272694247552693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13.32886842581633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13.325464868595995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12.941223713563868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12.466253818463038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12.061413914155704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11.600202277826822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12.054008739834591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12.293450410162269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12.954383090389737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13.182488319757008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13.188011395080087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13.307086822453526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13.276632438980739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13.167074172488832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13.022565352569222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12.726791903092124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12.06499257048514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11.81939697631416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11.987458390792165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12.421767994046069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12.52471750121601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12.76315134382534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12.805944810191898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12.900525357705359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12.859959103252454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12.917004060071402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12.812828471885336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12.47158347309712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12.066406041641912</v>
      </c>
    </row>
    <row r="473" spans="1:4" x14ac:dyDescent="0.2">
      <c r="A473" s="13">
        <v>40909</v>
      </c>
      <c r="B473" s="26">
        <v>2.2786</v>
      </c>
      <c r="C473" s="12">
        <v>11.41</v>
      </c>
      <c r="D473" s="12">
        <f t="shared" ref="D473:D532" si="8">C473*$B$545/B473</f>
        <v>12.043228460458176</v>
      </c>
    </row>
    <row r="474" spans="1:4" x14ac:dyDescent="0.2">
      <c r="A474" s="13">
        <v>40940</v>
      </c>
      <c r="B474" s="26">
        <v>2.2837700000000001</v>
      </c>
      <c r="C474" s="12">
        <v>11.51</v>
      </c>
      <c r="D474" s="12">
        <f t="shared" si="8"/>
        <v>12.121275815865868</v>
      </c>
    </row>
    <row r="475" spans="1:4" x14ac:dyDescent="0.2">
      <c r="A475" s="13">
        <v>40969</v>
      </c>
      <c r="B475" s="26">
        <v>2.2889400000000002</v>
      </c>
      <c r="C475" s="12">
        <v>11.7</v>
      </c>
      <c r="D475" s="12">
        <f t="shared" si="8"/>
        <v>12.293536265695035</v>
      </c>
    </row>
    <row r="476" spans="1:4" x14ac:dyDescent="0.2">
      <c r="A476" s="13">
        <v>41000</v>
      </c>
      <c r="B476" s="26">
        <v>2.2928600000000001</v>
      </c>
      <c r="C476" s="12">
        <v>11.92</v>
      </c>
      <c r="D476" s="12">
        <f t="shared" si="8"/>
        <v>12.503283863820728</v>
      </c>
    </row>
    <row r="477" spans="1:4" x14ac:dyDescent="0.2">
      <c r="A477" s="13">
        <v>41030</v>
      </c>
      <c r="B477" s="26">
        <v>2.28722</v>
      </c>
      <c r="C477" s="12">
        <v>11.9</v>
      </c>
      <c r="D477" s="12">
        <f t="shared" si="8"/>
        <v>12.513085011498674</v>
      </c>
    </row>
    <row r="478" spans="1:4" x14ac:dyDescent="0.2">
      <c r="A478" s="13">
        <v>41061</v>
      </c>
      <c r="B478" s="26">
        <v>2.2850600000000001</v>
      </c>
      <c r="C478" s="12">
        <v>12.09</v>
      </c>
      <c r="D478" s="12">
        <f t="shared" si="8"/>
        <v>12.724890869386359</v>
      </c>
    </row>
    <row r="479" spans="1:4" x14ac:dyDescent="0.2">
      <c r="A479" s="13">
        <v>41091</v>
      </c>
      <c r="B479" s="26">
        <v>2.2847499999999998</v>
      </c>
      <c r="C479" s="12">
        <v>12</v>
      </c>
      <c r="D479" s="12">
        <f t="shared" si="8"/>
        <v>12.631878323667799</v>
      </c>
    </row>
    <row r="480" spans="1:4" x14ac:dyDescent="0.2">
      <c r="A480" s="13">
        <v>41122</v>
      </c>
      <c r="B480" s="26">
        <v>2.2984399999999998</v>
      </c>
      <c r="C480" s="12">
        <v>12.17</v>
      </c>
      <c r="D480" s="12">
        <f t="shared" si="8"/>
        <v>12.734525891474217</v>
      </c>
    </row>
    <row r="481" spans="1:4" x14ac:dyDescent="0.2">
      <c r="A481" s="13">
        <v>41153</v>
      </c>
      <c r="B481" s="26">
        <v>2.3098700000000001</v>
      </c>
      <c r="C481" s="12">
        <v>12.3</v>
      </c>
      <c r="D481" s="12">
        <f t="shared" si="8"/>
        <v>12.806868395191071</v>
      </c>
    </row>
    <row r="482" spans="1:4" x14ac:dyDescent="0.2">
      <c r="A482" s="13">
        <v>41183</v>
      </c>
      <c r="B482" s="26">
        <v>2.3165499999999999</v>
      </c>
      <c r="C482" s="12">
        <v>12.03</v>
      </c>
      <c r="D482" s="12">
        <f t="shared" si="8"/>
        <v>12.489622805465022</v>
      </c>
    </row>
    <row r="483" spans="1:4" x14ac:dyDescent="0.2">
      <c r="A483" s="13">
        <v>41214</v>
      </c>
      <c r="B483" s="26">
        <v>2.3127800000000001</v>
      </c>
      <c r="C483" s="12">
        <v>11.75</v>
      </c>
      <c r="D483" s="12">
        <f t="shared" si="8"/>
        <v>12.218810154878541</v>
      </c>
    </row>
    <row r="484" spans="1:4" x14ac:dyDescent="0.2">
      <c r="A484" s="19">
        <v>41244</v>
      </c>
      <c r="B484" s="26">
        <v>2.3127200000000001</v>
      </c>
      <c r="C484" s="12">
        <v>11.62</v>
      </c>
      <c r="D484" s="12">
        <f t="shared" si="8"/>
        <v>12.08393681033588</v>
      </c>
    </row>
    <row r="485" spans="1:4" x14ac:dyDescent="0.2">
      <c r="A485" s="13">
        <v>41275</v>
      </c>
      <c r="B485" s="26">
        <v>2.3164099999999999</v>
      </c>
      <c r="C485" s="12">
        <v>11.46</v>
      </c>
      <c r="D485" s="12">
        <f t="shared" si="8"/>
        <v>11.898564252442357</v>
      </c>
    </row>
    <row r="486" spans="1:4" x14ac:dyDescent="0.2">
      <c r="A486" s="13">
        <v>41306</v>
      </c>
      <c r="B486" s="26">
        <v>2.33005</v>
      </c>
      <c r="C486" s="12">
        <v>11.63</v>
      </c>
      <c r="D486" s="12">
        <f t="shared" si="8"/>
        <v>12.0043831291174</v>
      </c>
    </row>
    <row r="487" spans="1:4" x14ac:dyDescent="0.2">
      <c r="A487" s="13">
        <v>41334</v>
      </c>
      <c r="B487" s="26">
        <v>2.3231299999999999</v>
      </c>
      <c r="C487" s="12">
        <v>11.61</v>
      </c>
      <c r="D487" s="12">
        <f t="shared" si="8"/>
        <v>12.019435748322305</v>
      </c>
    </row>
    <row r="488" spans="1:4" x14ac:dyDescent="0.2">
      <c r="A488" s="13">
        <v>41365</v>
      </c>
      <c r="B488" s="26">
        <v>2.3185600000000002</v>
      </c>
      <c r="C488" s="12">
        <v>11.93</v>
      </c>
      <c r="D488" s="12">
        <f t="shared" si="8"/>
        <v>12.375064699641154</v>
      </c>
    </row>
    <row r="489" spans="1:4" x14ac:dyDescent="0.2">
      <c r="A489" s="13">
        <v>41395</v>
      </c>
      <c r="B489" s="26">
        <v>2.3189500000000001</v>
      </c>
      <c r="C489" s="12">
        <v>12.4</v>
      </c>
      <c r="D489" s="12">
        <f t="shared" si="8"/>
        <v>12.860435455701934</v>
      </c>
    </row>
    <row r="490" spans="1:4" x14ac:dyDescent="0.2">
      <c r="A490" s="13">
        <v>41426</v>
      </c>
      <c r="B490" s="26">
        <v>2.3235700000000001</v>
      </c>
      <c r="C490" s="12">
        <v>12.54</v>
      </c>
      <c r="D490" s="12">
        <f t="shared" si="8"/>
        <v>12.979774562419033</v>
      </c>
    </row>
    <row r="491" spans="1:4" x14ac:dyDescent="0.2">
      <c r="A491" s="13">
        <v>41456</v>
      </c>
      <c r="B491" s="26">
        <v>2.3274900000000001</v>
      </c>
      <c r="C491" s="12">
        <v>12.65</v>
      </c>
      <c r="D491" s="12">
        <f t="shared" si="8"/>
        <v>13.071579706035257</v>
      </c>
    </row>
    <row r="492" spans="1:4" x14ac:dyDescent="0.2">
      <c r="A492" s="13">
        <v>41487</v>
      </c>
      <c r="B492" s="26">
        <v>2.33249</v>
      </c>
      <c r="C492" s="12">
        <v>12.53</v>
      </c>
      <c r="D492" s="12">
        <f t="shared" si="8"/>
        <v>12.919825684140124</v>
      </c>
    </row>
    <row r="493" spans="1:4" x14ac:dyDescent="0.2">
      <c r="A493" s="13">
        <v>41518</v>
      </c>
      <c r="B493" s="26">
        <v>2.3364199999999999</v>
      </c>
      <c r="C493" s="12">
        <v>12.51</v>
      </c>
      <c r="D493" s="12">
        <f t="shared" si="8"/>
        <v>12.877506214636066</v>
      </c>
    </row>
    <row r="494" spans="1:4" x14ac:dyDescent="0.2">
      <c r="A494" s="13">
        <v>41548</v>
      </c>
      <c r="B494" s="26">
        <v>2.33799</v>
      </c>
      <c r="C494" s="12">
        <v>12.36</v>
      </c>
      <c r="D494" s="12">
        <f t="shared" si="8"/>
        <v>12.714555887749732</v>
      </c>
    </row>
    <row r="495" spans="1:4" x14ac:dyDescent="0.2">
      <c r="A495" s="13">
        <v>41579</v>
      </c>
      <c r="B495" s="26">
        <v>2.3420999999999998</v>
      </c>
      <c r="C495" s="12">
        <v>12.1</v>
      </c>
      <c r="D495" s="12">
        <f t="shared" si="8"/>
        <v>12.425254984842661</v>
      </c>
    </row>
    <row r="496" spans="1:4" x14ac:dyDescent="0.2">
      <c r="A496" s="13">
        <v>41609</v>
      </c>
      <c r="B496" s="26">
        <v>2.3484699999999998</v>
      </c>
      <c r="C496" s="12">
        <v>11.72</v>
      </c>
      <c r="D496" s="12">
        <f t="shared" si="8"/>
        <v>12.002396470893817</v>
      </c>
    </row>
    <row r="497" spans="1:4" x14ac:dyDescent="0.2">
      <c r="A497" s="13">
        <v>41640</v>
      </c>
      <c r="B497" s="26">
        <v>2.3543599999999998</v>
      </c>
      <c r="C497" s="12">
        <v>11.65</v>
      </c>
      <c r="D497" s="12">
        <f t="shared" si="8"/>
        <v>11.900862251312459</v>
      </c>
    </row>
    <row r="498" spans="1:4" x14ac:dyDescent="0.2">
      <c r="A498" s="13">
        <v>41671</v>
      </c>
      <c r="B498" s="26">
        <v>2.3562099999999999</v>
      </c>
      <c r="C498" s="12">
        <v>11.94</v>
      </c>
      <c r="D498" s="12">
        <f t="shared" si="8"/>
        <v>12.187530220141667</v>
      </c>
    </row>
    <row r="499" spans="1:4" x14ac:dyDescent="0.2">
      <c r="A499" s="13">
        <v>41699</v>
      </c>
      <c r="B499" s="26">
        <v>2.3589699999999998</v>
      </c>
      <c r="C499" s="12">
        <v>12.25</v>
      </c>
      <c r="D499" s="12">
        <f t="shared" si="8"/>
        <v>12.489327227561182</v>
      </c>
    </row>
    <row r="500" spans="1:4" x14ac:dyDescent="0.2">
      <c r="A500" s="13">
        <v>41730</v>
      </c>
      <c r="B500" s="26">
        <v>2.3649499999999999</v>
      </c>
      <c r="C500" s="12">
        <v>12.31</v>
      </c>
      <c r="D500" s="12">
        <f t="shared" si="8"/>
        <v>12.518764316370325</v>
      </c>
    </row>
    <row r="501" spans="1:4" x14ac:dyDescent="0.2">
      <c r="A501" s="13">
        <v>41760</v>
      </c>
      <c r="B501" s="26">
        <v>2.3680300000000001</v>
      </c>
      <c r="C501" s="12">
        <v>12.85</v>
      </c>
      <c r="D501" s="12">
        <f t="shared" si="8"/>
        <v>13.050925220541966</v>
      </c>
    </row>
    <row r="502" spans="1:4" x14ac:dyDescent="0.2">
      <c r="A502" s="13">
        <v>41791</v>
      </c>
      <c r="B502" s="26">
        <v>2.3701599999999998</v>
      </c>
      <c r="C502" s="12">
        <v>12.99</v>
      </c>
      <c r="D502" s="12">
        <f t="shared" si="8"/>
        <v>13.18125798680258</v>
      </c>
    </row>
    <row r="503" spans="1:4" x14ac:dyDescent="0.2">
      <c r="A503" s="13">
        <v>41821</v>
      </c>
      <c r="B503" s="26">
        <v>2.3725900000000002</v>
      </c>
      <c r="C503" s="12">
        <v>13.09</v>
      </c>
      <c r="D503" s="12">
        <f t="shared" si="8"/>
        <v>13.269126199638368</v>
      </c>
    </row>
    <row r="504" spans="1:4" x14ac:dyDescent="0.2">
      <c r="A504" s="13">
        <v>41852</v>
      </c>
      <c r="B504" s="26">
        <v>2.3716300000000001</v>
      </c>
      <c r="C504" s="12">
        <v>13.04</v>
      </c>
      <c r="D504" s="12">
        <f t="shared" si="8"/>
        <v>13.223792615205573</v>
      </c>
    </row>
    <row r="505" spans="1:4" x14ac:dyDescent="0.2">
      <c r="A505" s="13">
        <v>41883</v>
      </c>
      <c r="B505" s="26">
        <v>2.3751000000000002</v>
      </c>
      <c r="C505" s="12">
        <v>12.95</v>
      </c>
      <c r="D505" s="12">
        <f t="shared" si="8"/>
        <v>13.113337606837604</v>
      </c>
    </row>
    <row r="506" spans="1:4" x14ac:dyDescent="0.2">
      <c r="A506" s="13">
        <v>41913</v>
      </c>
      <c r="B506" s="26">
        <v>2.3765100000000001</v>
      </c>
      <c r="C506" s="12">
        <v>12.6</v>
      </c>
      <c r="D506" s="12">
        <f t="shared" si="8"/>
        <v>12.751353118648773</v>
      </c>
    </row>
    <row r="507" spans="1:4" x14ac:dyDescent="0.2">
      <c r="A507" s="13">
        <v>41944</v>
      </c>
      <c r="B507" s="26">
        <v>2.3726099999999999</v>
      </c>
      <c r="C507" s="12">
        <v>12.48</v>
      </c>
      <c r="D507" s="12">
        <f t="shared" si="8"/>
        <v>12.650672196441894</v>
      </c>
    </row>
    <row r="508" spans="1:4" x14ac:dyDescent="0.2">
      <c r="A508" s="19">
        <v>41974</v>
      </c>
      <c r="B508" s="26">
        <v>2.3646400000000001</v>
      </c>
      <c r="C508" s="12">
        <v>12.17</v>
      </c>
      <c r="D508" s="12">
        <f t="shared" si="8"/>
        <v>12.378012589654237</v>
      </c>
    </row>
    <row r="509" spans="1:4" x14ac:dyDescent="0.2">
      <c r="A509" s="13">
        <v>42005</v>
      </c>
      <c r="B509" s="26">
        <v>2.3495400000000002</v>
      </c>
      <c r="C509" s="12">
        <v>12.1</v>
      </c>
      <c r="D509" s="12">
        <f t="shared" si="8"/>
        <v>12.385909454616645</v>
      </c>
    </row>
    <row r="510" spans="1:4" x14ac:dyDescent="0.2">
      <c r="A510" s="13">
        <v>42036</v>
      </c>
      <c r="B510" s="26">
        <v>2.3541500000000002</v>
      </c>
      <c r="C510" s="12">
        <v>12.29</v>
      </c>
      <c r="D510" s="12">
        <f t="shared" si="8"/>
        <v>12.555763451776647</v>
      </c>
    </row>
    <row r="511" spans="1:4" x14ac:dyDescent="0.2">
      <c r="A511" s="13">
        <v>42064</v>
      </c>
      <c r="B511" s="26">
        <v>2.35859</v>
      </c>
      <c r="C511" s="12">
        <v>12.34</v>
      </c>
      <c r="D511" s="12">
        <f t="shared" si="8"/>
        <v>12.583112529095771</v>
      </c>
    </row>
    <row r="512" spans="1:4" x14ac:dyDescent="0.2">
      <c r="A512" s="13">
        <v>42095</v>
      </c>
      <c r="B512" s="26">
        <v>2.3619699999999999</v>
      </c>
      <c r="C512" s="12">
        <v>12.64</v>
      </c>
      <c r="D512" s="12">
        <f t="shared" si="8"/>
        <v>12.87057857635787</v>
      </c>
    </row>
    <row r="513" spans="1:5" x14ac:dyDescent="0.2">
      <c r="A513" s="13">
        <v>42125</v>
      </c>
      <c r="B513" s="26">
        <v>2.36876</v>
      </c>
      <c r="C513" s="12">
        <v>12.95</v>
      </c>
      <c r="D513" s="12">
        <f t="shared" si="8"/>
        <v>13.148435531670577</v>
      </c>
    </row>
    <row r="514" spans="1:5" x14ac:dyDescent="0.2">
      <c r="A514" s="13">
        <v>42156</v>
      </c>
      <c r="B514" s="26">
        <v>2.3742299999999998</v>
      </c>
      <c r="C514" s="12">
        <v>12.93</v>
      </c>
      <c r="D514" s="12">
        <f t="shared" si="8"/>
        <v>13.097883107365334</v>
      </c>
    </row>
    <row r="515" spans="1:5" x14ac:dyDescent="0.2">
      <c r="A515" s="13">
        <v>42186</v>
      </c>
      <c r="B515" s="26">
        <v>2.3773399999999998</v>
      </c>
      <c r="C515" s="12">
        <v>12.99</v>
      </c>
      <c r="D515" s="12">
        <f t="shared" si="8"/>
        <v>13.141448185787477</v>
      </c>
    </row>
    <row r="516" spans="1:5" x14ac:dyDescent="0.2">
      <c r="A516" s="13">
        <v>42217</v>
      </c>
      <c r="B516" s="26">
        <v>2.37703</v>
      </c>
      <c r="C516" s="12">
        <v>12.93</v>
      </c>
      <c r="D516" s="12">
        <f t="shared" si="8"/>
        <v>13.082454579874884</v>
      </c>
    </row>
    <row r="517" spans="1:5" x14ac:dyDescent="0.2">
      <c r="A517" s="19">
        <v>42248</v>
      </c>
      <c r="B517" s="26">
        <v>2.3748900000000002</v>
      </c>
      <c r="C517" s="12">
        <v>13.06</v>
      </c>
      <c r="D517" s="12">
        <f t="shared" si="8"/>
        <v>13.225894428794595</v>
      </c>
    </row>
    <row r="518" spans="1:5" x14ac:dyDescent="0.2">
      <c r="A518" s="13">
        <v>42278</v>
      </c>
      <c r="B518" s="26">
        <v>2.3794900000000001</v>
      </c>
      <c r="C518" s="12">
        <v>12.73</v>
      </c>
      <c r="D518" s="12">
        <f t="shared" si="8"/>
        <v>12.866780532803247</v>
      </c>
    </row>
    <row r="519" spans="1:5" x14ac:dyDescent="0.2">
      <c r="A519" s="13">
        <v>42309</v>
      </c>
      <c r="B519" s="26">
        <v>2.3830200000000001</v>
      </c>
      <c r="C519" s="12">
        <v>12.73</v>
      </c>
      <c r="D519" s="12">
        <f t="shared" si="8"/>
        <v>12.847720795461219</v>
      </c>
      <c r="E519" s="10" t="s">
        <v>182</v>
      </c>
    </row>
    <row r="520" spans="1:5" x14ac:dyDescent="0.2">
      <c r="A520" s="13">
        <v>42339</v>
      </c>
      <c r="B520" s="26">
        <v>2.3804099999999999</v>
      </c>
      <c r="C520" s="12">
        <v>12.36</v>
      </c>
      <c r="D520" s="12">
        <f t="shared" si="8"/>
        <v>12.487976659483028</v>
      </c>
      <c r="E520" s="10" t="s">
        <v>183</v>
      </c>
    </row>
    <row r="521" spans="1:5" x14ac:dyDescent="0.2">
      <c r="A521" s="13">
        <v>42370</v>
      </c>
      <c r="B521" s="26">
        <v>2.3810699999999998</v>
      </c>
      <c r="C521" s="12">
        <v>12</v>
      </c>
      <c r="D521" s="12">
        <f t="shared" si="8"/>
        <v>12.120888508107701</v>
      </c>
      <c r="E521">
        <f t="shared" ref="E521:E544" si="9">IF($A521&gt;=DATE(YEAR($C$1),MONTH($C$1)-2,1),1,0)</f>
        <v>0</v>
      </c>
    </row>
    <row r="522" spans="1:5" x14ac:dyDescent="0.2">
      <c r="A522" s="13">
        <v>42401</v>
      </c>
      <c r="B522" s="26">
        <v>2.3770699999999998</v>
      </c>
      <c r="C522" s="12">
        <v>12.14</v>
      </c>
      <c r="D522" s="12">
        <f t="shared" si="8"/>
        <v>12.2829331824473</v>
      </c>
      <c r="E522">
        <f t="shared" si="9"/>
        <v>0</v>
      </c>
    </row>
    <row r="523" spans="1:5" x14ac:dyDescent="0.2">
      <c r="A523" s="13">
        <v>42430</v>
      </c>
      <c r="B523" s="26">
        <v>2.3792</v>
      </c>
      <c r="C523" s="12">
        <v>12.57</v>
      </c>
      <c r="D523" s="12">
        <f t="shared" si="8"/>
        <v>12.706609990753194</v>
      </c>
      <c r="E523">
        <f t="shared" si="9"/>
        <v>0</v>
      </c>
    </row>
    <row r="524" spans="1:5" x14ac:dyDescent="0.2">
      <c r="A524" s="13">
        <v>42461</v>
      </c>
      <c r="B524" s="26">
        <v>2.3889</v>
      </c>
      <c r="C524" s="12">
        <v>12.43</v>
      </c>
      <c r="D524" s="12">
        <f t="shared" si="8"/>
        <v>12.51406861316924</v>
      </c>
      <c r="E524">
        <f t="shared" si="9"/>
        <v>0</v>
      </c>
    </row>
    <row r="525" spans="1:5" x14ac:dyDescent="0.2">
      <c r="A525" s="13">
        <v>42491</v>
      </c>
      <c r="B525" s="26">
        <v>2.3940999999999999</v>
      </c>
      <c r="C525" s="12">
        <v>12.8</v>
      </c>
      <c r="D525" s="12">
        <f t="shared" si="8"/>
        <v>12.858581345808446</v>
      </c>
      <c r="E525">
        <f t="shared" si="9"/>
        <v>0</v>
      </c>
    </row>
    <row r="526" spans="1:5" x14ac:dyDescent="0.2">
      <c r="A526" s="13">
        <v>42522</v>
      </c>
      <c r="B526" s="26">
        <v>2.39927</v>
      </c>
      <c r="C526" s="12">
        <v>12.73</v>
      </c>
      <c r="D526" s="12">
        <f t="shared" si="8"/>
        <v>12.760704551801172</v>
      </c>
      <c r="E526">
        <f t="shared" si="9"/>
        <v>0</v>
      </c>
    </row>
    <row r="527" spans="1:5" x14ac:dyDescent="0.2">
      <c r="A527" s="13">
        <v>42552</v>
      </c>
      <c r="B527" s="26">
        <v>2.3982800000000002</v>
      </c>
      <c r="C527" s="12">
        <v>12.846959999999999</v>
      </c>
      <c r="D527" s="12">
        <f t="shared" si="8"/>
        <v>12.88326262017779</v>
      </c>
      <c r="E527">
        <f t="shared" si="9"/>
        <v>1</v>
      </c>
    </row>
    <row r="528" spans="1:5" x14ac:dyDescent="0.2">
      <c r="A528" s="13">
        <v>42583</v>
      </c>
      <c r="B528" s="26">
        <v>2.4012939259000001</v>
      </c>
      <c r="C528" s="12">
        <v>12.916309999999999</v>
      </c>
      <c r="D528" s="12">
        <f t="shared" si="8"/>
        <v>12.936551183765268</v>
      </c>
      <c r="E528">
        <f t="shared" si="9"/>
        <v>1</v>
      </c>
    </row>
    <row r="529" spans="1:5" x14ac:dyDescent="0.2">
      <c r="A529" s="19">
        <v>42614</v>
      </c>
      <c r="B529" s="26">
        <v>2.4050569999999998</v>
      </c>
      <c r="C529" s="12">
        <v>13.057460000000001</v>
      </c>
      <c r="D529" s="12">
        <f t="shared" si="8"/>
        <v>13.057460000000001</v>
      </c>
      <c r="E529">
        <f t="shared" si="9"/>
        <v>1</v>
      </c>
    </row>
    <row r="530" spans="1:5" x14ac:dyDescent="0.2">
      <c r="A530" s="13">
        <v>42644</v>
      </c>
      <c r="B530" s="26">
        <v>2.4100259999999998</v>
      </c>
      <c r="C530" s="12">
        <v>12.76267</v>
      </c>
      <c r="D530" s="12">
        <f t="shared" si="8"/>
        <v>12.736355882546494</v>
      </c>
      <c r="E530">
        <f t="shared" si="9"/>
        <v>1</v>
      </c>
    </row>
    <row r="531" spans="1:5" x14ac:dyDescent="0.2">
      <c r="A531" s="13">
        <v>42675</v>
      </c>
      <c r="B531" s="26">
        <v>2.41466</v>
      </c>
      <c r="C531" s="12">
        <v>12.569419999999999</v>
      </c>
      <c r="D531" s="12">
        <f t="shared" si="8"/>
        <v>12.519431951885565</v>
      </c>
      <c r="E531">
        <f t="shared" si="9"/>
        <v>1</v>
      </c>
    </row>
    <row r="532" spans="1:5" x14ac:dyDescent="0.2">
      <c r="A532" s="13">
        <v>42705</v>
      </c>
      <c r="B532" s="26">
        <v>2.4195199999999999</v>
      </c>
      <c r="C532" s="12">
        <v>12.24872</v>
      </c>
      <c r="D532" s="12">
        <f t="shared" si="8"/>
        <v>12.175501660263192</v>
      </c>
      <c r="E532">
        <f t="shared" si="9"/>
        <v>1</v>
      </c>
    </row>
    <row r="533" spans="1:5" x14ac:dyDescent="0.2">
      <c r="A533" s="13">
        <v>42736</v>
      </c>
      <c r="B533" s="26">
        <v>2.424776</v>
      </c>
      <c r="C533" s="12">
        <v>12.268649999999999</v>
      </c>
      <c r="D533" s="12">
        <f t="shared" si="7"/>
        <v>12.168877687279153</v>
      </c>
      <c r="E533">
        <f t="shared" si="9"/>
        <v>1</v>
      </c>
    </row>
    <row r="534" spans="1:5" x14ac:dyDescent="0.2">
      <c r="A534" s="13">
        <v>42767</v>
      </c>
      <c r="B534" s="26">
        <v>2.4299590000000002</v>
      </c>
      <c r="C534" s="12">
        <v>12.42925</v>
      </c>
      <c r="D534" s="12">
        <f t="shared" si="7"/>
        <v>12.301876170441556</v>
      </c>
      <c r="E534">
        <f t="shared" si="9"/>
        <v>1</v>
      </c>
    </row>
    <row r="535" spans="1:5" x14ac:dyDescent="0.2">
      <c r="A535" s="13">
        <v>42795</v>
      </c>
      <c r="B535" s="26">
        <v>2.4352390000000002</v>
      </c>
      <c r="C535" s="12">
        <v>12.789669999999999</v>
      </c>
      <c r="D535" s="12">
        <f t="shared" si="7"/>
        <v>12.63115667956615</v>
      </c>
      <c r="E535">
        <f t="shared" si="9"/>
        <v>1</v>
      </c>
    </row>
    <row r="536" spans="1:5" x14ac:dyDescent="0.2">
      <c r="A536" s="13">
        <v>42826</v>
      </c>
      <c r="B536" s="26">
        <v>2.440814</v>
      </c>
      <c r="C536" s="12">
        <v>12.749560000000001</v>
      </c>
      <c r="D536" s="12">
        <f t="shared" si="7"/>
        <v>12.562783778247747</v>
      </c>
      <c r="E536">
        <f t="shared" si="9"/>
        <v>1</v>
      </c>
    </row>
    <row r="537" spans="1:5" x14ac:dyDescent="0.2">
      <c r="A537" s="13">
        <v>42856</v>
      </c>
      <c r="B537" s="26">
        <v>2.4461400000000002</v>
      </c>
      <c r="C537" s="12">
        <v>13.169510000000001</v>
      </c>
      <c r="D537" s="12">
        <f t="shared" si="7"/>
        <v>12.948327655845533</v>
      </c>
      <c r="E537">
        <f t="shared" si="9"/>
        <v>1</v>
      </c>
    </row>
    <row r="538" spans="1:5" x14ac:dyDescent="0.2">
      <c r="A538" s="13">
        <v>42887</v>
      </c>
      <c r="B538" s="26">
        <v>2.4514149999999999</v>
      </c>
      <c r="C538" s="12">
        <v>13.15545</v>
      </c>
      <c r="D538" s="12">
        <f t="shared" si="7"/>
        <v>12.90667109022748</v>
      </c>
      <c r="E538">
        <f t="shared" si="9"/>
        <v>1</v>
      </c>
    </row>
    <row r="539" spans="1:5" x14ac:dyDescent="0.2">
      <c r="A539" s="13">
        <v>42917</v>
      </c>
      <c r="B539" s="26">
        <v>2.45635</v>
      </c>
      <c r="C539" s="12">
        <v>13.359030000000001</v>
      </c>
      <c r="D539" s="12">
        <f t="shared" si="7"/>
        <v>13.08006945863171</v>
      </c>
      <c r="E539">
        <f t="shared" si="9"/>
        <v>1</v>
      </c>
    </row>
    <row r="540" spans="1:5" x14ac:dyDescent="0.2">
      <c r="A540" s="13">
        <v>42948</v>
      </c>
      <c r="B540" s="26">
        <v>2.461741</v>
      </c>
      <c r="C540" s="12">
        <v>13.4107</v>
      </c>
      <c r="D540" s="12">
        <f t="shared" si="7"/>
        <v>13.101905484736209</v>
      </c>
      <c r="E540">
        <f t="shared" si="9"/>
        <v>1</v>
      </c>
    </row>
    <row r="541" spans="1:5" x14ac:dyDescent="0.2">
      <c r="A541" s="19">
        <v>42979</v>
      </c>
      <c r="B541" s="26">
        <v>2.4672969999999999</v>
      </c>
      <c r="C541" s="12">
        <v>13.48401</v>
      </c>
      <c r="D541" s="12">
        <f t="shared" si="7"/>
        <v>13.143862550219938</v>
      </c>
      <c r="E541">
        <f t="shared" si="9"/>
        <v>1</v>
      </c>
    </row>
    <row r="542" spans="1:5" x14ac:dyDescent="0.2">
      <c r="A542" s="13">
        <v>43009</v>
      </c>
      <c r="B542" s="26">
        <v>2.4732630000000002</v>
      </c>
      <c r="C542" s="12">
        <v>13.19117</v>
      </c>
      <c r="D542" s="12">
        <f t="shared" si="7"/>
        <v>12.827392698103676</v>
      </c>
      <c r="E542">
        <f t="shared" si="9"/>
        <v>1</v>
      </c>
    </row>
    <row r="543" spans="1:5" x14ac:dyDescent="0.2">
      <c r="A543" s="13">
        <v>43040</v>
      </c>
      <c r="B543" s="26">
        <v>2.4789699999999999</v>
      </c>
      <c r="C543" s="12">
        <v>12.986409999999999</v>
      </c>
      <c r="D543" s="12">
        <f t="shared" si="7"/>
        <v>12.599207039766515</v>
      </c>
      <c r="E543">
        <f t="shared" si="9"/>
        <v>1</v>
      </c>
    </row>
    <row r="544" spans="1:5" x14ac:dyDescent="0.2">
      <c r="A544" s="13">
        <v>43070</v>
      </c>
      <c r="B544" s="26">
        <v>2.4846620000000001</v>
      </c>
      <c r="C544" s="12">
        <v>12.644349999999999</v>
      </c>
      <c r="D544" s="12">
        <f t="shared" si="7"/>
        <v>12.23924319603632</v>
      </c>
      <c r="E544">
        <f t="shared" si="9"/>
        <v>1</v>
      </c>
    </row>
    <row r="545" spans="1:5" x14ac:dyDescent="0.2">
      <c r="A545" s="15" t="str">
        <f>"Base CPI ("&amp;TEXT('Notes and Sources'!$G$7,"m/yyyy")&amp;")"</f>
        <v>Base CPI (9/2016)</v>
      </c>
      <c r="B545" s="28">
        <v>2.4050569999999998</v>
      </c>
      <c r="C545" s="16"/>
      <c r="D545" s="16"/>
      <c r="E545" s="20"/>
    </row>
    <row r="546" spans="1:5" x14ac:dyDescent="0.2">
      <c r="A546" s="42" t="str">
        <f>A1&amp;" "&amp;TEXT(C1,"Mmmm yyyy")</f>
        <v>EIA Short-Term Energy Outlook, September 2016</v>
      </c>
      <c r="B546" s="42"/>
      <c r="C546" s="42"/>
      <c r="D546" s="42"/>
      <c r="E546" s="42"/>
    </row>
    <row r="547" spans="1:5" x14ac:dyDescent="0.2">
      <c r="A547" s="37" t="s">
        <v>184</v>
      </c>
      <c r="B547" s="37"/>
      <c r="C547" s="37"/>
      <c r="D547" s="37"/>
      <c r="E547" s="37"/>
    </row>
    <row r="548" spans="1:5" x14ac:dyDescent="0.2">
      <c r="A548" s="37" t="s">
        <v>207</v>
      </c>
      <c r="B548" s="37"/>
      <c r="C548" s="37"/>
      <c r="D548" s="37"/>
      <c r="E548" s="37"/>
    </row>
    <row r="549" spans="1:5" x14ac:dyDescent="0.2">
      <c r="A549" s="30" t="str">
        <f>"Real Price ("&amp;TEXT($C$1,"mmm yyyy")&amp;" $)"</f>
        <v>Real Price (Sep 2016 $)</v>
      </c>
      <c r="B549" s="30"/>
      <c r="C549" s="30"/>
      <c r="D549" s="30"/>
      <c r="E549" s="30"/>
    </row>
    <row r="550" spans="1:5" x14ac:dyDescent="0.2">
      <c r="A550" s="38" t="s">
        <v>167</v>
      </c>
      <c r="B550" s="38"/>
      <c r="C550" s="38"/>
      <c r="D550" s="38"/>
      <c r="E550" s="38"/>
    </row>
  </sheetData>
  <mergeCells count="7">
    <mergeCell ref="A548:E548"/>
    <mergeCell ref="A550:E550"/>
    <mergeCell ref="C39:D39"/>
    <mergeCell ref="A1:B1"/>
    <mergeCell ref="C1:D1"/>
    <mergeCell ref="A546:E546"/>
    <mergeCell ref="A547:E547"/>
  </mergeCells>
  <phoneticPr fontId="3" type="noConversion"/>
  <conditionalFormatting sqref="B461:D470 B473:D481 B485:D494 B497:D506 B533:D544 B509:D518">
    <cfRule type="expression" dxfId="6" priority="2" stopIfTrue="1">
      <formula>$E461=1</formula>
    </cfRule>
  </conditionalFormatting>
  <conditionalFormatting sqref="B471:D472 B483:D484 B495:D496">
    <cfRule type="expression" dxfId="5" priority="3" stopIfTrue="1">
      <formula>#REF!=1</formula>
    </cfRule>
  </conditionalFormatting>
  <conditionalFormatting sqref="B482:D482">
    <cfRule type="expression" dxfId="4" priority="9" stopIfTrue="1">
      <formula>#REF!=1</formula>
    </cfRule>
  </conditionalFormatting>
  <conditionalFormatting sqref="B495:D496">
    <cfRule type="expression" dxfId="3" priority="24" stopIfTrue="1">
      <formula>#REF!=1</formula>
    </cfRule>
  </conditionalFormatting>
  <conditionalFormatting sqref="B507:D508">
    <cfRule type="expression" dxfId="2" priority="48" stopIfTrue="1">
      <formula>#REF!=1</formula>
    </cfRule>
  </conditionalFormatting>
  <conditionalFormatting sqref="B521:D532">
    <cfRule type="expression" dxfId="1" priority="1" stopIfTrue="1">
      <formula>$E521=1</formula>
    </cfRule>
  </conditionalFormatting>
  <conditionalFormatting sqref="B519:D520">
    <cfRule type="expression" dxfId="0" priority="72" stopIfTrue="1">
      <formula>#REF!=1</formula>
    </cfRule>
  </conditionalFormatting>
  <hyperlinks>
    <hyperlink ref="A3" location="Contents!B4" display="Return to Contents"/>
    <hyperlink ref="A55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5" t="s">
        <v>199</v>
      </c>
      <c r="D7" s="45"/>
      <c r="E7" s="45"/>
      <c r="F7" s="45"/>
      <c r="G7" s="9">
        <v>42620</v>
      </c>
    </row>
    <row r="9" spans="1:7" ht="15.75" x14ac:dyDescent="0.25">
      <c r="A9" s="47" t="s">
        <v>206</v>
      </c>
      <c r="B9" s="47"/>
      <c r="C9" s="47"/>
      <c r="D9" s="47"/>
    </row>
    <row r="11" spans="1:7" ht="15.75" x14ac:dyDescent="0.25">
      <c r="A11" s="46" t="s">
        <v>13</v>
      </c>
      <c r="B11" s="46"/>
      <c r="C11" s="46"/>
      <c r="D11" s="46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September 2016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6" t="s">
        <v>8</v>
      </c>
      <c r="B21" s="46"/>
      <c r="C21" s="46"/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4" t="s">
        <v>208</v>
      </c>
      <c r="C24" s="44"/>
      <c r="D24" s="44"/>
      <c r="E24" s="44"/>
      <c r="F24" s="44"/>
      <c r="G24" s="44"/>
    </row>
    <row r="25" spans="1:19" x14ac:dyDescent="0.2">
      <c r="A25" s="3" t="s">
        <v>7</v>
      </c>
    </row>
    <row r="26" spans="1:19" x14ac:dyDescent="0.2">
      <c r="B26" s="44" t="s">
        <v>209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4" t="s">
        <v>203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9" x14ac:dyDescent="0.2">
      <c r="B32" s="44" t="s">
        <v>200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4" t="s">
        <v>201</v>
      </c>
      <c r="C36" s="44"/>
      <c r="D36" s="44"/>
      <c r="E36" s="44"/>
      <c r="F36" s="44"/>
      <c r="G36" s="44"/>
      <c r="H36" s="44"/>
      <c r="I36" s="44"/>
    </row>
    <row r="37" spans="1:15" x14ac:dyDescent="0.2">
      <c r="B37" s="44" t="s">
        <v>202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5" x14ac:dyDescent="0.2">
      <c r="A38" s="3" t="s">
        <v>242</v>
      </c>
    </row>
    <row r="39" spans="1:15" x14ac:dyDescent="0.2">
      <c r="B39" s="44" t="s">
        <v>204</v>
      </c>
      <c r="C39" s="44"/>
      <c r="D39" s="44"/>
      <c r="E39" s="44"/>
      <c r="F39" s="44"/>
      <c r="G39" s="44"/>
      <c r="H39" s="44"/>
      <c r="I39" s="44"/>
    </row>
    <row r="40" spans="1:15" x14ac:dyDescent="0.2">
      <c r="B40" s="44" t="s">
        <v>205</v>
      </c>
      <c r="C40" s="44"/>
      <c r="D40" s="44"/>
      <c r="E40" s="44"/>
      <c r="F40" s="44"/>
      <c r="G40" s="44"/>
      <c r="H40" s="44"/>
      <c r="I40" s="44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3" t="s">
        <v>197</v>
      </c>
      <c r="C44" s="43"/>
      <c r="D44" s="43"/>
      <c r="E44" s="43"/>
      <c r="F44" s="43"/>
      <c r="G44" s="43"/>
      <c r="H44" s="43"/>
    </row>
    <row r="45" spans="1:15" x14ac:dyDescent="0.2">
      <c r="A45" s="3" t="s">
        <v>12</v>
      </c>
      <c r="B45" s="3"/>
    </row>
    <row r="46" spans="1:15" x14ac:dyDescent="0.2">
      <c r="B46" s="43" t="s">
        <v>198</v>
      </c>
      <c r="C46" s="43"/>
      <c r="D46" s="43"/>
      <c r="E46" s="43"/>
      <c r="F46" s="43"/>
      <c r="G46" s="43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C41*$B$91/B41</f>
        <v>20.042141666666666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C42*$B$91/B42</f>
        <v>18.349208719346048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18.347857525773193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18.824767135802464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18.526994114832537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22.100523783783782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61.077715294117638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62.317979082494318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56.959182614338012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57.633542101401524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53.708004231791122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71.482831053616962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98.845629165343439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98.123482904976257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83.634446082006349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70.797833080202267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C57*$B$91/B57</f>
        <v>66.822072028701555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60.330534916539406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30.551876217090808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38.394855879248695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29.692733253552518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35.067511753363256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40.005460558167535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33.074339746038916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31.210956572303779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26.857247902081046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25.211700814051898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27.054846368699135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31.614316236957073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27.700858712240088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17.8033934439025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24.935828402923857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38.719673129588699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29.876885367799566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31.706361787915011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36.242269059259925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45.696405372019704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60.213054668062576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70.458333082936122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77.931294462424702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103.43347083262027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66.1745562201707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83.624443855689293</v>
      </c>
    </row>
    <row r="84" spans="1:5" x14ac:dyDescent="0.2">
      <c r="A84" s="14">
        <v>2011</v>
      </c>
      <c r="B84" s="26">
        <v>2.2492299999999998</v>
      </c>
      <c r="C84" s="12">
        <v>102.58033186</v>
      </c>
      <c r="D84" s="12">
        <f t="shared" si="2"/>
        <v>109.68711301299379</v>
      </c>
    </row>
    <row r="85" spans="1:5" x14ac:dyDescent="0.2">
      <c r="A85" s="14">
        <v>2012</v>
      </c>
      <c r="B85" s="26">
        <v>2.2959633333</v>
      </c>
      <c r="C85" s="12">
        <v>101.08643601</v>
      </c>
      <c r="D85" s="12">
        <f>C85*$B$91/B85</f>
        <v>105.8896006764476</v>
      </c>
    </row>
    <row r="86" spans="1:5" x14ac:dyDescent="0.2">
      <c r="A86" s="14">
        <v>2013</v>
      </c>
      <c r="B86" s="26">
        <v>2.3296358332999998</v>
      </c>
      <c r="C86" s="12">
        <v>98.121134235</v>
      </c>
      <c r="D86" s="12">
        <f t="shared" si="2"/>
        <v>101.29777253878505</v>
      </c>
    </row>
    <row r="87" spans="1:5" x14ac:dyDescent="0.2">
      <c r="A87" s="14">
        <v>2014</v>
      </c>
      <c r="B87" s="26">
        <v>2.3671466667000001</v>
      </c>
      <c r="C87" s="12">
        <v>89.634869890999994</v>
      </c>
      <c r="D87" s="12">
        <f>C87*$B$91/B87</f>
        <v>91.070390486606826</v>
      </c>
      <c r="E87" s="36" t="s">
        <v>182</v>
      </c>
    </row>
    <row r="88" spans="1:5" x14ac:dyDescent="0.2">
      <c r="A88" s="14">
        <v>2015</v>
      </c>
      <c r="B88" s="26">
        <v>2.3699516667</v>
      </c>
      <c r="C88" s="12">
        <v>46.345273169000002</v>
      </c>
      <c r="D88" s="12">
        <f>C88*$B$91/B88</f>
        <v>47.031770823925903</v>
      </c>
      <c r="E88" s="36" t="s">
        <v>183</v>
      </c>
    </row>
    <row r="89" spans="1:5" x14ac:dyDescent="0.2">
      <c r="A89" s="14">
        <v>2016</v>
      </c>
      <c r="B89" s="27">
        <v>2.3973705771999998</v>
      </c>
      <c r="C89" s="21">
        <v>37.614570051999998</v>
      </c>
      <c r="D89" s="21">
        <f>C89*$B$91/B89</f>
        <v>37.735169466879597</v>
      </c>
      <c r="E89">
        <v>1</v>
      </c>
    </row>
    <row r="90" spans="1:5" x14ac:dyDescent="0.2">
      <c r="A90" s="14">
        <v>2017</v>
      </c>
      <c r="B90" s="27">
        <v>2.4542188333000001</v>
      </c>
      <c r="C90" s="21">
        <v>47.249406729999997</v>
      </c>
      <c r="D90" s="21">
        <f>C90*$B$91/B90</f>
        <v>46.302927375483435</v>
      </c>
      <c r="E90">
        <v>1</v>
      </c>
    </row>
    <row r="91" spans="1:5" x14ac:dyDescent="0.2">
      <c r="A91" s="15" t="str">
        <f>"Base CPI ("&amp;TEXT('Notes and Sources'!$G$7,"m/yyyy")&amp;")"</f>
        <v>Base CPI (9/2016)</v>
      </c>
      <c r="B91" s="28">
        <v>2.4050569999999998</v>
      </c>
      <c r="C91" s="16"/>
      <c r="D91" s="16"/>
      <c r="E91" s="20"/>
    </row>
    <row r="92" spans="1:5" x14ac:dyDescent="0.2">
      <c r="A92" s="42" t="str">
        <f>A1&amp;" "&amp;TEXT(C1,"Mmmm yyyy")</f>
        <v>EIA Short-Term Energy Outlook, September 2016</v>
      </c>
      <c r="B92" s="42"/>
      <c r="C92" s="42"/>
      <c r="D92" s="42"/>
      <c r="E92" s="42"/>
    </row>
    <row r="93" spans="1:5" x14ac:dyDescent="0.2">
      <c r="A93" s="37" t="s">
        <v>184</v>
      </c>
      <c r="B93" s="37"/>
      <c r="C93" s="37"/>
      <c r="D93" s="37"/>
      <c r="E93" s="37"/>
    </row>
    <row r="94" spans="1:5" x14ac:dyDescent="0.2">
      <c r="A94" s="37" t="str">
        <f>"Real Price ("&amp;TEXT($C$1,"mmm yyyy")&amp;" $)"</f>
        <v>Real Price (Sep 2016 $)</v>
      </c>
      <c r="B94" s="37"/>
      <c r="C94" s="37"/>
      <c r="D94" s="37"/>
      <c r="E94" s="37"/>
    </row>
    <row r="95" spans="1:5" x14ac:dyDescent="0.2">
      <c r="A95" s="38" t="s">
        <v>167</v>
      </c>
      <c r="B95" s="38"/>
      <c r="C95" s="38"/>
      <c r="D95" s="38"/>
      <c r="E95" s="38"/>
    </row>
  </sheetData>
  <mergeCells count="7">
    <mergeCell ref="A94:E94"/>
    <mergeCell ref="A95:E95"/>
    <mergeCell ref="C39:D39"/>
    <mergeCell ref="A1:B1"/>
    <mergeCell ref="C1:D1"/>
    <mergeCell ref="A92:E92"/>
    <mergeCell ref="A93:E93"/>
  </mergeCells>
  <phoneticPr fontId="3" type="noConversion"/>
  <hyperlinks>
    <hyperlink ref="A3" location="Contents!B4" display="Return to Contents"/>
    <hyperlink ref="A9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C41*$B$217/B41</f>
        <v>58.642364391942195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64.117324770164856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60.970868754063368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58.872967750926726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59.590429474728943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61.403964510838911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62.530545599241336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64.570073741095229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57.449088063692813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57.267481442638818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56.74523171271715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56.243502442342951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58.439423438895915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58.050358743357499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57.253061150502269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56.8324006134198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55.343185811812234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54.043256322232331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52.843124717790893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52.638918382510454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55.308046108507391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64.824579386116028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78.404532466520251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85.18156222856723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97.767468316440414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100.3924843969473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99.602306756185698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98.735133484693307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105.90525456085562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101.19981340873724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93.663093364373808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91.944855794797519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C73*$B$217/B73</f>
        <v>89.179510516814759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83.16951811941081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81.672684520780166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81.255690345927363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74.363127489859139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69.378522487146427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70.343402359750073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69.847799304053012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67.761232781549381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67.831733083216449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66.529005781858373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65.190683769110976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61.687572435274802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61.655550556498987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59.245548036354116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58.929043727971262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42.755063332474975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28.310894607916971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26.046270232731544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29.324760116225537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36.284202717272407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38.944146689470827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40.124782355461655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37.506412274878627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31.434985277893226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32.09055942136397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28.947298423258797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26.555091422944738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33.164695808333967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36.894509718620633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33.986970130574377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35.988056130240864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C105*$B$217/B105</f>
        <v>37.092067923518897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29.644564036423862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42.211741112588321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53.38830292312651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34.711140281089726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32.193876971856888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32.773454042248346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32.822427244969553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28.021133249187212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32.119188137041526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33.183713677342659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30.941588312895433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29.158993746478391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29.49552593006791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25.919004897354039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23.219343941285743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21.328526780859573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25.752122784189599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26.981840163833294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25.958116570099108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27.096564476114175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28.786512127506636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26.094580292031434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26.245001710955489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28.553390992509573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31.103132477424325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31.619664598176506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34.92543105116944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31.642461667387355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26.933433488684024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26.579567406636613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26.168374809551299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C137*$B$217/B137</f>
        <v>19.795702748947182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18.273137959841335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17.4487843050835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15.895764305931451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15.910256015459414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22.36353446585554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28.306001083848923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32.855100854261018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37.939748133647946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37.235986508250789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40.458414454387409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38.994340984601486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32.940981863195766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32.388907002479648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31.164414553257878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22.95683130499836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25.974496581607859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32.111681450912805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34.528981912383955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33.693781048016469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39.994046765526214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33.648158459513091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35.696336355336612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36.125276386167918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39.964548360680261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43.278906117312886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48.945603051191668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50.038320930639394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51.355052381641954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57.026066510022851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69.299973373967802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63.011491594826104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C169*$B$217/B169</f>
        <v>65.955140489913219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75.950244554731853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75.655601251149392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63.524646793741361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4"/>
        <v>62.613386101542332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4"/>
        <v>72.609962319455306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4"/>
        <v>81.463235562983741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4"/>
        <v>94.195201728675983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4"/>
        <v>101.39309375082333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4"/>
        <v>129.25969897257716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4"/>
        <v>123.99755440822675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58.776035396344128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si="4"/>
        <v>45.844650405626446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4"/>
        <v>64.766949786188178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4"/>
        <v>74.130718212022259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4"/>
        <v>80.945948593858859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83.28616208746098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82.256494441230757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80.909817630475047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88.489193298047454</v>
      </c>
    </row>
    <row r="189" spans="1:5" x14ac:dyDescent="0.2">
      <c r="A189" s="14" t="s">
        <v>163</v>
      </c>
      <c r="B189" s="26">
        <v>2.2204366667</v>
      </c>
      <c r="C189" s="12">
        <v>93.995566736000001</v>
      </c>
      <c r="D189" s="12">
        <f t="shared" si="4"/>
        <v>101.81091815753518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108.72754418</v>
      </c>
      <c r="D190" s="12">
        <f t="shared" si="4"/>
        <v>116.44381794411487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102.05216809</v>
      </c>
      <c r="D191" s="12">
        <f t="shared" si="4"/>
        <v>108.58664141160048</v>
      </c>
    </row>
    <row r="192" spans="1:5" x14ac:dyDescent="0.2">
      <c r="A192" s="18" t="s">
        <v>166</v>
      </c>
      <c r="B192" s="26">
        <v>2.2704733333</v>
      </c>
      <c r="C192" s="12">
        <v>105.34282886</v>
      </c>
      <c r="D192" s="12">
        <f t="shared" si="4"/>
        <v>111.58708813430881</v>
      </c>
    </row>
    <row r="193" spans="1:5" x14ac:dyDescent="0.2">
      <c r="A193" s="14" t="s">
        <v>213</v>
      </c>
      <c r="B193" s="26">
        <v>2.2837700000000001</v>
      </c>
      <c r="C193" s="12">
        <v>108.1394748</v>
      </c>
      <c r="D193" s="12">
        <f t="shared" si="4"/>
        <v>113.88257173185723</v>
      </c>
      <c r="E193" s="22"/>
    </row>
    <row r="194" spans="1:5" x14ac:dyDescent="0.2">
      <c r="A194" s="14" t="s">
        <v>214</v>
      </c>
      <c r="B194" s="26">
        <v>2.2883800000000001</v>
      </c>
      <c r="C194" s="12">
        <v>101.18306368</v>
      </c>
      <c r="D194" s="12">
        <f t="shared" si="4"/>
        <v>106.3420566448884</v>
      </c>
      <c r="E194" s="22"/>
    </row>
    <row r="195" spans="1:5" x14ac:dyDescent="0.2">
      <c r="A195" s="14" t="s">
        <v>215</v>
      </c>
      <c r="B195" s="26">
        <v>2.2976866667000002</v>
      </c>
      <c r="C195" s="12">
        <v>97.177817384999997</v>
      </c>
      <c r="D195" s="12">
        <f t="shared" si="4"/>
        <v>101.71891291086625</v>
      </c>
    </row>
    <row r="196" spans="1:5" x14ac:dyDescent="0.2">
      <c r="A196" s="18" t="s">
        <v>216</v>
      </c>
      <c r="B196" s="26">
        <v>2.3140166667000002</v>
      </c>
      <c r="C196" s="12">
        <v>97.642869512000004</v>
      </c>
      <c r="D196" s="12">
        <f t="shared" si="4"/>
        <v>101.48443189686304</v>
      </c>
    </row>
    <row r="197" spans="1:5" x14ac:dyDescent="0.2">
      <c r="A197" s="14" t="s">
        <v>243</v>
      </c>
      <c r="B197" s="26">
        <v>2.3231966666999999</v>
      </c>
      <c r="C197" s="12">
        <v>98.711920577000001</v>
      </c>
      <c r="D197" s="12">
        <f t="shared" si="4"/>
        <v>102.19014126960907</v>
      </c>
      <c r="E197" s="22"/>
    </row>
    <row r="198" spans="1:5" x14ac:dyDescent="0.2">
      <c r="A198" s="14" t="s">
        <v>244</v>
      </c>
      <c r="B198" s="26">
        <v>2.32036</v>
      </c>
      <c r="C198" s="12">
        <v>97.385304512000005</v>
      </c>
      <c r="D198" s="12">
        <f t="shared" si="4"/>
        <v>100.9400301305475</v>
      </c>
      <c r="E198" s="22"/>
    </row>
    <row r="199" spans="1:5" x14ac:dyDescent="0.2">
      <c r="A199" s="14" t="s">
        <v>245</v>
      </c>
      <c r="B199" s="26">
        <v>2.3321333332999998</v>
      </c>
      <c r="C199" s="12">
        <v>103.06653343000001</v>
      </c>
      <c r="D199" s="12">
        <f t="shared" si="4"/>
        <v>106.28932923865067</v>
      </c>
    </row>
    <row r="200" spans="1:5" x14ac:dyDescent="0.2">
      <c r="A200" s="14" t="s">
        <v>246</v>
      </c>
      <c r="B200" s="26">
        <v>2.3428533332999999</v>
      </c>
      <c r="C200" s="12">
        <v>92.953698501000005</v>
      </c>
      <c r="D200" s="12">
        <f t="shared" si="4"/>
        <v>95.42165532864496</v>
      </c>
    </row>
    <row r="201" spans="1:5" x14ac:dyDescent="0.2">
      <c r="A201" s="14" t="s">
        <v>247</v>
      </c>
      <c r="B201" s="26">
        <v>2.3565133333000001</v>
      </c>
      <c r="C201" s="12">
        <v>94.177982764000006</v>
      </c>
      <c r="D201" s="12">
        <f t="shared" ref="D201:D216" si="5">C201*$B$217/B201</f>
        <v>96.118028908093663</v>
      </c>
      <c r="E201" s="22"/>
    </row>
    <row r="202" spans="1:5" x14ac:dyDescent="0.2">
      <c r="A202" s="14" t="s">
        <v>248</v>
      </c>
      <c r="B202" s="26">
        <v>2.3677133332999998</v>
      </c>
      <c r="C202" s="12">
        <v>98.640333102</v>
      </c>
      <c r="D202" s="12">
        <f t="shared" si="5"/>
        <v>100.19609226875862</v>
      </c>
      <c r="E202" s="22"/>
    </row>
    <row r="203" spans="1:5" x14ac:dyDescent="0.2">
      <c r="A203" s="14" t="s">
        <v>249</v>
      </c>
      <c r="B203" s="26">
        <v>2.3731066667</v>
      </c>
      <c r="C203" s="12">
        <v>93.851153394999997</v>
      </c>
      <c r="D203" s="12">
        <f t="shared" si="5"/>
        <v>95.11471886116145</v>
      </c>
    </row>
    <row r="204" spans="1:5" x14ac:dyDescent="0.2">
      <c r="A204" s="18" t="s">
        <v>250</v>
      </c>
      <c r="B204" s="26">
        <v>2.3712533332999999</v>
      </c>
      <c r="C204" s="12">
        <v>71.430437556000001</v>
      </c>
      <c r="D204" s="12">
        <f t="shared" si="5"/>
        <v>72.448722135496126</v>
      </c>
    </row>
    <row r="205" spans="1:5" x14ac:dyDescent="0.2">
      <c r="A205" s="14" t="s">
        <v>251</v>
      </c>
      <c r="B205" s="26">
        <v>2.3540933332999998</v>
      </c>
      <c r="C205" s="12">
        <v>46.375963951000003</v>
      </c>
      <c r="D205" s="12">
        <f t="shared" si="5"/>
        <v>47.379955227070951</v>
      </c>
      <c r="E205" s="22"/>
    </row>
    <row r="206" spans="1:5" x14ac:dyDescent="0.2">
      <c r="A206" s="14" t="s">
        <v>252</v>
      </c>
      <c r="B206" s="26">
        <v>2.3683200000000002</v>
      </c>
      <c r="C206" s="12">
        <v>56.065597154000002</v>
      </c>
      <c r="D206" s="12">
        <f t="shared" si="5"/>
        <v>56.935277705043141</v>
      </c>
      <c r="E206" s="22"/>
    </row>
    <row r="207" spans="1:5" x14ac:dyDescent="0.2">
      <c r="A207" s="14" t="s">
        <v>253</v>
      </c>
      <c r="B207" s="26">
        <v>2.37642</v>
      </c>
      <c r="C207" s="12">
        <v>45.593151747</v>
      </c>
      <c r="D207" s="12">
        <f t="shared" si="5"/>
        <v>46.142571078001602</v>
      </c>
      <c r="E207" s="10" t="s">
        <v>182</v>
      </c>
    </row>
    <row r="208" spans="1:5" x14ac:dyDescent="0.2">
      <c r="A208" s="18" t="s">
        <v>254</v>
      </c>
      <c r="B208" s="26">
        <v>2.3809733333</v>
      </c>
      <c r="C208" s="12">
        <v>37.881047658</v>
      </c>
      <c r="D208" s="12">
        <f t="shared" si="5"/>
        <v>38.264216387058219</v>
      </c>
      <c r="E208" s="10" t="s">
        <v>183</v>
      </c>
    </row>
    <row r="209" spans="1:5" x14ac:dyDescent="0.2">
      <c r="A209" s="14" t="s">
        <v>259</v>
      </c>
      <c r="B209" s="26">
        <v>2.3791133332999999</v>
      </c>
      <c r="C209" s="12">
        <v>28.827499806999999</v>
      </c>
      <c r="D209" s="12">
        <f t="shared" si="5"/>
        <v>29.141856856039666</v>
      </c>
      <c r="E209" s="22">
        <f>MAX('Crude Oil-M'!E545:E547)</f>
        <v>0</v>
      </c>
    </row>
    <row r="210" spans="1:5" x14ac:dyDescent="0.2">
      <c r="A210" s="14" t="s">
        <v>260</v>
      </c>
      <c r="B210" s="26">
        <v>2.3940899999999998</v>
      </c>
      <c r="C210" s="12">
        <v>40.110996213999996</v>
      </c>
      <c r="D210" s="12">
        <f t="shared" si="5"/>
        <v>40.294739220937466</v>
      </c>
      <c r="E210" s="22">
        <f>MAX('Crude Oil-M'!E548:E550)</f>
        <v>0</v>
      </c>
    </row>
    <row r="211" spans="1:5" x14ac:dyDescent="0.2">
      <c r="A211" s="14" t="s">
        <v>261</v>
      </c>
      <c r="B211" s="26">
        <v>2.401543642</v>
      </c>
      <c r="C211" s="12">
        <v>40.965368693000002</v>
      </c>
      <c r="D211" s="12">
        <f t="shared" si="5"/>
        <v>41.025299315664277</v>
      </c>
      <c r="E211" s="22">
        <f>MAX('Crude Oil-M'!E551:E553)</f>
        <v>1</v>
      </c>
    </row>
    <row r="212" spans="1:5" x14ac:dyDescent="0.2">
      <c r="A212" s="18" t="s">
        <v>262</v>
      </c>
      <c r="B212" s="26">
        <v>2.4147353332999999</v>
      </c>
      <c r="C212" s="12">
        <v>40.5</v>
      </c>
      <c r="D212" s="12">
        <f t="shared" si="5"/>
        <v>40.337674757459098</v>
      </c>
      <c r="E212" s="22">
        <f>MAX('Crude Oil-M'!E554:E556)</f>
        <v>1</v>
      </c>
    </row>
    <row r="213" spans="1:5" x14ac:dyDescent="0.2">
      <c r="A213" s="14" t="s">
        <v>263</v>
      </c>
      <c r="B213" s="26">
        <v>2.4299913332999998</v>
      </c>
      <c r="C213" s="12">
        <v>40.855678566000002</v>
      </c>
      <c r="D213" s="12">
        <f t="shared" si="5"/>
        <v>40.436455216269415</v>
      </c>
      <c r="E213" s="22">
        <f>MAX('Crude Oil-M'!E557:E559)</f>
        <v>1</v>
      </c>
    </row>
    <row r="214" spans="1:5" x14ac:dyDescent="0.2">
      <c r="A214" s="14" t="s">
        <v>264</v>
      </c>
      <c r="B214" s="26">
        <v>2.446123</v>
      </c>
      <c r="C214" s="12">
        <v>45.494882922000002</v>
      </c>
      <c r="D214" s="12">
        <f t="shared" si="5"/>
        <v>44.731105768490195</v>
      </c>
      <c r="E214" s="22">
        <f>MAX('Crude Oil-M'!E560:E562)</f>
        <v>1</v>
      </c>
    </row>
    <row r="215" spans="1:5" x14ac:dyDescent="0.2">
      <c r="A215" s="14" t="s">
        <v>265</v>
      </c>
      <c r="B215" s="26">
        <v>2.4617960000000001</v>
      </c>
      <c r="C215" s="12">
        <v>48.501080496</v>
      </c>
      <c r="D215" s="12">
        <f t="shared" si="5"/>
        <v>47.383236935338374</v>
      </c>
      <c r="E215" s="22">
        <f>MAX('Crude Oil-M'!E563:E565)</f>
        <v>1</v>
      </c>
    </row>
    <row r="216" spans="1:5" x14ac:dyDescent="0.2">
      <c r="A216" s="18" t="s">
        <v>266</v>
      </c>
      <c r="B216" s="26">
        <v>2.4789650000000001</v>
      </c>
      <c r="C216" s="12">
        <v>53.513060920000001</v>
      </c>
      <c r="D216" s="12">
        <f t="shared" si="5"/>
        <v>51.917619553754264</v>
      </c>
      <c r="E216" s="22">
        <f>MAX('Crude Oil-M'!E566:E568)</f>
        <v>1</v>
      </c>
    </row>
    <row r="217" spans="1:5" x14ac:dyDescent="0.2">
      <c r="A217" s="15" t="str">
        <f>"Base CPI ("&amp;TEXT('Notes and Sources'!$G$7,"m/yyyy")&amp;")"</f>
        <v>Base CPI (9/2016)</v>
      </c>
      <c r="B217" s="28">
        <v>2.4050569999999998</v>
      </c>
      <c r="C217" s="16"/>
      <c r="D217" s="16"/>
      <c r="E217" s="20"/>
    </row>
    <row r="218" spans="1:5" x14ac:dyDescent="0.2">
      <c r="A218" s="42" t="str">
        <f>A1&amp;" "&amp;TEXT(C1,"Mmmm yyyy")</f>
        <v>EIA Short-Term Energy Outlook, September 2016</v>
      </c>
      <c r="B218" s="42"/>
      <c r="C218" s="42"/>
      <c r="D218" s="42"/>
      <c r="E218" s="42"/>
    </row>
    <row r="219" spans="1:5" x14ac:dyDescent="0.2">
      <c r="A219" s="37" t="s">
        <v>184</v>
      </c>
      <c r="B219" s="37"/>
      <c r="C219" s="37"/>
      <c r="D219" s="37"/>
      <c r="E219" s="37"/>
    </row>
    <row r="220" spans="1:5" x14ac:dyDescent="0.2">
      <c r="A220" s="37" t="str">
        <f>"Real Price ("&amp;TEXT($C$1,"mmm yyyy")&amp;" $)"</f>
        <v>Real Price (Sep 2016 $)</v>
      </c>
      <c r="B220" s="37"/>
      <c r="C220" s="37"/>
      <c r="D220" s="37"/>
      <c r="E220" s="37"/>
    </row>
    <row r="221" spans="1:5" x14ac:dyDescent="0.2">
      <c r="A221" s="38" t="s">
        <v>167</v>
      </c>
      <c r="B221" s="38"/>
      <c r="C221" s="38"/>
      <c r="D221" s="38"/>
      <c r="E221" s="38"/>
    </row>
  </sheetData>
  <mergeCells count="7">
    <mergeCell ref="A220:E220"/>
    <mergeCell ref="A221:E221"/>
    <mergeCell ref="C39:D39"/>
    <mergeCell ref="A1:B1"/>
    <mergeCell ref="C1:D1"/>
    <mergeCell ref="A218:E218"/>
    <mergeCell ref="A219:E219"/>
  </mergeCells>
  <phoneticPr fontId="3" type="noConversion"/>
  <conditionalFormatting sqref="B189:D190 B193:D194 B197:D198 B201:D202 B209:D216 B205:D206">
    <cfRule type="expression" dxfId="66" priority="2" stopIfTrue="1">
      <formula>$E189=1</formula>
    </cfRule>
  </conditionalFormatting>
  <conditionalFormatting sqref="B191:D192 B195:D196 B199:D200">
    <cfRule type="expression" dxfId="65" priority="3" stopIfTrue="1">
      <formula>#REF!=1</formula>
    </cfRule>
  </conditionalFormatting>
  <conditionalFormatting sqref="B199:D200">
    <cfRule type="expression" dxfId="64" priority="13" stopIfTrue="1">
      <formula>#REF!=1</formula>
    </cfRule>
  </conditionalFormatting>
  <conditionalFormatting sqref="B203:D204">
    <cfRule type="expression" dxfId="63" priority="35" stopIfTrue="1">
      <formula>#REF!=1</formula>
    </cfRule>
  </conditionalFormatting>
  <conditionalFormatting sqref="B207:D208">
    <cfRule type="expression" dxfId="62" priority="58" stopIfTrue="1">
      <formula>#REF!=1</formula>
    </cfRule>
  </conditionalFormatting>
  <hyperlinks>
    <hyperlink ref="A3" location="Contents!B4" display="Return to Contents"/>
    <hyperlink ref="A22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3"/>
  <sheetViews>
    <sheetView showGridLines="0" workbookViewId="0">
      <pane ySplit="3" topLeftCell="A40" activePane="bottomLeft" state="frozen"/>
      <selection activeCell="A5" sqref="A5"/>
      <selection pane="bottomLeft" activeCell="B40" sqref="B40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C41*$B$569/B41</f>
        <v>49.283112457264949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63.304354439746291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64.050995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63.601507359667359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64.43177395061727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64.102131469387757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62.199749999999995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61.114474468937864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59.556055750988129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58.664527607843127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58.515270310679604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59.408151714836222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58.723858298279147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59.669189828897331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60.490827575757564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60.17180343396226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60.103778512241043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63.610386074766346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62.486943907407401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63.232587177121765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61.844322857142849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64.222469253187597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65.410591826401429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64.062759298561147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57.195531164874538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57.05018930232557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58.022000124999991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57.404123404634575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57.184068031914897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57.178427442680778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57.004070298245615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56.99943116928447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56.243260052083336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56.034920431778929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56.214585301204821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56.461184023972599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57.81150642248722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58.808307757166943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58.673706006711406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57.561030866666663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58.408527142857139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58.158651090909089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57.120103749999998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57.784348216039277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56.889602773246324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56.846801818181817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56.674004467741931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56.980162632423749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55.696056842105257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55.010906936507929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55.27078941640378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54.198467605633795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54.104460573643408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53.799275046153838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53.205001419847321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52.7725708952959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52.549591293233078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52.438128032786878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52.519318785185177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52.918338114874807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54.420997810218971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55.191192427745662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56.462067768240338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59.887963257790368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C105*$B$569/B105</f>
        <v>64.000116246498592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70.05311455678671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76.072282369863004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78.254093432835816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81.009043575268805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80.115263098404256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85.506105447368412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90.416382145643681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94.814747115384606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98.637780759493651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100.34582389513108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99.710274140914692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101.05949425948592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100.51680649696969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100.48246618644067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99.555484471153846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98.782198116805716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98.331905442739085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98.590479123831784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99.180764942129642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107.15190877293577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106.58775340909089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103.99292739277652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103.67928099887766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101.4574770122631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98.408022883977893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96.149710448087419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93.437247006507576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91.552330912996766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91.232515535331885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92.843405085287841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91.882889638682258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90.546319682203389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90.107098585005275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86.526179503695872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83.088390252631569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82.208309134515119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83.780284567010298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82.487288287179481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81.112208955987725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81.309142998976455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81.590516778797138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81.207485846938781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80.866041402251781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77.138702553626146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75.489340122448979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69.700071875637107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68.037796710526308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69.16963327620968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70.724161076458742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69.308055430861714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70.878303196803202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70.762334442231065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70.791707529761894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69.201887368941641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69.495236785009851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67.840980999020573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67.768224044834298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67.664140087463551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67.774645953533394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67.992239439613527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67.698759720347155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66.99966666666667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66.622843333333321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C169*$B$569/B169</f>
        <v>65.926586341929323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65.881628001902953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65.642296467236463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63.876490180094784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62.549684891201515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61.065370112888054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61.252388014981264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62.014507130841118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61.921243656716413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60.96539837209302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59.333671764159703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59.31285150139017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59.091872266419976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59.383849797235023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59.839583339449533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57.567620063926938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54.556934494995446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39.704268249772099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31.347305719523373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29.095215777368903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29.059266688073389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26.930482861060327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23.962714036529679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26.047469516423352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28.095438590909083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27.891677368421046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29.322524655797096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30.757813799638985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35.514531104129254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36.527609892665467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36.997579162210336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38.177879086069204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38.842734734513272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39.646358123348016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40.704216010544819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40.652407034120728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38.938019607672182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38.75278800869566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37.805662027729632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35.784585121107263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32.032871249999999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31.936342091222031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30.409003957081541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32.053746023890781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32.606432348936167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31.591850423728811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30.058138540084386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28.941526252100839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27.854383999999996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26.176808882402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25.310076159600996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28.115455070422531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31.829302211221119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32.851971027960523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34.973701219312602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38.273815296506896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37.038266653193205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35.407245278001604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34.752590706827306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33.284443461847381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33.956013092948716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35.078542687400315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34.996540301826847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38.180041844813935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C233*$B$569/B233</f>
        <v>38.688407113725496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37.165646453124999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35.421290497667187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31.084755329712955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29.937463973663824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28.049740993071591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30.482484888888887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44.336385121580541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54.23630427169811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59.279066086956512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54.307158436798801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45.807195916542462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39.816459613956944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32.650254525222543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31.365654347181003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32.613356210214654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32.564046106194681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31.442583426470584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32.032110117474296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32.941886142020493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33.354805109489043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34.81372596209912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33.772026814223516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29.880483856729381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27.99813282718727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27.76400577200577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28.286651703810204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29.968321441893831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32.348619205440222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34.041599079229115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33.790622903914588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32.881638671874995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32.828772374202693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32.825548609738881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31.142187755102036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28.6308261278988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28.294788235294117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29.260686491963657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29.907966322400554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30.69040052155772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29.838051130374478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28.000663617463612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26.314153058823525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25.977273121546961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25.410671199999999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25.751949608516483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23.144555376712329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20.647652713602184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21.255903629528362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21.148762985685071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21.549049123045542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23.756473355978258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25.664811647457622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27.709378823529406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28.393934393530994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26.891442697986573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25.629241038178161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26.191618065595712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26.426727783711613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25.284343411059293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26.46361722259136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27.429443982770046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27.375020482804231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29.627513768115939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C297*$B$569/B297</f>
        <v>29.347704089414858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27.506655846456688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26.004875819134991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26.01677094833224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26.249838321358588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25.523373635179151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25.85005962264151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27.394833794671865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27.175433975436327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27.572814767741932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30.778542958199353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32.863463042921204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30.939735831202047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29.652649164007656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30.024915414012739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31.409554840966919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33.612844819277107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35.300520568900119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34.340637441713923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35.100831891891886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34.733006361355073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31.444953137132121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28.836603329161445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26.818115265791118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27.901067761100684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26.047277746566792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26.22471753740648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26.862452562189048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26.631679559553351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27.892704402476777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26.593951243042667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23.708689215080341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21.274362228395059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19.774913111111108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18.320002086419748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18.994315764488285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18.651764311193109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17.151542856265355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17.021083547794117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16.691154455324355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18.784451308868498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17.770128291641242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16.106993558805605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13.736913156934309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14.836295761991497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15.084540868245293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17.658488895631066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21.484595985533453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22.558275596385542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23.050877632530121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26.041558998200358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28.152552315978451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31.016348915375449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30.932380928019036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33.048111033254159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34.693802103080571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35.926693165977547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38.749712488235289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38.959110467836254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34.18305121708601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37.01708641939252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40.377582967479675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38.993396641574982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40.10749368847712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C361*$B$569/B361</f>
        <v>42.337869769585254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41.089271690626795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41.418892078071181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34.698388218785794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33.542053490888378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34.121746187499994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31.425531839863716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31.344818837868477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33.410351895093058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32.414808750703429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30.85631190529876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32.225594639233364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30.397435749578889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25.404768761261263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21.760684743661972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21.623821392333706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23.062561215531794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24.645078471910111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30.032896655462181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32.165793006134969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32.74629140947075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31.402331096881955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33.390208016666662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34.217099036011078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36.102459612831858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34.496374961368645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31.378374523415975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35.295335951595156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39.90866763417305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42.219491889978201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38.227197449700924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32.137442882096067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33.071177446692175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35.75404234844347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36.593001170386501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37.151286991869917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33.340768568341439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35.536050427257976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35.711846372972971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37.119558981132073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38.870781680085877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39.534654167113011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41.339729086050227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41.504558900747064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45.596404760892668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42.588224801482269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45.646481084082488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50.160438276955595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51.218337165437305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57.176826792452822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50.045760944183613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42.744022947313503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47.147150793319419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49.651176735966729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56.956632112894866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56.184217475477531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53.654138341942144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61.188027341249352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65.142616228835294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71.95547893421724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71.123390860160953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66.812507619286791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60.666682629984841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61.735057269056028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C425*$B$569/B425</f>
        <v>67.397106598093316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63.684558475426272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66.611768988482723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74.788045525660166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76.930760173869857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76.025067408325071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80.591338309512068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78.418075392541709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67.94167432445758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62.776871669143134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62.745794009900983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65.094034116198898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58.60225794226222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63.321964338526925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65.970129608160249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70.608485337827332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71.597426108195677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75.714370556954933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81.96306544221423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79.077220723562235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83.42571381031614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90.377900841340406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97.567055223540777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94.646264026106053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96.146056887271754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98.842915819960794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109.25111817398147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117.7223588823139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130.25045228337234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139.5944572364034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140.30670493936515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122.28190032923315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105.90395229284026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78.515282785317623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55.400720937542509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40.490439185801186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41.80675018991851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43.599820370936271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52.018362653238896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56.059088266128839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64.094359216418965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74.316138130266779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71.078917886050121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76.010272287590794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75.373553374625345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80.046745132996762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82.370273898192735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80.413114600155509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83.014984270396511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81.610841541598205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84.947631682102369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88.534524229196464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78.751808895945516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79.626355954677493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80.980917897107133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81.138654772557274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80.600123491009043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84.438050220284438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87.532289922127589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93.367334006132296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95.261947478830137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99.086206698573207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110.44806385678291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121.29764969900887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44" si="7">C489*$B$569/B489</f>
        <v>115.52096245651806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112.7393871426919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113.04232062823041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105.3048760315958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107.25252754890842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108.17718343109149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113.99111991072725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112.7468045224295</v>
      </c>
    </row>
    <row r="497" spans="1:4" x14ac:dyDescent="0.2">
      <c r="A497" s="13">
        <v>40909</v>
      </c>
      <c r="B497" s="26">
        <v>2.2786</v>
      </c>
      <c r="C497" s="12">
        <v>105.25</v>
      </c>
      <c r="D497" s="12">
        <f t="shared" si="7"/>
        <v>111.09113018959009</v>
      </c>
    </row>
    <row r="498" spans="1:4" x14ac:dyDescent="0.2">
      <c r="A498" s="13">
        <v>40940</v>
      </c>
      <c r="B498" s="26">
        <v>2.2837700000000001</v>
      </c>
      <c r="C498" s="12">
        <v>108.08</v>
      </c>
      <c r="D498" s="12">
        <f t="shared" si="7"/>
        <v>113.81993833004198</v>
      </c>
    </row>
    <row r="499" spans="1:4" x14ac:dyDescent="0.2">
      <c r="A499" s="13">
        <v>40969</v>
      </c>
      <c r="B499" s="26">
        <v>2.2889400000000002</v>
      </c>
      <c r="C499" s="12">
        <v>111</v>
      </c>
      <c r="D499" s="12">
        <f t="shared" si="7"/>
        <v>116.63098508479906</v>
      </c>
    </row>
    <row r="500" spans="1:4" x14ac:dyDescent="0.2">
      <c r="A500" s="13">
        <v>41000</v>
      </c>
      <c r="B500" s="26">
        <v>2.2928600000000001</v>
      </c>
      <c r="C500" s="12">
        <v>108.54</v>
      </c>
      <c r="D500" s="12">
        <f t="shared" si="7"/>
        <v>113.85121061905218</v>
      </c>
    </row>
    <row r="501" spans="1:4" x14ac:dyDescent="0.2">
      <c r="A501" s="13">
        <v>41030</v>
      </c>
      <c r="B501" s="26">
        <v>2.28722</v>
      </c>
      <c r="C501" s="12">
        <v>103.26</v>
      </c>
      <c r="D501" s="12">
        <f t="shared" si="7"/>
        <v>108.5799292678448</v>
      </c>
    </row>
    <row r="502" spans="1:4" x14ac:dyDescent="0.2">
      <c r="A502" s="13">
        <v>41061</v>
      </c>
      <c r="B502" s="26">
        <v>2.2850600000000001</v>
      </c>
      <c r="C502" s="12">
        <v>92.18</v>
      </c>
      <c r="D502" s="12">
        <f t="shared" si="7"/>
        <v>97.020714668323805</v>
      </c>
    </row>
    <row r="503" spans="1:4" x14ac:dyDescent="0.2">
      <c r="A503" s="13">
        <v>41091</v>
      </c>
      <c r="B503" s="26">
        <v>2.2847499999999998</v>
      </c>
      <c r="C503" s="12">
        <v>92.99</v>
      </c>
      <c r="D503" s="12">
        <f t="shared" si="7"/>
        <v>97.886530443155706</v>
      </c>
    </row>
    <row r="504" spans="1:4" x14ac:dyDescent="0.2">
      <c r="A504" s="13">
        <v>41122</v>
      </c>
      <c r="B504" s="26">
        <v>2.2984399999999998</v>
      </c>
      <c r="C504" s="12">
        <v>97.04</v>
      </c>
      <c r="D504" s="12">
        <f t="shared" si="7"/>
        <v>101.54136339430222</v>
      </c>
    </row>
    <row r="505" spans="1:4" x14ac:dyDescent="0.2">
      <c r="A505" s="13">
        <v>41153</v>
      </c>
      <c r="B505" s="26">
        <v>2.3098700000000001</v>
      </c>
      <c r="C505" s="12">
        <v>101.82</v>
      </c>
      <c r="D505" s="12">
        <f t="shared" si="7"/>
        <v>106.01588130067924</v>
      </c>
    </row>
    <row r="506" spans="1:4" x14ac:dyDescent="0.2">
      <c r="A506" s="13">
        <v>41183</v>
      </c>
      <c r="B506" s="26">
        <v>2.3165499999999999</v>
      </c>
      <c r="C506" s="12">
        <v>100.92</v>
      </c>
      <c r="D506" s="12">
        <f t="shared" si="7"/>
        <v>104.77578832315297</v>
      </c>
    </row>
    <row r="507" spans="1:4" x14ac:dyDescent="0.2">
      <c r="A507" s="13">
        <v>41214</v>
      </c>
      <c r="B507" s="26">
        <v>2.3127800000000001</v>
      </c>
      <c r="C507" s="12">
        <v>98.07</v>
      </c>
      <c r="D507" s="12">
        <f t="shared" si="7"/>
        <v>101.98286909693094</v>
      </c>
    </row>
    <row r="508" spans="1:4" x14ac:dyDescent="0.2">
      <c r="A508" s="13">
        <v>41244</v>
      </c>
      <c r="B508" s="26">
        <v>2.3127200000000001</v>
      </c>
      <c r="C508" s="12">
        <v>93.7</v>
      </c>
      <c r="D508" s="12">
        <f t="shared" si="7"/>
        <v>97.441039511916699</v>
      </c>
    </row>
    <row r="509" spans="1:4" x14ac:dyDescent="0.2">
      <c r="A509" s="13">
        <v>41275</v>
      </c>
      <c r="B509" s="26">
        <v>2.3164099999999999</v>
      </c>
      <c r="C509" s="12">
        <v>97.91</v>
      </c>
      <c r="D509" s="12">
        <f t="shared" si="7"/>
        <v>101.65693071174792</v>
      </c>
    </row>
    <row r="510" spans="1:4" x14ac:dyDescent="0.2">
      <c r="A510" s="13">
        <v>41306</v>
      </c>
      <c r="B510" s="26">
        <v>2.33005</v>
      </c>
      <c r="C510" s="12">
        <v>99.23</v>
      </c>
      <c r="D510" s="12">
        <f t="shared" si="7"/>
        <v>102.42432828050899</v>
      </c>
    </row>
    <row r="511" spans="1:4" x14ac:dyDescent="0.2">
      <c r="A511" s="13">
        <v>41334</v>
      </c>
      <c r="B511" s="26">
        <v>2.3231299999999999</v>
      </c>
      <c r="C511" s="12">
        <v>99.11</v>
      </c>
      <c r="D511" s="12">
        <f t="shared" si="7"/>
        <v>102.60519181879619</v>
      </c>
    </row>
    <row r="512" spans="1:4" x14ac:dyDescent="0.2">
      <c r="A512" s="13">
        <v>41365</v>
      </c>
      <c r="B512" s="26">
        <v>2.3185600000000002</v>
      </c>
      <c r="C512" s="12">
        <v>96.45</v>
      </c>
      <c r="D512" s="12">
        <f t="shared" si="7"/>
        <v>100.04819700590019</v>
      </c>
    </row>
    <row r="513" spans="1:4" x14ac:dyDescent="0.2">
      <c r="A513" s="13">
        <v>41395</v>
      </c>
      <c r="B513" s="26">
        <v>2.3189500000000001</v>
      </c>
      <c r="C513" s="12">
        <v>98.5</v>
      </c>
      <c r="D513" s="12">
        <f t="shared" si="7"/>
        <v>102.15749132150326</v>
      </c>
    </row>
    <row r="514" spans="1:4" x14ac:dyDescent="0.2">
      <c r="A514" s="13">
        <v>41426</v>
      </c>
      <c r="B514" s="26">
        <v>2.3235700000000001</v>
      </c>
      <c r="C514" s="12">
        <v>97.17</v>
      </c>
      <c r="D514" s="12">
        <f t="shared" si="7"/>
        <v>100.57772681262021</v>
      </c>
    </row>
    <row r="515" spans="1:4" x14ac:dyDescent="0.2">
      <c r="A515" s="13">
        <v>41456</v>
      </c>
      <c r="B515" s="26">
        <v>2.3274900000000001</v>
      </c>
      <c r="C515" s="12">
        <v>101.56</v>
      </c>
      <c r="D515" s="12">
        <f t="shared" si="7"/>
        <v>104.94463517351309</v>
      </c>
    </row>
    <row r="516" spans="1:4" x14ac:dyDescent="0.2">
      <c r="A516" s="13">
        <v>41487</v>
      </c>
      <c r="B516" s="26">
        <v>2.33249</v>
      </c>
      <c r="C516" s="12">
        <v>104.16</v>
      </c>
      <c r="D516" s="12">
        <f t="shared" si="7"/>
        <v>107.40056211173466</v>
      </c>
    </row>
    <row r="517" spans="1:4" x14ac:dyDescent="0.2">
      <c r="A517" s="13">
        <v>41518</v>
      </c>
      <c r="B517" s="26">
        <v>2.3364199999999999</v>
      </c>
      <c r="C517" s="12">
        <v>103.49</v>
      </c>
      <c r="D517" s="12">
        <f t="shared" si="7"/>
        <v>106.53022527199732</v>
      </c>
    </row>
    <row r="518" spans="1:4" x14ac:dyDescent="0.2">
      <c r="A518" s="13">
        <v>41548</v>
      </c>
      <c r="B518" s="26">
        <v>2.33799</v>
      </c>
      <c r="C518" s="12">
        <v>97.84</v>
      </c>
      <c r="D518" s="12">
        <f t="shared" si="7"/>
        <v>100.64661392050436</v>
      </c>
    </row>
    <row r="519" spans="1:4" x14ac:dyDescent="0.2">
      <c r="A519" s="13">
        <v>41579</v>
      </c>
      <c r="B519" s="26">
        <v>2.3420999999999998</v>
      </c>
      <c r="C519" s="12">
        <v>90.36</v>
      </c>
      <c r="D519" s="12">
        <f t="shared" si="7"/>
        <v>92.788928961188674</v>
      </c>
    </row>
    <row r="520" spans="1:4" x14ac:dyDescent="0.2">
      <c r="A520" s="13">
        <v>41609</v>
      </c>
      <c r="B520" s="26">
        <v>2.3484699999999998</v>
      </c>
      <c r="C520" s="12">
        <v>90.57</v>
      </c>
      <c r="D520" s="12">
        <f t="shared" si="7"/>
        <v>92.752307881301434</v>
      </c>
    </row>
    <row r="521" spans="1:4" x14ac:dyDescent="0.2">
      <c r="A521" s="13">
        <v>41640</v>
      </c>
      <c r="B521" s="26">
        <v>2.3543599999999998</v>
      </c>
      <c r="C521" s="12">
        <v>89.71</v>
      </c>
      <c r="D521" s="12">
        <f t="shared" si="7"/>
        <v>91.641747001308204</v>
      </c>
    </row>
    <row r="522" spans="1:4" x14ac:dyDescent="0.2">
      <c r="A522" s="13">
        <v>41671</v>
      </c>
      <c r="B522" s="26">
        <v>2.3562099999999999</v>
      </c>
      <c r="C522" s="12">
        <v>96.1</v>
      </c>
      <c r="D522" s="12">
        <f t="shared" si="7"/>
        <v>98.092265842178747</v>
      </c>
    </row>
    <row r="523" spans="1:4" x14ac:dyDescent="0.2">
      <c r="A523" s="13">
        <v>41699</v>
      </c>
      <c r="B523" s="26">
        <v>2.3589699999999998</v>
      </c>
      <c r="C523" s="12">
        <v>97.13</v>
      </c>
      <c r="D523" s="12">
        <f t="shared" si="7"/>
        <v>99.027620703103466</v>
      </c>
    </row>
    <row r="524" spans="1:4" x14ac:dyDescent="0.2">
      <c r="A524" s="13">
        <v>41730</v>
      </c>
      <c r="B524" s="26">
        <v>2.3649499999999999</v>
      </c>
      <c r="C524" s="12">
        <v>97.33</v>
      </c>
      <c r="D524" s="12">
        <f t="shared" si="7"/>
        <v>98.980611771919058</v>
      </c>
    </row>
    <row r="525" spans="1:4" x14ac:dyDescent="0.2">
      <c r="A525" s="13">
        <v>41760</v>
      </c>
      <c r="B525" s="26">
        <v>2.3680300000000001</v>
      </c>
      <c r="C525" s="12">
        <v>98.46</v>
      </c>
      <c r="D525" s="12">
        <f t="shared" si="7"/>
        <v>99.999540639265533</v>
      </c>
    </row>
    <row r="526" spans="1:4" x14ac:dyDescent="0.2">
      <c r="A526" s="13">
        <v>41791</v>
      </c>
      <c r="B526" s="26">
        <v>2.3701599999999998</v>
      </c>
      <c r="C526" s="12">
        <v>100.26</v>
      </c>
      <c r="D526" s="12">
        <f t="shared" si="7"/>
        <v>101.7361759628042</v>
      </c>
    </row>
    <row r="527" spans="1:4" x14ac:dyDescent="0.2">
      <c r="A527" s="13">
        <v>41821</v>
      </c>
      <c r="B527" s="26">
        <v>2.3725900000000002</v>
      </c>
      <c r="C527" s="12">
        <v>98.75</v>
      </c>
      <c r="D527" s="12">
        <f t="shared" si="7"/>
        <v>100.10131491323826</v>
      </c>
    </row>
    <row r="528" spans="1:4" x14ac:dyDescent="0.2">
      <c r="A528" s="13">
        <v>41852</v>
      </c>
      <c r="B528" s="26">
        <v>2.3716300000000001</v>
      </c>
      <c r="C528" s="12">
        <v>93.23</v>
      </c>
      <c r="D528" s="12">
        <f t="shared" si="7"/>
        <v>94.544032631565614</v>
      </c>
    </row>
    <row r="529" spans="1:5" x14ac:dyDescent="0.2">
      <c r="A529" s="13">
        <v>41883</v>
      </c>
      <c r="B529" s="26">
        <v>2.3751000000000002</v>
      </c>
      <c r="C529" s="12">
        <v>89.38</v>
      </c>
      <c r="D529" s="12">
        <f t="shared" si="7"/>
        <v>90.507344810744783</v>
      </c>
    </row>
    <row r="530" spans="1:5" x14ac:dyDescent="0.2">
      <c r="A530" s="13">
        <v>41913</v>
      </c>
      <c r="B530" s="26">
        <v>2.3765100000000001</v>
      </c>
      <c r="C530" s="12">
        <v>82.75</v>
      </c>
      <c r="D530" s="12">
        <f t="shared" si="7"/>
        <v>83.744005600649686</v>
      </c>
    </row>
    <row r="531" spans="1:5" x14ac:dyDescent="0.2">
      <c r="A531" s="13">
        <v>41944</v>
      </c>
      <c r="B531" s="26">
        <v>2.3726099999999999</v>
      </c>
      <c r="C531" s="12">
        <v>74.34</v>
      </c>
      <c r="D531" s="12">
        <f t="shared" si="7"/>
        <v>75.356648323997618</v>
      </c>
    </row>
    <row r="532" spans="1:5" x14ac:dyDescent="0.2">
      <c r="A532" s="19">
        <v>41974</v>
      </c>
      <c r="B532" s="26">
        <v>2.3646400000000001</v>
      </c>
      <c r="C532" s="12">
        <v>57.36</v>
      </c>
      <c r="D532" s="12">
        <f t="shared" si="7"/>
        <v>58.340411022396637</v>
      </c>
    </row>
    <row r="533" spans="1:5" x14ac:dyDescent="0.2">
      <c r="A533" s="13">
        <v>42005</v>
      </c>
      <c r="B533" s="26">
        <v>2.3495400000000002</v>
      </c>
      <c r="C533" s="12">
        <v>44.74</v>
      </c>
      <c r="D533" s="12">
        <f t="shared" si="7"/>
        <v>45.797156115665189</v>
      </c>
    </row>
    <row r="534" spans="1:5" x14ac:dyDescent="0.2">
      <c r="A534" s="13">
        <v>42036</v>
      </c>
      <c r="B534" s="26">
        <v>2.3541500000000002</v>
      </c>
      <c r="C534" s="12">
        <v>47.18</v>
      </c>
      <c r="D534" s="12">
        <f t="shared" si="7"/>
        <v>48.200237563451765</v>
      </c>
    </row>
    <row r="535" spans="1:5" x14ac:dyDescent="0.2">
      <c r="A535" s="13">
        <v>42064</v>
      </c>
      <c r="B535" s="26">
        <v>2.35859</v>
      </c>
      <c r="C535" s="12">
        <v>47.22</v>
      </c>
      <c r="D535" s="12">
        <f t="shared" si="7"/>
        <v>48.150289596750596</v>
      </c>
    </row>
    <row r="536" spans="1:5" x14ac:dyDescent="0.2">
      <c r="A536" s="13">
        <v>42095</v>
      </c>
      <c r="B536" s="26">
        <v>2.3619699999999999</v>
      </c>
      <c r="C536" s="12">
        <v>51.62</v>
      </c>
      <c r="D536" s="12">
        <f t="shared" si="7"/>
        <v>52.561650799967815</v>
      </c>
    </row>
    <row r="537" spans="1:5" x14ac:dyDescent="0.2">
      <c r="A537" s="13">
        <v>42125</v>
      </c>
      <c r="B537" s="26">
        <v>2.36876</v>
      </c>
      <c r="C537" s="12">
        <v>57.51</v>
      </c>
      <c r="D537" s="12">
        <f t="shared" si="7"/>
        <v>58.391237639102307</v>
      </c>
    </row>
    <row r="538" spans="1:5" x14ac:dyDescent="0.2">
      <c r="A538" s="13">
        <v>42156</v>
      </c>
      <c r="B538" s="26">
        <v>2.3742299999999998</v>
      </c>
      <c r="C538" s="12">
        <v>58.89</v>
      </c>
      <c r="D538" s="12">
        <f t="shared" si="7"/>
        <v>59.654627702455102</v>
      </c>
    </row>
    <row r="539" spans="1:5" x14ac:dyDescent="0.2">
      <c r="A539" s="13">
        <v>42186</v>
      </c>
      <c r="B539" s="26">
        <v>2.3773399999999998</v>
      </c>
      <c r="C539" s="12">
        <v>52.42</v>
      </c>
      <c r="D539" s="12">
        <f t="shared" si="7"/>
        <v>53.031155804386415</v>
      </c>
    </row>
    <row r="540" spans="1:5" x14ac:dyDescent="0.2">
      <c r="A540" s="13">
        <v>42217</v>
      </c>
      <c r="B540" s="26">
        <v>2.37703</v>
      </c>
      <c r="C540" s="12">
        <v>43.23</v>
      </c>
      <c r="D540" s="12">
        <f t="shared" si="7"/>
        <v>43.739714732249901</v>
      </c>
    </row>
    <row r="541" spans="1:5" x14ac:dyDescent="0.2">
      <c r="A541" s="13">
        <v>42248</v>
      </c>
      <c r="B541" s="26">
        <v>2.3748900000000002</v>
      </c>
      <c r="C541" s="12">
        <v>41.12</v>
      </c>
      <c r="D541" s="12">
        <f t="shared" si="7"/>
        <v>41.642326103524788</v>
      </c>
    </row>
    <row r="542" spans="1:5" x14ac:dyDescent="0.2">
      <c r="A542" s="13">
        <v>42278</v>
      </c>
      <c r="B542" s="26">
        <v>2.3794900000000001</v>
      </c>
      <c r="C542" s="12">
        <v>42.03</v>
      </c>
      <c r="D542" s="12">
        <f t="shared" si="7"/>
        <v>42.481601397778512</v>
      </c>
    </row>
    <row r="543" spans="1:5" x14ac:dyDescent="0.2">
      <c r="A543" s="13">
        <v>42309</v>
      </c>
      <c r="B543" s="26">
        <v>2.3830200000000001</v>
      </c>
      <c r="C543" s="12">
        <v>39.049999999999997</v>
      </c>
      <c r="D543" s="12">
        <f t="shared" si="7"/>
        <v>39.411115244521653</v>
      </c>
      <c r="E543" s="10" t="s">
        <v>182</v>
      </c>
    </row>
    <row r="544" spans="1:5" x14ac:dyDescent="0.2">
      <c r="A544" s="19">
        <v>42339</v>
      </c>
      <c r="B544" s="26">
        <v>2.3804099999999999</v>
      </c>
      <c r="C544" s="12">
        <v>33.159999999999997</v>
      </c>
      <c r="D544" s="12">
        <f t="shared" si="7"/>
        <v>33.503341911687471</v>
      </c>
      <c r="E544" s="10" t="s">
        <v>183</v>
      </c>
    </row>
    <row r="545" spans="1:5" x14ac:dyDescent="0.2">
      <c r="A545" s="13">
        <v>42370</v>
      </c>
      <c r="B545" s="26">
        <v>2.3810699999999998</v>
      </c>
      <c r="C545" s="12">
        <v>27.48</v>
      </c>
      <c r="D545" s="12">
        <f t="shared" ref="D545:D556" si="8">C545*$B$569/B545</f>
        <v>27.756834683566634</v>
      </c>
      <c r="E545">
        <f t="shared" ref="E545:E568" si="9">IF($A545&gt;DATE(YEAR($C$1),MONTH($C$1)-2,1),1,0)</f>
        <v>0</v>
      </c>
    </row>
    <row r="546" spans="1:5" x14ac:dyDescent="0.2">
      <c r="A546" s="13">
        <v>42401</v>
      </c>
      <c r="B546" s="26">
        <v>2.3770699999999998</v>
      </c>
      <c r="C546" s="12">
        <v>26.61</v>
      </c>
      <c r="D546" s="12">
        <f t="shared" si="8"/>
        <v>26.92329917503481</v>
      </c>
      <c r="E546">
        <f t="shared" si="9"/>
        <v>0</v>
      </c>
    </row>
    <row r="547" spans="1:5" x14ac:dyDescent="0.2">
      <c r="A547" s="13">
        <v>42430</v>
      </c>
      <c r="B547" s="26">
        <v>2.3792</v>
      </c>
      <c r="C547" s="12">
        <v>32.21</v>
      </c>
      <c r="D547" s="12">
        <f t="shared" si="8"/>
        <v>32.560056308843308</v>
      </c>
      <c r="E547">
        <f t="shared" si="9"/>
        <v>0</v>
      </c>
    </row>
    <row r="548" spans="1:5" x14ac:dyDescent="0.2">
      <c r="A548" s="13">
        <v>42461</v>
      </c>
      <c r="B548" s="26">
        <v>2.3889</v>
      </c>
      <c r="C548" s="12">
        <v>35.9</v>
      </c>
      <c r="D548" s="12">
        <f t="shared" si="8"/>
        <v>36.14280476369877</v>
      </c>
      <c r="E548">
        <f t="shared" si="9"/>
        <v>0</v>
      </c>
    </row>
    <row r="549" spans="1:5" x14ac:dyDescent="0.2">
      <c r="A549" s="13">
        <v>42491</v>
      </c>
      <c r="B549" s="26">
        <v>2.3940999999999999</v>
      </c>
      <c r="C549" s="12">
        <v>41</v>
      </c>
      <c r="D549" s="12">
        <f t="shared" si="8"/>
        <v>41.187643373292673</v>
      </c>
      <c r="E549">
        <f t="shared" si="9"/>
        <v>0</v>
      </c>
    </row>
    <row r="550" spans="1:5" x14ac:dyDescent="0.2">
      <c r="A550" s="13">
        <v>42522</v>
      </c>
      <c r="B550" s="26">
        <v>2.39927</v>
      </c>
      <c r="C550" s="12">
        <v>43.29</v>
      </c>
      <c r="D550" s="12">
        <f t="shared" si="8"/>
        <v>43.394414771993141</v>
      </c>
      <c r="E550">
        <f t="shared" si="9"/>
        <v>0</v>
      </c>
    </row>
    <row r="551" spans="1:5" x14ac:dyDescent="0.2">
      <c r="A551" s="13">
        <v>42552</v>
      </c>
      <c r="B551" s="26">
        <v>2.3982800000000002</v>
      </c>
      <c r="C551" s="12">
        <v>41.15</v>
      </c>
      <c r="D551" s="12">
        <f t="shared" si="8"/>
        <v>41.266280646963651</v>
      </c>
      <c r="E551">
        <f t="shared" si="9"/>
        <v>0</v>
      </c>
    </row>
    <row r="552" spans="1:5" x14ac:dyDescent="0.2">
      <c r="A552" s="13">
        <v>42583</v>
      </c>
      <c r="B552" s="26">
        <v>2.4012939259000001</v>
      </c>
      <c r="C552" s="12">
        <v>41.22</v>
      </c>
      <c r="D552" s="12">
        <f t="shared" ref="D552" si="10">C552*$B$569/B552</f>
        <v>41.284595971667166</v>
      </c>
      <c r="E552">
        <f t="shared" si="9"/>
        <v>1</v>
      </c>
    </row>
    <row r="553" spans="1:5" x14ac:dyDescent="0.2">
      <c r="A553" s="13">
        <v>42614</v>
      </c>
      <c r="B553" s="26">
        <v>2.4050569999999998</v>
      </c>
      <c r="C553" s="12">
        <v>40.5</v>
      </c>
      <c r="D553" s="12">
        <f t="shared" si="8"/>
        <v>40.5</v>
      </c>
      <c r="E553">
        <f t="shared" si="9"/>
        <v>1</v>
      </c>
    </row>
    <row r="554" spans="1:5" x14ac:dyDescent="0.2">
      <c r="A554" s="13">
        <v>42644</v>
      </c>
      <c r="B554" s="26">
        <v>2.4100259999999998</v>
      </c>
      <c r="C554" s="12">
        <v>40.5</v>
      </c>
      <c r="D554" s="12">
        <f t="shared" si="8"/>
        <v>40.416496958953971</v>
      </c>
      <c r="E554">
        <f t="shared" si="9"/>
        <v>1</v>
      </c>
    </row>
    <row r="555" spans="1:5" x14ac:dyDescent="0.2">
      <c r="A555" s="13">
        <v>42675</v>
      </c>
      <c r="B555" s="26">
        <v>2.41466</v>
      </c>
      <c r="C555" s="12">
        <v>40.5</v>
      </c>
      <c r="D555" s="12">
        <f t="shared" si="8"/>
        <v>40.338933224553351</v>
      </c>
      <c r="E555">
        <f t="shared" si="9"/>
        <v>1</v>
      </c>
    </row>
    <row r="556" spans="1:5" x14ac:dyDescent="0.2">
      <c r="A556" s="19">
        <v>42705</v>
      </c>
      <c r="B556" s="26">
        <v>2.4195199999999999</v>
      </c>
      <c r="C556" s="12">
        <v>40.5</v>
      </c>
      <c r="D556" s="12">
        <f t="shared" si="8"/>
        <v>40.257905906956751</v>
      </c>
      <c r="E556">
        <f t="shared" si="9"/>
        <v>1</v>
      </c>
    </row>
    <row r="557" spans="1:5" x14ac:dyDescent="0.2">
      <c r="A557" s="13">
        <v>42736</v>
      </c>
      <c r="B557" s="26">
        <v>2.424776</v>
      </c>
      <c r="C557" s="12">
        <v>40.5</v>
      </c>
      <c r="D557" s="12">
        <f t="shared" ref="D557:D568" si="11">C557*$B$569/B557</f>
        <v>40.17064194795725</v>
      </c>
      <c r="E557">
        <f t="shared" si="9"/>
        <v>1</v>
      </c>
    </row>
    <row r="558" spans="1:5" x14ac:dyDescent="0.2">
      <c r="A558" s="13">
        <v>42767</v>
      </c>
      <c r="B558" s="26">
        <v>2.4299590000000002</v>
      </c>
      <c r="C558" s="12">
        <v>40.5</v>
      </c>
      <c r="D558" s="12">
        <f t="shared" si="11"/>
        <v>40.08495966392848</v>
      </c>
      <c r="E558">
        <f t="shared" si="9"/>
        <v>1</v>
      </c>
    </row>
    <row r="559" spans="1:5" x14ac:dyDescent="0.2">
      <c r="A559" s="13">
        <v>42795</v>
      </c>
      <c r="B559" s="26">
        <v>2.4352390000000002</v>
      </c>
      <c r="C559" s="12">
        <v>41.5</v>
      </c>
      <c r="D559" s="12">
        <f t="shared" si="11"/>
        <v>40.985655001418742</v>
      </c>
      <c r="E559">
        <f t="shared" si="9"/>
        <v>1</v>
      </c>
    </row>
    <row r="560" spans="1:5" x14ac:dyDescent="0.2">
      <c r="A560" s="13">
        <v>42826</v>
      </c>
      <c r="B560" s="26">
        <v>2.440814</v>
      </c>
      <c r="C560" s="12">
        <v>43.5</v>
      </c>
      <c r="D560" s="12">
        <f t="shared" si="11"/>
        <v>42.862741487061278</v>
      </c>
      <c r="E560">
        <f t="shared" si="9"/>
        <v>1</v>
      </c>
    </row>
    <row r="561" spans="1:5" x14ac:dyDescent="0.2">
      <c r="A561" s="13">
        <v>42856</v>
      </c>
      <c r="B561" s="26">
        <v>2.4461400000000002</v>
      </c>
      <c r="C561" s="12">
        <v>45.5</v>
      </c>
      <c r="D561" s="12">
        <f t="shared" si="11"/>
        <v>44.735826036122205</v>
      </c>
      <c r="E561">
        <f t="shared" si="9"/>
        <v>1</v>
      </c>
    </row>
    <row r="562" spans="1:5" x14ac:dyDescent="0.2">
      <c r="A562" s="13">
        <v>42887</v>
      </c>
      <c r="B562" s="26">
        <v>2.4514149999999999</v>
      </c>
      <c r="C562" s="12">
        <v>47.5</v>
      </c>
      <c r="D562" s="12">
        <f t="shared" si="11"/>
        <v>46.601741239243452</v>
      </c>
      <c r="E562">
        <f t="shared" si="9"/>
        <v>1</v>
      </c>
    </row>
    <row r="563" spans="1:5" x14ac:dyDescent="0.2">
      <c r="A563" s="13">
        <v>42917</v>
      </c>
      <c r="B563" s="26">
        <v>2.45635</v>
      </c>
      <c r="C563" s="12">
        <v>47.5</v>
      </c>
      <c r="D563" s="12">
        <f t="shared" si="11"/>
        <v>46.508114682353892</v>
      </c>
      <c r="E563">
        <f t="shared" si="9"/>
        <v>1</v>
      </c>
    </row>
    <row r="564" spans="1:5" x14ac:dyDescent="0.2">
      <c r="A564" s="13">
        <v>42948</v>
      </c>
      <c r="B564" s="26">
        <v>2.461741</v>
      </c>
      <c r="C564" s="12">
        <v>48.5</v>
      </c>
      <c r="D564" s="12">
        <f t="shared" si="11"/>
        <v>47.383239950912788</v>
      </c>
      <c r="E564">
        <f t="shared" si="9"/>
        <v>1</v>
      </c>
    </row>
    <row r="565" spans="1:5" x14ac:dyDescent="0.2">
      <c r="A565" s="13">
        <v>42979</v>
      </c>
      <c r="B565" s="26">
        <v>2.4672969999999999</v>
      </c>
      <c r="C565" s="12">
        <v>49.5</v>
      </c>
      <c r="D565" s="12">
        <f t="shared" si="11"/>
        <v>48.251313684570604</v>
      </c>
      <c r="E565">
        <f t="shared" si="9"/>
        <v>1</v>
      </c>
    </row>
    <row r="566" spans="1:5" x14ac:dyDescent="0.2">
      <c r="A566" s="13">
        <v>43009</v>
      </c>
      <c r="B566" s="26">
        <v>2.4732630000000002</v>
      </c>
      <c r="C566" s="12">
        <v>51.5</v>
      </c>
      <c r="D566" s="12">
        <f t="shared" si="11"/>
        <v>50.079767295269441</v>
      </c>
      <c r="E566">
        <f t="shared" si="9"/>
        <v>1</v>
      </c>
    </row>
    <row r="567" spans="1:5" x14ac:dyDescent="0.2">
      <c r="A567" s="13">
        <v>43040</v>
      </c>
      <c r="B567" s="26">
        <v>2.4789699999999999</v>
      </c>
      <c r="C567" s="12">
        <v>53.5</v>
      </c>
      <c r="D567" s="12">
        <f t="shared" si="11"/>
        <v>51.904843342194539</v>
      </c>
      <c r="E567">
        <f t="shared" si="9"/>
        <v>1</v>
      </c>
    </row>
    <row r="568" spans="1:5" x14ac:dyDescent="0.2">
      <c r="A568" s="19">
        <v>43070</v>
      </c>
      <c r="B568" s="26">
        <v>2.4846620000000001</v>
      </c>
      <c r="C568" s="12">
        <v>55.5</v>
      </c>
      <c r="D568" s="12">
        <f t="shared" si="11"/>
        <v>53.721859753962505</v>
      </c>
      <c r="E568">
        <f t="shared" si="9"/>
        <v>1</v>
      </c>
    </row>
    <row r="569" spans="1:5" x14ac:dyDescent="0.2">
      <c r="A569" s="15" t="str">
        <f>"Base CPI ("&amp;TEXT('Notes and Sources'!$G$7,"m/yyyy")&amp;")"</f>
        <v>Base CPI (9/2016)</v>
      </c>
      <c r="B569" s="28">
        <v>2.4050569999999998</v>
      </c>
      <c r="C569" s="16"/>
      <c r="D569" s="16"/>
      <c r="E569" s="20"/>
    </row>
    <row r="570" spans="1:5" x14ac:dyDescent="0.2">
      <c r="A570" s="42" t="str">
        <f>A1&amp;" "&amp;TEXT(C1,"Mmmm yyyy")</f>
        <v>EIA Short-Term Energy Outlook, September 2016</v>
      </c>
      <c r="B570" s="42"/>
      <c r="C570" s="42"/>
      <c r="D570" s="42"/>
      <c r="E570" s="42"/>
    </row>
    <row r="571" spans="1:5" x14ac:dyDescent="0.2">
      <c r="A571" s="37" t="s">
        <v>184</v>
      </c>
      <c r="B571" s="37"/>
      <c r="C571" s="37"/>
      <c r="D571" s="37"/>
      <c r="E571" s="37"/>
    </row>
    <row r="572" spans="1:5" x14ac:dyDescent="0.2">
      <c r="A572" s="37" t="str">
        <f>"Real Price ("&amp;TEXT($C$1,"mmm yyyy")&amp;" $)"</f>
        <v>Real Price (Sep 2016 $)</v>
      </c>
      <c r="B572" s="37"/>
      <c r="C572" s="37"/>
      <c r="D572" s="37"/>
      <c r="E572" s="37"/>
    </row>
    <row r="573" spans="1:5" x14ac:dyDescent="0.2">
      <c r="A573" s="38" t="s">
        <v>167</v>
      </c>
      <c r="B573" s="38"/>
      <c r="C573" s="38"/>
      <c r="D573" s="38"/>
      <c r="E573" s="38"/>
    </row>
  </sheetData>
  <mergeCells count="7">
    <mergeCell ref="A572:E572"/>
    <mergeCell ref="A573:E573"/>
    <mergeCell ref="C39:D39"/>
    <mergeCell ref="A1:B1"/>
    <mergeCell ref="C1:D1"/>
    <mergeCell ref="A570:E570"/>
    <mergeCell ref="A571:E571"/>
  </mergeCells>
  <phoneticPr fontId="3" type="noConversion"/>
  <conditionalFormatting sqref="B485:D494 B497:D506 B509:D515 B518:D518 B521:D530 B545:D568 B533:D542">
    <cfRule type="expression" dxfId="61" priority="3" stopIfTrue="1">
      <formula>$E485=1</formula>
    </cfRule>
  </conditionalFormatting>
  <conditionalFormatting sqref="B495:D496 B507:D508 B519:D520">
    <cfRule type="expression" dxfId="60" priority="4" stopIfTrue="1">
      <formula>#REF!=1</formula>
    </cfRule>
  </conditionalFormatting>
  <conditionalFormatting sqref="B516:D517">
    <cfRule type="expression" dxfId="59" priority="10" stopIfTrue="1">
      <formula>#REF!=1</formula>
    </cfRule>
  </conditionalFormatting>
  <conditionalFormatting sqref="B520:D520">
    <cfRule type="expression" dxfId="58" priority="11" stopIfTrue="1">
      <formula>#REF!=1</formula>
    </cfRule>
  </conditionalFormatting>
  <conditionalFormatting sqref="B531:D532">
    <cfRule type="expression" dxfId="57" priority="33" stopIfTrue="1">
      <formula>#REF!=1</formula>
    </cfRule>
  </conditionalFormatting>
  <conditionalFormatting sqref="B543:D544">
    <cfRule type="expression" dxfId="56" priority="60" stopIfTrue="1">
      <formula>#REF!=1</formula>
    </cfRule>
  </conditionalFormatting>
  <hyperlinks>
    <hyperlink ref="A3" location="Contents!B4" display="Return to Contents"/>
    <hyperlink ref="A57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C41*$B$83/B41</f>
        <v>2.593744141701368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C42*$B$83/B42</f>
        <v>2.6027782105988297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2.4698758819646449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2.9921007637336028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3.6367455699669469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3.6452237312626341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3.1335096352161345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2.9113290831941048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2.7208547147641213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2" si="2">C50*$B$83/B50</f>
        <v>2.6075165941422926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1.9408822904034591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1.9312433716101594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1.8487802702456573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1.914752118131634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2.0757465926988017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1.9466629508576696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1.8630115754687613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1.7765320765516002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1.7459090691691985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1.7530232800265844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1.841230643185318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1.7963012310962312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1.5189252603921499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1.6448923286275483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2.0777200094225043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1.9361256316003719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1.7971401228241302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2.0367711044313346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2.3568599725652897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2.7969148833012305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3.0736230319813407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3.2546250576296418</v>
      </c>
    </row>
    <row r="73" spans="1:5" x14ac:dyDescent="0.2">
      <c r="A73" s="14">
        <v>2008</v>
      </c>
      <c r="B73" s="26">
        <v>2.1525425</v>
      </c>
      <c r="C73" s="12">
        <v>3.2565255576999999</v>
      </c>
      <c r="D73" s="12">
        <f t="shared" si="2"/>
        <v>3.6385481765053598</v>
      </c>
    </row>
    <row r="74" spans="1:5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2.6333753223955156</v>
      </c>
    </row>
    <row r="75" spans="1:5" x14ac:dyDescent="0.2">
      <c r="A75" s="14">
        <v>2010</v>
      </c>
      <c r="B75" s="26">
        <v>2.1807616667</v>
      </c>
      <c r="C75" s="12">
        <v>2.7814366533000001</v>
      </c>
      <c r="D75" s="12">
        <f t="shared" si="2"/>
        <v>3.0675125096079521</v>
      </c>
    </row>
    <row r="76" spans="1:5" x14ac:dyDescent="0.2">
      <c r="A76" s="14">
        <v>2011</v>
      </c>
      <c r="B76" s="26">
        <v>2.2492299999999998</v>
      </c>
      <c r="C76" s="12">
        <v>3.5262977824999999</v>
      </c>
      <c r="D76" s="12">
        <f t="shared" si="2"/>
        <v>3.7706002346963636</v>
      </c>
    </row>
    <row r="77" spans="1:5" x14ac:dyDescent="0.2">
      <c r="A77" s="14">
        <v>2012</v>
      </c>
      <c r="B77" s="26">
        <v>2.2959633333</v>
      </c>
      <c r="C77" s="12">
        <v>3.6269416259999998</v>
      </c>
      <c r="D77" s="12">
        <f t="shared" si="2"/>
        <v>3.799277287963073</v>
      </c>
    </row>
    <row r="78" spans="1:5" x14ac:dyDescent="0.2">
      <c r="A78" s="14">
        <v>2013</v>
      </c>
      <c r="B78" s="26">
        <v>2.3296358332999998</v>
      </c>
      <c r="C78" s="12">
        <v>3.5055298632</v>
      </c>
      <c r="D78" s="12">
        <f t="shared" si="2"/>
        <v>3.6190201986442814</v>
      </c>
    </row>
    <row r="79" spans="1:5" x14ac:dyDescent="0.2">
      <c r="A79" s="14">
        <v>2014</v>
      </c>
      <c r="B79" s="26">
        <v>2.3671466667000001</v>
      </c>
      <c r="C79" s="12">
        <v>3.3638242468000001</v>
      </c>
      <c r="D79" s="12">
        <f t="shared" si="2"/>
        <v>3.4176965734085525</v>
      </c>
      <c r="E79" s="10" t="s">
        <v>182</v>
      </c>
    </row>
    <row r="80" spans="1:5" x14ac:dyDescent="0.2">
      <c r="A80" s="14">
        <v>2015</v>
      </c>
      <c r="B80" s="26">
        <v>2.3699516667</v>
      </c>
      <c r="C80" s="12">
        <v>2.4281726370999999</v>
      </c>
      <c r="D80" s="12">
        <f t="shared" ref="D80" si="3">C80*$B$83/B80</f>
        <v>2.4641403789459879</v>
      </c>
      <c r="E80" s="10" t="s">
        <v>183</v>
      </c>
    </row>
    <row r="81" spans="1:5" x14ac:dyDescent="0.2">
      <c r="A81" s="14">
        <v>2016</v>
      </c>
      <c r="B81" s="27">
        <v>2.3973705771999998</v>
      </c>
      <c r="C81" s="21">
        <v>2.0774534289000002</v>
      </c>
      <c r="D81" s="21">
        <f t="shared" si="2"/>
        <v>2.0841141369080565</v>
      </c>
      <c r="E81" s="14">
        <v>1</v>
      </c>
    </row>
    <row r="82" spans="1:5" x14ac:dyDescent="0.2">
      <c r="A82" s="14">
        <v>2017</v>
      </c>
      <c r="B82" s="27">
        <v>2.4542188333000001</v>
      </c>
      <c r="C82" s="21">
        <v>2.262368532</v>
      </c>
      <c r="D82" s="21">
        <f t="shared" si="2"/>
        <v>2.2170497596377987</v>
      </c>
      <c r="E82" s="14">
        <v>1</v>
      </c>
    </row>
    <row r="83" spans="1:5" x14ac:dyDescent="0.2">
      <c r="A83" s="15" t="str">
        <f>"Base CPI ("&amp;TEXT('Notes and Sources'!$G$7,"m/yyyy")&amp;")"</f>
        <v>Base CPI (9/2016)</v>
      </c>
      <c r="B83" s="28">
        <v>2.4050569999999998</v>
      </c>
      <c r="C83" s="16"/>
      <c r="D83" s="16"/>
      <c r="E83" s="20"/>
    </row>
    <row r="84" spans="1:5" x14ac:dyDescent="0.2">
      <c r="A84" s="42" t="str">
        <f>A1&amp;" "&amp;TEXT(C1,"Mmmm yyyy")</f>
        <v>EIA Short-Term Energy Outlook, September 2016</v>
      </c>
      <c r="B84" s="42"/>
      <c r="C84" s="42"/>
      <c r="D84" s="42"/>
      <c r="E84" s="42"/>
    </row>
    <row r="85" spans="1:5" x14ac:dyDescent="0.2">
      <c r="A85" s="37" t="s">
        <v>184</v>
      </c>
      <c r="B85" s="37"/>
      <c r="C85" s="37"/>
      <c r="D85" s="37"/>
      <c r="E85" s="37"/>
    </row>
    <row r="86" spans="1:5" x14ac:dyDescent="0.2">
      <c r="A86" s="34" t="str">
        <f>"Real Price ("&amp;TEXT($C$1,"mmm yyyy")&amp;" $)"</f>
        <v>Real Price (Sep 2016 $)</v>
      </c>
      <c r="B86" s="34"/>
      <c r="C86" s="34"/>
      <c r="D86" s="34"/>
      <c r="E86" s="34"/>
    </row>
    <row r="87" spans="1:5" x14ac:dyDescent="0.2">
      <c r="A87" s="38" t="s">
        <v>167</v>
      </c>
      <c r="B87" s="38"/>
      <c r="C87" s="38"/>
      <c r="D87" s="38"/>
      <c r="E87" s="38"/>
    </row>
  </sheetData>
  <mergeCells count="6">
    <mergeCell ref="A87:E87"/>
    <mergeCell ref="C39:D39"/>
    <mergeCell ref="C1:D1"/>
    <mergeCell ref="A1:B1"/>
    <mergeCell ref="A84:E84"/>
    <mergeCell ref="A85:E85"/>
  </mergeCells>
  <phoneticPr fontId="3" type="noConversion"/>
  <hyperlinks>
    <hyperlink ref="A3" location="Contents!B4" display="Return to Contents"/>
    <hyperlink ref="A8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>C41*$B$209/B41</f>
        <v>2.5793130213901372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ref="D42:D109" si="0">C42*$B$209/B42</f>
        <v>2.570695984264125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2.6312731910864442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2.5979722749720833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ref="D45:D48" si="1">C45*$B$209/B45</f>
        <v>2.5828996150685022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1"/>
        <v>2.6289722589315767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1"/>
        <v>2.625677974900948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1"/>
        <v>2.5797745521665769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2.469953418566964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2.4468156442928679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2.4833803621200623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2.4823752057025645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2.5519315249852026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2.8603812133010185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3.2142096188525757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3.3039023909808529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3.642052367926341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3.7277269175567187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3.655755020687729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3.5211417052222789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3.7324418780966315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3.7530141889994204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3.5920930991523257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3.5096092453274346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3.2610315410450377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3.075517461962761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3.1666335230141422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3.0391899001874436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2.8153634429580325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2.9634251498962962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2.9971085333203811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2.8561468346522982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si="0"/>
        <v>2.7460996770269976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0"/>
        <v>2.790989131971009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0"/>
        <v>2.6926311324826218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0"/>
        <v>2.653880760934856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0"/>
        <v>2.5016193141631153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0"/>
        <v>2.682744033963758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0"/>
        <v>2.6629928638007816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0"/>
        <v>2.5709463063414311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0"/>
        <v>2.3125076224984924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0"/>
        <v>1.9663395462125526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0"/>
        <v>1.8164860694202418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0"/>
        <v>1.703929683767673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0"/>
        <v>1.8308889126900374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0"/>
        <v>1.9436671116351658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0"/>
        <v>1.9985631942460629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0"/>
        <v>1.9371673926446868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0"/>
        <v>1.80913065599005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0"/>
        <v>1.874221831447124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0"/>
        <v>1.9007515934289194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0"/>
        <v>1.8056281601531166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0"/>
        <v>1.7524336378228877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0"/>
        <v>2.0814819070781274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0"/>
        <v>1.9773542748065378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0"/>
        <v>1.8343990507547168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0"/>
        <v>1.8635671662912436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0"/>
        <v>1.9241120428152243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0"/>
        <v>2.1040701527331773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0"/>
        <v>2.3899448396234466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0"/>
        <v>1.969834453846095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0"/>
        <v>1.970492533704467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0"/>
        <v>1.9480229029140044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0"/>
        <v>1.8989591524971683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si="0"/>
        <v>1.7580941892865167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0"/>
        <v>1.8963726809261359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0"/>
        <v>1.9246918733202687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0"/>
        <v>1.863677272875415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0"/>
        <v>1.7751200220037282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ref="D110:D173" si="2">C110*$B$209/B110</f>
        <v>1.8227277000044577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1.766316735953577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1.7412665643032748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1.6476796136853373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1.7137263442686277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1.8326974457354916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1.776443118041575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1.7143435949722752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1.8366017338527292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1.7769949558794547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1.6800234459747208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1.7160177835905808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1.9308845831789545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1.8534479863073854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1.8545976491288481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1.8429222764822029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1.8022234823248209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1.808160918622882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1.7351078208814767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1.5590601486641515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1.5580310924743541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1.5173998038522545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1.4449218346342425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1.384527662607695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1.6304957834985605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1.7398823410834017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1.7939554799440358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si="2"/>
        <v>1.9756591624421602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2"/>
        <v>2.1452759221744935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2"/>
        <v>2.1143080916733101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2"/>
        <v>2.0658692156440335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2"/>
        <v>1.9614209547419423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2"/>
        <v>2.2055920256792318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2"/>
        <v>1.9665648196869661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2"/>
        <v>1.6139185301452748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2"/>
        <v>1.5655947950868958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2"/>
        <v>1.863098085468005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2"/>
        <v>1.8626153493368744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2"/>
        <v>1.8770928882335225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2"/>
        <v>2.0827038354338359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2"/>
        <v>2.0040180029789316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2"/>
        <v>2.0896451872286996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2"/>
        <v>1.972469589794744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2"/>
        <v>2.12918930662451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2"/>
        <v>2.4515277784444489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2"/>
        <v>2.396241140202175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2"/>
        <v>2.4365778514526122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2"/>
        <v>2.4278952424030433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2"/>
        <v>2.7143419949006735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2"/>
        <v>3.117731235355401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2"/>
        <v>2.8910223214280828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2"/>
        <v>2.8246358425536107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2"/>
        <v>3.4007586541676509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2"/>
        <v>3.3565694462227249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2"/>
        <v>2.6895997329244716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2"/>
        <v>2.7835591266657937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2"/>
        <v>3.5133480064608329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2"/>
        <v>3.2992461547764251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2"/>
        <v>3.3888483398410862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si="2"/>
        <v>3.5127386738143414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2"/>
        <v>4.1948838699670095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2"/>
        <v>4.2336552607121041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2"/>
        <v>2.5862227098094728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2"/>
        <v>2.1400842467802716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ref="D174:D204" si="3">C174*$B$209/B174</f>
        <v>2.6089959920013652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3"/>
        <v>2.8657890930399152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3"/>
        <v>2.8841454253335503</v>
      </c>
    </row>
    <row r="177" spans="1:4" x14ac:dyDescent="0.2">
      <c r="A177" s="14" t="s">
        <v>159</v>
      </c>
      <c r="B177" s="26">
        <v>2.17374</v>
      </c>
      <c r="C177" s="12">
        <v>2.7129046636999998</v>
      </c>
      <c r="D177" s="12">
        <f t="shared" si="3"/>
        <v>3.0015964888921078</v>
      </c>
    </row>
    <row r="178" spans="1:4" x14ac:dyDescent="0.2">
      <c r="A178" s="14" t="s">
        <v>160</v>
      </c>
      <c r="B178" s="26">
        <v>2.1729733332999999</v>
      </c>
      <c r="C178" s="12">
        <v>2.8051776682999998</v>
      </c>
      <c r="D178" s="12">
        <f t="shared" si="3"/>
        <v>3.1047837007474026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3"/>
        <v>3.0033141625875786</v>
      </c>
    </row>
    <row r="180" spans="1:4" x14ac:dyDescent="0.2">
      <c r="A180" s="14" t="s">
        <v>162</v>
      </c>
      <c r="B180" s="26">
        <v>2.19699</v>
      </c>
      <c r="C180" s="12">
        <v>2.8841960393999999</v>
      </c>
      <c r="D180" s="12">
        <f t="shared" si="3"/>
        <v>3.1573452195646063</v>
      </c>
    </row>
    <row r="181" spans="1:4" x14ac:dyDescent="0.2">
      <c r="A181" s="14" t="s">
        <v>163</v>
      </c>
      <c r="B181" s="26">
        <v>2.2204366667</v>
      </c>
      <c r="C181" s="12">
        <v>3.2955668220000001</v>
      </c>
      <c r="D181" s="12">
        <f t="shared" si="3"/>
        <v>3.5695798817799509</v>
      </c>
    </row>
    <row r="182" spans="1:4" x14ac:dyDescent="0.2">
      <c r="A182" s="14" t="s">
        <v>164</v>
      </c>
      <c r="B182" s="26">
        <v>2.2456833333000001</v>
      </c>
      <c r="C182" s="12">
        <v>3.7953720251999998</v>
      </c>
      <c r="D182" s="12">
        <f t="shared" si="3"/>
        <v>4.0647253873491778</v>
      </c>
    </row>
    <row r="183" spans="1:4" x14ac:dyDescent="0.2">
      <c r="A183" s="14" t="s">
        <v>165</v>
      </c>
      <c r="B183" s="26">
        <v>2.2603266667000002</v>
      </c>
      <c r="C183" s="12">
        <v>3.6340926433999998</v>
      </c>
      <c r="D183" s="12">
        <f t="shared" si="3"/>
        <v>3.8667861948547757</v>
      </c>
    </row>
    <row r="184" spans="1:4" x14ac:dyDescent="0.2">
      <c r="A184" s="14" t="s">
        <v>166</v>
      </c>
      <c r="B184" s="26">
        <v>2.2704733333</v>
      </c>
      <c r="C184" s="12">
        <v>3.3654264476</v>
      </c>
      <c r="D184" s="12">
        <f t="shared" si="3"/>
        <v>3.5649141159571762</v>
      </c>
    </row>
    <row r="185" spans="1:4" x14ac:dyDescent="0.2">
      <c r="A185" s="14" t="s">
        <v>213</v>
      </c>
      <c r="B185" s="26">
        <v>2.2837700000000001</v>
      </c>
      <c r="C185" s="12">
        <v>3.6077270976000002</v>
      </c>
      <c r="D185" s="12">
        <f t="shared" ref="D185:D200" si="4">C185*$B$209/B185</f>
        <v>3.799327125836911</v>
      </c>
    </row>
    <row r="186" spans="1:4" x14ac:dyDescent="0.2">
      <c r="A186" s="14" t="s">
        <v>214</v>
      </c>
      <c r="B186" s="26">
        <v>2.2883800000000001</v>
      </c>
      <c r="C186" s="12">
        <v>3.7222213968000002</v>
      </c>
      <c r="D186" s="12">
        <f t="shared" si="4"/>
        <v>3.9120052726923049</v>
      </c>
    </row>
    <row r="187" spans="1:4" x14ac:dyDescent="0.2">
      <c r="A187" s="14" t="s">
        <v>215</v>
      </c>
      <c r="B187" s="26">
        <v>2.2976866667000002</v>
      </c>
      <c r="C187" s="12">
        <v>3.6668312695999998</v>
      </c>
      <c r="D187" s="12">
        <f t="shared" si="4"/>
        <v>3.8381813937391054</v>
      </c>
    </row>
    <row r="188" spans="1:4" x14ac:dyDescent="0.2">
      <c r="A188" s="14" t="s">
        <v>216</v>
      </c>
      <c r="B188" s="26">
        <v>2.3140166667000002</v>
      </c>
      <c r="C188" s="12">
        <v>3.5059407189999998</v>
      </c>
      <c r="D188" s="12">
        <f t="shared" si="4"/>
        <v>3.6438749077122115</v>
      </c>
    </row>
    <row r="189" spans="1:4" x14ac:dyDescent="0.2">
      <c r="A189" s="14" t="s">
        <v>243</v>
      </c>
      <c r="B189" s="26">
        <v>2.3231966666999999</v>
      </c>
      <c r="C189" s="12">
        <v>3.5652553672999998</v>
      </c>
      <c r="D189" s="12">
        <f t="shared" si="4"/>
        <v>3.6908809748304012</v>
      </c>
    </row>
    <row r="190" spans="1:4" x14ac:dyDescent="0.2">
      <c r="A190" s="14" t="s">
        <v>244</v>
      </c>
      <c r="B190" s="26">
        <v>2.32036</v>
      </c>
      <c r="C190" s="12">
        <v>3.6040271455999999</v>
      </c>
      <c r="D190" s="12">
        <f t="shared" si="4"/>
        <v>3.7355801318395847</v>
      </c>
    </row>
    <row r="191" spans="1:4" x14ac:dyDescent="0.2">
      <c r="A191" s="14" t="s">
        <v>245</v>
      </c>
      <c r="B191" s="26">
        <v>2.3321333332999998</v>
      </c>
      <c r="C191" s="12">
        <v>3.5663142486999999</v>
      </c>
      <c r="D191" s="12">
        <f t="shared" si="4"/>
        <v>3.6778296187288908</v>
      </c>
    </row>
    <row r="192" spans="1:4" x14ac:dyDescent="0.2">
      <c r="A192" s="14" t="s">
        <v>246</v>
      </c>
      <c r="B192" s="26">
        <v>2.3428533332999999</v>
      </c>
      <c r="C192" s="12">
        <v>3.2882789841000002</v>
      </c>
      <c r="D192" s="12">
        <f t="shared" si="4"/>
        <v>3.375584069329328</v>
      </c>
    </row>
    <row r="193" spans="1:5" x14ac:dyDescent="0.2">
      <c r="A193" s="14" t="s">
        <v>247</v>
      </c>
      <c r="B193" s="26">
        <v>2.3565133333000001</v>
      </c>
      <c r="C193" s="12">
        <v>3.4037443490000001</v>
      </c>
      <c r="D193" s="12">
        <f t="shared" si="4"/>
        <v>3.4738607488840949</v>
      </c>
    </row>
    <row r="194" spans="1:5" x14ac:dyDescent="0.2">
      <c r="A194" s="14" t="s">
        <v>248</v>
      </c>
      <c r="B194" s="26">
        <v>2.3677133332999998</v>
      </c>
      <c r="C194" s="12">
        <v>3.6750536235000002</v>
      </c>
      <c r="D194" s="12">
        <f t="shared" si="4"/>
        <v>3.7330167120590927</v>
      </c>
    </row>
    <row r="195" spans="1:5" x14ac:dyDescent="0.2">
      <c r="A195" s="14" t="s">
        <v>249</v>
      </c>
      <c r="B195" s="26">
        <v>2.3731066667</v>
      </c>
      <c r="C195" s="12">
        <v>3.5037805580999999</v>
      </c>
      <c r="D195" s="12">
        <f t="shared" si="4"/>
        <v>3.5509537249079735</v>
      </c>
    </row>
    <row r="196" spans="1:5" x14ac:dyDescent="0.2">
      <c r="A196" s="14" t="s">
        <v>250</v>
      </c>
      <c r="B196" s="26">
        <v>2.3712533332999999</v>
      </c>
      <c r="C196" s="12">
        <v>2.8769790379</v>
      </c>
      <c r="D196" s="12">
        <f t="shared" si="4"/>
        <v>2.9179921338582941</v>
      </c>
    </row>
    <row r="197" spans="1:5" x14ac:dyDescent="0.2">
      <c r="A197" s="14" t="s">
        <v>251</v>
      </c>
      <c r="B197" s="26">
        <v>2.3540933332999998</v>
      </c>
      <c r="C197" s="12">
        <v>2.2695455925000001</v>
      </c>
      <c r="D197" s="12">
        <f t="shared" si="4"/>
        <v>2.3186788887463661</v>
      </c>
    </row>
    <row r="198" spans="1:5" x14ac:dyDescent="0.2">
      <c r="A198" s="14" t="s">
        <v>252</v>
      </c>
      <c r="B198" s="26">
        <v>2.3683200000000002</v>
      </c>
      <c r="C198" s="12">
        <v>2.6650176535000001</v>
      </c>
      <c r="D198" s="12">
        <f t="shared" si="4"/>
        <v>2.7063569799156149</v>
      </c>
    </row>
    <row r="199" spans="1:5" x14ac:dyDescent="0.2">
      <c r="A199" s="14" t="s">
        <v>253</v>
      </c>
      <c r="B199" s="26">
        <v>2.37642</v>
      </c>
      <c r="C199" s="12">
        <v>2.6022213499000002</v>
      </c>
      <c r="D199" s="12">
        <f t="shared" si="4"/>
        <v>2.6335793643911618</v>
      </c>
      <c r="E199" s="10" t="s">
        <v>182</v>
      </c>
    </row>
    <row r="200" spans="1:5" x14ac:dyDescent="0.2">
      <c r="A200" s="14" t="s">
        <v>254</v>
      </c>
      <c r="B200" s="26">
        <v>2.3809733333</v>
      </c>
      <c r="C200" s="12">
        <v>2.1623789672</v>
      </c>
      <c r="D200" s="12">
        <f t="shared" si="4"/>
        <v>2.1842515407382153</v>
      </c>
      <c r="E200" s="10" t="s">
        <v>183</v>
      </c>
    </row>
    <row r="201" spans="1:5" x14ac:dyDescent="0.2">
      <c r="A201" s="14" t="s">
        <v>259</v>
      </c>
      <c r="B201" s="26">
        <v>2.3791133332999999</v>
      </c>
      <c r="C201" s="12">
        <v>1.8959511112</v>
      </c>
      <c r="D201" s="12">
        <f t="shared" si="3"/>
        <v>1.9166260084484805</v>
      </c>
      <c r="E201">
        <f>MAX('Gasoline-M'!E521:E523)</f>
        <v>0</v>
      </c>
    </row>
    <row r="202" spans="1:5" x14ac:dyDescent="0.2">
      <c r="A202" s="14" t="s">
        <v>260</v>
      </c>
      <c r="B202" s="26">
        <v>2.3940899999999998</v>
      </c>
      <c r="C202" s="12">
        <v>2.2510177612</v>
      </c>
      <c r="D202" s="12">
        <f t="shared" si="3"/>
        <v>2.261329366773341</v>
      </c>
      <c r="E202">
        <f>MAX('Gasoline-M'!E524:E526)</f>
        <v>0</v>
      </c>
    </row>
    <row r="203" spans="1:5" x14ac:dyDescent="0.2">
      <c r="A203" s="14" t="s">
        <v>261</v>
      </c>
      <c r="B203" s="26">
        <v>2.401543642</v>
      </c>
      <c r="C203" s="12">
        <v>2.1820852261999999</v>
      </c>
      <c r="D203" s="12">
        <f t="shared" si="3"/>
        <v>2.1852775257077308</v>
      </c>
      <c r="E203">
        <f>MAX('Gasoline-M'!E527:E529)</f>
        <v>1</v>
      </c>
    </row>
    <row r="204" spans="1:5" x14ac:dyDescent="0.2">
      <c r="A204" s="14" t="s">
        <v>262</v>
      </c>
      <c r="B204" s="26">
        <v>2.4147353332999999</v>
      </c>
      <c r="C204" s="12">
        <v>1.9710834323999999</v>
      </c>
      <c r="D204" s="12">
        <f t="shared" si="3"/>
        <v>1.9631832695300573</v>
      </c>
      <c r="E204">
        <f>MAX('Gasoline-M'!E530:E532)</f>
        <v>1</v>
      </c>
    </row>
    <row r="205" spans="1:5" x14ac:dyDescent="0.2">
      <c r="A205" s="14" t="s">
        <v>263</v>
      </c>
      <c r="B205" s="26">
        <v>2.4299913332999998</v>
      </c>
      <c r="C205" s="12">
        <v>1.9660136822000001</v>
      </c>
      <c r="D205" s="12">
        <f t="shared" ref="D205:D208" si="5">C205*$B$209/B205</f>
        <v>1.9458402602817571</v>
      </c>
      <c r="E205">
        <f>MAX('Gasoline-M'!E533:E535)</f>
        <v>1</v>
      </c>
    </row>
    <row r="206" spans="1:5" x14ac:dyDescent="0.2">
      <c r="A206" s="14" t="s">
        <v>264</v>
      </c>
      <c r="B206" s="26">
        <v>2.446123</v>
      </c>
      <c r="C206" s="12">
        <v>2.3505732190000002</v>
      </c>
      <c r="D206" s="12">
        <f t="shared" si="5"/>
        <v>2.3111113277494564</v>
      </c>
      <c r="E206">
        <f>MAX('Gasoline-M'!E536:E538)</f>
        <v>1</v>
      </c>
    </row>
    <row r="207" spans="1:5" x14ac:dyDescent="0.2">
      <c r="A207" s="14" t="s">
        <v>265</v>
      </c>
      <c r="B207" s="26">
        <v>2.4617960000000001</v>
      </c>
      <c r="C207" s="12">
        <v>2.4124731411</v>
      </c>
      <c r="D207" s="12">
        <f t="shared" si="5"/>
        <v>2.3568709248510205</v>
      </c>
      <c r="E207">
        <f>MAX('Gasoline-M'!E539:E541)</f>
        <v>1</v>
      </c>
    </row>
    <row r="208" spans="1:5" x14ac:dyDescent="0.2">
      <c r="A208" s="14" t="s">
        <v>266</v>
      </c>
      <c r="B208" s="26">
        <v>2.4789650000000001</v>
      </c>
      <c r="C208" s="12">
        <v>2.3031409407000001</v>
      </c>
      <c r="D208" s="12">
        <f t="shared" si="5"/>
        <v>2.2344749689556407</v>
      </c>
      <c r="E208">
        <f>MAX('Gasoline-M'!E542:E544)</f>
        <v>1</v>
      </c>
    </row>
    <row r="209" spans="1:5" x14ac:dyDescent="0.2">
      <c r="A209" s="15" t="str">
        <f>"Base CPI ("&amp;TEXT('Notes and Sources'!$G$7,"m/yyyy")&amp;")"</f>
        <v>Base CPI (9/2016)</v>
      </c>
      <c r="B209" s="28">
        <v>2.4050569999999998</v>
      </c>
      <c r="C209" s="16"/>
      <c r="D209" s="16"/>
      <c r="E209" s="20"/>
    </row>
    <row r="210" spans="1:5" x14ac:dyDescent="0.2">
      <c r="A210" s="42" t="str">
        <f>A1&amp;" "&amp;TEXT(C1,"Mmmm yyyy")</f>
        <v>EIA Short-Term Energy Outlook, September 2016</v>
      </c>
      <c r="B210" s="42"/>
      <c r="C210" s="42"/>
      <c r="D210" s="42"/>
      <c r="E210" s="42"/>
    </row>
    <row r="211" spans="1:5" x14ac:dyDescent="0.2">
      <c r="A211" s="37" t="s">
        <v>184</v>
      </c>
      <c r="B211" s="37"/>
      <c r="C211" s="37"/>
      <c r="D211" s="37"/>
      <c r="E211" s="37"/>
    </row>
    <row r="212" spans="1:5" x14ac:dyDescent="0.2">
      <c r="A212" s="34" t="str">
        <f>"Real Price ("&amp;TEXT($C$1,"mmm yyyy")&amp;" $)"</f>
        <v>Real Price (Sep 2016 $)</v>
      </c>
      <c r="B212" s="34"/>
      <c r="C212" s="34"/>
      <c r="D212" s="34"/>
      <c r="E212" s="34"/>
    </row>
    <row r="213" spans="1:5" x14ac:dyDescent="0.2">
      <c r="A213" s="38" t="s">
        <v>167</v>
      </c>
      <c r="B213" s="38"/>
      <c r="C213" s="38"/>
      <c r="D213" s="38"/>
      <c r="E213" s="38"/>
    </row>
  </sheetData>
  <mergeCells count="6">
    <mergeCell ref="A213:E213"/>
    <mergeCell ref="C39:D39"/>
    <mergeCell ref="A1:B1"/>
    <mergeCell ref="C1:D1"/>
    <mergeCell ref="A210:E210"/>
    <mergeCell ref="A211:E211"/>
  </mergeCells>
  <phoneticPr fontId="3" type="noConversion"/>
  <conditionalFormatting sqref="B181:D182 B185:D186 B189:D190 B193:D194 B197:D198 B201:D208">
    <cfRule type="expression" dxfId="55" priority="1" stopIfTrue="1">
      <formula>$E181=1</formula>
    </cfRule>
  </conditionalFormatting>
  <conditionalFormatting sqref="B183:D184 B187:D188">
    <cfRule type="expression" dxfId="54" priority="2" stopIfTrue="1">
      <formula>#REF!=1</formula>
    </cfRule>
  </conditionalFormatting>
  <conditionalFormatting sqref="B191:D192">
    <cfRule type="expression" dxfId="53" priority="6" stopIfTrue="1">
      <formula>#REF!=1</formula>
    </cfRule>
  </conditionalFormatting>
  <conditionalFormatting sqref="B195:D196">
    <cfRule type="expression" dxfId="52" priority="27" stopIfTrue="1">
      <formula>#REF!=1</formula>
    </cfRule>
  </conditionalFormatting>
  <conditionalFormatting sqref="B199:D200">
    <cfRule type="expression" dxfId="51" priority="50" stopIfTrue="1">
      <formula>#REF!=1</formula>
    </cfRule>
  </conditionalFormatting>
  <hyperlinks>
    <hyperlink ref="A3" location="Contents!B4" display="Return to Contents"/>
    <hyperlink ref="A21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9"/>
  <sheetViews>
    <sheetView showGridLines="0" workbookViewId="0">
      <pane ySplit="3" topLeftCell="A16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C41*$B$545/B41</f>
        <v>2.6076334856630821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2.581456529516994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2.5510783178571423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2.5379567629233502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2.5585712765957447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2.6129014320987656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2.6286851070175441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2.6359088935427577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2.6305310937499997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2.6127475872193435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2.6037536196213424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2.5780234280821919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2.5689450408858603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2.5835097959527822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2.5947175352348992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2.6094868449999997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2.6327783438538206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2.6435750495867771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2.6384424654605261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2.6254877561374794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2.6129983066884179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2.5963683522727274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2.575738464516129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2.5671956741573032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2.4856091483253588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2.4699553634920632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2.4543720488958987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2.4426948247261344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2.4423447054263567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2.4531581399999998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2.4748220122137403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2.4889967738998484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2.4882394225563904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2.473158464977645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2.4763179481481474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2.4971504933726063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2.5138989956204374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2.5371266040462426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2.5977368168812589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2.7320902464589238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2.8429525322128848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3.001324594182825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3.1265740999999996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3.2241469687924011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3.2972555645161288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3.2877640904255316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3.2942951802631573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3.3308006566970088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3.4873326499999999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3.6745617708860756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3.7592151860174776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3.7577157577255864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3.7268080318237455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3.6994149490909085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3.7007596210653748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3.662508676682692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3.6032856364719899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3.5493757378984649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3.5120575350467287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3.5018075300925919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3.5800045711009174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3.7770326977272721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3.8464624932279903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3.8113810145903475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C105*$B$545/B105</f>
        <v>3.7537121516164986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3.6966124718232041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3.6325560371584693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3.5893258481561814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3.5546277465091292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3.5303352751605992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3.510152487206823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3.4887383687566418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3.3440483219491521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3.2786488763041182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3.1694181460295674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3.0311819444631576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3.0297448499791448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3.1651541896082471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3.1967030953948719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3.1745029227123851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3.126377165957011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3.0831555888175326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3.0484097475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2.9873171148515865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2.9106348657814096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2.8081740028775513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2.7365675071763502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2.8903040267004045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2.9821979464213708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3.0114507478269616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3.0196237696793586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3.0072823117382619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2.9633943362151389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2.9053231718154762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2.8552142068348165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2.8096473580473371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2.7591963431733597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2.7349201784015591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2.7433075821574349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2.792171063301065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2.8049935799710144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2.7755563787367405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2.7198861233333336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2.678989306388889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2.6792840340592163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2.6819932494196004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2.6644514192687563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2.6146731053554499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2.5099511605487224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2.4626154666792099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2.5278770456741571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2.6459897661962613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2.6969169488152986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2.7043803265395345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2.6962095827855146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2.6658908926227989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2.6240262043848284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2.5868216764976957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2.5740067380642202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2.5522157388127851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2.5150462309554138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2.3620860636280763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2.0808041731164066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1.900725176099356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1.9703594958073392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2.026447387074954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1.8760103519726024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1.774497575775547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C169*$B$545/B169</f>
        <v>1.7975833301090907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1.7299605555263153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1.6974822594202896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1.6836267251624546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1.7618661728545779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1.8535718367441858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1.8748726877183597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1.9317921456166811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1.9390718853274334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1.9596234916563873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1.9769230394903339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2.022499333184602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1.9974763725719265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1.9620873276782607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1.9481170110485266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1.9018466742301039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1.8397442055000002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1.8000050956884681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1.7890940325407725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1.8493698114078498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1.8935678989531912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1.8787571537796608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1.8903545061603373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1.9264102358739492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1.8849206559999996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1.8436496996163467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1.814588517082294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1.7594974582767189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1.7309266666336636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1.7458617306496709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1.7767506197381342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2.0254252975873266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2.1186471805416329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2.0956360486543106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2.0415939682329314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1.9769954894538149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1.9112494633974357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1.8975209283014352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1.8297345085861796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1.7770191146714169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1.8801320886588235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1.8678837611484373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1.8441139233437014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1.894975942854926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1.9215865177072033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1.9537616622401848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1.9329286457777779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2.1142753744148934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2.2828982557735849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2.4187950317391298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2.4053628038070305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2.3450560250670636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2.1068799257609498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1.952324645586053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1.8555335905044508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1.9158566568467801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1.9966761930309731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1.9952246766544115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1.9346405647577087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1.9626920137262074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1.9472184119708025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1.9072172128279883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1.9181114970972424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1.8728815798842258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C233*$B$545/B233</f>
        <v>1.7772727794649312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1.7456618629148628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1.7507985033788638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1.8145758247847918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1.9062271748389406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1.9652457199143467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1.9454429042704624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1.916188169460227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1.9116027111977316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1.8907787565278757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1.8807173387755101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1.8211165969782148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1.7882137743347337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1.7718597779524805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1.7659462494068385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1.8029564993045899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1.8353153417475727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1.8287933425155924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1.7938063541522491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1.7632655464088398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1.74076367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1.8033797937843405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1.7566799895890413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1.6669362939166097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1.6412911201640461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1.6541939420586227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1.6476520678110125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1.6783932087296194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1.7078350520677965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1.7529759607843136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1.7920429769204851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1.8639998816107382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1.8424540815472201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1.7926850570281121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1.7913500318758344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1.7473115646235842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1.7287645598671098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1.7093595974155069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1.7051726878306877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1.7606189665678522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1.8633262122287968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1.8803316374671915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1.8184500436435123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1.7668281721713537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1.744883777106466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1.7034384171986969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1.6621807405660376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1.6740853224496426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1.6951998402068518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1.6901344111290322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1.7585529318327973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1.896004576681614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1.9670259984335035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1.9274221956604976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1.8799579946114646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1.8458659481552158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1.8333946246797714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1.8303973628318582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1.8674426517013232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1.8672070436203645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1.865277111825596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1.8523607451471507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1.8135755225281602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1.8034167248280175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C297*$B$545/B297</f>
        <v>1.8052968506879299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1.797937742322097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1.7606846522755608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1.8299671887437809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1.8372128968982628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1.7821993589783278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1.7413237370129868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1.6817561741656362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1.6126501026234565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1.5573486376543206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1.5095444182716047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1.5276263713008631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1.5730492739852397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1.5724463579852581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1.5551080877757353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1.510152069767442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1.4845894662079508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1.4949065398108601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1.4588627287020108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1.3824688959854015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1.3711891457194898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1.3441742370977534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1.4331104211165049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1.639613904159132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1.6380466531325302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1.6143582905120479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1.6699780908818234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1.7570877232794735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1.7994928864719906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1.780185706276026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1.7872258490498811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1.8130539292061609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1.8308549684583577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1.9480961699999999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2.1325541966374271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2.0613266476009358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2.0886908572429901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2.2811029879500579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2.1599556496815282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2.0394939064852342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2.1477186718029952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2.1190502216216212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2.0947604668484501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1.9873401985967925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1.9821175913439635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1.9810973782670454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1.9246601801533219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2.1154685040816328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2.3084070782571913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2.187492051913337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1.9259436156708003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1.9261469744926716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2.0546289868051657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1.7813130505630628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1.5859826583098593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1.4723178703494926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1.4985927761676985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1.5048495695224717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1.6832030572829131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1.8738787668711654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1.8647565903899721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1.850996680540089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1.8665914605555554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1.8597552951523544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C361*$B$545/B361</f>
        <v>1.8617908059734509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1.9182718704470196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1.8803172909090908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1.8332937242024199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1.9196991114457831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2.1129395103485837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2.2141171837955413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2.0860456184497815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1.9688198978950244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1.9608241887493172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1.9802116017964069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2.112083254336043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2.1813126372771476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2.0336974686316922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1.9656465859459455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1.9173036612398919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2.0290651313741277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2.1222985578468125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2.2315226894708711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2.3071991578175024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2.5346387108395323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2.5072305438062461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2.4308118409571655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2.3872605951374202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2.3692599187302421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2.5203938529874215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2.4833436754303597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2.3097078440271255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2.2981097889352817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2.3875565852390852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2.5897021062920764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2.7843780704697987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2.6848187956611569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2.6763553760970571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2.8258494253463309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3.0491854734319221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3.5123147561619716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3.2817975176293319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2.7398346212771321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2.6527256663301357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2.7943552379327645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2.7500150250752253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2.9202112973209808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3.285832732436472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3.4729357613512173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3.4377536751734392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3.533027547658945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3.4833792933022569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3.0300397608481262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2.6737944240713221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2.6541947115099007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2.7386979698424416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2.6479188488819627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2.6823805890288206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3.0023965486292425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3.3230957946421631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3.6595532499818622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3.5466449482227818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3.4344551775263361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3.2262649037882762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3.2328329034941756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3.2226085238300111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3.5134634641471485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3.4332446020478136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C425*$B$545/B425</f>
        <v>3.4490499244723667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3.423486187449162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3.6552251171245458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3.8873559684400445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4.2084139055007244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4.4837890075093227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4.4600115998374541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4.1554290888929533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4.068478665277758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3.3818429785248507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2.4225121762302191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1.9192854989167347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2.0293409616482565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2.1740548396840693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2.2167790490129176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2.3167622399616379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2.5577905725699686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2.945548183900554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2.8298280182651374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2.9207413190373406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2.8455884008690777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2.8340169098051344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2.9354374222267232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2.8850570117139873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3.0023402463584197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2.9266114883491881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3.0668341275252695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3.1509241363964615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3.1392253041557363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3.0246056360756719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3.015923020495852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3.0126809004097774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2.9804967059901499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3.0750163802588624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3.1313165276196546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3.2649658918139259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3.3651030140107694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3.4802648185202201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3.8400192073608133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4.077777561771228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4.1789959580260305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3.9369989057231565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3.8949663099225802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3.8711774326200983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3.8329113321226673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3.6571715704520393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3.582404123692053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3.4566548710957954</v>
      </c>
    </row>
    <row r="473" spans="1:4" x14ac:dyDescent="0.2">
      <c r="A473" s="13">
        <v>40909</v>
      </c>
      <c r="B473" s="26">
        <v>2.2786</v>
      </c>
      <c r="C473" s="12">
        <v>3.38</v>
      </c>
      <c r="D473" s="12">
        <f t="shared" si="6"/>
        <v>3.5675821381550072</v>
      </c>
    </row>
    <row r="474" spans="1:4" x14ac:dyDescent="0.2">
      <c r="A474" s="13">
        <v>40940</v>
      </c>
      <c r="B474" s="26">
        <v>2.2837700000000001</v>
      </c>
      <c r="C474" s="12">
        <v>3.57925</v>
      </c>
      <c r="D474" s="12">
        <f t="shared" si="6"/>
        <v>3.7693376597687154</v>
      </c>
    </row>
    <row r="475" spans="1:4" x14ac:dyDescent="0.2">
      <c r="A475" s="13">
        <v>40969</v>
      </c>
      <c r="B475" s="26">
        <v>2.2889400000000002</v>
      </c>
      <c r="C475" s="12">
        <v>3.85175</v>
      </c>
      <c r="D475" s="12">
        <f t="shared" si="6"/>
        <v>4.0471477189222957</v>
      </c>
    </row>
    <row r="476" spans="1:4" x14ac:dyDescent="0.2">
      <c r="A476" s="13">
        <v>41000</v>
      </c>
      <c r="B476" s="26">
        <v>2.2928600000000001</v>
      </c>
      <c r="C476" s="12">
        <v>3.9003999999999999</v>
      </c>
      <c r="D476" s="12">
        <f t="shared" si="6"/>
        <v>4.0912590924871113</v>
      </c>
    </row>
    <row r="477" spans="1:4" x14ac:dyDescent="0.2">
      <c r="A477" s="13">
        <v>41030</v>
      </c>
      <c r="B477" s="26">
        <v>2.28722</v>
      </c>
      <c r="C477" s="12">
        <v>3.7322500000000001</v>
      </c>
      <c r="D477" s="12">
        <f t="shared" si="6"/>
        <v>3.9245345827030191</v>
      </c>
    </row>
    <row r="478" spans="1:4" x14ac:dyDescent="0.2">
      <c r="A478" s="13">
        <v>41061</v>
      </c>
      <c r="B478" s="26">
        <v>2.2850600000000001</v>
      </c>
      <c r="C478" s="12">
        <v>3.5387499999999998</v>
      </c>
      <c r="D478" s="12">
        <f t="shared" si="6"/>
        <v>3.7245829250654245</v>
      </c>
    </row>
    <row r="479" spans="1:4" x14ac:dyDescent="0.2">
      <c r="A479" s="13">
        <v>41091</v>
      </c>
      <c r="B479" s="26">
        <v>2.2847499999999998</v>
      </c>
      <c r="C479" s="12">
        <v>3.4392</v>
      </c>
      <c r="D479" s="12">
        <f t="shared" si="6"/>
        <v>3.6202963275631905</v>
      </c>
    </row>
    <row r="480" spans="1:4" x14ac:dyDescent="0.2">
      <c r="A480" s="13">
        <v>41122</v>
      </c>
      <c r="B480" s="26">
        <v>2.2984399999999998</v>
      </c>
      <c r="C480" s="12">
        <v>3.7214999999999998</v>
      </c>
      <c r="D480" s="12">
        <f t="shared" si="6"/>
        <v>3.8941280283583644</v>
      </c>
    </row>
    <row r="481" spans="1:4" x14ac:dyDescent="0.2">
      <c r="A481" s="13">
        <v>41153</v>
      </c>
      <c r="B481" s="26">
        <v>2.3098700000000001</v>
      </c>
      <c r="C481" s="12">
        <v>3.8485</v>
      </c>
      <c r="D481" s="12">
        <f t="shared" si="6"/>
        <v>4.0070921153571408</v>
      </c>
    </row>
    <row r="482" spans="1:4" x14ac:dyDescent="0.2">
      <c r="A482" s="13">
        <v>41183</v>
      </c>
      <c r="B482" s="26">
        <v>2.3165499999999999</v>
      </c>
      <c r="C482" s="12">
        <v>3.7456</v>
      </c>
      <c r="D482" s="12">
        <f t="shared" si="6"/>
        <v>3.8887058337614122</v>
      </c>
    </row>
    <row r="483" spans="1:4" x14ac:dyDescent="0.2">
      <c r="A483" s="13">
        <v>41214</v>
      </c>
      <c r="B483" s="26">
        <v>2.3127800000000001</v>
      </c>
      <c r="C483" s="12">
        <v>3.4517500000000001</v>
      </c>
      <c r="D483" s="12">
        <f t="shared" si="6"/>
        <v>3.5894704640086821</v>
      </c>
    </row>
    <row r="484" spans="1:4" x14ac:dyDescent="0.2">
      <c r="A484" s="19">
        <v>41244</v>
      </c>
      <c r="B484" s="26">
        <v>2.3127200000000001</v>
      </c>
      <c r="C484" s="12">
        <v>3.3104</v>
      </c>
      <c r="D484" s="12">
        <f t="shared" si="6"/>
        <v>3.4425700875159979</v>
      </c>
    </row>
    <row r="485" spans="1:4" x14ac:dyDescent="0.2">
      <c r="A485" s="13">
        <v>41275</v>
      </c>
      <c r="B485" s="26">
        <v>2.3164099999999999</v>
      </c>
      <c r="C485" s="12">
        <v>3.3184999999999998</v>
      </c>
      <c r="D485" s="12">
        <f t="shared" si="6"/>
        <v>3.4454961144616019</v>
      </c>
    </row>
    <row r="486" spans="1:4" x14ac:dyDescent="0.2">
      <c r="A486" s="13">
        <v>41306</v>
      </c>
      <c r="B486" s="26">
        <v>2.33005</v>
      </c>
      <c r="C486" s="12">
        <v>3.67</v>
      </c>
      <c r="D486" s="12">
        <f t="shared" si="6"/>
        <v>3.7881415377352416</v>
      </c>
    </row>
    <row r="487" spans="1:4" x14ac:dyDescent="0.2">
      <c r="A487" s="13">
        <v>41334</v>
      </c>
      <c r="B487" s="26">
        <v>2.3231299999999999</v>
      </c>
      <c r="C487" s="12">
        <v>3.7112500000000002</v>
      </c>
      <c r="D487" s="12">
        <f t="shared" si="6"/>
        <v>3.8421301396176708</v>
      </c>
    </row>
    <row r="488" spans="1:4" x14ac:dyDescent="0.2">
      <c r="A488" s="13">
        <v>41365</v>
      </c>
      <c r="B488" s="26">
        <v>2.3185600000000002</v>
      </c>
      <c r="C488" s="12">
        <v>3.5701999999999998</v>
      </c>
      <c r="D488" s="12">
        <f t="shared" si="6"/>
        <v>3.70339111405355</v>
      </c>
    </row>
    <row r="489" spans="1:4" x14ac:dyDescent="0.2">
      <c r="A489" s="13">
        <v>41395</v>
      </c>
      <c r="B489" s="26">
        <v>2.3189500000000001</v>
      </c>
      <c r="C489" s="12">
        <v>3.6147499999999999</v>
      </c>
      <c r="D489" s="12">
        <f t="shared" ref="D489:D520" si="7">C489*$B$545/B489</f>
        <v>3.7489725051208511</v>
      </c>
    </row>
    <row r="490" spans="1:4" x14ac:dyDescent="0.2">
      <c r="A490" s="13">
        <v>41426</v>
      </c>
      <c r="B490" s="26">
        <v>2.3235700000000001</v>
      </c>
      <c r="C490" s="12">
        <v>3.6259999999999999</v>
      </c>
      <c r="D490" s="12">
        <f t="shared" si="7"/>
        <v>3.7531628838382307</v>
      </c>
    </row>
    <row r="491" spans="1:4" x14ac:dyDescent="0.2">
      <c r="A491" s="13">
        <v>41456</v>
      </c>
      <c r="B491" s="26">
        <v>2.3274900000000001</v>
      </c>
      <c r="C491" s="12">
        <v>3.5910000000000002</v>
      </c>
      <c r="D491" s="12">
        <f t="shared" si="7"/>
        <v>3.7106753141796527</v>
      </c>
    </row>
    <row r="492" spans="1:4" x14ac:dyDescent="0.2">
      <c r="A492" s="13">
        <v>41487</v>
      </c>
      <c r="B492" s="26">
        <v>2.33249</v>
      </c>
      <c r="C492" s="12">
        <v>3.57375</v>
      </c>
      <c r="D492" s="12">
        <f t="shared" si="7"/>
        <v>3.6849343207259193</v>
      </c>
    </row>
    <row r="493" spans="1:4" x14ac:dyDescent="0.2">
      <c r="A493" s="13">
        <v>41518</v>
      </c>
      <c r="B493" s="26">
        <v>2.3364199999999999</v>
      </c>
      <c r="C493" s="12">
        <v>3.5324</v>
      </c>
      <c r="D493" s="12">
        <f t="shared" si="7"/>
        <v>3.6361712991671014</v>
      </c>
    </row>
    <row r="494" spans="1:4" x14ac:dyDescent="0.2">
      <c r="A494" s="13">
        <v>41548</v>
      </c>
      <c r="B494" s="26">
        <v>2.33799</v>
      </c>
      <c r="C494" s="12">
        <v>3.34375</v>
      </c>
      <c r="D494" s="12">
        <f t="shared" si="7"/>
        <v>3.4396679813643343</v>
      </c>
    </row>
    <row r="495" spans="1:4" x14ac:dyDescent="0.2">
      <c r="A495" s="13">
        <v>41579</v>
      </c>
      <c r="B495" s="26">
        <v>2.3420999999999998</v>
      </c>
      <c r="C495" s="12">
        <v>3.24275</v>
      </c>
      <c r="D495" s="12">
        <f t="shared" si="7"/>
        <v>3.3299169919089704</v>
      </c>
    </row>
    <row r="496" spans="1:4" x14ac:dyDescent="0.2">
      <c r="A496" s="19">
        <v>41609</v>
      </c>
      <c r="B496" s="26">
        <v>2.3484699999999998</v>
      </c>
      <c r="C496" s="12">
        <v>3.2764000000000002</v>
      </c>
      <c r="D496" s="12">
        <f t="shared" si="7"/>
        <v>3.355345716487756</v>
      </c>
    </row>
    <row r="497" spans="1:4" x14ac:dyDescent="0.2">
      <c r="A497" s="13">
        <v>41640</v>
      </c>
      <c r="B497" s="26">
        <v>2.3543599999999998</v>
      </c>
      <c r="C497" s="12">
        <v>3.3125</v>
      </c>
      <c r="D497" s="12">
        <f t="shared" si="7"/>
        <v>3.3838288590105168</v>
      </c>
    </row>
    <row r="498" spans="1:4" x14ac:dyDescent="0.2">
      <c r="A498" s="13">
        <v>41671</v>
      </c>
      <c r="B498" s="26">
        <v>2.3562099999999999</v>
      </c>
      <c r="C498" s="12">
        <v>3.3562500000000002</v>
      </c>
      <c r="D498" s="12">
        <f t="shared" si="7"/>
        <v>3.4258290034631886</v>
      </c>
    </row>
    <row r="499" spans="1:4" x14ac:dyDescent="0.2">
      <c r="A499" s="13">
        <v>41699</v>
      </c>
      <c r="B499" s="26">
        <v>2.3589699999999998</v>
      </c>
      <c r="C499" s="12">
        <v>3.5331999999999999</v>
      </c>
      <c r="D499" s="12">
        <f t="shared" si="7"/>
        <v>3.6022278335036053</v>
      </c>
    </row>
    <row r="500" spans="1:4" x14ac:dyDescent="0.2">
      <c r="A500" s="13">
        <v>41730</v>
      </c>
      <c r="B500" s="26">
        <v>2.3649499999999999</v>
      </c>
      <c r="C500" s="12">
        <v>3.6607500000000002</v>
      </c>
      <c r="D500" s="12">
        <f t="shared" si="7"/>
        <v>3.7228323697118331</v>
      </c>
    </row>
    <row r="501" spans="1:4" x14ac:dyDescent="0.2">
      <c r="A501" s="13">
        <v>41760</v>
      </c>
      <c r="B501" s="26">
        <v>2.3680300000000001</v>
      </c>
      <c r="C501" s="12">
        <v>3.6727500000000002</v>
      </c>
      <c r="D501" s="12">
        <f t="shared" si="7"/>
        <v>3.73017786799576</v>
      </c>
    </row>
    <row r="502" spans="1:4" x14ac:dyDescent="0.2">
      <c r="A502" s="13">
        <v>41791</v>
      </c>
      <c r="B502" s="26">
        <v>2.3701599999999998</v>
      </c>
      <c r="C502" s="12">
        <v>3.6916000000000002</v>
      </c>
      <c r="D502" s="12">
        <f t="shared" si="7"/>
        <v>3.7459531935396768</v>
      </c>
    </row>
    <row r="503" spans="1:4" x14ac:dyDescent="0.2">
      <c r="A503" s="13">
        <v>41821</v>
      </c>
      <c r="B503" s="26">
        <v>2.3725900000000002</v>
      </c>
      <c r="C503" s="12">
        <v>3.6112500000000001</v>
      </c>
      <c r="D503" s="12">
        <f t="shared" si="7"/>
        <v>3.6606670732195612</v>
      </c>
    </row>
    <row r="504" spans="1:4" x14ac:dyDescent="0.2">
      <c r="A504" s="13">
        <v>41852</v>
      </c>
      <c r="B504" s="26">
        <v>2.3716300000000001</v>
      </c>
      <c r="C504" s="12">
        <v>3.4864999999999999</v>
      </c>
      <c r="D504" s="12">
        <f t="shared" si="7"/>
        <v>3.5356405638737907</v>
      </c>
    </row>
    <row r="505" spans="1:4" x14ac:dyDescent="0.2">
      <c r="A505" s="13">
        <v>41883</v>
      </c>
      <c r="B505" s="26">
        <v>2.3751000000000002</v>
      </c>
      <c r="C505" s="12">
        <v>3.4062000000000001</v>
      </c>
      <c r="D505" s="12">
        <f t="shared" si="7"/>
        <v>3.4491622051282049</v>
      </c>
    </row>
    <row r="506" spans="1:4" x14ac:dyDescent="0.2">
      <c r="A506" s="13">
        <v>41913</v>
      </c>
      <c r="B506" s="26">
        <v>2.3765100000000001</v>
      </c>
      <c r="C506" s="12">
        <v>3.1705000000000001</v>
      </c>
      <c r="D506" s="12">
        <f t="shared" si="7"/>
        <v>3.2085845287838044</v>
      </c>
    </row>
    <row r="507" spans="1:4" x14ac:dyDescent="0.2">
      <c r="A507" s="13">
        <v>41944</v>
      </c>
      <c r="B507" s="26">
        <v>2.3726099999999999</v>
      </c>
      <c r="C507" s="12">
        <v>2.9122499999999998</v>
      </c>
      <c r="D507" s="12">
        <f t="shared" si="7"/>
        <v>2.9520769314172997</v>
      </c>
    </row>
    <row r="508" spans="1:4" x14ac:dyDescent="0.2">
      <c r="A508" s="19">
        <v>41974</v>
      </c>
      <c r="B508" s="26">
        <v>2.3646400000000001</v>
      </c>
      <c r="C508" s="12">
        <v>2.5426000000000002</v>
      </c>
      <c r="D508" s="12">
        <f t="shared" si="7"/>
        <v>2.586058735452331</v>
      </c>
    </row>
    <row r="509" spans="1:4" x14ac:dyDescent="0.2">
      <c r="A509" s="13">
        <v>42005</v>
      </c>
      <c r="B509" s="26">
        <v>2.3495400000000002</v>
      </c>
      <c r="C509" s="12">
        <v>2.1157499999999998</v>
      </c>
      <c r="D509" s="12">
        <f t="shared" si="7"/>
        <v>2.165742804016956</v>
      </c>
    </row>
    <row r="510" spans="1:4" x14ac:dyDescent="0.2">
      <c r="A510" s="13">
        <v>42036</v>
      </c>
      <c r="B510" s="26">
        <v>2.3541500000000002</v>
      </c>
      <c r="C510" s="12">
        <v>2.2162500000000001</v>
      </c>
      <c r="D510" s="12">
        <f t="shared" si="7"/>
        <v>2.2641749999999994</v>
      </c>
    </row>
    <row r="511" spans="1:4" x14ac:dyDescent="0.2">
      <c r="A511" s="13">
        <v>42064</v>
      </c>
      <c r="B511" s="26">
        <v>2.35859</v>
      </c>
      <c r="C511" s="12">
        <v>2.4636</v>
      </c>
      <c r="D511" s="12">
        <f t="shared" si="7"/>
        <v>2.5121358206386017</v>
      </c>
    </row>
    <row r="512" spans="1:4" x14ac:dyDescent="0.2">
      <c r="A512" s="13">
        <v>42095</v>
      </c>
      <c r="B512" s="26">
        <v>2.3619699999999999</v>
      </c>
      <c r="C512" s="12">
        <v>2.4689999999999999</v>
      </c>
      <c r="D512" s="12">
        <f t="shared" si="7"/>
        <v>2.5140394386888909</v>
      </c>
    </row>
    <row r="513" spans="1:5" x14ac:dyDescent="0.2">
      <c r="A513" s="13">
        <v>42125</v>
      </c>
      <c r="B513" s="26">
        <v>2.36876</v>
      </c>
      <c r="C513" s="12">
        <v>2.7182499999999998</v>
      </c>
      <c r="D513" s="12">
        <f t="shared" si="7"/>
        <v>2.7599023076419726</v>
      </c>
    </row>
    <row r="514" spans="1:5" x14ac:dyDescent="0.2">
      <c r="A514" s="13">
        <v>42156</v>
      </c>
      <c r="B514" s="26">
        <v>2.3742299999999998</v>
      </c>
      <c r="C514" s="12">
        <v>2.8016000000000001</v>
      </c>
      <c r="D514" s="12">
        <f t="shared" si="7"/>
        <v>2.8379759716623916</v>
      </c>
    </row>
    <row r="515" spans="1:5" x14ac:dyDescent="0.2">
      <c r="A515" s="13">
        <v>42186</v>
      </c>
      <c r="B515" s="26">
        <v>2.3773399999999998</v>
      </c>
      <c r="C515" s="12">
        <v>2.7934999999999999</v>
      </c>
      <c r="D515" s="12">
        <f t="shared" si="7"/>
        <v>2.8260689381830111</v>
      </c>
    </row>
    <row r="516" spans="1:5" x14ac:dyDescent="0.2">
      <c r="A516" s="13">
        <v>42217</v>
      </c>
      <c r="B516" s="26">
        <v>2.37703</v>
      </c>
      <c r="C516" s="12">
        <v>2.6362000000000001</v>
      </c>
      <c r="D516" s="12">
        <f t="shared" si="7"/>
        <v>2.6672828123330374</v>
      </c>
    </row>
    <row r="517" spans="1:5" x14ac:dyDescent="0.2">
      <c r="A517" s="13">
        <v>42248</v>
      </c>
      <c r="B517" s="26">
        <v>2.3748900000000002</v>
      </c>
      <c r="C517" s="12">
        <v>2.3652500000000001</v>
      </c>
      <c r="D517" s="12">
        <f t="shared" si="7"/>
        <v>2.3952945480632781</v>
      </c>
    </row>
    <row r="518" spans="1:5" x14ac:dyDescent="0.2">
      <c r="A518" s="13">
        <v>42278</v>
      </c>
      <c r="B518" s="26">
        <v>2.3794900000000001</v>
      </c>
      <c r="C518" s="12">
        <v>2.29</v>
      </c>
      <c r="D518" s="12">
        <f t="shared" si="7"/>
        <v>2.3146054532693978</v>
      </c>
    </row>
    <row r="519" spans="1:5" x14ac:dyDescent="0.2">
      <c r="A519" s="13">
        <v>42309</v>
      </c>
      <c r="B519" s="26">
        <v>2.3830200000000001</v>
      </c>
      <c r="C519" s="12">
        <v>2.1579999999999999</v>
      </c>
      <c r="D519" s="12">
        <f t="shared" si="7"/>
        <v>2.1779561254206841</v>
      </c>
      <c r="E519" s="10" t="s">
        <v>182</v>
      </c>
    </row>
    <row r="520" spans="1:5" x14ac:dyDescent="0.2">
      <c r="A520" s="19">
        <v>42339</v>
      </c>
      <c r="B520" s="26">
        <v>2.3804099999999999</v>
      </c>
      <c r="C520" s="12">
        <v>2.0375000000000001</v>
      </c>
      <c r="D520" s="12">
        <f t="shared" si="7"/>
        <v>2.0585964760272391</v>
      </c>
      <c r="E520" s="10" t="s">
        <v>183</v>
      </c>
    </row>
    <row r="521" spans="1:5" x14ac:dyDescent="0.2">
      <c r="A521" s="13">
        <v>42370</v>
      </c>
      <c r="B521" s="26">
        <v>2.3810699999999998</v>
      </c>
      <c r="C521" s="12">
        <v>1.9484999999999999</v>
      </c>
      <c r="D521" s="12">
        <f t="shared" ref="D521:D532" si="8">C521*$B$545/B521</f>
        <v>1.9681292715039875</v>
      </c>
      <c r="E521">
        <f t="shared" ref="E521:E544" si="9">IF(A522&gt;=$C$1,1,0)</f>
        <v>0</v>
      </c>
    </row>
    <row r="522" spans="1:5" x14ac:dyDescent="0.2">
      <c r="A522" s="13">
        <v>42401</v>
      </c>
      <c r="B522" s="26">
        <v>2.3770699999999998</v>
      </c>
      <c r="C522" s="12">
        <v>1.7636000000000001</v>
      </c>
      <c r="D522" s="12">
        <f t="shared" si="8"/>
        <v>1.7843641647911084</v>
      </c>
      <c r="E522">
        <f t="shared" si="9"/>
        <v>0</v>
      </c>
    </row>
    <row r="523" spans="1:5" x14ac:dyDescent="0.2">
      <c r="A523" s="13">
        <v>42430</v>
      </c>
      <c r="B523" s="26">
        <v>2.3792</v>
      </c>
      <c r="C523" s="12">
        <v>1.96875</v>
      </c>
      <c r="D523" s="12">
        <f t="shared" si="8"/>
        <v>1.9901462545183253</v>
      </c>
      <c r="E523">
        <f t="shared" si="9"/>
        <v>0</v>
      </c>
    </row>
    <row r="524" spans="1:5" x14ac:dyDescent="0.2">
      <c r="A524" s="13">
        <v>42461</v>
      </c>
      <c r="B524" s="26">
        <v>2.3889</v>
      </c>
      <c r="C524" s="12">
        <v>2.1127500000000001</v>
      </c>
      <c r="D524" s="12">
        <f t="shared" si="8"/>
        <v>2.1270392970614087</v>
      </c>
      <c r="E524">
        <f t="shared" si="9"/>
        <v>0</v>
      </c>
    </row>
    <row r="525" spans="1:5" x14ac:dyDescent="0.2">
      <c r="A525" s="13">
        <v>42491</v>
      </c>
      <c r="B525" s="26">
        <v>2.3940999999999999</v>
      </c>
      <c r="C525" s="12">
        <v>2.2682000000000002</v>
      </c>
      <c r="D525" s="12">
        <f t="shared" si="8"/>
        <v>2.2785807975439627</v>
      </c>
      <c r="E525">
        <f t="shared" si="9"/>
        <v>0</v>
      </c>
    </row>
    <row r="526" spans="1:5" x14ac:dyDescent="0.2">
      <c r="A526" s="13">
        <v>42522</v>
      </c>
      <c r="B526" s="26">
        <v>2.39927</v>
      </c>
      <c r="C526" s="12">
        <v>2.3654999999999999</v>
      </c>
      <c r="D526" s="12">
        <f t="shared" si="8"/>
        <v>2.3712055473123073</v>
      </c>
      <c r="E526">
        <f t="shared" si="9"/>
        <v>0</v>
      </c>
    </row>
    <row r="527" spans="1:5" x14ac:dyDescent="0.2">
      <c r="A527" s="13">
        <v>42552</v>
      </c>
      <c r="B527" s="26">
        <v>2.3982800000000002</v>
      </c>
      <c r="C527" s="12">
        <v>2.2389999999999999</v>
      </c>
      <c r="D527" s="12">
        <f t="shared" si="8"/>
        <v>2.2453269105358835</v>
      </c>
      <c r="E527">
        <f t="shared" si="9"/>
        <v>0</v>
      </c>
    </row>
    <row r="528" spans="1:5" x14ac:dyDescent="0.2">
      <c r="A528" s="13">
        <v>42583</v>
      </c>
      <c r="B528" s="26">
        <v>2.4012939259000001</v>
      </c>
      <c r="C528" s="12">
        <v>2.1776</v>
      </c>
      <c r="D528" s="12">
        <f t="shared" si="8"/>
        <v>2.1810125227535768</v>
      </c>
      <c r="E528">
        <f t="shared" si="9"/>
        <v>0</v>
      </c>
    </row>
    <row r="529" spans="1:5" x14ac:dyDescent="0.2">
      <c r="A529" s="13">
        <v>42614</v>
      </c>
      <c r="B529" s="26">
        <v>2.4050569999999998</v>
      </c>
      <c r="C529" s="12">
        <v>2.126487</v>
      </c>
      <c r="D529" s="12">
        <f t="shared" si="8"/>
        <v>2.126487</v>
      </c>
      <c r="E529">
        <f t="shared" si="9"/>
        <v>1</v>
      </c>
    </row>
    <row r="530" spans="1:5" x14ac:dyDescent="0.2">
      <c r="A530" s="13">
        <v>42644</v>
      </c>
      <c r="B530" s="26">
        <v>2.4100259999999998</v>
      </c>
      <c r="C530" s="12">
        <v>2.0330170000000001</v>
      </c>
      <c r="D530" s="12">
        <f t="shared" si="8"/>
        <v>2.0288253184691785</v>
      </c>
      <c r="E530">
        <f t="shared" si="9"/>
        <v>1</v>
      </c>
    </row>
    <row r="531" spans="1:5" x14ac:dyDescent="0.2">
      <c r="A531" s="13">
        <v>42675</v>
      </c>
      <c r="B531" s="26">
        <v>2.41466</v>
      </c>
      <c r="C531" s="12">
        <v>1.959085</v>
      </c>
      <c r="D531" s="12">
        <f t="shared" si="8"/>
        <v>1.9512938023759037</v>
      </c>
      <c r="E531">
        <f t="shared" si="9"/>
        <v>1</v>
      </c>
    </row>
    <row r="532" spans="1:5" x14ac:dyDescent="0.2">
      <c r="A532" s="13">
        <v>42705</v>
      </c>
      <c r="B532" s="26">
        <v>2.4195199999999999</v>
      </c>
      <c r="C532" s="12">
        <v>1.919853</v>
      </c>
      <c r="D532" s="12">
        <f t="shared" si="8"/>
        <v>1.908376825412065</v>
      </c>
      <c r="E532">
        <f t="shared" si="9"/>
        <v>1</v>
      </c>
    </row>
    <row r="533" spans="1:5" x14ac:dyDescent="0.2">
      <c r="A533" s="13">
        <v>42736</v>
      </c>
      <c r="B533" s="26">
        <v>2.424776</v>
      </c>
      <c r="C533" s="12">
        <v>1.876598</v>
      </c>
      <c r="D533" s="12">
        <f t="shared" ref="D533:D544" si="10">C533*$B$545/B533</f>
        <v>1.8613369466235228</v>
      </c>
      <c r="E533">
        <f t="shared" si="9"/>
        <v>1</v>
      </c>
    </row>
    <row r="534" spans="1:5" x14ac:dyDescent="0.2">
      <c r="A534" s="13">
        <v>42767</v>
      </c>
      <c r="B534" s="26">
        <v>2.4299590000000002</v>
      </c>
      <c r="C534" s="12">
        <v>1.9284349999999999</v>
      </c>
      <c r="D534" s="12">
        <f t="shared" si="10"/>
        <v>1.9086725725804425</v>
      </c>
      <c r="E534">
        <f t="shared" si="9"/>
        <v>1</v>
      </c>
    </row>
    <row r="535" spans="1:5" x14ac:dyDescent="0.2">
      <c r="A535" s="13">
        <v>42795</v>
      </c>
      <c r="B535" s="26">
        <v>2.4352390000000002</v>
      </c>
      <c r="C535" s="12">
        <v>2.08467</v>
      </c>
      <c r="D535" s="12">
        <f t="shared" si="10"/>
        <v>2.0588329014893403</v>
      </c>
      <c r="E535">
        <f t="shared" si="9"/>
        <v>1</v>
      </c>
    </row>
    <row r="536" spans="1:5" x14ac:dyDescent="0.2">
      <c r="A536" s="13">
        <v>42826</v>
      </c>
      <c r="B536" s="26">
        <v>2.440814</v>
      </c>
      <c r="C536" s="12">
        <v>2.2468020000000002</v>
      </c>
      <c r="D536" s="12">
        <f t="shared" si="10"/>
        <v>2.2138872022669487</v>
      </c>
      <c r="E536">
        <f t="shared" si="9"/>
        <v>1</v>
      </c>
    </row>
    <row r="537" spans="1:5" x14ac:dyDescent="0.2">
      <c r="A537" s="13">
        <v>42856</v>
      </c>
      <c r="B537" s="26">
        <v>2.4461400000000002</v>
      </c>
      <c r="C537" s="12">
        <v>2.3621449999999999</v>
      </c>
      <c r="D537" s="12">
        <f t="shared" si="10"/>
        <v>2.3224726987273825</v>
      </c>
      <c r="E537">
        <f t="shared" si="9"/>
        <v>1</v>
      </c>
    </row>
    <row r="538" spans="1:5" x14ac:dyDescent="0.2">
      <c r="A538" s="13">
        <v>42887</v>
      </c>
      <c r="B538" s="26">
        <v>2.4514149999999999</v>
      </c>
      <c r="C538" s="12">
        <v>2.4412940000000001</v>
      </c>
      <c r="D538" s="12">
        <f t="shared" si="10"/>
        <v>2.3951273953035286</v>
      </c>
      <c r="E538">
        <f t="shared" si="9"/>
        <v>1</v>
      </c>
    </row>
    <row r="539" spans="1:5" x14ac:dyDescent="0.2">
      <c r="A539" s="13">
        <v>42917</v>
      </c>
      <c r="B539" s="26">
        <v>2.45635</v>
      </c>
      <c r="C539" s="12">
        <v>2.4378359999999999</v>
      </c>
      <c r="D539" s="12">
        <f t="shared" si="10"/>
        <v>2.3869296055741236</v>
      </c>
      <c r="E539">
        <f t="shared" si="9"/>
        <v>1</v>
      </c>
    </row>
    <row r="540" spans="1:5" x14ac:dyDescent="0.2">
      <c r="A540" s="13">
        <v>42948</v>
      </c>
      <c r="B540" s="26">
        <v>2.461741</v>
      </c>
      <c r="C540" s="12">
        <v>2.428693</v>
      </c>
      <c r="D540" s="12">
        <f t="shared" si="10"/>
        <v>2.3727699626000458</v>
      </c>
      <c r="E540">
        <f t="shared" si="9"/>
        <v>1</v>
      </c>
    </row>
    <row r="541" spans="1:5" x14ac:dyDescent="0.2">
      <c r="A541" s="13">
        <v>42979</v>
      </c>
      <c r="B541" s="26">
        <v>2.4672969999999999</v>
      </c>
      <c r="C541" s="12">
        <v>2.3683689999999999</v>
      </c>
      <c r="D541" s="12">
        <f t="shared" si="10"/>
        <v>2.3086245563598542</v>
      </c>
      <c r="E541">
        <f t="shared" si="9"/>
        <v>1</v>
      </c>
    </row>
    <row r="542" spans="1:5" x14ac:dyDescent="0.2">
      <c r="A542" s="13">
        <v>43009</v>
      </c>
      <c r="B542" s="26">
        <v>2.4732630000000002</v>
      </c>
      <c r="C542" s="12">
        <v>2.3349540000000002</v>
      </c>
      <c r="D542" s="12">
        <f t="shared" si="10"/>
        <v>2.2705621934982245</v>
      </c>
      <c r="E542">
        <f t="shared" si="9"/>
        <v>1</v>
      </c>
    </row>
    <row r="543" spans="1:5" x14ac:dyDescent="0.2">
      <c r="A543" s="13">
        <v>43040</v>
      </c>
      <c r="B543" s="26">
        <v>2.4789699999999999</v>
      </c>
      <c r="C543" s="12">
        <v>2.3059409999999998</v>
      </c>
      <c r="D543" s="12">
        <f t="shared" si="10"/>
        <v>2.2371870347914653</v>
      </c>
      <c r="E543">
        <f t="shared" si="9"/>
        <v>1</v>
      </c>
    </row>
    <row r="544" spans="1:5" x14ac:dyDescent="0.2">
      <c r="A544" s="13">
        <v>43070</v>
      </c>
      <c r="B544" s="26">
        <v>2.4846620000000001</v>
      </c>
      <c r="C544" s="12">
        <v>2.2680539999999998</v>
      </c>
      <c r="D544" s="12">
        <f t="shared" si="10"/>
        <v>2.1953888090524987</v>
      </c>
      <c r="E544">
        <f t="shared" si="9"/>
        <v>1</v>
      </c>
    </row>
    <row r="545" spans="1:5" x14ac:dyDescent="0.2">
      <c r="A545" s="15" t="str">
        <f>"Base CPI ("&amp;TEXT('Notes and Sources'!$G$7,"m/yyyy")&amp;")"</f>
        <v>Base CPI (9/2016)</v>
      </c>
      <c r="B545" s="28">
        <v>2.4050569999999998</v>
      </c>
      <c r="C545" s="16"/>
      <c r="D545" s="16"/>
      <c r="E545" s="20"/>
    </row>
    <row r="546" spans="1:5" x14ac:dyDescent="0.2">
      <c r="A546" s="42" t="str">
        <f>A1&amp;" "&amp;TEXT(C1,"Mmmm yyyy")</f>
        <v>EIA Short-Term Energy Outlook, September 2016</v>
      </c>
      <c r="B546" s="42"/>
      <c r="C546" s="42"/>
      <c r="D546" s="42"/>
      <c r="E546" s="42"/>
    </row>
    <row r="547" spans="1:5" x14ac:dyDescent="0.2">
      <c r="A547" s="37" t="s">
        <v>184</v>
      </c>
      <c r="B547" s="37"/>
      <c r="C547" s="37"/>
      <c r="D547" s="37"/>
      <c r="E547" s="37"/>
    </row>
    <row r="548" spans="1:5" x14ac:dyDescent="0.2">
      <c r="A548" s="34" t="str">
        <f>"Real Price ("&amp;TEXT($C$1,"mmm yyyy")&amp;" $)"</f>
        <v>Real Price (Sep 2016 $)</v>
      </c>
      <c r="B548" s="34"/>
      <c r="C548" s="34"/>
      <c r="D548" s="34"/>
      <c r="E548" s="34"/>
    </row>
    <row r="549" spans="1:5" x14ac:dyDescent="0.2">
      <c r="A549" s="38" t="s">
        <v>167</v>
      </c>
      <c r="B549" s="38"/>
      <c r="C549" s="38"/>
      <c r="D549" s="38"/>
      <c r="E549" s="38"/>
    </row>
  </sheetData>
  <mergeCells count="6">
    <mergeCell ref="A549:E549"/>
    <mergeCell ref="C39:D39"/>
    <mergeCell ref="A1:B1"/>
    <mergeCell ref="C1:D1"/>
    <mergeCell ref="A546:E546"/>
    <mergeCell ref="A547:E547"/>
  </mergeCells>
  <phoneticPr fontId="3" type="noConversion"/>
  <conditionalFormatting sqref="B461:D470 B473:D482 B485:D494 B497:D506 B509:D518 B521:D544">
    <cfRule type="expression" dxfId="50" priority="1" stopIfTrue="1">
      <formula>$E461=1</formula>
    </cfRule>
  </conditionalFormatting>
  <conditionalFormatting sqref="B483:D484 B471:D472">
    <cfRule type="expression" dxfId="49" priority="2" stopIfTrue="1">
      <formula>#REF!=1</formula>
    </cfRule>
  </conditionalFormatting>
  <conditionalFormatting sqref="B495:D496">
    <cfRule type="expression" dxfId="48" priority="4" stopIfTrue="1">
      <formula>#REF!=1</formula>
    </cfRule>
  </conditionalFormatting>
  <conditionalFormatting sqref="B507:D508">
    <cfRule type="expression" dxfId="47" priority="25" stopIfTrue="1">
      <formula>#REF!=1</formula>
    </cfRule>
  </conditionalFormatting>
  <conditionalFormatting sqref="B519:D520">
    <cfRule type="expression" dxfId="46" priority="52" stopIfTrue="1">
      <formula>#REF!=1</formula>
    </cfRule>
  </conditionalFormatting>
  <hyperlinks>
    <hyperlink ref="A3" location="Contents!B4" display="Return to Contents"/>
    <hyperlink ref="A54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42620</v>
      </c>
      <c r="D1" s="41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C41*$B$80/B41</f>
        <v>2.6009074681258522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C42*$B$80/B42</f>
        <v>3.0482489836350539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3.1366322958559887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2.8702350002421615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2.7415476805532246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2.6903461072272972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2.6103753108303933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1.9579576367160527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1.9818267282633428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1.8638515818261923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1.9325577728165864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2.1483164500001446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1.9952713759587273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1.8967813445719706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1.8525156054330849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1.8039263494763174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1.7511186754837096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1.895091605143997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1.7888235236096555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1.5410657098525498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1.6235217391245151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2.0885466671358883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1.9087267899466185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1.7617717499730869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1.9687547232880696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2.3052962893691551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2.9605578507260319</v>
      </c>
    </row>
    <row r="68" spans="1:5" x14ac:dyDescent="0.2">
      <c r="A68" s="14">
        <v>2006</v>
      </c>
      <c r="B68" s="26">
        <v>2.0155833332999999</v>
      </c>
      <c r="C68" s="12">
        <v>2.7084166171000001</v>
      </c>
      <c r="D68" s="12">
        <f t="shared" si="0"/>
        <v>3.2317673183017654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3.3453019064566458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4.276214689173182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2.7670935213558523</v>
      </c>
    </row>
    <row r="72" spans="1:5" x14ac:dyDescent="0.2">
      <c r="A72" s="14">
        <v>2010</v>
      </c>
      <c r="B72" s="26">
        <v>2.1807616667</v>
      </c>
      <c r="C72" s="12">
        <v>2.9938167232000001</v>
      </c>
      <c r="D72" s="12">
        <f t="shared" si="0"/>
        <v>3.3017362588480159</v>
      </c>
    </row>
    <row r="73" spans="1:5" x14ac:dyDescent="0.2">
      <c r="A73" s="14">
        <v>2011</v>
      </c>
      <c r="B73" s="26">
        <v>2.2492299999999998</v>
      </c>
      <c r="C73" s="12">
        <v>3.8526249572000002</v>
      </c>
      <c r="D73" s="12">
        <f t="shared" si="0"/>
        <v>4.1195354062005931</v>
      </c>
    </row>
    <row r="74" spans="1:5" x14ac:dyDescent="0.2">
      <c r="A74" s="14">
        <v>2012</v>
      </c>
      <c r="B74" s="26">
        <v>2.2959633333</v>
      </c>
      <c r="C74" s="12">
        <v>3.9710496694000001</v>
      </c>
      <c r="D74" s="12">
        <f>C74*$B$80/B74</f>
        <v>4.1597357702620741</v>
      </c>
    </row>
    <row r="75" spans="1:5" x14ac:dyDescent="0.2">
      <c r="A75" s="14">
        <v>2013</v>
      </c>
      <c r="B75" s="26">
        <v>2.3296358332999998</v>
      </c>
      <c r="C75" s="12">
        <v>3.9200913724999999</v>
      </c>
      <c r="D75" s="12">
        <f>C75*$B$80/B75</f>
        <v>4.047002995620832</v>
      </c>
    </row>
    <row r="76" spans="1:5" x14ac:dyDescent="0.2">
      <c r="A76" s="14">
        <v>2014</v>
      </c>
      <c r="B76" s="26">
        <v>2.3671466667000001</v>
      </c>
      <c r="C76" s="12">
        <v>3.8270250034000002</v>
      </c>
      <c r="D76" s="12">
        <f>C76*$B$80/B76</f>
        <v>3.8883155839404044</v>
      </c>
      <c r="E76" s="10" t="s">
        <v>182</v>
      </c>
    </row>
    <row r="77" spans="1:5" x14ac:dyDescent="0.2">
      <c r="A77" s="14">
        <v>2015</v>
      </c>
      <c r="B77" s="26">
        <v>2.3699516667</v>
      </c>
      <c r="C77" s="12">
        <v>2.7082839355999999</v>
      </c>
      <c r="D77" s="12">
        <f t="shared" ref="D77" si="2">C77*$B$80/B77</f>
        <v>2.7484008761967926</v>
      </c>
      <c r="E77" s="10" t="s">
        <v>183</v>
      </c>
    </row>
    <row r="78" spans="1:5" x14ac:dyDescent="0.2">
      <c r="A78" s="14">
        <v>2016</v>
      </c>
      <c r="B78" s="27">
        <v>2.3973705771999998</v>
      </c>
      <c r="C78" s="21">
        <v>2.3067073835</v>
      </c>
      <c r="D78" s="21">
        <f t="shared" si="0"/>
        <v>2.3141031229797808</v>
      </c>
      <c r="E78" s="22">
        <v>1</v>
      </c>
    </row>
    <row r="79" spans="1:5" x14ac:dyDescent="0.2">
      <c r="A79" s="14">
        <v>2017</v>
      </c>
      <c r="B79" s="27">
        <v>2.4542188333000001</v>
      </c>
      <c r="C79" s="21">
        <v>2.7031117730999998</v>
      </c>
      <c r="D79" s="21">
        <f t="shared" ref="D79" si="3">C79*$B$80/B79</f>
        <v>2.648964225791953</v>
      </c>
      <c r="E79" s="22">
        <v>1</v>
      </c>
    </row>
    <row r="80" spans="1:5" x14ac:dyDescent="0.2">
      <c r="A80" s="15" t="str">
        <f>"Base CPI ("&amp;TEXT('Notes and Sources'!$G$7,"m/yyyy")&amp;")"</f>
        <v>Base CPI (9/2016)</v>
      </c>
      <c r="B80" s="28">
        <v>2.4050569999999998</v>
      </c>
      <c r="C80" s="16"/>
      <c r="D80" s="16"/>
      <c r="E80" s="20"/>
    </row>
    <row r="81" spans="1:5" x14ac:dyDescent="0.2">
      <c r="A81" s="42" t="str">
        <f>A1&amp;" "&amp;TEXT(C1,"Mmmm yyyy")</f>
        <v>EIA Short-Term Energy Outlook, September 2016</v>
      </c>
      <c r="B81" s="42"/>
      <c r="C81" s="42"/>
      <c r="D81" s="42"/>
      <c r="E81" s="42"/>
    </row>
    <row r="82" spans="1:5" x14ac:dyDescent="0.2">
      <c r="A82" s="37" t="s">
        <v>184</v>
      </c>
      <c r="B82" s="37"/>
      <c r="C82" s="37"/>
      <c r="D82" s="37"/>
      <c r="E82" s="37"/>
    </row>
    <row r="83" spans="1:5" x14ac:dyDescent="0.2">
      <c r="A83" s="34" t="str">
        <f>"Real Price ("&amp;TEXT($C$1,"mmm yyyy")&amp;" $)"</f>
        <v>Real Price (Sep 2016 $)</v>
      </c>
      <c r="B83" s="34"/>
      <c r="C83" s="34"/>
      <c r="D83" s="34"/>
      <c r="E83" s="34"/>
    </row>
    <row r="84" spans="1:5" x14ac:dyDescent="0.2">
      <c r="A84" s="38" t="s">
        <v>167</v>
      </c>
      <c r="B84" s="38"/>
      <c r="C84" s="38"/>
      <c r="D84" s="38"/>
      <c r="E84" s="38"/>
    </row>
  </sheetData>
  <mergeCells count="6">
    <mergeCell ref="A84:E84"/>
    <mergeCell ref="C39:D39"/>
    <mergeCell ref="A1:B1"/>
    <mergeCell ref="C1:D1"/>
    <mergeCell ref="A81:E81"/>
    <mergeCell ref="A82:E82"/>
  </mergeCells>
  <phoneticPr fontId="3" type="noConversion"/>
  <hyperlinks>
    <hyperlink ref="A3" location="Contents!B4" display="Return to Contents"/>
    <hyperlink ref="A8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forstata</vt:lpstr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Richard Sweeney</cp:lastModifiedBy>
  <cp:lastPrinted>2010-07-01T14:35:39Z</cp:lastPrinted>
  <dcterms:created xsi:type="dcterms:W3CDTF">2010-07-01T14:23:14Z</dcterms:created>
  <dcterms:modified xsi:type="dcterms:W3CDTF">2016-10-05T20:59:10Z</dcterms:modified>
</cp:coreProperties>
</file>