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isv\Documents\Personal\"/>
    </mc:Choice>
  </mc:AlternateContent>
  <bookViews>
    <workbookView xWindow="0" yWindow="0" windowWidth="21570" windowHeight="7860" activeTab="2"/>
  </bookViews>
  <sheets>
    <sheet name="Scoring, Roster, Cap" sheetId="1" r:id="rId1"/>
    <sheet name="Variables" sheetId="2" r:id="rId2"/>
    <sheet name="Notes, Questions" sheetId="3" r:id="rId3"/>
    <sheet name="Game Analysis Template" sheetId="4" r:id="rId4"/>
    <sheet name="Goalie Analysis Template" sheetId="7" r:id="rId5"/>
    <sheet name="Skater Analysis Template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C55" i="1"/>
  <c r="D55" i="1"/>
  <c r="B56" i="1"/>
  <c r="C56" i="1"/>
  <c r="D56" i="1"/>
  <c r="B57" i="1"/>
  <c r="C57" i="1"/>
  <c r="D57" i="1"/>
  <c r="C54" i="1"/>
  <c r="D54" i="1"/>
  <c r="B54" i="1"/>
  <c r="B53" i="1"/>
  <c r="C53" i="1"/>
  <c r="D53" i="1"/>
  <c r="C52" i="1"/>
  <c r="D52" i="1"/>
  <c r="B52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C44" i="1"/>
  <c r="D44" i="1"/>
  <c r="B44" i="1"/>
  <c r="AB12" i="7" l="1"/>
  <c r="X12" i="7"/>
  <c r="T12" i="7"/>
  <c r="P12" i="7"/>
  <c r="L12" i="7"/>
  <c r="H12" i="7"/>
  <c r="AB11" i="7"/>
  <c r="X11" i="7"/>
  <c r="T11" i="7"/>
  <c r="P11" i="7"/>
  <c r="L11" i="7"/>
  <c r="H11" i="7"/>
  <c r="AB10" i="7"/>
  <c r="X10" i="7"/>
  <c r="T10" i="7"/>
  <c r="P10" i="7"/>
  <c r="L10" i="7"/>
  <c r="H10" i="7"/>
  <c r="AB9" i="7"/>
  <c r="X9" i="7"/>
  <c r="T9" i="7"/>
  <c r="P9" i="7"/>
  <c r="L9" i="7"/>
  <c r="H9" i="7"/>
  <c r="AB8" i="7"/>
  <c r="X8" i="7"/>
  <c r="T8" i="7"/>
  <c r="P8" i="7"/>
  <c r="L8" i="7"/>
  <c r="H8" i="7"/>
  <c r="AB7" i="7"/>
  <c r="X7" i="7"/>
  <c r="T7" i="7"/>
  <c r="P7" i="7"/>
  <c r="L7" i="7"/>
  <c r="H7" i="7"/>
  <c r="AB12" i="4"/>
  <c r="AB11" i="4"/>
  <c r="AB10" i="4"/>
  <c r="AB9" i="4"/>
  <c r="AB8" i="4"/>
  <c r="AB7" i="4"/>
  <c r="X12" i="4"/>
  <c r="X11" i="4"/>
  <c r="X10" i="4"/>
  <c r="X9" i="4"/>
  <c r="X8" i="4"/>
  <c r="X7" i="4"/>
  <c r="T12" i="4"/>
  <c r="T11" i="4"/>
  <c r="T10" i="4"/>
  <c r="T9" i="4"/>
  <c r="T8" i="4"/>
  <c r="T7" i="4"/>
  <c r="P12" i="4"/>
  <c r="P11" i="4"/>
  <c r="P10" i="4"/>
  <c r="P9" i="4"/>
  <c r="P8" i="4"/>
  <c r="P7" i="4"/>
  <c r="H12" i="4"/>
  <c r="H11" i="4"/>
  <c r="H10" i="4"/>
  <c r="H9" i="4"/>
  <c r="H8" i="4"/>
  <c r="H7" i="4"/>
  <c r="L8" i="4"/>
  <c r="L9" i="4"/>
  <c r="L10" i="4"/>
  <c r="L11" i="4"/>
  <c r="L12" i="4"/>
  <c r="L7" i="4"/>
</calcChain>
</file>

<file path=xl/sharedStrings.xml><?xml version="1.0" encoding="utf-8"?>
<sst xmlns="http://schemas.openxmlformats.org/spreadsheetml/2006/main" count="442" uniqueCount="290">
  <si>
    <t>Goal</t>
  </si>
  <si>
    <t>Assist</t>
  </si>
  <si>
    <t>Shot on Goal</t>
  </si>
  <si>
    <t>Blocked Shot</t>
  </si>
  <si>
    <t>Shorthanded Point</t>
  </si>
  <si>
    <t>Shootout Goal</t>
  </si>
  <si>
    <t>Hat Trick</t>
  </si>
  <si>
    <t>Win</t>
  </si>
  <si>
    <t>Plus/Minus</t>
  </si>
  <si>
    <t>Penalty Minute</t>
  </si>
  <si>
    <t>Save</t>
  </si>
  <si>
    <t>Shutout</t>
  </si>
  <si>
    <t>Skaters</t>
  </si>
  <si>
    <t>Goalies</t>
  </si>
  <si>
    <t>Fanduel</t>
  </si>
  <si>
    <t>Draft Kings</t>
  </si>
  <si>
    <t>Fantasy Aces</t>
  </si>
  <si>
    <t>Scoring</t>
  </si>
  <si>
    <t>Center</t>
  </si>
  <si>
    <t>Left Wing</t>
  </si>
  <si>
    <t>Right Wing</t>
  </si>
  <si>
    <t>Defenseman</t>
  </si>
  <si>
    <t>Goalie</t>
  </si>
  <si>
    <t>Winger</t>
  </si>
  <si>
    <t>Utility (Skater)</t>
  </si>
  <si>
    <t>Power Play Point</t>
  </si>
  <si>
    <t>Draft Pot</t>
  </si>
  <si>
    <t>Draft Day</t>
  </si>
  <si>
    <t>Fantasy Draft</t>
  </si>
  <si>
    <t>Fan Picks</t>
  </si>
  <si>
    <t>Team Goalie</t>
  </si>
  <si>
    <t>Shorthanded Goal</t>
  </si>
  <si>
    <t>Shorthanded Assist</t>
  </si>
  <si>
    <t>Penalty</t>
  </si>
  <si>
    <t>1 Goal Against</t>
  </si>
  <si>
    <t>2 Goals Against</t>
  </si>
  <si>
    <t>3 Goals Against</t>
  </si>
  <si>
    <t>4 Goals Against</t>
  </si>
  <si>
    <t>5 Goals Against</t>
  </si>
  <si>
    <t>6 Goals Against</t>
  </si>
  <si>
    <t>Goal Against</t>
  </si>
  <si>
    <t>Salary Cap</t>
  </si>
  <si>
    <t>Roster</t>
  </si>
  <si>
    <t>Home / Road</t>
  </si>
  <si>
    <t>Ice Time (Total)</t>
  </si>
  <si>
    <t>Ice Time (PP)</t>
  </si>
  <si>
    <t>Ice Time (PK)</t>
  </si>
  <si>
    <t>Linemates (ES)</t>
  </si>
  <si>
    <t>Linemates (PP)</t>
  </si>
  <si>
    <t>Back to Back Games</t>
  </si>
  <si>
    <t>Odds to Win</t>
  </si>
  <si>
    <t>Team Total (Goals For)</t>
  </si>
  <si>
    <t>Team Total (Goals Against)</t>
  </si>
  <si>
    <t>Overall Team Scoring</t>
  </si>
  <si>
    <t>Overall Team Defense</t>
  </si>
  <si>
    <t>Opponent Overall Team Scoring</t>
  </si>
  <si>
    <t>Opponent Overall Team Defense</t>
  </si>
  <si>
    <t>Team Shooting</t>
  </si>
  <si>
    <t>Team Shots Allowed</t>
  </si>
  <si>
    <t>Opponent Shooting</t>
  </si>
  <si>
    <t>Opponent Shots Allowed</t>
  </si>
  <si>
    <t>Team Penalties Taken</t>
  </si>
  <si>
    <t>Team Penalties Drawn</t>
  </si>
  <si>
    <t>Opponent Penalties Taken</t>
  </si>
  <si>
    <t>Opponent Penalties Drawn</t>
  </si>
  <si>
    <t>Team PP %</t>
  </si>
  <si>
    <t>Team PK %</t>
  </si>
  <si>
    <t>Opponent PP %</t>
  </si>
  <si>
    <t>Opponent PK %</t>
  </si>
  <si>
    <t>Goals</t>
  </si>
  <si>
    <t>Assists</t>
  </si>
  <si>
    <t>Shots on Goal</t>
  </si>
  <si>
    <t>Blocked Shots</t>
  </si>
  <si>
    <t>Penalty Minutes</t>
  </si>
  <si>
    <t>Penalties Taken</t>
  </si>
  <si>
    <t>Shootout Goals</t>
  </si>
  <si>
    <t>Shorthanded Assists</t>
  </si>
  <si>
    <t>Shorthanded Goals</t>
  </si>
  <si>
    <t>Power Play Assists</t>
  </si>
  <si>
    <t>Power Play Goals</t>
  </si>
  <si>
    <t>Hat Tricks</t>
  </si>
  <si>
    <t>Plus / Minus</t>
  </si>
  <si>
    <t>Basic Skater Stats</t>
  </si>
  <si>
    <t>Basic Goalie Stats</t>
  </si>
  <si>
    <t>Wins</t>
  </si>
  <si>
    <t>Saves</t>
  </si>
  <si>
    <t>Shutouts</t>
  </si>
  <si>
    <t>Goals Against</t>
  </si>
  <si>
    <t>Vegas Odds</t>
  </si>
  <si>
    <t>Other</t>
  </si>
  <si>
    <t>1st Game Home After Road Trip</t>
  </si>
  <si>
    <t>Situational Stats</t>
  </si>
  <si>
    <t>-</t>
  </si>
  <si>
    <t>Can we build a model that generates different lineups for cash games, tournaments, etc. ?</t>
  </si>
  <si>
    <t>Can we have an exclude feature that allows us to remove guys from lineup consideration for whatever reason (injury, etc.) ?</t>
  </si>
  <si>
    <t xml:space="preserve">Should we incorporate projections from other sources? </t>
  </si>
  <si>
    <t>Can we make the model provide ranks by position, optimal lineups, and value plays?</t>
  </si>
  <si>
    <t>Should we build a model that picks team stacks?</t>
  </si>
  <si>
    <t>Is there any way we can get information on other DFS players (opponents) to avoid the sharks?</t>
  </si>
  <si>
    <t>Strength of Opponent Goalie</t>
  </si>
  <si>
    <t>Recent Production of Opponent Goalie</t>
  </si>
  <si>
    <t>Can we get any data on what historical pay lines are, by contest type? DFS Gold?</t>
  </si>
  <si>
    <t>Can we identify when a GPP contest on a site is not full? Overlay on DFS Gold?</t>
  </si>
  <si>
    <t>Use Rotogrinders lineup bulder and browser extension to upload into site</t>
  </si>
  <si>
    <t>Need to track ROI by site and by game type (Rotogrinders or Daily Fantasy Nerd)</t>
  </si>
  <si>
    <t>Points per game or points per minute (per game easier, but is per minute better)?</t>
  </si>
  <si>
    <t>Need to track ownership percentages (contrarian upside plays for tournaments)</t>
  </si>
  <si>
    <t>Biggest piece of advice is to establish your bankroll and never play more than a set % of your bankroll on any night</t>
  </si>
  <si>
    <t>Best contests to enter are single entry, many entrants, low dollar amount (avoids sharks)</t>
  </si>
  <si>
    <t>Any given night play 80-90% cash and 10-20% gpp</t>
  </si>
  <si>
    <t>Play 20 dates at a 50-60% cash game success rate before scaling up to bigger bucks</t>
  </si>
  <si>
    <t>Analyze high ownership rates from winning lineups to see if there are things you are missing that you should have caught</t>
  </si>
  <si>
    <t>Use Rotogrinders team fantasy points per game earned and allowed in model?</t>
  </si>
  <si>
    <t>Recent Team Production (Streaks)</t>
  </si>
  <si>
    <t>Recent Player Production (Streaks)</t>
  </si>
  <si>
    <t>Can we import a schedule to automatically identify back to backs and 1st game back home? Can it also show boxscore results?</t>
  </si>
  <si>
    <t>Take advantage of beginner leagues and play biggest dollar GPP's for overlay early</t>
  </si>
  <si>
    <t>Always enter free rolls</t>
  </si>
  <si>
    <t>Low buy-in GPP's with overlay are the best contests</t>
  </si>
  <si>
    <t>% of Team Scoring (Combine with Vegas Total)</t>
  </si>
  <si>
    <t>% of Team Shots (Combine with Fenwick)</t>
  </si>
  <si>
    <t>% of Team PP Time (Combine with Opps)</t>
  </si>
  <si>
    <t>Sites to use include daily fantasy nerd, rotogrinders, dfs gold, daily overlay, fantasy pros</t>
  </si>
  <si>
    <t>DET</t>
  </si>
  <si>
    <t>at CHI</t>
  </si>
  <si>
    <t>LAK</t>
  </si>
  <si>
    <t>at SJS</t>
  </si>
  <si>
    <t>Win %</t>
  </si>
  <si>
    <t>Goals For</t>
  </si>
  <si>
    <t>Back to Back?</t>
  </si>
  <si>
    <t>Team Hot or Cold Streak?</t>
  </si>
  <si>
    <t>1st Game Home After Road Trip?</t>
  </si>
  <si>
    <t>PIT</t>
  </si>
  <si>
    <t>at PHI</t>
  </si>
  <si>
    <t>Team</t>
  </si>
  <si>
    <t>YES</t>
  </si>
  <si>
    <t>HOT</t>
  </si>
  <si>
    <t>COLD</t>
  </si>
  <si>
    <t>Current Season Team Defense</t>
  </si>
  <si>
    <t>Current Season Team Scoring</t>
  </si>
  <si>
    <t>Composite Team Scoring</t>
  </si>
  <si>
    <t>Composite Team Defense</t>
  </si>
  <si>
    <t>Current Season Team Shooting</t>
  </si>
  <si>
    <t>Composite Team Shooting</t>
  </si>
  <si>
    <t>Current Season Team Shots Against</t>
  </si>
  <si>
    <t>Composite Team Shots Against</t>
  </si>
  <si>
    <t>Current Season Power Play %</t>
  </si>
  <si>
    <t>Composite Power Play %</t>
  </si>
  <si>
    <t>Current Season Penalty Kill %</t>
  </si>
  <si>
    <t>Composite Penalty Kill %</t>
  </si>
  <si>
    <t>Current Season PIMs Taken</t>
  </si>
  <si>
    <t>Current Season PIMs Drawn</t>
  </si>
  <si>
    <t>Last 8 Games Team Scoring</t>
  </si>
  <si>
    <t>Last 8 Games Team Defense</t>
  </si>
  <si>
    <t>Last 8 Games Team Shooting</t>
  </si>
  <si>
    <t>Last 8 Games Team Shots Against</t>
  </si>
  <si>
    <t>Last 8 Games Penalty Kill %</t>
  </si>
  <si>
    <t>Last 8 Games Power Play %</t>
  </si>
  <si>
    <t>Better to enter a mass # of h2h's and bigger buy-in (but less entries) to 50-50's if you are only playing one lineup</t>
  </si>
  <si>
    <t>If you want to enter multiple 50-50's, you need diversified lineups, which means you need to like a lot of players in the slate</t>
  </si>
  <si>
    <t>Play single lineup h2h's if you like a small player pool on the slate and multi lineup 50-50's if you like lots of guys</t>
  </si>
  <si>
    <t>Spend money on most predictable and best performers in cash games (goalies?) and less on unpredictable (defense?)</t>
  </si>
  <si>
    <t>Need to identify stats that are consistent day-in and day-out and also big contributors to FP total (shots? hits? blocks?)</t>
  </si>
  <si>
    <t>Maybe use data over the last 2 seasons, but mix in recent data after enough games…tough to find right weightings</t>
  </si>
  <si>
    <t>Name</t>
  </si>
  <si>
    <t>Salary</t>
  </si>
  <si>
    <t>Opp</t>
  </si>
  <si>
    <t>Pos</t>
  </si>
  <si>
    <t>Current Season TOI</t>
  </si>
  <si>
    <t>Last 8 Games TOI</t>
  </si>
  <si>
    <t>Composite TOI</t>
  </si>
  <si>
    <t>Last 2 Seasons %:</t>
  </si>
  <si>
    <t>Current Season %:</t>
  </si>
  <si>
    <t>Last 8 Games %:</t>
  </si>
  <si>
    <t>Current Season PP Time</t>
  </si>
  <si>
    <t>Last 8 Games PP Time</t>
  </si>
  <si>
    <t>Composite PP Time</t>
  </si>
  <si>
    <t>Last 2 Seasons Goals</t>
  </si>
  <si>
    <t>Current Season Goals</t>
  </si>
  <si>
    <t>Last 8 Games Goals</t>
  </si>
  <si>
    <t>Composite Goals</t>
  </si>
  <si>
    <t>Current Season Assists</t>
  </si>
  <si>
    <t>Last 8 Games Assists</t>
  </si>
  <si>
    <t>Composite Assists</t>
  </si>
  <si>
    <t>Last 2 Seasons Shots</t>
  </si>
  <si>
    <t>Last 2 Seasons Assists</t>
  </si>
  <si>
    <t>Last 2 Seasons PP Time</t>
  </si>
  <si>
    <t>Last 2 Seasons TOI</t>
  </si>
  <si>
    <t>Last 2 Seasons Team Scoring</t>
  </si>
  <si>
    <t>Last 2 Seasons Team Defense</t>
  </si>
  <si>
    <t>Last 2 Seasons Team Shooting</t>
  </si>
  <si>
    <t>Last 2 Seasons Team Shots Against</t>
  </si>
  <si>
    <t>Last 2 Seasons Power Play %</t>
  </si>
  <si>
    <t>Last 2 Seasons Penalty Kill %</t>
  </si>
  <si>
    <t>Linemate 1</t>
  </si>
  <si>
    <t>Linemate 2</t>
  </si>
  <si>
    <t>PP Linemate 3</t>
  </si>
  <si>
    <t>PP Linemate 1</t>
  </si>
  <si>
    <t>PP Linemate 2</t>
  </si>
  <si>
    <t>PP Linemate 4</t>
  </si>
  <si>
    <t>Current Season Shots</t>
  </si>
  <si>
    <t>Last 8 Games Shots</t>
  </si>
  <si>
    <t>Composite Shots</t>
  </si>
  <si>
    <t>Last 2 Seasons +/-</t>
  </si>
  <si>
    <t>Current Season +/-</t>
  </si>
  <si>
    <t>Last 8 Games +/-</t>
  </si>
  <si>
    <t>Composite +/-</t>
  </si>
  <si>
    <t>Last 2 Seasons PPPs</t>
  </si>
  <si>
    <t>Current Season PPPS</t>
  </si>
  <si>
    <t>Last 8 Games PPPs</t>
  </si>
  <si>
    <t>Composite PPPs</t>
  </si>
  <si>
    <t>Last 2 Seasons PIMs</t>
  </si>
  <si>
    <t>Current Season PIMs</t>
  </si>
  <si>
    <t>Last 8 Games PIMs</t>
  </si>
  <si>
    <t>Composite PIMs</t>
  </si>
  <si>
    <t>Last 2 Seasons % of Team Scoring</t>
  </si>
  <si>
    <t>Current Season % of Team Scoring</t>
  </si>
  <si>
    <t>Last 8 Games % of Team Scoring</t>
  </si>
  <si>
    <t>Composite % of Team Scoring</t>
  </si>
  <si>
    <t>Last 2 Seasons % of Team Shooting</t>
  </si>
  <si>
    <t>Current Season % of Team Shooting</t>
  </si>
  <si>
    <t>Last 8 Games % of Team Shooting</t>
  </si>
  <si>
    <t>Composite % of Team Shooting</t>
  </si>
  <si>
    <t>Last 2 Seasons % of Team PP Time</t>
  </si>
  <si>
    <t>Current Season % of Team PP Time</t>
  </si>
  <si>
    <t>Last 8 Games % of Team PP Time</t>
  </si>
  <si>
    <t>Composite % of Team PP Time</t>
  </si>
  <si>
    <t>Last 2 Seasons Fantasy Points</t>
  </si>
  <si>
    <t>Current Season Fantasy Points</t>
  </si>
  <si>
    <t>Last 8 Games Fantasy Points</t>
  </si>
  <si>
    <t>Composite Fantasy Points</t>
  </si>
  <si>
    <t>Opposing Goalie Save %</t>
  </si>
  <si>
    <t>Opposing Goalie Streak?</t>
  </si>
  <si>
    <t>Player Streak?</t>
  </si>
  <si>
    <t>Current Season Fantasy Points Top 20%</t>
  </si>
  <si>
    <t>Current Season Fantasy Points Low 20%</t>
  </si>
  <si>
    <t>Probable Goalie</t>
  </si>
  <si>
    <t>Save %</t>
  </si>
  <si>
    <t>Streak?</t>
  </si>
  <si>
    <t>Team Streak?</t>
  </si>
  <si>
    <t>Last 5 Starts Fantasy Points</t>
  </si>
  <si>
    <t>Current Season Fantasy Points Ceiling</t>
  </si>
  <si>
    <t>Current Season Fantasy Points Floor</t>
  </si>
  <si>
    <t>Can make projections and then upload into daily fantasy nerd to use lineup building features</t>
  </si>
  <si>
    <t>Instead of building one optimal lineup, the goal should be to identify players that satisfy playable criteria at each position then build lineups with those guys in them</t>
  </si>
  <si>
    <t>Need best combo of value ($/point) and pure points</t>
  </si>
  <si>
    <t>Total exposure to a player should never exceed 10% of your bankroll</t>
  </si>
  <si>
    <t>Enter cash lineups first and tourneys last so that you can have more complete info on overlays</t>
  </si>
  <si>
    <t>Build projections based on the long term and adjust for recency</t>
  </si>
  <si>
    <t>When building tourney lineups, build around skaters and stacks first then goalies last, opposite for cash</t>
  </si>
  <si>
    <t>Let subjectivity come into play - don't need to follow the data 100% of the time</t>
  </si>
  <si>
    <t>Is there a best strategy for optimal position to use in flex spot? Assuming it is not a defenseman</t>
  </si>
  <si>
    <t>Yahoo</t>
  </si>
  <si>
    <t>Behind the net, puckalytics, war on ice, hockey reference, nhl, dobber hockey</t>
  </si>
  <si>
    <t>Hockey Reference boxscore</t>
  </si>
  <si>
    <t>NHL.com boxscore</t>
  </si>
  <si>
    <t>Use Hockey Reference boxscore to ascertain</t>
  </si>
  <si>
    <t>Team Stats (Season &amp; Recent)</t>
  </si>
  <si>
    <t>Hockey Reference Season Schedules and Results</t>
  </si>
  <si>
    <t>Draft</t>
  </si>
  <si>
    <t>Forward</t>
  </si>
  <si>
    <t>Aggregate and manipulate Hockey Reference boxscores</t>
  </si>
  <si>
    <t>Aggregate and manipulate Hockey Reference boxscore. There is also season long team data on Hockey Reference and some good info on Odds Shark.</t>
  </si>
  <si>
    <t>Covers</t>
  </si>
  <si>
    <t>Source</t>
  </si>
  <si>
    <t>Stat/Category</t>
  </si>
  <si>
    <t>Notes</t>
  </si>
  <si>
    <t>These ones are tricky, but could use NHL TOI Shift Report? Skip for now</t>
  </si>
  <si>
    <t>Main sites just do SH points</t>
  </si>
  <si>
    <t>Main sites just do PP points</t>
  </si>
  <si>
    <t>Scoring Weight % by Stat</t>
  </si>
  <si>
    <t>Roster Size</t>
  </si>
  <si>
    <t>Fantasy Feud</t>
  </si>
  <si>
    <t>Less Weight</t>
  </si>
  <si>
    <t>More Weight</t>
  </si>
  <si>
    <t>Shots</t>
  </si>
  <si>
    <t>Bonuses</t>
  </si>
  <si>
    <t>Not on main sites</t>
  </si>
  <si>
    <t>DK only and immaterial</t>
  </si>
  <si>
    <t>DK only and tough to project</t>
  </si>
  <si>
    <t>Multiply for expected scoring</t>
  </si>
  <si>
    <t>Multiply for expected shooting</t>
  </si>
  <si>
    <t>Multiply for expected PP time</t>
  </si>
  <si>
    <t>Ensure formula is correct</t>
  </si>
  <si>
    <t>how to measure?</t>
  </si>
  <si>
    <t>After model run?</t>
  </si>
  <si>
    <t>how much weight?</t>
  </si>
  <si>
    <t>Do we need different inputs/models for skaters and goalies?</t>
  </si>
  <si>
    <t>How are we going to handle actual contest entry account-wise?</t>
  </si>
  <si>
    <t>Try promo code GRINDERS for all sites upon deposit…may work and may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</si>
</sst>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9" fontId="2" fillId="0" borderId="11" xfId="2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0" fillId="0" borderId="1" xfId="2" applyNumberFormat="1" applyFont="1" applyFill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66" fontId="0" fillId="0" borderId="8" xfId="2" applyNumberFormat="1" applyFont="1" applyFill="1" applyBorder="1" applyAlignment="1">
      <alignment horizontal="center"/>
    </xf>
    <xf numFmtId="166" fontId="0" fillId="0" borderId="8" xfId="2" applyNumberFormat="1" applyFont="1" applyBorder="1" applyAlignment="1">
      <alignment horizontal="center"/>
    </xf>
    <xf numFmtId="0" fontId="0" fillId="0" borderId="8" xfId="2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5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0" fontId="2" fillId="0" borderId="10" xfId="0" applyNumberFormat="1" applyFont="1" applyBorder="1" applyAlignment="1">
      <alignment horizontal="center" vertical="center" wrapText="1"/>
    </xf>
    <xf numFmtId="0" fontId="0" fillId="0" borderId="5" xfId="2" applyNumberFormat="1" applyFont="1" applyFill="1" applyBorder="1" applyAlignment="1">
      <alignment horizontal="center"/>
    </xf>
    <xf numFmtId="0" fontId="0" fillId="0" borderId="3" xfId="2" applyNumberFormat="1" applyFont="1" applyFill="1" applyBorder="1" applyAlignment="1">
      <alignment horizontal="center"/>
    </xf>
    <xf numFmtId="0" fontId="0" fillId="0" borderId="7" xfId="2" applyNumberFormat="1" applyFont="1" applyFill="1" applyBorder="1" applyAlignment="1">
      <alignment horizontal="center"/>
    </xf>
    <xf numFmtId="9" fontId="2" fillId="0" borderId="12" xfId="2" applyFont="1" applyBorder="1" applyAlignment="1">
      <alignment horizontal="center" vertical="center" wrapText="1"/>
    </xf>
    <xf numFmtId="166" fontId="0" fillId="0" borderId="6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6" fontId="0" fillId="0" borderId="9" xfId="2" applyNumberFormat="1" applyFont="1" applyBorder="1" applyAlignment="1">
      <alignment horizontal="center"/>
    </xf>
    <xf numFmtId="166" fontId="0" fillId="0" borderId="5" xfId="2" applyNumberFormat="1" applyFont="1" applyFill="1" applyBorder="1" applyAlignment="1">
      <alignment horizontal="center"/>
    </xf>
    <xf numFmtId="166" fontId="0" fillId="0" borderId="3" xfId="2" applyNumberFormat="1" applyFont="1" applyFill="1" applyBorder="1" applyAlignment="1">
      <alignment horizontal="center"/>
    </xf>
    <xf numFmtId="166" fontId="0" fillId="0" borderId="7" xfId="2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9" fontId="2" fillId="0" borderId="0" xfId="2" applyNumberFormat="1" applyFont="1" applyAlignment="1">
      <alignment horizontal="center"/>
    </xf>
    <xf numFmtId="9" fontId="0" fillId="0" borderId="0" xfId="2" applyNumberFormat="1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9" fontId="2" fillId="0" borderId="10" xfId="2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9" fontId="2" fillId="0" borderId="12" xfId="2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4" borderId="13" xfId="0" applyFill="1" applyBorder="1"/>
    <xf numFmtId="0" fontId="0" fillId="4" borderId="15" xfId="0" applyFill="1" applyBorder="1"/>
    <xf numFmtId="0" fontId="0" fillId="0" borderId="13" xfId="0" applyBorder="1"/>
    <xf numFmtId="0" fontId="0" fillId="0" borderId="15" xfId="0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vertical="top"/>
    </xf>
    <xf numFmtId="0" fontId="0" fillId="0" borderId="2" xfId="0" applyBorder="1"/>
    <xf numFmtId="0" fontId="4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0" xfId="0" applyAlignment="1">
      <alignment horizontal="left"/>
    </xf>
    <xf numFmtId="9" fontId="0" fillId="5" borderId="0" xfId="2" applyFont="1" applyFill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7.85546875" bestFit="1" customWidth="1"/>
    <col min="2" max="2" width="9.140625" style="6" customWidth="1"/>
    <col min="3" max="3" width="9.140625" style="6"/>
    <col min="4" max="4" width="9.140625" style="6" customWidth="1"/>
    <col min="5" max="5" width="1.7109375" style="6" customWidth="1"/>
    <col min="6" max="8" width="9.140625" style="6" customWidth="1"/>
    <col min="9" max="9" width="1.7109375" style="6" customWidth="1"/>
    <col min="10" max="12" width="9.140625" style="6" customWidth="1"/>
    <col min="13" max="15" width="9.140625" style="6"/>
  </cols>
  <sheetData>
    <row r="1" spans="1:13" s="4" customFormat="1" ht="31.5" x14ac:dyDescent="0.25">
      <c r="B1" s="99" t="s">
        <v>14</v>
      </c>
      <c r="C1" s="99" t="s">
        <v>252</v>
      </c>
      <c r="D1" s="99" t="s">
        <v>15</v>
      </c>
      <c r="E1" s="95"/>
      <c r="F1" s="4" t="s">
        <v>16</v>
      </c>
      <c r="G1" s="4" t="s">
        <v>26</v>
      </c>
      <c r="H1" s="4" t="s">
        <v>259</v>
      </c>
      <c r="I1" s="95"/>
      <c r="J1" s="4" t="s">
        <v>29</v>
      </c>
      <c r="K1" s="4" t="s">
        <v>27</v>
      </c>
      <c r="L1" s="4" t="s">
        <v>28</v>
      </c>
      <c r="M1" s="4" t="s">
        <v>272</v>
      </c>
    </row>
    <row r="2" spans="1:13" s="2" customFormat="1" ht="15.75" x14ac:dyDescent="0.25">
      <c r="A2" s="3" t="s">
        <v>17</v>
      </c>
      <c r="B2" s="100"/>
      <c r="C2" s="100"/>
      <c r="D2" s="100"/>
      <c r="E2" s="96"/>
      <c r="I2" s="96"/>
    </row>
    <row r="3" spans="1:13" x14ac:dyDescent="0.25">
      <c r="A3" s="1" t="s">
        <v>12</v>
      </c>
      <c r="B3" s="101"/>
      <c r="C3" s="101"/>
      <c r="D3" s="101"/>
      <c r="E3" s="97"/>
      <c r="I3" s="97"/>
    </row>
    <row r="4" spans="1:13" x14ac:dyDescent="0.25">
      <c r="A4" t="s">
        <v>0</v>
      </c>
      <c r="B4" s="101">
        <v>3</v>
      </c>
      <c r="C4" s="101">
        <v>6</v>
      </c>
      <c r="D4" s="101">
        <v>3</v>
      </c>
      <c r="E4" s="97"/>
      <c r="F4" s="6">
        <v>3</v>
      </c>
      <c r="G4" s="6">
        <v>3</v>
      </c>
      <c r="H4" s="6">
        <v>3</v>
      </c>
      <c r="I4" s="97"/>
      <c r="J4" s="6">
        <v>9</v>
      </c>
      <c r="K4" s="6">
        <v>3</v>
      </c>
      <c r="L4" s="6">
        <v>10</v>
      </c>
    </row>
    <row r="5" spans="1:13" x14ac:dyDescent="0.25">
      <c r="A5" t="s">
        <v>1</v>
      </c>
      <c r="B5" s="101">
        <v>2</v>
      </c>
      <c r="C5" s="101">
        <v>4</v>
      </c>
      <c r="D5" s="101">
        <v>2</v>
      </c>
      <c r="E5" s="97"/>
      <c r="F5" s="6">
        <v>2</v>
      </c>
      <c r="G5" s="6">
        <v>2</v>
      </c>
      <c r="H5" s="6">
        <v>2</v>
      </c>
      <c r="I5" s="97"/>
      <c r="J5" s="6">
        <v>6</v>
      </c>
      <c r="K5" s="6">
        <v>2</v>
      </c>
      <c r="L5" s="6">
        <v>5</v>
      </c>
    </row>
    <row r="6" spans="1:13" x14ac:dyDescent="0.25">
      <c r="A6" t="s">
        <v>2</v>
      </c>
      <c r="B6" s="101">
        <v>0.4</v>
      </c>
      <c r="C6" s="101">
        <v>1</v>
      </c>
      <c r="D6" s="101">
        <v>0.5</v>
      </c>
      <c r="E6" s="97"/>
      <c r="F6" s="6">
        <v>0.25</v>
      </c>
      <c r="G6" s="6">
        <v>0.4</v>
      </c>
      <c r="H6" s="6">
        <v>0.5</v>
      </c>
      <c r="I6" s="97"/>
      <c r="J6" s="6">
        <v>1.5</v>
      </c>
      <c r="K6" s="6">
        <v>0.5</v>
      </c>
      <c r="L6" s="6">
        <v>1</v>
      </c>
    </row>
    <row r="7" spans="1:13" x14ac:dyDescent="0.25">
      <c r="A7" t="s">
        <v>8</v>
      </c>
      <c r="B7" s="101">
        <v>1</v>
      </c>
      <c r="C7" s="101">
        <v>2</v>
      </c>
      <c r="D7" s="101"/>
      <c r="E7" s="97"/>
      <c r="F7" s="6">
        <v>0.5</v>
      </c>
      <c r="G7" s="6">
        <v>1</v>
      </c>
      <c r="H7" s="6">
        <v>1</v>
      </c>
      <c r="I7" s="97"/>
      <c r="K7" s="6">
        <v>1</v>
      </c>
    </row>
    <row r="8" spans="1:13" x14ac:dyDescent="0.25">
      <c r="A8" t="s">
        <v>25</v>
      </c>
      <c r="B8" s="101">
        <v>0.5</v>
      </c>
      <c r="C8" s="101">
        <v>1</v>
      </c>
      <c r="D8" s="101"/>
      <c r="E8" s="97"/>
      <c r="F8" s="6">
        <v>0.25</v>
      </c>
      <c r="G8" s="6">
        <v>0.5</v>
      </c>
      <c r="I8" s="97"/>
      <c r="K8" s="6">
        <v>1</v>
      </c>
    </row>
    <row r="9" spans="1:13" x14ac:dyDescent="0.25">
      <c r="A9" t="s">
        <v>9</v>
      </c>
      <c r="B9" s="101">
        <v>0.25</v>
      </c>
      <c r="C9" s="101"/>
      <c r="D9" s="101"/>
      <c r="E9" s="97"/>
      <c r="G9" s="6">
        <v>0.25</v>
      </c>
      <c r="I9" s="97"/>
      <c r="K9" s="6">
        <v>0.25</v>
      </c>
    </row>
    <row r="10" spans="1:13" x14ac:dyDescent="0.25">
      <c r="A10" t="s">
        <v>3</v>
      </c>
      <c r="B10" s="101"/>
      <c r="C10" s="101">
        <v>1</v>
      </c>
      <c r="D10" s="101">
        <v>0.5</v>
      </c>
      <c r="E10" s="97"/>
      <c r="F10" s="6">
        <v>0.25</v>
      </c>
      <c r="I10" s="97"/>
      <c r="J10" s="6">
        <v>1.5</v>
      </c>
      <c r="L10" s="6">
        <v>1</v>
      </c>
    </row>
    <row r="11" spans="1:13" x14ac:dyDescent="0.25">
      <c r="A11" t="s">
        <v>4</v>
      </c>
      <c r="B11" s="101"/>
      <c r="C11" s="101"/>
      <c r="D11" s="101">
        <v>1</v>
      </c>
      <c r="E11" s="97"/>
      <c r="F11" s="6">
        <v>0.5</v>
      </c>
      <c r="I11" s="97"/>
      <c r="J11" s="6">
        <v>3</v>
      </c>
      <c r="K11" s="6">
        <v>1</v>
      </c>
    </row>
    <row r="12" spans="1:13" x14ac:dyDescent="0.25">
      <c r="A12" t="s">
        <v>31</v>
      </c>
      <c r="B12" s="101"/>
      <c r="C12" s="101"/>
      <c r="D12" s="101"/>
      <c r="E12" s="97"/>
      <c r="I12" s="97"/>
      <c r="L12" s="6">
        <v>4</v>
      </c>
    </row>
    <row r="13" spans="1:13" x14ac:dyDescent="0.25">
      <c r="A13" t="s">
        <v>32</v>
      </c>
      <c r="B13" s="101"/>
      <c r="C13" s="101"/>
      <c r="D13" s="101"/>
      <c r="E13" s="97"/>
      <c r="I13" s="97"/>
      <c r="L13" s="6">
        <v>2</v>
      </c>
    </row>
    <row r="14" spans="1:13" x14ac:dyDescent="0.25">
      <c r="A14" t="s">
        <v>5</v>
      </c>
      <c r="B14" s="101"/>
      <c r="C14" s="101"/>
      <c r="D14" s="101">
        <v>0.2</v>
      </c>
      <c r="E14" s="97"/>
      <c r="I14" s="97"/>
      <c r="J14" s="6">
        <v>1</v>
      </c>
    </row>
    <row r="15" spans="1:13" x14ac:dyDescent="0.25">
      <c r="A15" t="s">
        <v>6</v>
      </c>
      <c r="B15" s="101"/>
      <c r="C15" s="101"/>
      <c r="D15" s="101">
        <v>1.5</v>
      </c>
      <c r="E15" s="97"/>
      <c r="I15" s="97"/>
      <c r="J15" s="6">
        <v>5</v>
      </c>
      <c r="L15" s="6">
        <v>5</v>
      </c>
    </row>
    <row r="16" spans="1:13" x14ac:dyDescent="0.25">
      <c r="A16" t="s">
        <v>33</v>
      </c>
      <c r="B16" s="101"/>
      <c r="C16" s="101"/>
      <c r="D16" s="101"/>
      <c r="E16" s="97"/>
      <c r="I16" s="97"/>
      <c r="L16" s="6">
        <v>-2</v>
      </c>
    </row>
    <row r="17" spans="1:12" x14ac:dyDescent="0.25">
      <c r="B17" s="101"/>
      <c r="C17" s="101"/>
      <c r="D17" s="101"/>
      <c r="E17" s="97"/>
      <c r="I17" s="97"/>
    </row>
    <row r="18" spans="1:12" x14ac:dyDescent="0.25">
      <c r="A18" s="1" t="s">
        <v>13</v>
      </c>
      <c r="B18" s="101"/>
      <c r="C18" s="101"/>
      <c r="D18" s="101"/>
      <c r="E18" s="97"/>
      <c r="I18" s="97"/>
    </row>
    <row r="19" spans="1:12" x14ac:dyDescent="0.25">
      <c r="A19" t="s">
        <v>7</v>
      </c>
      <c r="B19" s="101">
        <v>3</v>
      </c>
      <c r="C19" s="101">
        <v>6</v>
      </c>
      <c r="D19" s="101">
        <v>3</v>
      </c>
      <c r="E19" s="97"/>
      <c r="F19" s="6">
        <v>3</v>
      </c>
      <c r="G19" s="6">
        <v>3</v>
      </c>
      <c r="H19" s="6">
        <v>3</v>
      </c>
      <c r="I19" s="97"/>
      <c r="J19" s="6">
        <v>9</v>
      </c>
      <c r="K19" s="6">
        <v>3</v>
      </c>
    </row>
    <row r="20" spans="1:12" x14ac:dyDescent="0.25">
      <c r="A20" t="s">
        <v>10</v>
      </c>
      <c r="B20" s="101">
        <v>0.2</v>
      </c>
      <c r="C20" s="101">
        <v>0.5</v>
      </c>
      <c r="D20" s="101">
        <v>0.2</v>
      </c>
      <c r="E20" s="97"/>
      <c r="F20" s="6">
        <v>0.25</v>
      </c>
      <c r="G20" s="6">
        <v>0.2</v>
      </c>
      <c r="H20" s="6">
        <v>0.2</v>
      </c>
      <c r="I20" s="97"/>
      <c r="J20" s="6">
        <v>0.6</v>
      </c>
      <c r="K20" s="6">
        <v>0.2</v>
      </c>
      <c r="L20" s="6">
        <v>1</v>
      </c>
    </row>
    <row r="21" spans="1:12" x14ac:dyDescent="0.25">
      <c r="A21" t="s">
        <v>40</v>
      </c>
      <c r="B21" s="101">
        <v>-1</v>
      </c>
      <c r="C21" s="101">
        <v>-2</v>
      </c>
      <c r="D21" s="101">
        <v>-1</v>
      </c>
      <c r="E21" s="97"/>
      <c r="F21" s="6">
        <v>-1</v>
      </c>
      <c r="G21" s="6">
        <v>-1</v>
      </c>
      <c r="H21" s="6">
        <v>-1</v>
      </c>
      <c r="I21" s="97"/>
      <c r="J21" s="6">
        <v>-3</v>
      </c>
      <c r="K21" s="6">
        <v>-1</v>
      </c>
    </row>
    <row r="22" spans="1:12" x14ac:dyDescent="0.25">
      <c r="A22" t="s">
        <v>11</v>
      </c>
      <c r="B22" s="101">
        <v>2</v>
      </c>
      <c r="C22" s="101">
        <v>4</v>
      </c>
      <c r="D22" s="101">
        <v>2</v>
      </c>
      <c r="E22" s="97"/>
      <c r="F22" s="6">
        <v>2</v>
      </c>
      <c r="G22" s="6">
        <v>2</v>
      </c>
      <c r="H22" s="6">
        <v>2</v>
      </c>
      <c r="I22" s="97"/>
      <c r="J22" s="6">
        <v>6</v>
      </c>
      <c r="K22" s="6">
        <v>3</v>
      </c>
      <c r="L22" s="6">
        <v>20</v>
      </c>
    </row>
    <row r="23" spans="1:12" x14ac:dyDescent="0.25">
      <c r="A23" t="s">
        <v>34</v>
      </c>
      <c r="B23" s="101"/>
      <c r="C23" s="101"/>
      <c r="D23" s="101"/>
      <c r="E23" s="97"/>
      <c r="I23" s="97"/>
      <c r="L23" s="6">
        <v>12</v>
      </c>
    </row>
    <row r="24" spans="1:12" x14ac:dyDescent="0.25">
      <c r="A24" t="s">
        <v>35</v>
      </c>
      <c r="B24" s="101"/>
      <c r="C24" s="101"/>
      <c r="D24" s="101"/>
      <c r="E24" s="97"/>
      <c r="I24" s="97"/>
      <c r="L24" s="6">
        <v>8</v>
      </c>
    </row>
    <row r="25" spans="1:12" x14ac:dyDescent="0.25">
      <c r="A25" t="s">
        <v>36</v>
      </c>
      <c r="B25" s="101"/>
      <c r="C25" s="101"/>
      <c r="D25" s="101"/>
      <c r="E25" s="97"/>
      <c r="I25" s="97"/>
      <c r="L25" s="6">
        <v>2</v>
      </c>
    </row>
    <row r="26" spans="1:12" x14ac:dyDescent="0.25">
      <c r="A26" t="s">
        <v>37</v>
      </c>
      <c r="B26" s="101"/>
      <c r="C26" s="101"/>
      <c r="D26" s="101"/>
      <c r="E26" s="97"/>
      <c r="I26" s="97"/>
      <c r="L26" s="6">
        <v>-2</v>
      </c>
    </row>
    <row r="27" spans="1:12" x14ac:dyDescent="0.25">
      <c r="A27" t="s">
        <v>38</v>
      </c>
      <c r="B27" s="101"/>
      <c r="C27" s="101"/>
      <c r="D27" s="101"/>
      <c r="E27" s="97"/>
      <c r="I27" s="97"/>
      <c r="L27" s="6">
        <v>-4</v>
      </c>
    </row>
    <row r="28" spans="1:12" x14ac:dyDescent="0.25">
      <c r="A28" t="s">
        <v>39</v>
      </c>
      <c r="B28" s="101"/>
      <c r="C28" s="101"/>
      <c r="D28" s="101"/>
      <c r="E28" s="97"/>
      <c r="I28" s="97"/>
      <c r="L28" s="6">
        <v>-8</v>
      </c>
    </row>
    <row r="29" spans="1:12" x14ac:dyDescent="0.25">
      <c r="B29" s="101"/>
      <c r="C29" s="101"/>
      <c r="D29" s="101"/>
      <c r="E29" s="97"/>
      <c r="I29" s="97"/>
    </row>
    <row r="30" spans="1:12" ht="15.75" x14ac:dyDescent="0.25">
      <c r="A30" s="5" t="s">
        <v>42</v>
      </c>
      <c r="B30" s="101"/>
      <c r="C30" s="101"/>
      <c r="D30" s="101"/>
      <c r="E30" s="97"/>
      <c r="I30" s="97"/>
    </row>
    <row r="31" spans="1:12" x14ac:dyDescent="0.25">
      <c r="A31" t="s">
        <v>18</v>
      </c>
      <c r="B31" s="101">
        <v>1</v>
      </c>
      <c r="C31" s="101">
        <v>2</v>
      </c>
      <c r="D31" s="101">
        <v>2</v>
      </c>
      <c r="E31" s="97"/>
      <c r="F31" s="6">
        <v>1</v>
      </c>
      <c r="G31" s="6">
        <v>1</v>
      </c>
      <c r="I31" s="97"/>
      <c r="J31" s="6">
        <v>2</v>
      </c>
      <c r="K31" s="6">
        <v>2</v>
      </c>
      <c r="L31" s="6">
        <v>2</v>
      </c>
    </row>
    <row r="32" spans="1:12" x14ac:dyDescent="0.25">
      <c r="A32" t="s">
        <v>19</v>
      </c>
      <c r="B32" s="101">
        <v>1</v>
      </c>
      <c r="C32" s="101"/>
      <c r="D32" s="101"/>
      <c r="E32" s="97"/>
      <c r="G32" s="6">
        <v>2</v>
      </c>
      <c r="I32" s="97"/>
      <c r="K32" s="6">
        <v>2</v>
      </c>
    </row>
    <row r="33" spans="1:12" x14ac:dyDescent="0.25">
      <c r="A33" t="s">
        <v>20</v>
      </c>
      <c r="B33" s="101">
        <v>1</v>
      </c>
      <c r="C33" s="101"/>
      <c r="D33" s="101"/>
      <c r="E33" s="97"/>
      <c r="G33" s="6">
        <v>2</v>
      </c>
      <c r="I33" s="97"/>
      <c r="K33" s="6">
        <v>2</v>
      </c>
    </row>
    <row r="34" spans="1:12" x14ac:dyDescent="0.25">
      <c r="A34" t="s">
        <v>23</v>
      </c>
      <c r="B34" s="101"/>
      <c r="C34" s="101">
        <v>3</v>
      </c>
      <c r="D34" s="101">
        <v>3</v>
      </c>
      <c r="E34" s="97"/>
      <c r="F34" s="6">
        <v>4</v>
      </c>
      <c r="I34" s="97"/>
      <c r="J34" s="6">
        <v>4</v>
      </c>
      <c r="L34" s="6">
        <v>2</v>
      </c>
    </row>
    <row r="35" spans="1:12" x14ac:dyDescent="0.25">
      <c r="A35" t="s">
        <v>260</v>
      </c>
      <c r="B35" s="101"/>
      <c r="C35" s="101"/>
      <c r="D35" s="101"/>
      <c r="E35" s="97"/>
      <c r="H35" s="6">
        <v>3</v>
      </c>
      <c r="I35" s="97"/>
    </row>
    <row r="36" spans="1:12" x14ac:dyDescent="0.25">
      <c r="A36" t="s">
        <v>21</v>
      </c>
      <c r="B36" s="101">
        <v>1</v>
      </c>
      <c r="C36" s="101">
        <v>2</v>
      </c>
      <c r="D36" s="101">
        <v>2</v>
      </c>
      <c r="E36" s="97"/>
      <c r="F36" s="6">
        <v>2</v>
      </c>
      <c r="G36" s="6">
        <v>1</v>
      </c>
      <c r="H36" s="6">
        <v>1</v>
      </c>
      <c r="I36" s="97"/>
      <c r="J36" s="6">
        <v>2</v>
      </c>
      <c r="K36" s="6">
        <v>2</v>
      </c>
      <c r="L36" s="6">
        <v>2</v>
      </c>
    </row>
    <row r="37" spans="1:12" x14ac:dyDescent="0.25">
      <c r="A37" t="s">
        <v>22</v>
      </c>
      <c r="B37" s="101">
        <v>1</v>
      </c>
      <c r="C37" s="101">
        <v>2</v>
      </c>
      <c r="D37" s="101">
        <v>1</v>
      </c>
      <c r="E37" s="97"/>
      <c r="F37" s="6">
        <v>1</v>
      </c>
      <c r="G37" s="6">
        <v>1</v>
      </c>
      <c r="H37" s="6">
        <v>1</v>
      </c>
      <c r="I37" s="97"/>
      <c r="J37" s="6">
        <v>1</v>
      </c>
      <c r="K37" s="6">
        <v>1</v>
      </c>
    </row>
    <row r="38" spans="1:12" x14ac:dyDescent="0.25">
      <c r="A38" t="s">
        <v>24</v>
      </c>
      <c r="B38" s="101"/>
      <c r="C38" s="101"/>
      <c r="D38" s="101">
        <v>1</v>
      </c>
      <c r="E38" s="97"/>
      <c r="F38" s="6">
        <v>1</v>
      </c>
      <c r="I38" s="97"/>
      <c r="L38" s="6">
        <v>2</v>
      </c>
    </row>
    <row r="39" spans="1:12" x14ac:dyDescent="0.25">
      <c r="A39" t="s">
        <v>30</v>
      </c>
      <c r="B39" s="101"/>
      <c r="C39" s="101"/>
      <c r="D39" s="101"/>
      <c r="E39" s="97"/>
      <c r="I39" s="97"/>
      <c r="L39" s="6">
        <v>1</v>
      </c>
    </row>
    <row r="40" spans="1:12" x14ac:dyDescent="0.25">
      <c r="B40" s="101"/>
      <c r="C40" s="101"/>
      <c r="D40" s="101"/>
      <c r="E40" s="97"/>
      <c r="I40" s="97"/>
    </row>
    <row r="41" spans="1:12" ht="15.75" x14ac:dyDescent="0.25">
      <c r="A41" s="5" t="s">
        <v>41</v>
      </c>
      <c r="B41" s="102">
        <v>55000</v>
      </c>
      <c r="C41" s="102">
        <v>200</v>
      </c>
      <c r="D41" s="102">
        <v>50000</v>
      </c>
      <c r="E41" s="98"/>
      <c r="F41" s="7">
        <v>45000</v>
      </c>
      <c r="G41" s="7"/>
      <c r="H41" s="7"/>
      <c r="I41" s="98"/>
      <c r="J41" s="7">
        <v>50000</v>
      </c>
      <c r="K41" s="7"/>
      <c r="L41" s="7"/>
    </row>
    <row r="43" spans="1:12" ht="15.75" x14ac:dyDescent="0.25">
      <c r="A43" s="5" t="s">
        <v>270</v>
      </c>
    </row>
    <row r="44" spans="1:12" x14ac:dyDescent="0.25">
      <c r="A44" t="s">
        <v>0</v>
      </c>
      <c r="B44" s="25">
        <f>B4/SUM(B$4:B$28)</f>
        <v>0.26431718061674009</v>
      </c>
      <c r="C44" s="25">
        <f t="shared" ref="C44:D44" si="0">C4/SUM(C$4:C$28)</f>
        <v>0.25531914893617019</v>
      </c>
      <c r="D44" s="25">
        <f t="shared" si="0"/>
        <v>0.23255813953488375</v>
      </c>
    </row>
    <row r="45" spans="1:12" x14ac:dyDescent="0.25">
      <c r="A45" t="s">
        <v>1</v>
      </c>
      <c r="B45" s="25">
        <f t="shared" ref="B45:D45" si="1">B5/SUM(B$4:B$28)</f>
        <v>0.1762114537444934</v>
      </c>
      <c r="C45" s="25">
        <f t="shared" si="1"/>
        <v>0.1702127659574468</v>
      </c>
      <c r="D45" s="25">
        <f t="shared" si="1"/>
        <v>0.15503875968992251</v>
      </c>
    </row>
    <row r="46" spans="1:12" x14ac:dyDescent="0.25">
      <c r="A46" t="s">
        <v>2</v>
      </c>
      <c r="B46" s="25">
        <f t="shared" ref="B46:D46" si="2">B6/SUM(B$4:B$28)</f>
        <v>3.5242290748898682E-2</v>
      </c>
      <c r="C46" s="25">
        <f t="shared" si="2"/>
        <v>4.2553191489361701E-2</v>
      </c>
      <c r="D46" s="25">
        <f t="shared" si="2"/>
        <v>3.8759689922480627E-2</v>
      </c>
    </row>
    <row r="47" spans="1:12" x14ac:dyDescent="0.25">
      <c r="A47" t="s">
        <v>8</v>
      </c>
      <c r="B47" s="25">
        <f t="shared" ref="B47:D47" si="3">B7/SUM(B$4:B$28)</f>
        <v>8.8105726872246701E-2</v>
      </c>
      <c r="C47" s="25">
        <f t="shared" si="3"/>
        <v>8.5106382978723402E-2</v>
      </c>
      <c r="D47" s="109">
        <f t="shared" si="3"/>
        <v>0</v>
      </c>
    </row>
    <row r="48" spans="1:12" x14ac:dyDescent="0.25">
      <c r="A48" t="s">
        <v>25</v>
      </c>
      <c r="B48" s="25">
        <f t="shared" ref="B48:D48" si="4">B8/SUM(B$4:B$28)</f>
        <v>4.405286343612335E-2</v>
      </c>
      <c r="C48" s="25">
        <f t="shared" si="4"/>
        <v>4.2553191489361701E-2</v>
      </c>
      <c r="D48" s="25">
        <f t="shared" si="4"/>
        <v>0</v>
      </c>
    </row>
    <row r="49" spans="1:4" x14ac:dyDescent="0.25">
      <c r="A49" t="s">
        <v>9</v>
      </c>
      <c r="B49" s="109">
        <f t="shared" ref="B49:D49" si="5">B9/SUM(B$4:B$28)</f>
        <v>2.2026431718061675E-2</v>
      </c>
      <c r="C49" s="25">
        <f t="shared" si="5"/>
        <v>0</v>
      </c>
      <c r="D49" s="25">
        <f t="shared" si="5"/>
        <v>0</v>
      </c>
    </row>
    <row r="50" spans="1:4" x14ac:dyDescent="0.25">
      <c r="A50" t="s">
        <v>3</v>
      </c>
      <c r="B50" s="109">
        <f t="shared" ref="B50:D50" si="6">B10/SUM(B$4:B$28)</f>
        <v>0</v>
      </c>
      <c r="C50" s="25">
        <f t="shared" si="6"/>
        <v>4.2553191489361701E-2</v>
      </c>
      <c r="D50" s="25">
        <f t="shared" si="6"/>
        <v>3.8759689922480627E-2</v>
      </c>
    </row>
    <row r="51" spans="1:4" x14ac:dyDescent="0.25">
      <c r="A51" t="s">
        <v>4</v>
      </c>
      <c r="B51" s="25">
        <f t="shared" ref="B51:D51" si="7">B11/SUM(B$4:B$28)</f>
        <v>0</v>
      </c>
      <c r="C51" s="25">
        <f t="shared" si="7"/>
        <v>0</v>
      </c>
      <c r="D51" s="109">
        <f t="shared" si="7"/>
        <v>7.7519379844961253E-2</v>
      </c>
    </row>
    <row r="52" spans="1:4" x14ac:dyDescent="0.25">
      <c r="A52" t="s">
        <v>5</v>
      </c>
      <c r="B52" s="25">
        <f>B14/SUM(B$4:B$28)</f>
        <v>0</v>
      </c>
      <c r="C52" s="25">
        <f t="shared" ref="C52:D53" si="8">C14/SUM(C$4:C$28)</f>
        <v>0</v>
      </c>
      <c r="D52" s="109">
        <f t="shared" si="8"/>
        <v>1.5503875968992251E-2</v>
      </c>
    </row>
    <row r="53" spans="1:4" x14ac:dyDescent="0.25">
      <c r="A53" t="s">
        <v>6</v>
      </c>
      <c r="B53" s="25">
        <f>B15/SUM(B$4:B$28)</f>
        <v>0</v>
      </c>
      <c r="C53" s="25">
        <f t="shared" si="8"/>
        <v>0</v>
      </c>
      <c r="D53" s="109">
        <f t="shared" si="8"/>
        <v>0.11627906976744187</v>
      </c>
    </row>
    <row r="54" spans="1:4" x14ac:dyDescent="0.25">
      <c r="A54" t="s">
        <v>7</v>
      </c>
      <c r="B54" s="25">
        <f>B19/SUM(B$4:B$28)</f>
        <v>0.26431718061674009</v>
      </c>
      <c r="C54" s="25">
        <f t="shared" ref="C54:D54" si="9">C19/SUM(C$4:C$28)</f>
        <v>0.25531914893617019</v>
      </c>
      <c r="D54" s="25">
        <f t="shared" si="9"/>
        <v>0.23255813953488375</v>
      </c>
    </row>
    <row r="55" spans="1:4" x14ac:dyDescent="0.25">
      <c r="A55" t="s">
        <v>10</v>
      </c>
      <c r="B55" s="25">
        <f t="shared" ref="B55:D55" si="10">B20/SUM(B$4:B$28)</f>
        <v>1.7621145374449341E-2</v>
      </c>
      <c r="C55" s="25">
        <f t="shared" si="10"/>
        <v>2.1276595744680851E-2</v>
      </c>
      <c r="D55" s="25">
        <f t="shared" si="10"/>
        <v>1.5503875968992251E-2</v>
      </c>
    </row>
    <row r="56" spans="1:4" x14ac:dyDescent="0.25">
      <c r="A56" t="s">
        <v>40</v>
      </c>
      <c r="B56" s="25">
        <f t="shared" ref="B56:D56" si="11">B21/SUM(B$4:B$28)</f>
        <v>-8.8105726872246701E-2</v>
      </c>
      <c r="C56" s="25">
        <f t="shared" si="11"/>
        <v>-8.5106382978723402E-2</v>
      </c>
      <c r="D56" s="25">
        <f t="shared" si="11"/>
        <v>-7.7519379844961253E-2</v>
      </c>
    </row>
    <row r="57" spans="1:4" x14ac:dyDescent="0.25">
      <c r="A57" t="s">
        <v>11</v>
      </c>
      <c r="B57" s="25">
        <f t="shared" ref="B57:D57" si="12">B22/SUM(B$4:B$28)</f>
        <v>0.1762114537444934</v>
      </c>
      <c r="C57" s="25">
        <f t="shared" si="12"/>
        <v>0.1702127659574468</v>
      </c>
      <c r="D57" s="25">
        <f t="shared" si="12"/>
        <v>0.15503875968992251</v>
      </c>
    </row>
    <row r="59" spans="1:4" x14ac:dyDescent="0.25">
      <c r="A59" t="s">
        <v>271</v>
      </c>
      <c r="B59" s="101">
        <v>5</v>
      </c>
      <c r="C59" s="6">
        <v>9</v>
      </c>
      <c r="D59" s="6">
        <v>9</v>
      </c>
    </row>
    <row r="61" spans="1:4" x14ac:dyDescent="0.25">
      <c r="A61" t="s">
        <v>273</v>
      </c>
      <c r="B61" s="6" t="s">
        <v>275</v>
      </c>
    </row>
    <row r="62" spans="1:4" x14ac:dyDescent="0.25">
      <c r="A62" t="s">
        <v>274</v>
      </c>
      <c r="C62" s="6" t="s">
        <v>85</v>
      </c>
      <c r="D62" s="6" t="s">
        <v>276</v>
      </c>
    </row>
  </sheetData>
  <printOptions horizontalCentered="1" verticalCentered="1"/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8"/>
  <sheetViews>
    <sheetView topLeftCell="A22" zoomScaleNormal="100" workbookViewId="0"/>
  </sheetViews>
  <sheetFormatPr defaultRowHeight="15" x14ac:dyDescent="0.25"/>
  <cols>
    <col min="1" max="1" width="43" bestFit="1" customWidth="1"/>
    <col min="2" max="2" width="49.7109375" customWidth="1"/>
    <col min="3" max="3" width="28.85546875" style="108" bestFit="1" customWidth="1"/>
  </cols>
  <sheetData>
    <row r="1" spans="1:3" ht="15.75" x14ac:dyDescent="0.25">
      <c r="A1" s="106" t="s">
        <v>265</v>
      </c>
      <c r="B1" s="106" t="s">
        <v>264</v>
      </c>
      <c r="C1" s="106" t="s">
        <v>266</v>
      </c>
    </row>
    <row r="2" spans="1:3" ht="15.75" x14ac:dyDescent="0.25">
      <c r="A2" s="110" t="s">
        <v>82</v>
      </c>
      <c r="B2" s="111"/>
      <c r="C2" s="112"/>
    </row>
    <row r="3" spans="1:3" x14ac:dyDescent="0.25">
      <c r="A3" s="94" t="s">
        <v>69</v>
      </c>
      <c r="B3" s="103" t="s">
        <v>254</v>
      </c>
      <c r="C3" s="107"/>
    </row>
    <row r="4" spans="1:3" x14ac:dyDescent="0.25">
      <c r="A4" s="94" t="s">
        <v>70</v>
      </c>
      <c r="B4" s="103" t="s">
        <v>254</v>
      </c>
      <c r="C4" s="107"/>
    </row>
    <row r="5" spans="1:3" x14ac:dyDescent="0.25">
      <c r="A5" s="94" t="s">
        <v>71</v>
      </c>
      <c r="B5" s="103" t="s">
        <v>254</v>
      </c>
      <c r="C5" s="107"/>
    </row>
    <row r="6" spans="1:3" x14ac:dyDescent="0.25">
      <c r="A6" s="94" t="s">
        <v>72</v>
      </c>
      <c r="B6" s="103" t="s">
        <v>255</v>
      </c>
      <c r="C6" s="107"/>
    </row>
    <row r="7" spans="1:3" x14ac:dyDescent="0.25">
      <c r="A7" s="94" t="s">
        <v>79</v>
      </c>
      <c r="B7" s="103" t="s">
        <v>254</v>
      </c>
      <c r="C7" s="107" t="s">
        <v>269</v>
      </c>
    </row>
    <row r="8" spans="1:3" x14ac:dyDescent="0.25">
      <c r="A8" s="94" t="s">
        <v>78</v>
      </c>
      <c r="B8" s="103" t="s">
        <v>254</v>
      </c>
      <c r="C8" s="107" t="s">
        <v>269</v>
      </c>
    </row>
    <row r="9" spans="1:3" x14ac:dyDescent="0.25">
      <c r="A9" s="94" t="s">
        <v>77</v>
      </c>
      <c r="B9" s="103" t="s">
        <v>254</v>
      </c>
      <c r="C9" s="107" t="s">
        <v>268</v>
      </c>
    </row>
    <row r="10" spans="1:3" x14ac:dyDescent="0.25">
      <c r="A10" s="94" t="s">
        <v>76</v>
      </c>
      <c r="B10" s="103" t="s">
        <v>254</v>
      </c>
      <c r="C10" s="107" t="s">
        <v>268</v>
      </c>
    </row>
    <row r="11" spans="1:3" x14ac:dyDescent="0.25">
      <c r="A11" s="94" t="s">
        <v>73</v>
      </c>
      <c r="B11" s="103" t="s">
        <v>254</v>
      </c>
      <c r="C11" s="107"/>
    </row>
    <row r="12" spans="1:3" x14ac:dyDescent="0.25">
      <c r="A12" s="94" t="s">
        <v>74</v>
      </c>
      <c r="B12" s="103" t="s">
        <v>254</v>
      </c>
      <c r="C12" s="107" t="s">
        <v>277</v>
      </c>
    </row>
    <row r="13" spans="1:3" x14ac:dyDescent="0.25">
      <c r="A13" s="94" t="s">
        <v>75</v>
      </c>
      <c r="B13" s="103" t="s">
        <v>254</v>
      </c>
      <c r="C13" s="107" t="s">
        <v>278</v>
      </c>
    </row>
    <row r="14" spans="1:3" x14ac:dyDescent="0.25">
      <c r="A14" s="94" t="s">
        <v>80</v>
      </c>
      <c r="B14" s="103" t="s">
        <v>254</v>
      </c>
      <c r="C14" s="107" t="s">
        <v>279</v>
      </c>
    </row>
    <row r="15" spans="1:3" x14ac:dyDescent="0.25">
      <c r="A15" s="94" t="s">
        <v>81</v>
      </c>
      <c r="B15" s="103" t="s">
        <v>254</v>
      </c>
      <c r="C15" s="107"/>
    </row>
    <row r="16" spans="1:3" x14ac:dyDescent="0.25">
      <c r="A16" s="94" t="s">
        <v>119</v>
      </c>
      <c r="B16" s="103" t="s">
        <v>254</v>
      </c>
      <c r="C16" s="107" t="s">
        <v>280</v>
      </c>
    </row>
    <row r="17" spans="1:3" x14ac:dyDescent="0.25">
      <c r="A17" s="94" t="s">
        <v>120</v>
      </c>
      <c r="B17" s="103" t="s">
        <v>254</v>
      </c>
      <c r="C17" s="107" t="s">
        <v>281</v>
      </c>
    </row>
    <row r="18" spans="1:3" x14ac:dyDescent="0.25">
      <c r="A18" s="94" t="s">
        <v>121</v>
      </c>
      <c r="B18" s="103" t="s">
        <v>254</v>
      </c>
      <c r="C18" s="107" t="s">
        <v>282</v>
      </c>
    </row>
    <row r="19" spans="1:3" ht="15.75" x14ac:dyDescent="0.25">
      <c r="A19" s="110" t="s">
        <v>83</v>
      </c>
      <c r="B19" s="111"/>
      <c r="C19" s="112"/>
    </row>
    <row r="20" spans="1:3" x14ac:dyDescent="0.25">
      <c r="A20" s="94" t="s">
        <v>84</v>
      </c>
      <c r="B20" s="103" t="s">
        <v>254</v>
      </c>
      <c r="C20" s="107"/>
    </row>
    <row r="21" spans="1:3" x14ac:dyDescent="0.25">
      <c r="A21" s="94" t="s">
        <v>85</v>
      </c>
      <c r="B21" s="103" t="s">
        <v>254</v>
      </c>
      <c r="C21" s="107"/>
    </row>
    <row r="22" spans="1:3" x14ac:dyDescent="0.25">
      <c r="A22" s="94" t="s">
        <v>87</v>
      </c>
      <c r="B22" s="103" t="s">
        <v>254</v>
      </c>
      <c r="C22" s="107"/>
    </row>
    <row r="23" spans="1:3" x14ac:dyDescent="0.25">
      <c r="A23" s="94" t="s">
        <v>86</v>
      </c>
      <c r="B23" s="103" t="s">
        <v>254</v>
      </c>
      <c r="C23" s="107"/>
    </row>
    <row r="24" spans="1:3" x14ac:dyDescent="0.25">
      <c r="A24" s="94" t="s">
        <v>99</v>
      </c>
      <c r="B24" s="103" t="s">
        <v>256</v>
      </c>
      <c r="C24" s="107" t="s">
        <v>284</v>
      </c>
    </row>
    <row r="25" spans="1:3" x14ac:dyDescent="0.25">
      <c r="A25" s="94" t="s">
        <v>100</v>
      </c>
      <c r="B25" s="103" t="s">
        <v>256</v>
      </c>
      <c r="C25" s="107" t="s">
        <v>284</v>
      </c>
    </row>
    <row r="26" spans="1:3" ht="15.75" x14ac:dyDescent="0.25">
      <c r="A26" s="110" t="s">
        <v>88</v>
      </c>
      <c r="B26" s="111"/>
      <c r="C26" s="112"/>
    </row>
    <row r="27" spans="1:3" ht="15" customHeight="1" x14ac:dyDescent="0.25">
      <c r="A27" s="94" t="s">
        <v>50</v>
      </c>
      <c r="B27" s="104" t="s">
        <v>263</v>
      </c>
      <c r="C27" s="105"/>
    </row>
    <row r="28" spans="1:3" ht="15" customHeight="1" x14ac:dyDescent="0.25">
      <c r="A28" s="94" t="s">
        <v>51</v>
      </c>
      <c r="B28" s="104" t="s">
        <v>263</v>
      </c>
      <c r="C28" s="105" t="s">
        <v>283</v>
      </c>
    </row>
    <row r="29" spans="1:3" ht="15" customHeight="1" x14ac:dyDescent="0.25">
      <c r="A29" s="94" t="s">
        <v>52</v>
      </c>
      <c r="B29" s="104" t="s">
        <v>263</v>
      </c>
      <c r="C29" s="105" t="s">
        <v>283</v>
      </c>
    </row>
    <row r="30" spans="1:3" ht="15.75" x14ac:dyDescent="0.25">
      <c r="A30" s="110" t="s">
        <v>257</v>
      </c>
      <c r="B30" s="111"/>
      <c r="C30" s="112"/>
    </row>
    <row r="31" spans="1:3" ht="15" customHeight="1" x14ac:dyDescent="0.25">
      <c r="A31" s="94" t="s">
        <v>53</v>
      </c>
      <c r="B31" s="113" t="s">
        <v>262</v>
      </c>
      <c r="C31" s="105"/>
    </row>
    <row r="32" spans="1:3" x14ac:dyDescent="0.25">
      <c r="A32" s="94" t="s">
        <v>54</v>
      </c>
      <c r="B32" s="113"/>
      <c r="C32" s="105"/>
    </row>
    <row r="33" spans="1:3" x14ac:dyDescent="0.25">
      <c r="A33" s="94" t="s">
        <v>55</v>
      </c>
      <c r="B33" s="113"/>
      <c r="C33" s="105"/>
    </row>
    <row r="34" spans="1:3" x14ac:dyDescent="0.25">
      <c r="A34" s="94" t="s">
        <v>56</v>
      </c>
      <c r="B34" s="113"/>
      <c r="C34" s="105"/>
    </row>
    <row r="35" spans="1:3" x14ac:dyDescent="0.25">
      <c r="A35" s="94" t="s">
        <v>57</v>
      </c>
      <c r="B35" s="113"/>
      <c r="C35" s="105"/>
    </row>
    <row r="36" spans="1:3" x14ac:dyDescent="0.25">
      <c r="A36" s="94" t="s">
        <v>58</v>
      </c>
      <c r="B36" s="113"/>
      <c r="C36" s="105"/>
    </row>
    <row r="37" spans="1:3" x14ac:dyDescent="0.25">
      <c r="A37" s="94" t="s">
        <v>59</v>
      </c>
      <c r="B37" s="113"/>
      <c r="C37" s="105"/>
    </row>
    <row r="38" spans="1:3" x14ac:dyDescent="0.25">
      <c r="A38" s="94" t="s">
        <v>60</v>
      </c>
      <c r="B38" s="113"/>
      <c r="C38" s="105"/>
    </row>
    <row r="39" spans="1:3" x14ac:dyDescent="0.25">
      <c r="A39" s="94" t="s">
        <v>61</v>
      </c>
      <c r="B39" s="113"/>
      <c r="C39" s="105"/>
    </row>
    <row r="40" spans="1:3" x14ac:dyDescent="0.25">
      <c r="A40" s="94" t="s">
        <v>62</v>
      </c>
      <c r="B40" s="113"/>
      <c r="C40" s="105"/>
    </row>
    <row r="41" spans="1:3" x14ac:dyDescent="0.25">
      <c r="A41" s="94" t="s">
        <v>63</v>
      </c>
      <c r="B41" s="113"/>
      <c r="C41" s="105"/>
    </row>
    <row r="42" spans="1:3" x14ac:dyDescent="0.25">
      <c r="A42" s="94" t="s">
        <v>64</v>
      </c>
      <c r="B42" s="113"/>
      <c r="C42" s="105"/>
    </row>
    <row r="43" spans="1:3" x14ac:dyDescent="0.25">
      <c r="A43" s="94" t="s">
        <v>65</v>
      </c>
      <c r="B43" s="113"/>
      <c r="C43" s="105"/>
    </row>
    <row r="44" spans="1:3" x14ac:dyDescent="0.25">
      <c r="A44" s="94" t="s">
        <v>66</v>
      </c>
      <c r="B44" s="113"/>
      <c r="C44" s="105"/>
    </row>
    <row r="45" spans="1:3" x14ac:dyDescent="0.25">
      <c r="A45" s="94" t="s">
        <v>67</v>
      </c>
      <c r="B45" s="113"/>
      <c r="C45" s="105"/>
    </row>
    <row r="46" spans="1:3" x14ac:dyDescent="0.25">
      <c r="A46" s="94" t="s">
        <v>68</v>
      </c>
      <c r="B46" s="113"/>
      <c r="C46" s="105"/>
    </row>
    <row r="47" spans="1:3" ht="15.75" x14ac:dyDescent="0.25">
      <c r="A47" s="110" t="s">
        <v>91</v>
      </c>
      <c r="B47" s="111"/>
      <c r="C47" s="112"/>
    </row>
    <row r="48" spans="1:3" x14ac:dyDescent="0.25">
      <c r="A48" s="94" t="s">
        <v>44</v>
      </c>
      <c r="B48" s="103" t="s">
        <v>254</v>
      </c>
      <c r="C48" s="107"/>
    </row>
    <row r="49" spans="1:3" x14ac:dyDescent="0.25">
      <c r="A49" s="94" t="s">
        <v>45</v>
      </c>
      <c r="B49" s="103" t="s">
        <v>255</v>
      </c>
      <c r="C49" s="107"/>
    </row>
    <row r="50" spans="1:3" x14ac:dyDescent="0.25">
      <c r="A50" s="94" t="s">
        <v>46</v>
      </c>
      <c r="B50" s="103" t="s">
        <v>255</v>
      </c>
      <c r="C50" s="107"/>
    </row>
    <row r="51" spans="1:3" x14ac:dyDescent="0.25">
      <c r="A51" s="94" t="s">
        <v>47</v>
      </c>
      <c r="B51" s="113" t="s">
        <v>267</v>
      </c>
      <c r="C51" s="105" t="s">
        <v>285</v>
      </c>
    </row>
    <row r="52" spans="1:3" x14ac:dyDescent="0.25">
      <c r="A52" s="94" t="s">
        <v>48</v>
      </c>
      <c r="B52" s="113"/>
      <c r="C52" s="105" t="s">
        <v>285</v>
      </c>
    </row>
    <row r="53" spans="1:3" ht="15.75" x14ac:dyDescent="0.25">
      <c r="A53" s="110" t="s">
        <v>89</v>
      </c>
      <c r="B53" s="111"/>
      <c r="C53" s="112"/>
    </row>
    <row r="54" spans="1:3" x14ac:dyDescent="0.25">
      <c r="A54" s="94" t="s">
        <v>43</v>
      </c>
      <c r="B54" s="103" t="s">
        <v>258</v>
      </c>
      <c r="C54" s="107" t="s">
        <v>286</v>
      </c>
    </row>
    <row r="55" spans="1:3" x14ac:dyDescent="0.25">
      <c r="A55" s="94" t="s">
        <v>49</v>
      </c>
      <c r="B55" s="103" t="s">
        <v>258</v>
      </c>
      <c r="C55" s="107" t="s">
        <v>286</v>
      </c>
    </row>
    <row r="56" spans="1:3" x14ac:dyDescent="0.25">
      <c r="A56" s="94" t="s">
        <v>90</v>
      </c>
      <c r="B56" s="103" t="s">
        <v>258</v>
      </c>
      <c r="C56" s="107" t="s">
        <v>286</v>
      </c>
    </row>
    <row r="57" spans="1:3" ht="15" customHeight="1" x14ac:dyDescent="0.25">
      <c r="A57" s="94" t="s">
        <v>114</v>
      </c>
      <c r="B57" s="104" t="s">
        <v>261</v>
      </c>
      <c r="C57" s="105"/>
    </row>
    <row r="58" spans="1:3" ht="15" customHeight="1" x14ac:dyDescent="0.25">
      <c r="A58" s="94" t="s">
        <v>113</v>
      </c>
      <c r="B58" s="104" t="s">
        <v>261</v>
      </c>
      <c r="C58" s="105"/>
    </row>
  </sheetData>
  <mergeCells count="8">
    <mergeCell ref="A53:C53"/>
    <mergeCell ref="B31:B46"/>
    <mergeCell ref="B51:B52"/>
    <mergeCell ref="A2:C2"/>
    <mergeCell ref="A19:C19"/>
    <mergeCell ref="A26:C26"/>
    <mergeCell ref="A30:C30"/>
    <mergeCell ref="A47:C47"/>
  </mergeCells>
  <printOptions verticalCentered="1"/>
  <pageMargins left="0.25" right="0.25" top="0.75" bottom="0.75" header="0.3" footer="0.3"/>
  <pageSetup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2"/>
  <sheetViews>
    <sheetView tabSelected="1" workbookViewId="0">
      <selection activeCell="B1" sqref="B1"/>
    </sheetView>
  </sheetViews>
  <sheetFormatPr defaultRowHeight="15" x14ac:dyDescent="0.25"/>
  <cols>
    <col min="1" max="1" width="1.7109375" bestFit="1" customWidth="1"/>
    <col min="2" max="2" width="112.140625" bestFit="1" customWidth="1"/>
  </cols>
  <sheetData>
    <row r="1" spans="1:2" x14ac:dyDescent="0.25">
      <c r="A1" t="s">
        <v>92</v>
      </c>
      <c r="B1" t="s">
        <v>94</v>
      </c>
    </row>
    <row r="2" spans="1:2" x14ac:dyDescent="0.25">
      <c r="A2" t="s">
        <v>92</v>
      </c>
      <c r="B2" t="s">
        <v>93</v>
      </c>
    </row>
    <row r="3" spans="1:2" x14ac:dyDescent="0.25">
      <c r="A3" t="s">
        <v>92</v>
      </c>
      <c r="B3" t="s">
        <v>97</v>
      </c>
    </row>
    <row r="4" spans="1:2" x14ac:dyDescent="0.25">
      <c r="A4" t="s">
        <v>92</v>
      </c>
      <c r="B4" t="s">
        <v>102</v>
      </c>
    </row>
    <row r="5" spans="1:2" x14ac:dyDescent="0.25">
      <c r="A5" t="s">
        <v>92</v>
      </c>
      <c r="B5" t="s">
        <v>95</v>
      </c>
    </row>
    <row r="6" spans="1:2" x14ac:dyDescent="0.25">
      <c r="A6" t="s">
        <v>92</v>
      </c>
      <c r="B6" t="s">
        <v>96</v>
      </c>
    </row>
    <row r="7" spans="1:2" x14ac:dyDescent="0.25">
      <c r="A7" t="s">
        <v>92</v>
      </c>
      <c r="B7" t="s">
        <v>98</v>
      </c>
    </row>
    <row r="8" spans="1:2" x14ac:dyDescent="0.25">
      <c r="A8" t="s">
        <v>92</v>
      </c>
      <c r="B8" t="s">
        <v>101</v>
      </c>
    </row>
    <row r="9" spans="1:2" x14ac:dyDescent="0.25">
      <c r="A9" t="s">
        <v>92</v>
      </c>
      <c r="B9" t="s">
        <v>103</v>
      </c>
    </row>
    <row r="10" spans="1:2" x14ac:dyDescent="0.25">
      <c r="A10" t="s">
        <v>92</v>
      </c>
      <c r="B10" s="114" t="s">
        <v>104</v>
      </c>
    </row>
    <row r="11" spans="1:2" x14ac:dyDescent="0.25">
      <c r="A11" t="s">
        <v>92</v>
      </c>
      <c r="B11" t="s">
        <v>105</v>
      </c>
    </row>
    <row r="12" spans="1:2" x14ac:dyDescent="0.25">
      <c r="A12" t="s">
        <v>92</v>
      </c>
      <c r="B12" t="s">
        <v>106</v>
      </c>
    </row>
    <row r="13" spans="1:2" x14ac:dyDescent="0.25">
      <c r="A13" t="s">
        <v>92</v>
      </c>
      <c r="B13" s="114" t="s">
        <v>107</v>
      </c>
    </row>
    <row r="14" spans="1:2" x14ac:dyDescent="0.25">
      <c r="A14" t="s">
        <v>92</v>
      </c>
      <c r="B14" s="114" t="s">
        <v>108</v>
      </c>
    </row>
    <row r="15" spans="1:2" x14ac:dyDescent="0.25">
      <c r="A15" t="s">
        <v>92</v>
      </c>
      <c r="B15" s="114" t="s">
        <v>109</v>
      </c>
    </row>
    <row r="16" spans="1:2" x14ac:dyDescent="0.25">
      <c r="A16" t="s">
        <v>92</v>
      </c>
      <c r="B16" s="114" t="s">
        <v>110</v>
      </c>
    </row>
    <row r="17" spans="1:2" x14ac:dyDescent="0.25">
      <c r="A17" t="s">
        <v>92</v>
      </c>
      <c r="B17" t="s">
        <v>111</v>
      </c>
    </row>
    <row r="18" spans="1:2" x14ac:dyDescent="0.25">
      <c r="A18" t="s">
        <v>92</v>
      </c>
      <c r="B18" t="s">
        <v>112</v>
      </c>
    </row>
    <row r="19" spans="1:2" x14ac:dyDescent="0.25">
      <c r="A19" t="s">
        <v>92</v>
      </c>
      <c r="B19" t="s">
        <v>115</v>
      </c>
    </row>
    <row r="20" spans="1:2" x14ac:dyDescent="0.25">
      <c r="A20" t="s">
        <v>92</v>
      </c>
      <c r="B20" t="s">
        <v>116</v>
      </c>
    </row>
    <row r="21" spans="1:2" x14ac:dyDescent="0.25">
      <c r="A21" t="s">
        <v>92</v>
      </c>
      <c r="B21" s="114" t="s">
        <v>117</v>
      </c>
    </row>
    <row r="22" spans="1:2" x14ac:dyDescent="0.25">
      <c r="A22" t="s">
        <v>92</v>
      </c>
      <c r="B22" s="114" t="s">
        <v>118</v>
      </c>
    </row>
    <row r="23" spans="1:2" x14ac:dyDescent="0.25">
      <c r="A23" t="s">
        <v>92</v>
      </c>
      <c r="B23" t="s">
        <v>158</v>
      </c>
    </row>
    <row r="24" spans="1:2" x14ac:dyDescent="0.25">
      <c r="A24" t="s">
        <v>92</v>
      </c>
      <c r="B24" t="s">
        <v>159</v>
      </c>
    </row>
    <row r="25" spans="1:2" x14ac:dyDescent="0.25">
      <c r="A25" t="s">
        <v>92</v>
      </c>
      <c r="B25" s="114" t="s">
        <v>160</v>
      </c>
    </row>
    <row r="26" spans="1:2" x14ac:dyDescent="0.25">
      <c r="A26" t="s">
        <v>92</v>
      </c>
      <c r="B26" s="114" t="s">
        <v>161</v>
      </c>
    </row>
    <row r="27" spans="1:2" x14ac:dyDescent="0.25">
      <c r="A27" t="s">
        <v>92</v>
      </c>
      <c r="B27" s="114" t="s">
        <v>162</v>
      </c>
    </row>
    <row r="28" spans="1:2" x14ac:dyDescent="0.25">
      <c r="A28" t="s">
        <v>92</v>
      </c>
      <c r="B28" t="s">
        <v>163</v>
      </c>
    </row>
    <row r="29" spans="1:2" x14ac:dyDescent="0.25">
      <c r="A29" t="s">
        <v>92</v>
      </c>
      <c r="B29" t="s">
        <v>122</v>
      </c>
    </row>
    <row r="30" spans="1:2" x14ac:dyDescent="0.25">
      <c r="A30" t="s">
        <v>92</v>
      </c>
      <c r="B30" t="s">
        <v>253</v>
      </c>
    </row>
    <row r="31" spans="1:2" x14ac:dyDescent="0.25">
      <c r="A31" t="s">
        <v>92</v>
      </c>
      <c r="B31" t="s">
        <v>243</v>
      </c>
    </row>
    <row r="32" spans="1:2" ht="30" x14ac:dyDescent="0.25">
      <c r="A32" s="93" t="s">
        <v>92</v>
      </c>
      <c r="B32" s="115" t="s">
        <v>244</v>
      </c>
    </row>
    <row r="33" spans="1:2" x14ac:dyDescent="0.25">
      <c r="A33" t="s">
        <v>92</v>
      </c>
      <c r="B33" s="114" t="s">
        <v>245</v>
      </c>
    </row>
    <row r="34" spans="1:2" x14ac:dyDescent="0.25">
      <c r="A34" t="s">
        <v>92</v>
      </c>
      <c r="B34" s="114" t="s">
        <v>246</v>
      </c>
    </row>
    <row r="35" spans="1:2" x14ac:dyDescent="0.25">
      <c r="A35" t="s">
        <v>92</v>
      </c>
      <c r="B35" t="s">
        <v>247</v>
      </c>
    </row>
    <row r="36" spans="1:2" x14ac:dyDescent="0.25">
      <c r="A36" t="s">
        <v>92</v>
      </c>
      <c r="B36" t="s">
        <v>248</v>
      </c>
    </row>
    <row r="37" spans="1:2" x14ac:dyDescent="0.25">
      <c r="A37" t="s">
        <v>92</v>
      </c>
      <c r="B37" s="114" t="s">
        <v>249</v>
      </c>
    </row>
    <row r="38" spans="1:2" x14ac:dyDescent="0.25">
      <c r="A38" t="s">
        <v>92</v>
      </c>
      <c r="B38" t="s">
        <v>250</v>
      </c>
    </row>
    <row r="39" spans="1:2" x14ac:dyDescent="0.25">
      <c r="A39" t="s">
        <v>92</v>
      </c>
      <c r="B39" t="s">
        <v>251</v>
      </c>
    </row>
    <row r="40" spans="1:2" x14ac:dyDescent="0.25">
      <c r="A40" t="s">
        <v>92</v>
      </c>
      <c r="B40" s="114" t="s">
        <v>287</v>
      </c>
    </row>
    <row r="41" spans="1:2" x14ac:dyDescent="0.25">
      <c r="A41" t="s">
        <v>92</v>
      </c>
      <c r="B41" s="114" t="s">
        <v>288</v>
      </c>
    </row>
    <row r="42" spans="1:2" x14ac:dyDescent="0.25">
      <c r="A42" t="s">
        <v>92</v>
      </c>
      <c r="B42" s="114" t="s">
        <v>289</v>
      </c>
    </row>
  </sheetData>
  <printOptions horizontalCentered="1"/>
  <pageMargins left="0.25" right="0.25" top="0.75" bottom="0.75" header="0.3" footer="0.3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2"/>
  <sheetViews>
    <sheetView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28515625" style="8" bestFit="1" customWidth="1"/>
    <col min="3" max="4" width="11.5703125" style="6" customWidth="1"/>
    <col min="5" max="7" width="11.5703125" style="6" hidden="1" customWidth="1"/>
    <col min="8" max="8" width="11.5703125" style="6" customWidth="1"/>
    <col min="9" max="11" width="11.5703125" style="6" hidden="1" customWidth="1"/>
    <col min="12" max="12" width="11.5703125" style="6" customWidth="1"/>
    <col min="13" max="15" width="11.5703125" style="6" hidden="1" customWidth="1"/>
    <col min="16" max="16" width="11.5703125" style="6" customWidth="1"/>
    <col min="17" max="19" width="11.5703125" style="6" hidden="1" customWidth="1"/>
    <col min="20" max="20" width="11.5703125" style="6" customWidth="1"/>
    <col min="21" max="21" width="11.5703125" style="6" hidden="1" customWidth="1"/>
    <col min="22" max="23" width="11.5703125" style="25" hidden="1" customWidth="1"/>
    <col min="24" max="24" width="11.5703125" style="25" customWidth="1"/>
    <col min="25" max="27" width="11.5703125" style="25" hidden="1" customWidth="1"/>
    <col min="28" max="28" width="11.5703125" style="25" customWidth="1"/>
    <col min="29" max="30" width="11.5703125" style="26" customWidth="1"/>
    <col min="31" max="33" width="11.5703125" style="6" customWidth="1"/>
  </cols>
  <sheetData>
    <row r="2" spans="2:33" x14ac:dyDescent="0.25">
      <c r="B2" s="52" t="s">
        <v>171</v>
      </c>
      <c r="C2" s="25"/>
      <c r="H2" s="25">
        <v>0.25</v>
      </c>
      <c r="L2" s="25">
        <v>0.25</v>
      </c>
      <c r="P2" s="25">
        <v>0.15</v>
      </c>
      <c r="T2" s="25">
        <v>0.15</v>
      </c>
      <c r="X2" s="25">
        <v>0.05</v>
      </c>
      <c r="AB2" s="25">
        <v>0.05</v>
      </c>
    </row>
    <row r="3" spans="2:33" x14ac:dyDescent="0.25">
      <c r="B3" s="52" t="s">
        <v>172</v>
      </c>
      <c r="C3" s="39"/>
      <c r="H3" s="39">
        <v>0.5</v>
      </c>
      <c r="L3" s="39">
        <v>0.5</v>
      </c>
      <c r="P3" s="39">
        <v>0.55000000000000004</v>
      </c>
      <c r="T3" s="39">
        <v>0.55000000000000004</v>
      </c>
      <c r="X3" s="39">
        <v>0.6</v>
      </c>
      <c r="AB3" s="39">
        <v>0.6</v>
      </c>
    </row>
    <row r="4" spans="2:33" x14ac:dyDescent="0.25">
      <c r="B4" s="52" t="s">
        <v>173</v>
      </c>
      <c r="C4" s="39"/>
      <c r="H4" s="39">
        <v>0.25</v>
      </c>
      <c r="L4" s="39">
        <v>0.25</v>
      </c>
      <c r="P4" s="39">
        <v>0.3</v>
      </c>
      <c r="T4" s="39">
        <v>0.3</v>
      </c>
      <c r="X4" s="39">
        <v>0.35</v>
      </c>
      <c r="AB4" s="39">
        <v>0.35</v>
      </c>
    </row>
    <row r="6" spans="2:33" s="2" customFormat="1" ht="60" x14ac:dyDescent="0.25">
      <c r="B6" s="16" t="s">
        <v>134</v>
      </c>
      <c r="C6" s="16" t="s">
        <v>127</v>
      </c>
      <c r="D6" s="16" t="s">
        <v>128</v>
      </c>
      <c r="E6" s="13" t="s">
        <v>188</v>
      </c>
      <c r="F6" s="14" t="s">
        <v>139</v>
      </c>
      <c r="G6" s="14" t="s">
        <v>152</v>
      </c>
      <c r="H6" s="15" t="s">
        <v>140</v>
      </c>
      <c r="I6" s="13" t="s">
        <v>189</v>
      </c>
      <c r="J6" s="14" t="s">
        <v>138</v>
      </c>
      <c r="K6" s="14" t="s">
        <v>153</v>
      </c>
      <c r="L6" s="15" t="s">
        <v>141</v>
      </c>
      <c r="M6" s="13" t="s">
        <v>190</v>
      </c>
      <c r="N6" s="14" t="s">
        <v>142</v>
      </c>
      <c r="O6" s="14" t="s">
        <v>154</v>
      </c>
      <c r="P6" s="15" t="s">
        <v>143</v>
      </c>
      <c r="Q6" s="13" t="s">
        <v>191</v>
      </c>
      <c r="R6" s="14" t="s">
        <v>144</v>
      </c>
      <c r="S6" s="14" t="s">
        <v>155</v>
      </c>
      <c r="T6" s="15" t="s">
        <v>145</v>
      </c>
      <c r="U6" s="13" t="s">
        <v>192</v>
      </c>
      <c r="V6" s="20" t="s">
        <v>146</v>
      </c>
      <c r="W6" s="14" t="s">
        <v>157</v>
      </c>
      <c r="X6" s="60" t="s">
        <v>147</v>
      </c>
      <c r="Y6" s="13" t="s">
        <v>193</v>
      </c>
      <c r="Z6" s="20" t="s">
        <v>148</v>
      </c>
      <c r="AA6" s="14" t="s">
        <v>156</v>
      </c>
      <c r="AB6" s="20" t="s">
        <v>149</v>
      </c>
      <c r="AC6" s="56" t="s">
        <v>150</v>
      </c>
      <c r="AD6" s="21" t="s">
        <v>151</v>
      </c>
      <c r="AE6" s="13" t="s">
        <v>129</v>
      </c>
      <c r="AF6" s="14" t="s">
        <v>131</v>
      </c>
      <c r="AG6" s="15" t="s">
        <v>130</v>
      </c>
    </row>
    <row r="7" spans="2:33" x14ac:dyDescent="0.25">
      <c r="B7" s="17" t="s">
        <v>123</v>
      </c>
      <c r="C7" s="49">
        <v>0.45</v>
      </c>
      <c r="D7" s="46">
        <v>2.5</v>
      </c>
      <c r="E7" s="40">
        <v>3</v>
      </c>
      <c r="F7" s="22">
        <v>3.3</v>
      </c>
      <c r="G7" s="22">
        <v>3.1</v>
      </c>
      <c r="H7" s="41">
        <f>H$2*E7+H$3*F7+H$4*G7</f>
        <v>3.1749999999999998</v>
      </c>
      <c r="I7" s="40">
        <v>2.8</v>
      </c>
      <c r="J7" s="22">
        <v>3</v>
      </c>
      <c r="K7" s="28">
        <v>2.9</v>
      </c>
      <c r="L7" s="41">
        <f>L$2*I7+L$3*J7+L$4*K7</f>
        <v>2.9250000000000003</v>
      </c>
      <c r="M7" s="53">
        <v>48</v>
      </c>
      <c r="N7" s="28">
        <v>45</v>
      </c>
      <c r="O7" s="28">
        <v>50</v>
      </c>
      <c r="P7" s="41">
        <f>P$2*M7+P$3*N7+P$4*O7</f>
        <v>46.95</v>
      </c>
      <c r="Q7" s="53">
        <v>48</v>
      </c>
      <c r="R7" s="28">
        <v>41</v>
      </c>
      <c r="S7" s="28">
        <v>42</v>
      </c>
      <c r="T7" s="41">
        <f>T$2*Q7+T$3*R7+T$4*S7</f>
        <v>42.35</v>
      </c>
      <c r="U7" s="64">
        <v>0.22</v>
      </c>
      <c r="V7" s="29">
        <v>0.25</v>
      </c>
      <c r="W7" s="30">
        <v>0.15</v>
      </c>
      <c r="X7" s="61">
        <f>X$2*U7+X$3*V7+X$4*W7</f>
        <v>0.2135</v>
      </c>
      <c r="Y7" s="30">
        <v>0.8</v>
      </c>
      <c r="Z7" s="30">
        <v>0.81</v>
      </c>
      <c r="AA7" s="30">
        <v>0.85</v>
      </c>
      <c r="AB7" s="61">
        <f>AB$2*Y7+AB$3*Z7+AB$4*AA7</f>
        <v>0.82350000000000001</v>
      </c>
      <c r="AC7" s="57">
        <v>212</v>
      </c>
      <c r="AD7" s="27">
        <v>235</v>
      </c>
      <c r="AE7" s="78" t="s">
        <v>135</v>
      </c>
      <c r="AF7" s="67"/>
      <c r="AG7" s="73"/>
    </row>
    <row r="8" spans="2:33" x14ac:dyDescent="0.25">
      <c r="B8" s="17" t="s">
        <v>124</v>
      </c>
      <c r="C8" s="49">
        <v>0.55000000000000004</v>
      </c>
      <c r="D8" s="46">
        <v>3</v>
      </c>
      <c r="E8" s="40">
        <v>3.6</v>
      </c>
      <c r="F8" s="22">
        <v>3.4</v>
      </c>
      <c r="G8" s="22">
        <v>4</v>
      </c>
      <c r="H8" s="41">
        <f t="shared" ref="H8:H12" si="0">H$2*E8+H$3*F8+H$4*G8</f>
        <v>3.6</v>
      </c>
      <c r="I8" s="40">
        <v>3</v>
      </c>
      <c r="J8" s="22">
        <v>3.1</v>
      </c>
      <c r="K8" s="28">
        <v>2.5</v>
      </c>
      <c r="L8" s="41">
        <f t="shared" ref="L8:L12" si="1">L$2*I8+L$3*J8+L$4*K8</f>
        <v>2.9249999999999998</v>
      </c>
      <c r="M8" s="53">
        <v>48</v>
      </c>
      <c r="N8" s="28">
        <v>54</v>
      </c>
      <c r="O8" s="28">
        <v>58</v>
      </c>
      <c r="P8" s="41">
        <f t="shared" ref="P8:P12" si="2">P$2*M8+P$3*N8+P$4*O8</f>
        <v>54.300000000000004</v>
      </c>
      <c r="Q8" s="53">
        <v>49</v>
      </c>
      <c r="R8" s="28">
        <v>48</v>
      </c>
      <c r="S8" s="28">
        <v>44</v>
      </c>
      <c r="T8" s="41">
        <f t="shared" ref="T8:T12" si="3">T$2*Q8+T$3*R8+T$4*S8</f>
        <v>46.95</v>
      </c>
      <c r="U8" s="64">
        <v>0.25</v>
      </c>
      <c r="V8" s="29">
        <v>0.22</v>
      </c>
      <c r="W8" s="30">
        <v>0.33</v>
      </c>
      <c r="X8" s="61">
        <f t="shared" ref="X8:X12" si="4">X$2*U8+X$3*V8+X$4*W8</f>
        <v>0.26</v>
      </c>
      <c r="Y8" s="30">
        <v>0.77</v>
      </c>
      <c r="Z8" s="30">
        <v>0.78</v>
      </c>
      <c r="AA8" s="30">
        <v>0.88</v>
      </c>
      <c r="AB8" s="61">
        <f t="shared" ref="AB8:AB12" si="5">AB$2*Y8+AB$3*Z8+AB$4*AA8</f>
        <v>0.8145</v>
      </c>
      <c r="AC8" s="57">
        <v>256</v>
      </c>
      <c r="AD8" s="27">
        <v>251</v>
      </c>
      <c r="AE8" s="72"/>
      <c r="AF8" s="67"/>
      <c r="AG8" s="82" t="s">
        <v>136</v>
      </c>
    </row>
    <row r="9" spans="2:33" x14ac:dyDescent="0.25">
      <c r="B9" s="18" t="s">
        <v>125</v>
      </c>
      <c r="C9" s="50">
        <v>0.47</v>
      </c>
      <c r="D9" s="47">
        <v>3</v>
      </c>
      <c r="E9" s="42">
        <v>3.1</v>
      </c>
      <c r="F9" s="23">
        <v>3.3</v>
      </c>
      <c r="G9" s="23">
        <v>2.9</v>
      </c>
      <c r="H9" s="43">
        <f t="shared" si="0"/>
        <v>3.15</v>
      </c>
      <c r="I9" s="42">
        <v>2.5</v>
      </c>
      <c r="J9" s="23">
        <v>2.9</v>
      </c>
      <c r="K9" s="31">
        <v>3.2</v>
      </c>
      <c r="L9" s="43">
        <f t="shared" si="1"/>
        <v>2.875</v>
      </c>
      <c r="M9" s="54">
        <v>51</v>
      </c>
      <c r="N9" s="31">
        <v>58</v>
      </c>
      <c r="O9" s="31">
        <v>56</v>
      </c>
      <c r="P9" s="43">
        <f t="shared" si="2"/>
        <v>56.350000000000009</v>
      </c>
      <c r="Q9" s="54">
        <v>52</v>
      </c>
      <c r="R9" s="31">
        <v>52</v>
      </c>
      <c r="S9" s="31">
        <v>55</v>
      </c>
      <c r="T9" s="43">
        <f t="shared" si="3"/>
        <v>52.9</v>
      </c>
      <c r="U9" s="65">
        <v>0.26</v>
      </c>
      <c r="V9" s="32">
        <v>0.26100000000000001</v>
      </c>
      <c r="W9" s="33">
        <v>0.27</v>
      </c>
      <c r="X9" s="62">
        <f t="shared" si="4"/>
        <v>0.2641</v>
      </c>
      <c r="Y9" s="33">
        <v>0.79</v>
      </c>
      <c r="Z9" s="33">
        <v>0.8</v>
      </c>
      <c r="AA9" s="33">
        <v>0.82</v>
      </c>
      <c r="AB9" s="62">
        <f t="shared" si="5"/>
        <v>0.80649999999999999</v>
      </c>
      <c r="AC9" s="58">
        <v>289</v>
      </c>
      <c r="AD9" s="34">
        <v>255</v>
      </c>
      <c r="AE9" s="74"/>
      <c r="AF9" s="68"/>
      <c r="AG9" s="69"/>
    </row>
    <row r="10" spans="2:33" x14ac:dyDescent="0.25">
      <c r="B10" s="17" t="s">
        <v>126</v>
      </c>
      <c r="C10" s="49">
        <v>0.53</v>
      </c>
      <c r="D10" s="46">
        <v>3.5</v>
      </c>
      <c r="E10" s="40">
        <v>2.8</v>
      </c>
      <c r="F10" s="22">
        <v>3.1</v>
      </c>
      <c r="G10" s="22">
        <v>2.8</v>
      </c>
      <c r="H10" s="41">
        <f t="shared" si="0"/>
        <v>2.95</v>
      </c>
      <c r="I10" s="40">
        <v>2.9</v>
      </c>
      <c r="J10" s="22">
        <v>2.8</v>
      </c>
      <c r="K10" s="28">
        <v>3.1</v>
      </c>
      <c r="L10" s="41">
        <f t="shared" si="1"/>
        <v>2.9</v>
      </c>
      <c r="M10" s="53">
        <v>53</v>
      </c>
      <c r="N10" s="28">
        <v>52</v>
      </c>
      <c r="O10" s="28">
        <v>51</v>
      </c>
      <c r="P10" s="41">
        <f t="shared" si="2"/>
        <v>51.849999999999994</v>
      </c>
      <c r="Q10" s="53">
        <v>51</v>
      </c>
      <c r="R10" s="28">
        <v>50</v>
      </c>
      <c r="S10" s="28">
        <v>54</v>
      </c>
      <c r="T10" s="41">
        <f t="shared" si="3"/>
        <v>51.350000000000009</v>
      </c>
      <c r="U10" s="64">
        <v>0.27500000000000002</v>
      </c>
      <c r="V10" s="29">
        <v>0.26</v>
      </c>
      <c r="W10" s="30">
        <v>0.26</v>
      </c>
      <c r="X10" s="61">
        <f t="shared" si="4"/>
        <v>0.26075000000000004</v>
      </c>
      <c r="Y10" s="30">
        <v>0.72</v>
      </c>
      <c r="Z10" s="30">
        <v>0.75</v>
      </c>
      <c r="AA10" s="30">
        <v>0.77</v>
      </c>
      <c r="AB10" s="61">
        <f t="shared" si="5"/>
        <v>0.75549999999999984</v>
      </c>
      <c r="AC10" s="57">
        <v>300</v>
      </c>
      <c r="AD10" s="27">
        <v>267</v>
      </c>
      <c r="AE10" s="72"/>
      <c r="AF10" s="79" t="s">
        <v>135</v>
      </c>
      <c r="AG10" s="73"/>
    </row>
    <row r="11" spans="2:33" x14ac:dyDescent="0.25">
      <c r="B11" s="18" t="s">
        <v>132</v>
      </c>
      <c r="C11" s="50">
        <v>0.32</v>
      </c>
      <c r="D11" s="47">
        <v>2</v>
      </c>
      <c r="E11" s="42">
        <v>2.9</v>
      </c>
      <c r="F11" s="23">
        <v>3.5</v>
      </c>
      <c r="G11" s="23">
        <v>3.5</v>
      </c>
      <c r="H11" s="43">
        <f t="shared" si="0"/>
        <v>3.35</v>
      </c>
      <c r="I11" s="42">
        <v>3</v>
      </c>
      <c r="J11" s="23">
        <v>3</v>
      </c>
      <c r="K11" s="31">
        <v>2.8</v>
      </c>
      <c r="L11" s="43">
        <f t="shared" si="1"/>
        <v>2.95</v>
      </c>
      <c r="M11" s="54">
        <v>49</v>
      </c>
      <c r="N11" s="31">
        <v>48</v>
      </c>
      <c r="O11" s="31">
        <v>45</v>
      </c>
      <c r="P11" s="43">
        <f t="shared" si="2"/>
        <v>47.25</v>
      </c>
      <c r="Q11" s="54">
        <v>53</v>
      </c>
      <c r="R11" s="31">
        <v>50</v>
      </c>
      <c r="S11" s="31">
        <v>53</v>
      </c>
      <c r="T11" s="43">
        <f t="shared" si="3"/>
        <v>51.35</v>
      </c>
      <c r="U11" s="65">
        <v>0.22</v>
      </c>
      <c r="V11" s="32">
        <v>0.22500000000000001</v>
      </c>
      <c r="W11" s="33">
        <v>0.25</v>
      </c>
      <c r="X11" s="62">
        <f t="shared" si="4"/>
        <v>0.23350000000000001</v>
      </c>
      <c r="Y11" s="33">
        <v>0.73</v>
      </c>
      <c r="Z11" s="33">
        <v>0.74</v>
      </c>
      <c r="AA11" s="33">
        <v>0.71</v>
      </c>
      <c r="AB11" s="62">
        <f t="shared" si="5"/>
        <v>0.72899999999999998</v>
      </c>
      <c r="AC11" s="58">
        <v>315</v>
      </c>
      <c r="AD11" s="34">
        <v>300</v>
      </c>
      <c r="AE11" s="77" t="s">
        <v>135</v>
      </c>
      <c r="AF11" s="68"/>
      <c r="AG11" s="80" t="s">
        <v>137</v>
      </c>
    </row>
    <row r="12" spans="2:33" x14ac:dyDescent="0.25">
      <c r="B12" s="19" t="s">
        <v>133</v>
      </c>
      <c r="C12" s="51">
        <v>0.68</v>
      </c>
      <c r="D12" s="48">
        <v>3.5</v>
      </c>
      <c r="E12" s="44">
        <v>3</v>
      </c>
      <c r="F12" s="24">
        <v>3.4</v>
      </c>
      <c r="G12" s="24">
        <v>3.3</v>
      </c>
      <c r="H12" s="45">
        <f t="shared" si="0"/>
        <v>3.2750000000000004</v>
      </c>
      <c r="I12" s="44">
        <v>2.9</v>
      </c>
      <c r="J12" s="24">
        <v>2.9</v>
      </c>
      <c r="K12" s="35">
        <v>4</v>
      </c>
      <c r="L12" s="45">
        <f t="shared" si="1"/>
        <v>3.1749999999999998</v>
      </c>
      <c r="M12" s="55">
        <v>50</v>
      </c>
      <c r="N12" s="35">
        <v>52</v>
      </c>
      <c r="O12" s="35">
        <v>55</v>
      </c>
      <c r="P12" s="45">
        <f t="shared" si="2"/>
        <v>52.6</v>
      </c>
      <c r="Q12" s="55">
        <v>46</v>
      </c>
      <c r="R12" s="35">
        <v>48</v>
      </c>
      <c r="S12" s="35">
        <v>42</v>
      </c>
      <c r="T12" s="45">
        <f t="shared" si="3"/>
        <v>45.900000000000006</v>
      </c>
      <c r="U12" s="66">
        <v>0.21</v>
      </c>
      <c r="V12" s="36">
        <v>0.23</v>
      </c>
      <c r="W12" s="37">
        <v>0.23499999999999999</v>
      </c>
      <c r="X12" s="63">
        <f t="shared" si="4"/>
        <v>0.23075000000000001</v>
      </c>
      <c r="Y12" s="37">
        <v>0.74</v>
      </c>
      <c r="Z12" s="37">
        <v>0.75</v>
      </c>
      <c r="AA12" s="37">
        <v>0.65</v>
      </c>
      <c r="AB12" s="63">
        <f t="shared" si="5"/>
        <v>0.71449999999999991</v>
      </c>
      <c r="AC12" s="59">
        <v>240</v>
      </c>
      <c r="AD12" s="38">
        <v>223</v>
      </c>
      <c r="AE12" s="75"/>
      <c r="AF12" s="76"/>
      <c r="AG12" s="81" t="s">
        <v>136</v>
      </c>
    </row>
  </sheetData>
  <conditionalFormatting sqref="C7:C12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D1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7:L1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7:AC1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7:AD1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:H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7:P1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7:T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7:X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7:AB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12"/>
  <sheetViews>
    <sheetView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28515625" style="8" bestFit="1" customWidth="1"/>
    <col min="3" max="4" width="11.5703125" style="6" customWidth="1"/>
    <col min="5" max="7" width="11.5703125" style="6" hidden="1" customWidth="1"/>
    <col min="8" max="8" width="11.5703125" style="6" customWidth="1"/>
    <col min="9" max="11" width="11.5703125" style="6" hidden="1" customWidth="1"/>
    <col min="12" max="12" width="11.5703125" style="6" customWidth="1"/>
    <col min="13" max="15" width="11.5703125" style="6" hidden="1" customWidth="1"/>
    <col min="16" max="16" width="11.5703125" style="6" customWidth="1"/>
    <col min="17" max="19" width="11.5703125" style="6" hidden="1" customWidth="1"/>
    <col min="20" max="20" width="11.5703125" style="6" customWidth="1"/>
    <col min="21" max="21" width="11.5703125" style="6" hidden="1" customWidth="1"/>
    <col min="22" max="23" width="11.5703125" style="25" hidden="1" customWidth="1"/>
    <col min="24" max="24" width="11.5703125" style="25" customWidth="1"/>
    <col min="25" max="27" width="11.5703125" style="25" hidden="1" customWidth="1"/>
    <col min="28" max="28" width="11.5703125" style="25" customWidth="1"/>
    <col min="29" max="30" width="11.5703125" style="26" customWidth="1"/>
    <col min="31" max="33" width="9.140625" style="6" customWidth="1"/>
    <col min="34" max="34" width="2.85546875" customWidth="1"/>
    <col min="35" max="35" width="17.28515625" customWidth="1"/>
    <col min="44" max="46" width="11.5703125" hidden="1" customWidth="1"/>
    <col min="47" max="47" width="11.5703125" customWidth="1"/>
  </cols>
  <sheetData>
    <row r="2" spans="2:49" x14ac:dyDescent="0.25">
      <c r="B2" s="52" t="s">
        <v>171</v>
      </c>
      <c r="C2" s="25"/>
      <c r="H2" s="25">
        <v>0.25</v>
      </c>
      <c r="L2" s="25">
        <v>0.25</v>
      </c>
      <c r="P2" s="25">
        <v>0.15</v>
      </c>
      <c r="T2" s="25">
        <v>0.15</v>
      </c>
      <c r="X2" s="25">
        <v>0.05</v>
      </c>
      <c r="AB2" s="25">
        <v>0.05</v>
      </c>
    </row>
    <row r="3" spans="2:49" x14ac:dyDescent="0.25">
      <c r="B3" s="52" t="s">
        <v>172</v>
      </c>
      <c r="C3" s="39"/>
      <c r="H3" s="39">
        <v>0.5</v>
      </c>
      <c r="L3" s="39">
        <v>0.5</v>
      </c>
      <c r="P3" s="39">
        <v>0.55000000000000004</v>
      </c>
      <c r="T3" s="39">
        <v>0.55000000000000004</v>
      </c>
      <c r="X3" s="39">
        <v>0.6</v>
      </c>
      <c r="AB3" s="39">
        <v>0.6</v>
      </c>
    </row>
    <row r="4" spans="2:49" x14ac:dyDescent="0.25">
      <c r="B4" s="52" t="s">
        <v>173</v>
      </c>
      <c r="C4" s="39"/>
      <c r="H4" s="39">
        <v>0.25</v>
      </c>
      <c r="L4" s="39">
        <v>0.25</v>
      </c>
      <c r="P4" s="39">
        <v>0.3</v>
      </c>
      <c r="T4" s="39">
        <v>0.3</v>
      </c>
      <c r="X4" s="39">
        <v>0.35</v>
      </c>
      <c r="AB4" s="39">
        <v>0.35</v>
      </c>
    </row>
    <row r="6" spans="2:49" s="2" customFormat="1" ht="75" x14ac:dyDescent="0.25">
      <c r="B6" s="16" t="s">
        <v>134</v>
      </c>
      <c r="C6" s="16" t="s">
        <v>127</v>
      </c>
      <c r="D6" s="16" t="s">
        <v>128</v>
      </c>
      <c r="E6" s="13" t="s">
        <v>188</v>
      </c>
      <c r="F6" s="14" t="s">
        <v>139</v>
      </c>
      <c r="G6" s="14" t="s">
        <v>152</v>
      </c>
      <c r="H6" s="15" t="s">
        <v>140</v>
      </c>
      <c r="I6" s="13" t="s">
        <v>189</v>
      </c>
      <c r="J6" s="14" t="s">
        <v>138</v>
      </c>
      <c r="K6" s="14" t="s">
        <v>153</v>
      </c>
      <c r="L6" s="15" t="s">
        <v>141</v>
      </c>
      <c r="M6" s="13" t="s">
        <v>190</v>
      </c>
      <c r="N6" s="14" t="s">
        <v>142</v>
      </c>
      <c r="O6" s="14" t="s">
        <v>154</v>
      </c>
      <c r="P6" s="15" t="s">
        <v>143</v>
      </c>
      <c r="Q6" s="13" t="s">
        <v>191</v>
      </c>
      <c r="R6" s="14" t="s">
        <v>144</v>
      </c>
      <c r="S6" s="14" t="s">
        <v>155</v>
      </c>
      <c r="T6" s="15" t="s">
        <v>145</v>
      </c>
      <c r="U6" s="13" t="s">
        <v>192</v>
      </c>
      <c r="V6" s="20" t="s">
        <v>146</v>
      </c>
      <c r="W6" s="14" t="s">
        <v>157</v>
      </c>
      <c r="X6" s="60" t="s">
        <v>147</v>
      </c>
      <c r="Y6" s="13" t="s">
        <v>193</v>
      </c>
      <c r="Z6" s="20" t="s">
        <v>148</v>
      </c>
      <c r="AA6" s="14" t="s">
        <v>156</v>
      </c>
      <c r="AB6" s="20" t="s">
        <v>149</v>
      </c>
      <c r="AC6" s="56" t="s">
        <v>150</v>
      </c>
      <c r="AD6" s="21" t="s">
        <v>151</v>
      </c>
      <c r="AE6" s="13" t="s">
        <v>129</v>
      </c>
      <c r="AF6" s="14" t="s">
        <v>131</v>
      </c>
      <c r="AG6" s="15" t="s">
        <v>239</v>
      </c>
      <c r="AH6" s="86"/>
      <c r="AI6" s="16" t="s">
        <v>236</v>
      </c>
      <c r="AJ6" s="13" t="s">
        <v>84</v>
      </c>
      <c r="AK6" s="14" t="s">
        <v>85</v>
      </c>
      <c r="AL6" s="14" t="s">
        <v>87</v>
      </c>
      <c r="AM6" s="14" t="s">
        <v>11</v>
      </c>
      <c r="AN6" s="15" t="s">
        <v>237</v>
      </c>
      <c r="AO6" s="13" t="s">
        <v>238</v>
      </c>
      <c r="AP6" s="14" t="s">
        <v>231</v>
      </c>
      <c r="AQ6" s="15" t="s">
        <v>232</v>
      </c>
      <c r="AR6" s="13" t="s">
        <v>227</v>
      </c>
      <c r="AS6" s="20" t="s">
        <v>228</v>
      </c>
      <c r="AT6" s="14" t="s">
        <v>240</v>
      </c>
      <c r="AU6" s="60" t="s">
        <v>230</v>
      </c>
      <c r="AV6" s="83" t="s">
        <v>234</v>
      </c>
      <c r="AW6" s="60" t="s">
        <v>235</v>
      </c>
    </row>
    <row r="7" spans="2:49" x14ac:dyDescent="0.25">
      <c r="B7" s="17" t="s">
        <v>123</v>
      </c>
      <c r="C7" s="49">
        <v>0.45</v>
      </c>
      <c r="D7" s="46">
        <v>2.5</v>
      </c>
      <c r="E7" s="40">
        <v>3</v>
      </c>
      <c r="F7" s="22">
        <v>3.3</v>
      </c>
      <c r="G7" s="22">
        <v>3.1</v>
      </c>
      <c r="H7" s="41">
        <f>H$2*E7+H$3*F7+H$4*G7</f>
        <v>3.1749999999999998</v>
      </c>
      <c r="I7" s="40">
        <v>2.8</v>
      </c>
      <c r="J7" s="22">
        <v>3</v>
      </c>
      <c r="K7" s="28">
        <v>2.9</v>
      </c>
      <c r="L7" s="41">
        <f>L$2*I7+L$3*J7+L$4*K7</f>
        <v>2.9250000000000003</v>
      </c>
      <c r="M7" s="53">
        <v>48</v>
      </c>
      <c r="N7" s="28">
        <v>45</v>
      </c>
      <c r="O7" s="28">
        <v>50</v>
      </c>
      <c r="P7" s="41">
        <f>P$2*M7+P$3*N7+P$4*O7</f>
        <v>46.95</v>
      </c>
      <c r="Q7" s="53">
        <v>48</v>
      </c>
      <c r="R7" s="28">
        <v>41</v>
      </c>
      <c r="S7" s="28">
        <v>42</v>
      </c>
      <c r="T7" s="41">
        <f>T$2*Q7+T$3*R7+T$4*S7</f>
        <v>42.35</v>
      </c>
      <c r="U7" s="64">
        <v>0.22</v>
      </c>
      <c r="V7" s="29">
        <v>0.25</v>
      </c>
      <c r="W7" s="30">
        <v>0.15</v>
      </c>
      <c r="X7" s="61">
        <f>X$2*U7+X$3*V7+X$4*W7</f>
        <v>0.2135</v>
      </c>
      <c r="Y7" s="30">
        <v>0.8</v>
      </c>
      <c r="Z7" s="30">
        <v>0.81</v>
      </c>
      <c r="AA7" s="30">
        <v>0.85</v>
      </c>
      <c r="AB7" s="61">
        <f>AB$2*Y7+AB$3*Z7+AB$4*AA7</f>
        <v>0.82350000000000001</v>
      </c>
      <c r="AC7" s="57">
        <v>212</v>
      </c>
      <c r="AD7" s="27">
        <v>235</v>
      </c>
      <c r="AE7" s="78" t="s">
        <v>135</v>
      </c>
      <c r="AF7" s="67"/>
      <c r="AG7" s="73"/>
      <c r="AH7" s="87"/>
      <c r="AI7" s="89"/>
      <c r="AJ7" s="91"/>
      <c r="AK7" s="9"/>
      <c r="AL7" s="9"/>
      <c r="AM7" s="9"/>
      <c r="AN7" s="10"/>
      <c r="AO7" s="91"/>
      <c r="AP7" s="9"/>
      <c r="AQ7" s="10"/>
      <c r="AR7" s="91"/>
      <c r="AS7" s="9"/>
      <c r="AT7" s="9"/>
      <c r="AU7" s="10"/>
      <c r="AV7" s="91"/>
      <c r="AW7" s="10"/>
    </row>
    <row r="8" spans="2:49" x14ac:dyDescent="0.25">
      <c r="B8" s="17" t="s">
        <v>124</v>
      </c>
      <c r="C8" s="49">
        <v>0.55000000000000004</v>
      </c>
      <c r="D8" s="46">
        <v>3</v>
      </c>
      <c r="E8" s="40">
        <v>3.6</v>
      </c>
      <c r="F8" s="22">
        <v>3.4</v>
      </c>
      <c r="G8" s="22">
        <v>4</v>
      </c>
      <c r="H8" s="41">
        <f t="shared" ref="H8:H12" si="0">H$2*E8+H$3*F8+H$4*G8</f>
        <v>3.6</v>
      </c>
      <c r="I8" s="40">
        <v>3</v>
      </c>
      <c r="J8" s="22">
        <v>3.1</v>
      </c>
      <c r="K8" s="28">
        <v>2.5</v>
      </c>
      <c r="L8" s="41">
        <f t="shared" ref="L8:L12" si="1">L$2*I8+L$3*J8+L$4*K8</f>
        <v>2.9249999999999998</v>
      </c>
      <c r="M8" s="53">
        <v>48</v>
      </c>
      <c r="N8" s="28">
        <v>54</v>
      </c>
      <c r="O8" s="28">
        <v>58</v>
      </c>
      <c r="P8" s="41">
        <f t="shared" ref="P8:P12" si="2">P$2*M8+P$3*N8+P$4*O8</f>
        <v>54.300000000000004</v>
      </c>
      <c r="Q8" s="53">
        <v>49</v>
      </c>
      <c r="R8" s="28">
        <v>48</v>
      </c>
      <c r="S8" s="28">
        <v>44</v>
      </c>
      <c r="T8" s="41">
        <f t="shared" ref="T8:T12" si="3">T$2*Q8+T$3*R8+T$4*S8</f>
        <v>46.95</v>
      </c>
      <c r="U8" s="64">
        <v>0.25</v>
      </c>
      <c r="V8" s="29">
        <v>0.22</v>
      </c>
      <c r="W8" s="30">
        <v>0.33</v>
      </c>
      <c r="X8" s="61">
        <f t="shared" ref="X8:X12" si="4">X$2*U8+X$3*V8+X$4*W8</f>
        <v>0.26</v>
      </c>
      <c r="Y8" s="30">
        <v>0.77</v>
      </c>
      <c r="Z8" s="30">
        <v>0.78</v>
      </c>
      <c r="AA8" s="30">
        <v>0.88</v>
      </c>
      <c r="AB8" s="61">
        <f t="shared" ref="AB8:AB12" si="5">AB$2*Y8+AB$3*Z8+AB$4*AA8</f>
        <v>0.8145</v>
      </c>
      <c r="AC8" s="57">
        <v>256</v>
      </c>
      <c r="AD8" s="27">
        <v>251</v>
      </c>
      <c r="AE8" s="72"/>
      <c r="AF8" s="67"/>
      <c r="AG8" s="82" t="s">
        <v>136</v>
      </c>
      <c r="AH8" s="87"/>
      <c r="AI8" s="89"/>
      <c r="AJ8" s="91"/>
      <c r="AK8" s="9"/>
      <c r="AL8" s="9"/>
      <c r="AM8" s="9"/>
      <c r="AN8" s="10"/>
      <c r="AO8" s="91"/>
      <c r="AP8" s="9"/>
      <c r="AQ8" s="10"/>
      <c r="AR8" s="91"/>
      <c r="AS8" s="9"/>
      <c r="AT8" s="9"/>
      <c r="AU8" s="10"/>
      <c r="AV8" s="91"/>
      <c r="AW8" s="10"/>
    </row>
    <row r="9" spans="2:49" x14ac:dyDescent="0.25">
      <c r="B9" s="18" t="s">
        <v>125</v>
      </c>
      <c r="C9" s="50">
        <v>0.47</v>
      </c>
      <c r="D9" s="47">
        <v>3</v>
      </c>
      <c r="E9" s="42">
        <v>3.1</v>
      </c>
      <c r="F9" s="23">
        <v>3.3</v>
      </c>
      <c r="G9" s="23">
        <v>2.9</v>
      </c>
      <c r="H9" s="43">
        <f t="shared" si="0"/>
        <v>3.15</v>
      </c>
      <c r="I9" s="42">
        <v>2.5</v>
      </c>
      <c r="J9" s="23">
        <v>2.9</v>
      </c>
      <c r="K9" s="31">
        <v>3.2</v>
      </c>
      <c r="L9" s="43">
        <f t="shared" si="1"/>
        <v>2.875</v>
      </c>
      <c r="M9" s="54">
        <v>51</v>
      </c>
      <c r="N9" s="31">
        <v>58</v>
      </c>
      <c r="O9" s="31">
        <v>56</v>
      </c>
      <c r="P9" s="43">
        <f t="shared" si="2"/>
        <v>56.350000000000009</v>
      </c>
      <c r="Q9" s="54">
        <v>52</v>
      </c>
      <c r="R9" s="31">
        <v>52</v>
      </c>
      <c r="S9" s="31">
        <v>55</v>
      </c>
      <c r="T9" s="43">
        <f t="shared" si="3"/>
        <v>52.9</v>
      </c>
      <c r="U9" s="65">
        <v>0.26</v>
      </c>
      <c r="V9" s="32">
        <v>0.26100000000000001</v>
      </c>
      <c r="W9" s="33">
        <v>0.27</v>
      </c>
      <c r="X9" s="62">
        <f t="shared" si="4"/>
        <v>0.2641</v>
      </c>
      <c r="Y9" s="33">
        <v>0.79</v>
      </c>
      <c r="Z9" s="33">
        <v>0.8</v>
      </c>
      <c r="AA9" s="33">
        <v>0.82</v>
      </c>
      <c r="AB9" s="62">
        <f t="shared" si="5"/>
        <v>0.80649999999999999</v>
      </c>
      <c r="AC9" s="58">
        <v>289</v>
      </c>
      <c r="AD9" s="34">
        <v>255</v>
      </c>
      <c r="AE9" s="74"/>
      <c r="AF9" s="68"/>
      <c r="AG9" s="69"/>
      <c r="AH9" s="87"/>
      <c r="AI9" s="89"/>
      <c r="AJ9" s="91"/>
      <c r="AK9" s="9"/>
      <c r="AL9" s="9"/>
      <c r="AM9" s="9"/>
      <c r="AN9" s="10"/>
      <c r="AO9" s="91"/>
      <c r="AP9" s="9"/>
      <c r="AQ9" s="10"/>
      <c r="AR9" s="91"/>
      <c r="AS9" s="9"/>
      <c r="AT9" s="9"/>
      <c r="AU9" s="10"/>
      <c r="AV9" s="91"/>
      <c r="AW9" s="10"/>
    </row>
    <row r="10" spans="2:49" x14ac:dyDescent="0.25">
      <c r="B10" s="17" t="s">
        <v>126</v>
      </c>
      <c r="C10" s="49">
        <v>0.53</v>
      </c>
      <c r="D10" s="46">
        <v>3.5</v>
      </c>
      <c r="E10" s="40">
        <v>2.8</v>
      </c>
      <c r="F10" s="22">
        <v>3.1</v>
      </c>
      <c r="G10" s="22">
        <v>2.8</v>
      </c>
      <c r="H10" s="41">
        <f t="shared" si="0"/>
        <v>2.95</v>
      </c>
      <c r="I10" s="40">
        <v>2.9</v>
      </c>
      <c r="J10" s="22">
        <v>2.8</v>
      </c>
      <c r="K10" s="28">
        <v>3.1</v>
      </c>
      <c r="L10" s="41">
        <f t="shared" si="1"/>
        <v>2.9</v>
      </c>
      <c r="M10" s="53">
        <v>53</v>
      </c>
      <c r="N10" s="28">
        <v>52</v>
      </c>
      <c r="O10" s="28">
        <v>51</v>
      </c>
      <c r="P10" s="41">
        <f t="shared" si="2"/>
        <v>51.849999999999994</v>
      </c>
      <c r="Q10" s="53">
        <v>51</v>
      </c>
      <c r="R10" s="28">
        <v>50</v>
      </c>
      <c r="S10" s="28">
        <v>54</v>
      </c>
      <c r="T10" s="41">
        <f t="shared" si="3"/>
        <v>51.350000000000009</v>
      </c>
      <c r="U10" s="64">
        <v>0.27500000000000002</v>
      </c>
      <c r="V10" s="29">
        <v>0.26</v>
      </c>
      <c r="W10" s="30">
        <v>0.26</v>
      </c>
      <c r="X10" s="61">
        <f t="shared" si="4"/>
        <v>0.26075000000000004</v>
      </c>
      <c r="Y10" s="30">
        <v>0.72</v>
      </c>
      <c r="Z10" s="30">
        <v>0.75</v>
      </c>
      <c r="AA10" s="30">
        <v>0.77</v>
      </c>
      <c r="AB10" s="61">
        <f t="shared" si="5"/>
        <v>0.75549999999999984</v>
      </c>
      <c r="AC10" s="57">
        <v>300</v>
      </c>
      <c r="AD10" s="27">
        <v>267</v>
      </c>
      <c r="AE10" s="72"/>
      <c r="AF10" s="79" t="s">
        <v>135</v>
      </c>
      <c r="AG10" s="73"/>
      <c r="AH10" s="87"/>
      <c r="AI10" s="89"/>
      <c r="AJ10" s="91"/>
      <c r="AK10" s="9"/>
      <c r="AL10" s="9"/>
      <c r="AM10" s="9"/>
      <c r="AN10" s="10"/>
      <c r="AO10" s="91"/>
      <c r="AP10" s="9"/>
      <c r="AQ10" s="10"/>
      <c r="AR10" s="91"/>
      <c r="AS10" s="9"/>
      <c r="AT10" s="9"/>
      <c r="AU10" s="10"/>
      <c r="AV10" s="91"/>
      <c r="AW10" s="10"/>
    </row>
    <row r="11" spans="2:49" x14ac:dyDescent="0.25">
      <c r="B11" s="18" t="s">
        <v>132</v>
      </c>
      <c r="C11" s="50">
        <v>0.32</v>
      </c>
      <c r="D11" s="47">
        <v>2</v>
      </c>
      <c r="E11" s="42">
        <v>2.9</v>
      </c>
      <c r="F11" s="23">
        <v>3.5</v>
      </c>
      <c r="G11" s="23">
        <v>3.5</v>
      </c>
      <c r="H11" s="43">
        <f t="shared" si="0"/>
        <v>3.35</v>
      </c>
      <c r="I11" s="42">
        <v>3</v>
      </c>
      <c r="J11" s="23">
        <v>3</v>
      </c>
      <c r="K11" s="31">
        <v>2.8</v>
      </c>
      <c r="L11" s="43">
        <f t="shared" si="1"/>
        <v>2.95</v>
      </c>
      <c r="M11" s="54">
        <v>49</v>
      </c>
      <c r="N11" s="31">
        <v>48</v>
      </c>
      <c r="O11" s="31">
        <v>45</v>
      </c>
      <c r="P11" s="43">
        <f t="shared" si="2"/>
        <v>47.25</v>
      </c>
      <c r="Q11" s="54">
        <v>53</v>
      </c>
      <c r="R11" s="31">
        <v>50</v>
      </c>
      <c r="S11" s="31">
        <v>53</v>
      </c>
      <c r="T11" s="43">
        <f t="shared" si="3"/>
        <v>51.35</v>
      </c>
      <c r="U11" s="65">
        <v>0.22</v>
      </c>
      <c r="V11" s="32">
        <v>0.22500000000000001</v>
      </c>
      <c r="W11" s="33">
        <v>0.25</v>
      </c>
      <c r="X11" s="62">
        <f t="shared" si="4"/>
        <v>0.23350000000000001</v>
      </c>
      <c r="Y11" s="33">
        <v>0.73</v>
      </c>
      <c r="Z11" s="33">
        <v>0.74</v>
      </c>
      <c r="AA11" s="33">
        <v>0.71</v>
      </c>
      <c r="AB11" s="62">
        <f t="shared" si="5"/>
        <v>0.72899999999999998</v>
      </c>
      <c r="AC11" s="58">
        <v>315</v>
      </c>
      <c r="AD11" s="34">
        <v>300</v>
      </c>
      <c r="AE11" s="77" t="s">
        <v>135</v>
      </c>
      <c r="AF11" s="68"/>
      <c r="AG11" s="80" t="s">
        <v>137</v>
      </c>
      <c r="AH11" s="87"/>
      <c r="AI11" s="89"/>
      <c r="AJ11" s="91"/>
      <c r="AK11" s="9"/>
      <c r="AL11" s="9"/>
      <c r="AM11" s="9"/>
      <c r="AN11" s="10"/>
      <c r="AO11" s="91"/>
      <c r="AP11" s="9"/>
      <c r="AQ11" s="10"/>
      <c r="AR11" s="91"/>
      <c r="AS11" s="9"/>
      <c r="AT11" s="9"/>
      <c r="AU11" s="10"/>
      <c r="AV11" s="91"/>
      <c r="AW11" s="10"/>
    </row>
    <row r="12" spans="2:49" x14ac:dyDescent="0.25">
      <c r="B12" s="19" t="s">
        <v>133</v>
      </c>
      <c r="C12" s="51">
        <v>0.68</v>
      </c>
      <c r="D12" s="48">
        <v>3.5</v>
      </c>
      <c r="E12" s="44">
        <v>3</v>
      </c>
      <c r="F12" s="24">
        <v>3.4</v>
      </c>
      <c r="G12" s="24">
        <v>3.3</v>
      </c>
      <c r="H12" s="45">
        <f t="shared" si="0"/>
        <v>3.2750000000000004</v>
      </c>
      <c r="I12" s="44">
        <v>2.9</v>
      </c>
      <c r="J12" s="24">
        <v>2.9</v>
      </c>
      <c r="K12" s="35">
        <v>4</v>
      </c>
      <c r="L12" s="45">
        <f t="shared" si="1"/>
        <v>3.1749999999999998</v>
      </c>
      <c r="M12" s="55">
        <v>50</v>
      </c>
      <c r="N12" s="35">
        <v>52</v>
      </c>
      <c r="O12" s="35">
        <v>55</v>
      </c>
      <c r="P12" s="45">
        <f t="shared" si="2"/>
        <v>52.6</v>
      </c>
      <c r="Q12" s="55">
        <v>46</v>
      </c>
      <c r="R12" s="35">
        <v>48</v>
      </c>
      <c r="S12" s="35">
        <v>42</v>
      </c>
      <c r="T12" s="45">
        <f t="shared" si="3"/>
        <v>45.900000000000006</v>
      </c>
      <c r="U12" s="66">
        <v>0.21</v>
      </c>
      <c r="V12" s="36">
        <v>0.23</v>
      </c>
      <c r="W12" s="37">
        <v>0.23499999999999999</v>
      </c>
      <c r="X12" s="63">
        <f t="shared" si="4"/>
        <v>0.23075000000000001</v>
      </c>
      <c r="Y12" s="37">
        <v>0.74</v>
      </c>
      <c r="Z12" s="37">
        <v>0.75</v>
      </c>
      <c r="AA12" s="37">
        <v>0.65</v>
      </c>
      <c r="AB12" s="63">
        <f t="shared" si="5"/>
        <v>0.71449999999999991</v>
      </c>
      <c r="AC12" s="59">
        <v>240</v>
      </c>
      <c r="AD12" s="38">
        <v>223</v>
      </c>
      <c r="AE12" s="75"/>
      <c r="AF12" s="76"/>
      <c r="AG12" s="81" t="s">
        <v>136</v>
      </c>
      <c r="AH12" s="88"/>
      <c r="AI12" s="90"/>
      <c r="AJ12" s="92"/>
      <c r="AK12" s="11"/>
      <c r="AL12" s="11"/>
      <c r="AM12" s="11"/>
      <c r="AN12" s="12"/>
      <c r="AO12" s="92"/>
      <c r="AP12" s="11"/>
      <c r="AQ12" s="12"/>
      <c r="AR12" s="92"/>
      <c r="AS12" s="11"/>
      <c r="AT12" s="11"/>
      <c r="AU12" s="12"/>
      <c r="AV12" s="92"/>
      <c r="AW12" s="12"/>
    </row>
  </sheetData>
  <conditionalFormatting sqref="C7:C1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D1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7:L1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7:AC1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7:AD1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:H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7:P1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7:T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7:X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7:AB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6"/>
  <sheetViews>
    <sheetView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28515625" bestFit="1" customWidth="1"/>
    <col min="3" max="4" width="8.5703125" customWidth="1"/>
    <col min="5" max="6" width="7.140625" customWidth="1"/>
    <col min="7" max="9" width="11.5703125" hidden="1" customWidth="1"/>
    <col min="10" max="10" width="11.5703125" customWidth="1"/>
    <col min="11" max="12" width="14.28515625" customWidth="1"/>
    <col min="13" max="15" width="11.5703125" hidden="1" customWidth="1"/>
    <col min="16" max="16" width="11.5703125" customWidth="1"/>
    <col min="17" max="19" width="11.5703125" hidden="1" customWidth="1"/>
    <col min="20" max="20" width="11.5703125" customWidth="1"/>
    <col min="21" max="24" width="14.28515625" customWidth="1"/>
    <col min="25" max="27" width="11.5703125" hidden="1" customWidth="1"/>
    <col min="28" max="28" width="11.5703125" customWidth="1"/>
    <col min="29" max="31" width="11.5703125" hidden="1" customWidth="1"/>
    <col min="32" max="32" width="11.5703125" customWidth="1"/>
    <col min="33" max="35" width="11.5703125" hidden="1" customWidth="1"/>
    <col min="36" max="36" width="11.5703125" customWidth="1"/>
    <col min="37" max="39" width="11.5703125" hidden="1" customWidth="1"/>
    <col min="40" max="40" width="11.5703125" customWidth="1"/>
    <col min="41" max="43" width="11.5703125" hidden="1" customWidth="1"/>
    <col min="44" max="44" width="11.5703125" customWidth="1"/>
    <col min="45" max="47" width="11.5703125" hidden="1" customWidth="1"/>
    <col min="48" max="48" width="11.5703125" customWidth="1"/>
    <col min="49" max="51" width="11.5703125" hidden="1" customWidth="1"/>
    <col min="52" max="52" width="11.5703125" customWidth="1"/>
    <col min="53" max="55" width="11.5703125" hidden="1" customWidth="1"/>
    <col min="56" max="65" width="11.5703125" customWidth="1"/>
  </cols>
  <sheetData>
    <row r="2" spans="2:65" s="71" customFormat="1" x14ac:dyDescent="0.25">
      <c r="B2" s="70" t="s">
        <v>171</v>
      </c>
      <c r="J2" s="71">
        <v>0.05</v>
      </c>
    </row>
    <row r="3" spans="2:65" s="71" customFormat="1" x14ac:dyDescent="0.25">
      <c r="B3" s="70" t="s">
        <v>172</v>
      </c>
      <c r="J3" s="71">
        <v>0.2</v>
      </c>
    </row>
    <row r="4" spans="2:65" s="71" customFormat="1" x14ac:dyDescent="0.25">
      <c r="B4" s="70" t="s">
        <v>173</v>
      </c>
      <c r="J4" s="71">
        <v>0.75</v>
      </c>
    </row>
    <row r="6" spans="2:65" ht="75" x14ac:dyDescent="0.25">
      <c r="B6" s="13" t="s">
        <v>164</v>
      </c>
      <c r="C6" s="14" t="s">
        <v>165</v>
      </c>
      <c r="D6" s="14" t="s">
        <v>167</v>
      </c>
      <c r="E6" s="14" t="s">
        <v>134</v>
      </c>
      <c r="F6" s="15" t="s">
        <v>166</v>
      </c>
      <c r="G6" s="13" t="s">
        <v>187</v>
      </c>
      <c r="H6" s="14" t="s">
        <v>168</v>
      </c>
      <c r="I6" s="14" t="s">
        <v>169</v>
      </c>
      <c r="J6" s="15" t="s">
        <v>170</v>
      </c>
      <c r="K6" s="13" t="s">
        <v>194</v>
      </c>
      <c r="L6" s="15" t="s">
        <v>195</v>
      </c>
      <c r="M6" s="13" t="s">
        <v>186</v>
      </c>
      <c r="N6" s="14" t="s">
        <v>174</v>
      </c>
      <c r="O6" s="14" t="s">
        <v>175</v>
      </c>
      <c r="P6" s="15" t="s">
        <v>176</v>
      </c>
      <c r="Q6" s="13" t="s">
        <v>223</v>
      </c>
      <c r="R6" s="20" t="s">
        <v>224</v>
      </c>
      <c r="S6" s="14" t="s">
        <v>225</v>
      </c>
      <c r="T6" s="60" t="s">
        <v>226</v>
      </c>
      <c r="U6" s="13" t="s">
        <v>197</v>
      </c>
      <c r="V6" s="14" t="s">
        <v>198</v>
      </c>
      <c r="W6" s="14" t="s">
        <v>196</v>
      </c>
      <c r="X6" s="15" t="s">
        <v>199</v>
      </c>
      <c r="Y6" s="13" t="s">
        <v>207</v>
      </c>
      <c r="Z6" s="14" t="s">
        <v>208</v>
      </c>
      <c r="AA6" s="14" t="s">
        <v>209</v>
      </c>
      <c r="AB6" s="15" t="s">
        <v>210</v>
      </c>
      <c r="AC6" s="13" t="s">
        <v>177</v>
      </c>
      <c r="AD6" s="14" t="s">
        <v>178</v>
      </c>
      <c r="AE6" s="14" t="s">
        <v>179</v>
      </c>
      <c r="AF6" s="15" t="s">
        <v>180</v>
      </c>
      <c r="AG6" s="13" t="s">
        <v>185</v>
      </c>
      <c r="AH6" s="14" t="s">
        <v>181</v>
      </c>
      <c r="AI6" s="14" t="s">
        <v>182</v>
      </c>
      <c r="AJ6" s="15" t="s">
        <v>183</v>
      </c>
      <c r="AK6" s="13" t="s">
        <v>215</v>
      </c>
      <c r="AL6" s="20" t="s">
        <v>216</v>
      </c>
      <c r="AM6" s="14" t="s">
        <v>217</v>
      </c>
      <c r="AN6" s="60" t="s">
        <v>218</v>
      </c>
      <c r="AO6" s="13" t="s">
        <v>184</v>
      </c>
      <c r="AP6" s="14" t="s">
        <v>200</v>
      </c>
      <c r="AQ6" s="14" t="s">
        <v>201</v>
      </c>
      <c r="AR6" s="15" t="s">
        <v>202</v>
      </c>
      <c r="AS6" s="13" t="s">
        <v>219</v>
      </c>
      <c r="AT6" s="20" t="s">
        <v>220</v>
      </c>
      <c r="AU6" s="14" t="s">
        <v>221</v>
      </c>
      <c r="AV6" s="60" t="s">
        <v>222</v>
      </c>
      <c r="AW6" s="13" t="s">
        <v>203</v>
      </c>
      <c r="AX6" s="20" t="s">
        <v>204</v>
      </c>
      <c r="AY6" s="14" t="s">
        <v>205</v>
      </c>
      <c r="AZ6" s="60" t="s">
        <v>206</v>
      </c>
      <c r="BA6" s="13" t="s">
        <v>211</v>
      </c>
      <c r="BB6" s="20" t="s">
        <v>212</v>
      </c>
      <c r="BC6" s="14" t="s">
        <v>213</v>
      </c>
      <c r="BD6" s="60" t="s">
        <v>214</v>
      </c>
      <c r="BE6" s="13" t="s">
        <v>227</v>
      </c>
      <c r="BF6" s="20" t="s">
        <v>228</v>
      </c>
      <c r="BG6" s="14" t="s">
        <v>229</v>
      </c>
      <c r="BH6" s="60" t="s">
        <v>230</v>
      </c>
      <c r="BI6" s="83" t="s">
        <v>241</v>
      </c>
      <c r="BJ6" s="60" t="s">
        <v>242</v>
      </c>
      <c r="BK6" s="83" t="s">
        <v>233</v>
      </c>
      <c r="BL6" s="84" t="s">
        <v>231</v>
      </c>
      <c r="BM6" s="85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Scoring, Roster, Cap</vt:lpstr>
      <vt:lpstr>Variables</vt:lpstr>
      <vt:lpstr>Notes, Questions</vt:lpstr>
      <vt:lpstr>Game Analysis Template</vt:lpstr>
      <vt:lpstr>Goalie Analysis Template</vt:lpstr>
      <vt:lpstr>Skater Analysis Template</vt:lpstr>
    </vt:vector>
  </TitlesOfParts>
  <Company>calumetlubricants.com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Vercruysse</dc:creator>
  <cp:lastModifiedBy>Curtis Vercruysse</cp:lastModifiedBy>
  <cp:lastPrinted>2016-07-21T16:08:18Z</cp:lastPrinted>
  <dcterms:created xsi:type="dcterms:W3CDTF">2016-06-14T22:34:18Z</dcterms:created>
  <dcterms:modified xsi:type="dcterms:W3CDTF">2016-07-27T21:05:35Z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