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sanantonio@robinsonsretail.com.ph\Downloads\"/>
    </mc:Choice>
  </mc:AlternateContent>
  <xr:revisionPtr revIDLastSave="0" documentId="8_{527321B8-F6C3-4F44-A658-B256E43007F0}" xr6:coauthVersionLast="47" xr6:coauthVersionMax="47" xr10:uidLastSave="{00000000-0000-0000-0000-000000000000}"/>
  <bookViews>
    <workbookView xWindow="-100" yWindow="-100" windowWidth="21509" windowHeight="11478" firstSheet="1" activeTab="1" xr2:uid="{378A8A93-F1E7-4FEC-B78C-EEBD2295E2B4}"/>
  </bookViews>
  <sheets>
    <sheet name="Resource Mgt" sheetId="1" state="hidden" r:id="rId1"/>
    <sheet name="RES MGT V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2" l="1"/>
  <c r="K29" i="2"/>
  <c r="K28" i="2"/>
  <c r="K27" i="2"/>
  <c r="K26" i="2"/>
  <c r="K25" i="2"/>
  <c r="K24" i="2"/>
  <c r="K23" i="2"/>
  <c r="K22" i="2"/>
  <c r="K21" i="2"/>
  <c r="K20" i="2"/>
  <c r="K19" i="2"/>
  <c r="K18" i="2"/>
  <c r="F42" i="2"/>
  <c r="F25" i="2"/>
  <c r="F41" i="2"/>
  <c r="F24" i="2"/>
  <c r="F40" i="2"/>
  <c r="F23" i="2"/>
  <c r="F39" i="2"/>
  <c r="F22" i="2"/>
  <c r="F38" i="2"/>
  <c r="F21" i="2"/>
  <c r="F12" i="2"/>
  <c r="F11" i="2"/>
  <c r="F10" i="2"/>
  <c r="F9" i="2"/>
  <c r="F8" i="2"/>
  <c r="E31" i="1"/>
  <c r="E32" i="1"/>
  <c r="E33" i="1"/>
  <c r="E34" i="1"/>
  <c r="E35" i="1"/>
  <c r="E36" i="1"/>
  <c r="E37" i="1"/>
  <c r="E38" i="1"/>
  <c r="E39" i="1"/>
  <c r="E40" i="1"/>
  <c r="E41" i="1"/>
  <c r="E30" i="1"/>
  <c r="K22" i="1"/>
  <c r="K21" i="1"/>
  <c r="K20" i="1"/>
  <c r="K19" i="1"/>
  <c r="K18" i="1"/>
  <c r="F7" i="1"/>
  <c r="F8" i="1"/>
  <c r="F26" i="2" l="1"/>
  <c r="F28" i="2" s="1"/>
  <c r="F43" i="2"/>
  <c r="K23" i="1"/>
  <c r="F9" i="1"/>
  <c r="F10" i="1"/>
  <c r="F11" i="1"/>
  <c r="F22" i="1"/>
  <c r="F21" i="1"/>
  <c r="F20" i="1"/>
  <c r="F19" i="1"/>
  <c r="F18" i="1"/>
  <c r="F23" i="1" l="1"/>
  <c r="F25" i="1" s="1"/>
</calcChain>
</file>

<file path=xl/sharedStrings.xml><?xml version="1.0" encoding="utf-8"?>
<sst xmlns="http://schemas.openxmlformats.org/spreadsheetml/2006/main" count="198" uniqueCount="69">
  <si>
    <t>MEGA</t>
  </si>
  <si>
    <t>LARGE</t>
  </si>
  <si>
    <t>MEDIUM</t>
  </si>
  <si>
    <t>SMALL</t>
  </si>
  <si>
    <t>ENHANCEMENT</t>
  </si>
  <si>
    <t>WEIGHT</t>
  </si>
  <si>
    <t>CAPACITY IN %</t>
  </si>
  <si>
    <t>PROJECT SIZE</t>
  </si>
  <si>
    <t>RESOURCE CAPACITY MANAGEMENT</t>
  </si>
  <si>
    <t>Over utilized</t>
  </si>
  <si>
    <t>Under Utilized</t>
  </si>
  <si>
    <t>&gt;120%</t>
  </si>
  <si>
    <t>&lt;80%</t>
  </si>
  <si>
    <t>80-120%</t>
  </si>
  <si>
    <t>Utilization Tagging</t>
  </si>
  <si>
    <t>Utilization %</t>
  </si>
  <si>
    <t>COUNT OF PROJECTS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</si>
  <si>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</si>
  <si>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</si>
  <si>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</si>
  <si>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</si>
  <si>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</si>
  <si>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</si>
  <si>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</si>
  <si>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</si>
  <si>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</si>
  <si>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</si>
  <si>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Dec</t>
  </si>
  <si>
    <t>Resource Name</t>
  </si>
  <si>
    <t>BANNER</t>
  </si>
  <si>
    <t>BUSINESS UNIT</t>
  </si>
  <si>
    <t>Grand Total</t>
  </si>
  <si>
    <t>Input Parameters custom to your BU or Banner</t>
  </si>
  <si>
    <t>Utilized Fairly</t>
  </si>
  <si>
    <t>GROUP UTILIZATION REPORT</t>
  </si>
  <si>
    <t>IT PROJECT MANAGER UTILIZATION REPORT</t>
  </si>
  <si>
    <t>RESOURCE NAME</t>
  </si>
  <si>
    <t>TGP</t>
  </si>
  <si>
    <t>DRUG STORE</t>
  </si>
  <si>
    <t>No of IT PMs</t>
  </si>
  <si>
    <t>Utilization Score</t>
  </si>
  <si>
    <t>Acceptable Allocation</t>
  </si>
  <si>
    <t>GROUP UTILIZATION CHART - MONTHLY VIEW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</si>
  <si>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</si>
  <si>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</si>
  <si>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</si>
  <si>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</si>
  <si>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</si>
  <si>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</si>
  <si>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</si>
  <si>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</si>
  <si>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</si>
  <si>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</si>
  <si>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</si>
  <si>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</si>
  <si>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Actual Assignment</t>
  </si>
  <si>
    <t>IT PM UTILIZATION CHART - MONTHLY VIEW</t>
  </si>
  <si>
    <t>MONTH</t>
  </si>
  <si>
    <t>JANUARY</t>
  </si>
  <si>
    <t>IT PM NAME HERE</t>
  </si>
  <si>
    <t>No of IT PM</t>
  </si>
  <si>
    <t>GROUP LEVEL VIEW</t>
  </si>
  <si>
    <t>RESOURCE LEVEL VIEW</t>
  </si>
  <si>
    <t>Acceptable Allocation MIN</t>
  </si>
  <si>
    <t>Acceptable Allocation MAX</t>
  </si>
  <si>
    <t>CAPACITY PARAMETERS</t>
  </si>
  <si>
    <t>YEARLY SUMMARY</t>
  </si>
  <si>
    <t>MONTHLY SUMMARY</t>
  </si>
  <si>
    <t>Note from CIT-PMO:
In the Capacity Parameters Table found in the source file, update the 'Weight' values based on the assessment of project complexity and project size from your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</si>
</sst>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theme="0"/>
      <name val="Tahoma"/>
      <family val="2"/>
    </font>
    <font>
      <b/>
      <sz val="8"/>
      <color theme="0"/>
      <name val="Tahoma"/>
      <family val="2"/>
    </font>
    <font>
      <b/>
      <sz val="8"/>
      <name val="Tahoma"/>
      <family val="2"/>
    </font>
    <font>
      <b/>
      <sz val="12"/>
      <color theme="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gradientFill degree="180">
        <stop position="0">
          <color theme="0"/>
        </stop>
        <stop position="1">
          <color rgb="FFFF0000"/>
        </stop>
      </gradientFill>
    </fill>
    <fill>
      <gradientFill degree="180">
        <stop position="0">
          <color theme="0"/>
        </stop>
        <stop position="1">
          <color theme="1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6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1" fontId="3" fillId="8" borderId="1" xfId="0" applyNumberFormat="1" applyFont="1" applyFill="1" applyBorder="1" applyAlignment="1">
      <alignment horizontal="center" vertical="center" wrapText="1"/>
    </xf>
    <xf numFmtId="0" fontId="4" fillId="9" borderId="0" xfId="0" applyFont="1" applyFill="1" applyAlignment="1">
      <alignment vertical="center" wrapText="1"/>
    </xf>
    <xf numFmtId="0" fontId="4" fillId="9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" fontId="4" fillId="8" borderId="1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8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4" fillId="9" borderId="5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6" fillId="9" borderId="0" xfId="0" applyFont="1" applyFill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12" borderId="0" xfId="0" applyFont="1" applyFill="1" applyAlignment="1">
      <alignment horizontal="left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11" borderId="0" xfId="0" applyFont="1" applyFill="1" applyAlignment="1">
      <alignment horizontal="left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27">
    <dxf>
      <font>
        <b/>
        <i val="0"/>
        <color theme="0"/>
      </font>
      <fill>
        <patternFill>
          <bgColor theme="9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theme="9"/>
        </patternFill>
      </fill>
    </dxf>
    <dxf>
      <font>
        <b val="0"/>
        <i val="0"/>
        <color theme="0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 val="0"/>
        <i val="0"/>
        <color theme="0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b val="0"/>
        <i val="0"/>
        <color theme="0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GROUP UTILIZATION CHART</a:t>
            </a:r>
          </a:p>
          <a:p>
            <a:pPr>
              <a:defRPr/>
            </a:pPr>
            <a:r>
              <a:rPr lang="en-PH"/>
              <a:t>MONTHLY 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'Resource Mgt'!$D$29</c:f>
              <c:strCache>
                <c:ptCount val="1"/>
                <c:pt idx="0">
                  <c:v>No of IT PM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'Resource Mgt'!$C$30:$C$41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'Resource Mgt'!$D$30:$D$41</c:f>
              <c:numCache>
                <c:formatCode>0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7-4698-8BD7-E59AA2D53405}"/>
            </c:ext>
          </c:extLst>
        </c:ser>
        <c:ser>
          <c:idx val="1"/>
          <c:order val="1"/>
          <c:tx>
            <c:strRef>
              <c:f>'Resource Mgt'!$E$29</c:f>
              <c:strCache>
                <c:ptCount val="1"/>
                <c:pt idx="0">
                  <c:v>Acceptable Allocation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'Resource Mgt'!$C$30:$C$41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'Resource Mgt'!$E$30:$E$41</c:f>
              <c:numCache>
                <c:formatCode>0</c:formatCode>
                <c:ptCount val="12"/>
                <c:pt idx="0">
                  <c:v>720</c:v>
                </c:pt>
                <c:pt idx="1">
                  <c:v>720</c:v>
                </c:pt>
                <c:pt idx="2">
                  <c:v>720</c:v>
                </c:pt>
                <c:pt idx="3">
                  <c:v>720</c:v>
                </c:pt>
                <c:pt idx="4">
                  <c:v>720</c:v>
                </c:pt>
                <c:pt idx="5">
                  <c:v>720</c:v>
                </c:pt>
                <c:pt idx="6">
                  <c:v>720</c:v>
                </c:pt>
                <c:pt idx="7">
                  <c:v>720</c:v>
                </c:pt>
                <c:pt idx="8">
                  <c:v>720</c:v>
                </c:pt>
                <c:pt idx="9">
                  <c:v>720</c:v>
                </c:pt>
                <c:pt idx="10">
                  <c:v>720</c:v>
                </c:pt>
                <c:pt idx="11">
                  <c:v>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B7-4698-8BD7-E59AA2D53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454320"/>
        <c:axId val="627454680"/>
      </c:barChart>
      <c:lineChart>
        <c:grouping val="standard"/>
        <c:varyColors val="0"/>
        <c:ser>
          <c:idx val="2"/>
          <c:order val="2"/>
          <c:tx>
            <c:strRef>
              <c:f>'Resource Mgt'!$F$29</c:f>
              <c:strCache>
                <c:ptCount val="1"/>
                <c:pt idx="0">
                  <c:v>Actual Assignment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'Resource Mgt'!$F$30:$F$41</c:f>
              <c:numCache>
                <c:formatCode>General</c:formatCode>
                <c:ptCount val="12"/>
                <c:pt idx="0">
                  <c:v>846</c:v>
                </c:pt>
                <c:pt idx="1">
                  <c:v>540</c:v>
                </c:pt>
                <c:pt idx="2">
                  <c:v>570</c:v>
                </c:pt>
                <c:pt idx="3">
                  <c:v>660</c:v>
                </c:pt>
                <c:pt idx="4">
                  <c:v>780</c:v>
                </c:pt>
                <c:pt idx="5">
                  <c:v>840</c:v>
                </c:pt>
                <c:pt idx="6">
                  <c:v>540</c:v>
                </c:pt>
                <c:pt idx="7">
                  <c:v>540</c:v>
                </c:pt>
                <c:pt idx="8">
                  <c:v>420</c:v>
                </c:pt>
                <c:pt idx="9">
                  <c:v>390</c:v>
                </c:pt>
                <c:pt idx="10">
                  <c:v>420</c:v>
                </c:pt>
                <c:pt idx="11">
                  <c:v>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B7-4698-8BD7-E59AA2D53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454320"/>
        <c:axId val="627454680"/>
      </c:lineChart>
      <c:catAx>
        <c:axId val="6274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54680"/>
        <c:crosses val="autoZero"/>
        <c:auto val="1"/>
        <c:lblAlgn val="ctr"/>
        <c:lblOffset val="100"/>
        <c:noMultiLvlLbl val="0"/>
      </c:catAx>
      <c:valAx>
        <c:axId val="6274546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62745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IT PM UTILIZATION CHART</a:t>
            </a:r>
          </a:p>
          <a:p>
            <a:pPr>
              <a:defRPr/>
            </a:pPr>
            <a:r>
              <a:rPr lang="en-PH"/>
              <a:t>MONTHLY 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'Resource Mgt'!$I$29</c:f>
              <c:strCache>
                <c:ptCount val="1"/>
                <c:pt idx="0">
                  <c:v>Acceptable Allocation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'Resource Mgt'!$H$30:$H$41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'Resource Mgt'!$I$30:$I$41</c:f>
              <c:numCache>
                <c:formatCode>0</c:formatCode>
                <c:ptCount val="12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2-47E2-8FAF-798BD68E4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30256"/>
        <c:axId val="562938176"/>
      </c:barChart>
      <c:lineChart>
        <c:grouping val="standard"/>
        <c:varyColors val="0"/>
        <c:ser>
          <c:idx val="1"/>
          <c:order val="1"/>
          <c:tx>
            <c:strRef>
              <c:f>'Resource Mgt'!$J$30:$J$41</c:f>
              <c:strCache>
                <c:ptCount val="12"/>
                <c:pt idx="0">
                  <c:v>115</c:v>
                </c:pt>
                <c:pt idx="1">
                  <c:v>130</c:v>
                </c:pt>
                <c:pt idx="2">
                  <c:v>130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70</c:v>
                </c:pt>
                <c:pt idx="9">
                  <c:v>70</c:v>
                </c:pt>
                <c:pt idx="10">
                  <c:v>65</c:v>
                </c:pt>
                <c:pt idx="11">
                  <c:v>90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'Resource Mgt'!$J$30:$J$41</c:f>
              <c:numCache>
                <c:formatCode>General</c:formatCode>
                <c:ptCount val="12"/>
                <c:pt idx="0">
                  <c:v>115</c:v>
                </c:pt>
                <c:pt idx="1">
                  <c:v>130</c:v>
                </c:pt>
                <c:pt idx="2">
                  <c:v>130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70</c:v>
                </c:pt>
                <c:pt idx="9">
                  <c:v>70</c:v>
                </c:pt>
                <c:pt idx="10">
                  <c:v>65</c:v>
                </c:pt>
                <c:pt idx="1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2-47E2-8FAF-798BD68E4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30256"/>
        <c:axId val="562938176"/>
      </c:lineChart>
      <c:catAx>
        <c:axId val="56293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38176"/>
        <c:crosses val="autoZero"/>
        <c:auto val="1"/>
        <c:lblAlgn val="ctr"/>
        <c:lblOffset val="100"/>
        <c:noMultiLvlLbl val="0"/>
      </c:catAx>
      <c:valAx>
        <c:axId val="5629381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56293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050" b="1"/>
              <a:t>GROUP UTILIZATION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'Resource Mgt'!$D$29</c:f>
              <c:strCache>
                <c:ptCount val="1"/>
                <c:pt idx="0">
                  <c:v>No of IT PM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'Resource Mgt'!$C$30:$C$41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'Resource Mgt'!$D$30:$D$41</c:f>
              <c:numCache>
                <c:formatCode>0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34-4351-A1FF-7A7F792FEA28}"/>
            </c:ext>
          </c:extLst>
        </c:ser>
        <c:ser>
          <c:idx val="1"/>
          <c:order val="1"/>
          <c:tx>
            <c:strRef>
              <c:f>'Resource Mgt'!$E$29</c:f>
              <c:strCache>
                <c:ptCount val="1"/>
                <c:pt idx="0">
                  <c:v>Acceptable Allocation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'Resource Mgt'!$C$30:$C$41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'Resource Mgt'!$E$30:$E$41</c:f>
              <c:numCache>
                <c:formatCode>0</c:formatCode>
                <c:ptCount val="12"/>
                <c:pt idx="0">
                  <c:v>720</c:v>
                </c:pt>
                <c:pt idx="1">
                  <c:v>720</c:v>
                </c:pt>
                <c:pt idx="2">
                  <c:v>720</c:v>
                </c:pt>
                <c:pt idx="3">
                  <c:v>720</c:v>
                </c:pt>
                <c:pt idx="4">
                  <c:v>720</c:v>
                </c:pt>
                <c:pt idx="5">
                  <c:v>720</c:v>
                </c:pt>
                <c:pt idx="6">
                  <c:v>720</c:v>
                </c:pt>
                <c:pt idx="7">
                  <c:v>720</c:v>
                </c:pt>
                <c:pt idx="8">
                  <c:v>720</c:v>
                </c:pt>
                <c:pt idx="9">
                  <c:v>720</c:v>
                </c:pt>
                <c:pt idx="10">
                  <c:v>720</c:v>
                </c:pt>
                <c:pt idx="11">
                  <c:v>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34-4351-A1FF-7A7F792FE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7454320"/>
        <c:axId val="627454680"/>
      </c:barChart>
      <c:barChart>
        <c:barDir val="col"/>
        <c:grouping val="stacked"/>
        <c:varyColors val="0"/>
        <c:ser>
          <c:idx val="3"/>
          <c:order val="3"/>
          <c:tx>
            <c:strRef>
              <c:f>'RES MGT V1'!$J$17</c:f>
              <c:strCache>
                <c:ptCount val="1"/>
                <c:pt idx="0">
                  <c:v>Acceptable Allocation MIN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'RES MGT V1'!$J$18:$J$29</c:f>
              <c:numCache>
                <c:formatCode>0</c:formatCode>
                <c:ptCount val="12"/>
                <c:pt idx="0">
                  <c:v>480</c:v>
                </c:pt>
                <c:pt idx="1">
                  <c:v>480</c:v>
                </c:pt>
                <c:pt idx="2">
                  <c:v>480</c:v>
                </c:pt>
                <c:pt idx="3">
                  <c:v>480</c:v>
                </c:pt>
                <c:pt idx="4">
                  <c:v>480</c:v>
                </c:pt>
                <c:pt idx="5">
                  <c:v>480</c:v>
                </c:pt>
                <c:pt idx="6">
                  <c:v>480</c:v>
                </c:pt>
                <c:pt idx="7">
                  <c:v>480</c:v>
                </c:pt>
                <c:pt idx="8">
                  <c:v>480</c:v>
                </c:pt>
                <c:pt idx="9">
                  <c:v>480</c:v>
                </c:pt>
                <c:pt idx="10">
                  <c:v>480</c:v>
                </c:pt>
                <c:pt idx="11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34-4351-A1FF-7A7F792FE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024520"/>
        <c:axId val="565020200"/>
      </c:barChart>
      <c:lineChart>
        <c:grouping val="standard"/>
        <c:varyColors val="0"/>
        <c:ser>
          <c:idx val="2"/>
          <c:order val="2"/>
          <c:tx>
            <c:strRef>
              <c:f>'Resource Mgt'!$F$29</c:f>
              <c:strCache>
                <c:ptCount val="1"/>
                <c:pt idx="0">
                  <c:v>Actual Assignment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'Resource Mgt'!$F$30:$F$41</c:f>
              <c:numCache>
                <c:formatCode>General</c:formatCode>
                <c:ptCount val="12"/>
                <c:pt idx="0">
                  <c:v>846</c:v>
                </c:pt>
                <c:pt idx="1">
                  <c:v>540</c:v>
                </c:pt>
                <c:pt idx="2">
                  <c:v>570</c:v>
                </c:pt>
                <c:pt idx="3">
                  <c:v>660</c:v>
                </c:pt>
                <c:pt idx="4">
                  <c:v>780</c:v>
                </c:pt>
                <c:pt idx="5">
                  <c:v>840</c:v>
                </c:pt>
                <c:pt idx="6">
                  <c:v>540</c:v>
                </c:pt>
                <c:pt idx="7">
                  <c:v>540</c:v>
                </c:pt>
                <c:pt idx="8">
                  <c:v>420</c:v>
                </c:pt>
                <c:pt idx="9">
                  <c:v>390</c:v>
                </c:pt>
                <c:pt idx="10">
                  <c:v>420</c:v>
                </c:pt>
                <c:pt idx="11">
                  <c:v>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34-4351-A1FF-7A7F792FE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454320"/>
        <c:axId val="627454680"/>
      </c:lineChart>
      <c:catAx>
        <c:axId val="6274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54680"/>
        <c:crosses val="autoZero"/>
        <c:auto val="1"/>
        <c:lblAlgn val="ctr"/>
        <c:lblOffset val="100"/>
        <c:noMultiLvlLbl val="0"/>
      </c:catAx>
      <c:valAx>
        <c:axId val="6274546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627454320"/>
        <c:crosses val="autoZero"/>
        <c:crossBetween val="between"/>
      </c:valAx>
      <c:valAx>
        <c:axId val="565020200"/>
        <c:scaling>
          <c:orientation val="minMax"/>
        </c:scaling>
        <c:delete val="1"/>
        <c:axPos val="r"/>
        <c:numFmt formatCode="0" sourceLinked="1"/>
        <c:majorTickMark val="out"/>
        <c:minorTickMark val="none"/>
        <c:tickLblPos val="nextTo"/>
        <c:crossAx val="565024520"/>
        <c:crosses val="max"/>
        <c:crossBetween val="between"/>
      </c:valAx>
      <c:catAx>
        <c:axId val="565024520"/>
        <c:scaling>
          <c:orientation val="minMax"/>
        </c:scaling>
        <c:delete val="1"/>
        <c:axPos val="b"/>
        <c:majorTickMark val="out"/>
        <c:minorTickMark val="none"/>
        <c:tickLblPos val="nextTo"/>
        <c:crossAx val="565020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PH" sz="105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PH" sz="105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IT PM UTILIZATION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PH" sz="105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'Resource Mgt'!$I$29</c:f>
              <c:strCache>
                <c:ptCount val="1"/>
                <c:pt idx="0">
                  <c:v>Acceptable Allocation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'Resource Mgt'!$H$30:$H$41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'Resource Mgt'!$I$30:$I$41</c:f>
              <c:numCache>
                <c:formatCode>0</c:formatCode>
                <c:ptCount val="12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2-4028-A877-A9B52D40C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30256"/>
        <c:axId val="562938176"/>
      </c:barChart>
      <c:barChart>
        <c:barDir val="col"/>
        <c:grouping val="clustered"/>
        <c:varyColors val="0"/>
        <c:ser>
          <c:idx val="2"/>
          <c:order val="2"/>
          <c:tx>
            <c:strRef>
              <c:f>'RES MGT V1'!$J$34</c:f>
              <c:strCache>
                <c:ptCount val="1"/>
                <c:pt idx="0">
                  <c:v>Acceptable Allocation MIN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'RES MGT V1'!$J$35:$J$46</c:f>
              <c:numCache>
                <c:formatCode>0</c:formatCode>
                <c:ptCount val="12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82-4028-A877-A9B52D40C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38896"/>
        <c:axId val="562934936"/>
      </c:barChart>
      <c:lineChart>
        <c:grouping val="standard"/>
        <c:varyColors val="0"/>
        <c:ser>
          <c:idx val="1"/>
          <c:order val="1"/>
          <c:tx>
            <c:strRef>
              <c:f>'Resource Mgt'!$J$30:$J$41</c:f>
              <c:strCache>
                <c:ptCount val="12"/>
                <c:pt idx="0">
                  <c:v>115</c:v>
                </c:pt>
                <c:pt idx="1">
                  <c:v>130</c:v>
                </c:pt>
                <c:pt idx="2">
                  <c:v>130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70</c:v>
                </c:pt>
                <c:pt idx="9">
                  <c:v>70</c:v>
                </c:pt>
                <c:pt idx="10">
                  <c:v>65</c:v>
                </c:pt>
                <c:pt idx="11">
                  <c:v>90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'Resource Mgt'!$J$30:$J$41</c:f>
              <c:numCache>
                <c:formatCode>General</c:formatCode>
                <c:ptCount val="12"/>
                <c:pt idx="0">
                  <c:v>115</c:v>
                </c:pt>
                <c:pt idx="1">
                  <c:v>130</c:v>
                </c:pt>
                <c:pt idx="2">
                  <c:v>130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70</c:v>
                </c:pt>
                <c:pt idx="9">
                  <c:v>70</c:v>
                </c:pt>
                <c:pt idx="10">
                  <c:v>65</c:v>
                </c:pt>
                <c:pt idx="1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2-4028-A877-A9B52D40C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30256"/>
        <c:axId val="562938176"/>
      </c:lineChart>
      <c:catAx>
        <c:axId val="56293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38176"/>
        <c:crosses val="autoZero"/>
        <c:auto val="1"/>
        <c:lblAlgn val="ctr"/>
        <c:lblOffset val="100"/>
        <c:noMultiLvlLbl val="0"/>
      </c:catAx>
      <c:valAx>
        <c:axId val="5629381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562930256"/>
        <c:crosses val="autoZero"/>
        <c:crossBetween val="between"/>
      </c:valAx>
      <c:valAx>
        <c:axId val="562934936"/>
        <c:scaling>
          <c:orientation val="minMax"/>
        </c:scaling>
        <c:delete val="1"/>
        <c:axPos val="r"/>
        <c:numFmt formatCode="0" sourceLinked="1"/>
        <c:majorTickMark val="out"/>
        <c:minorTickMark val="none"/>
        <c:tickLblPos val="nextTo"/>
        <c:crossAx val="562938896"/>
        <c:crosses val="max"/>
        <c:crossBetween val="between"/>
      </c:valAx>
      <c:catAx>
        <c:axId val="56293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2934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137426</xdr:colOff>
      <xdr:row>42</xdr:row>
      <xdr:rowOff>31714</xdr:rowOff>
    </xdr:from>
    <xdr:to>
      <xdr:col>6</xdr:col>
      <xdr:colOff>1</xdr:colOff>
      <xdr:row>62</xdr:row>
      <xdr:rowOff>36999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FF753B-6822-7F13-D8C6-20E52EEFA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42</xdr:row>
      <xdr:rowOff>26427</xdr:rowOff>
    </xdr:from>
    <xdr:to>
      <xdr:col>10</xdr:col>
      <xdr:colOff>956684</xdr:colOff>
      <xdr:row>62</xdr:row>
      <xdr:rowOff>36999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137CCC-EDCE-A256-E61E-8F282D721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138683</xdr:colOff>
      <xdr:row>3</xdr:row>
      <xdr:rowOff>76894</xdr:rowOff>
    </xdr:from>
    <xdr:to>
      <xdr:col>13</xdr:col>
      <xdr:colOff>93380</xdr:colOff>
      <xdr:row>12</xdr:row>
      <xdr:rowOff>67958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F004FB7-B2FC-4F2B-B591-3E3BD190EA7D}"/>
            </a:ext>
          </a:extLst>
        </xdr:cNvPr>
        <xdr:cNvSpPr/>
      </xdr:nvSpPr>
      <xdr:spPr>
        <a:xfrm>
          <a:off x="380309" y="847074"/>
          <a:ext cx="11507397" cy="1440814"/>
        </a:xfrm>
        <a:prstGeom prst="rect">
          <a:avLst/>
        </a:prstGeom>
        <a:noFill/>
        <a:ln w="381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195567</xdr:colOff>
      <xdr:row>14</xdr:row>
      <xdr:rowOff>121569</xdr:rowOff>
    </xdr:from>
    <xdr:to>
      <xdr:col>12</xdr:col>
      <xdr:colOff>3298184</xdr:colOff>
      <xdr:row>28</xdr:row>
      <xdr:rowOff>248422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2CBAD-15AD-48D2-B63C-F9F8D3193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184994</xdr:colOff>
      <xdr:row>32</xdr:row>
      <xdr:rowOff>10571</xdr:rowOff>
    </xdr:from>
    <xdr:to>
      <xdr:col>12</xdr:col>
      <xdr:colOff>3319326</xdr:colOff>
      <xdr:row>45</xdr:row>
      <xdr:rowOff>243136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6919BD-A51A-4F48-BDF5-7FC7FA976E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2102467</xdr:colOff>
      <xdr:row>2</xdr:row>
      <xdr:rowOff>30202</xdr:rowOff>
    </xdr:from>
    <xdr:to>
      <xdr:col>13</xdr:col>
      <xdr:colOff>87714</xdr:colOff>
      <xdr:row>2</xdr:row>
      <xdr:rowOff>394904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6F09D5-226F-4B9F-23AD-DBED8A014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995403" y="393583"/>
          <a:ext cx="1295322" cy="364702"/>
        </a:xfrm>
        <a:prstGeom prst="rect">
          <a:avLst/>
        </a:prstGeom>
      </xdr:spPr>
    </xdr:pic>
    <xdr:clientData/>
  </xdr:twoCellAnchor>
  <xdr:twoCellAnchor>
    <xdr:from>
      <xdr:col>1</xdr:col>
      <xdr:colOff>135914</xdr:colOff>
      <xdr:row>29</xdr:row>
      <xdr:rowOff>137884</xdr:rowOff>
    </xdr:from>
    <xdr:to>
      <xdr:col>13</xdr:col>
      <xdr:colOff>90611</xdr:colOff>
      <xdr:row>46</xdr:row>
      <xdr:rowOff>67957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050A583-73BF-C8A4-2863-016E9939AC20}"/>
            </a:ext>
          </a:extLst>
        </xdr:cNvPr>
        <xdr:cNvSpPr/>
      </xdr:nvSpPr>
      <xdr:spPr>
        <a:xfrm>
          <a:off x="377540" y="5113851"/>
          <a:ext cx="11507397" cy="2391629"/>
        </a:xfrm>
        <a:prstGeom prst="rect">
          <a:avLst/>
        </a:prstGeom>
        <a:noFill/>
        <a:ln w="381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137299</xdr:colOff>
      <xdr:row>12</xdr:row>
      <xdr:rowOff>143466</xdr:rowOff>
    </xdr:from>
    <xdr:to>
      <xdr:col>13</xdr:col>
      <xdr:colOff>91996</xdr:colOff>
      <xdr:row>29</xdr:row>
      <xdr:rowOff>59751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F6C78E6-1CFB-4701-8B30-89C410D1850D}"/>
            </a:ext>
          </a:extLst>
        </xdr:cNvPr>
        <xdr:cNvSpPr/>
      </xdr:nvSpPr>
      <xdr:spPr>
        <a:xfrm>
          <a:off x="378925" y="2363396"/>
          <a:ext cx="11507397" cy="2672322"/>
        </a:xfrm>
        <a:prstGeom prst="rect">
          <a:avLst/>
        </a:prstGeom>
        <a:noFill/>
        <a:ln w="381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8BBA-0172-4ED9-89DE-2312409BE7C6}">
  <dimension ref="A1:L91"/>
  <sheetViews>
    <sheetView showGridLines="0" topLeftCell="A4" workbookViewId="0">
      <selection activeCell="A4" sqref="A1:XFD1048576"/>
    </sheetView>
  </sheetViews>
  <sheetFormatPr defaultRowHeight="10" x14ac:dyDescent="0.4"/>
  <cols>
    <col min="1" max="1" width="3.4609375" style="16" customWidth="1"/>
    <col min="2" max="2" width="2.07421875" style="16" customWidth="1"/>
    <col min="3" max="3" width="14.3828125" style="2" customWidth="1"/>
    <col min="4" max="6" width="10.23046875" style="2" customWidth="1"/>
    <col min="7" max="7" width="2.53515625" style="16" customWidth="1"/>
    <col min="8" max="8" width="14.921875" style="16" customWidth="1"/>
    <col min="9" max="11" width="10.23046875" style="16" customWidth="1"/>
    <col min="12" max="12" width="2.921875" style="16" customWidth="1"/>
    <col min="13" max="16384" width="9.23046875" style="16"/>
  </cols>
  <sheetData>
    <row r="1" spans="2:12" ht="10.4" thickBot="1" x14ac:dyDescent="0.45"/>
    <row r="2" spans="2:12" x14ac:dyDescent="0.4">
      <c r="B2" s="17"/>
      <c r="C2" s="3"/>
      <c r="D2" s="3"/>
      <c r="E2" s="3"/>
      <c r="F2" s="3"/>
      <c r="G2" s="18"/>
      <c r="H2" s="18"/>
      <c r="I2" s="18"/>
      <c r="J2" s="18"/>
      <c r="K2" s="18"/>
      <c r="L2" s="19"/>
    </row>
    <row r="3" spans="2:12" ht="18.850000000000001" customHeight="1" x14ac:dyDescent="0.4">
      <c r="B3" s="20"/>
      <c r="C3" s="66" t="s">
        <v>8</v>
      </c>
      <c r="D3" s="66"/>
      <c r="E3" s="66"/>
      <c r="F3" s="66"/>
      <c r="G3" s="66"/>
      <c r="H3" s="66"/>
      <c r="I3" s="66"/>
      <c r="J3" s="66"/>
      <c r="K3" s="66"/>
      <c r="L3" s="21"/>
    </row>
    <row r="4" spans="2:12" x14ac:dyDescent="0.4">
      <c r="B4" s="20"/>
      <c r="C4" s="22"/>
      <c r="L4" s="21"/>
    </row>
    <row r="5" spans="2:12" x14ac:dyDescent="0.4">
      <c r="B5" s="20"/>
      <c r="C5" s="69" t="s">
        <v>32</v>
      </c>
      <c r="D5" s="69"/>
      <c r="E5" s="69"/>
      <c r="F5" s="69"/>
      <c r="L5" s="21"/>
    </row>
    <row r="6" spans="2:12" ht="22.5" customHeight="1" x14ac:dyDescent="0.4">
      <c r="B6" s="20"/>
      <c r="C6" s="4" t="s">
        <v>7</v>
      </c>
      <c r="D6" s="4" t="s">
        <v>16</v>
      </c>
      <c r="E6" s="4" t="s">
        <v>5</v>
      </c>
      <c r="F6" s="4" t="s">
        <v>6</v>
      </c>
      <c r="H6" s="4" t="s">
        <v>14</v>
      </c>
      <c r="I6" s="4" t="s">
        <v>15</v>
      </c>
      <c r="L6" s="21"/>
    </row>
    <row r="7" spans="2:12" x14ac:dyDescent="0.4">
      <c r="B7" s="20"/>
      <c r="C7" s="6" t="s">
        <v>0</v>
      </c>
      <c r="D7" s="5">
        <v>1</v>
      </c>
      <c r="E7" s="5">
        <v>80</v>
      </c>
      <c r="F7" s="6">
        <f t="shared" ref="F7:F11" si="0">D7*E7</f>
        <v>80</v>
      </c>
      <c r="H7" s="23" t="s">
        <v>9</v>
      </c>
      <c r="I7" s="24" t="s">
        <v>11</v>
      </c>
      <c r="L7" s="21"/>
    </row>
    <row r="8" spans="2:12" x14ac:dyDescent="0.4">
      <c r="B8" s="20"/>
      <c r="C8" s="6" t="s">
        <v>1</v>
      </c>
      <c r="D8" s="5">
        <v>1</v>
      </c>
      <c r="E8" s="5">
        <v>50</v>
      </c>
      <c r="F8" s="6">
        <f t="shared" si="0"/>
        <v>50</v>
      </c>
      <c r="H8" s="25" t="s">
        <v>33</v>
      </c>
      <c r="I8" s="24" t="s">
        <v>13</v>
      </c>
      <c r="L8" s="21"/>
    </row>
    <row r="9" spans="2:12" x14ac:dyDescent="0.4">
      <c r="B9" s="20"/>
      <c r="C9" s="6" t="s">
        <v>2</v>
      </c>
      <c r="D9" s="5">
        <v>1</v>
      </c>
      <c r="E9" s="5">
        <v>25</v>
      </c>
      <c r="F9" s="6">
        <f t="shared" si="0"/>
        <v>25</v>
      </c>
      <c r="H9" s="26" t="s">
        <v>10</v>
      </c>
      <c r="I9" s="24" t="s">
        <v>12</v>
      </c>
      <c r="L9" s="21"/>
    </row>
    <row r="10" spans="2:12" x14ac:dyDescent="0.4">
      <c r="B10" s="20"/>
      <c r="C10" s="6" t="s">
        <v>3</v>
      </c>
      <c r="D10" s="5">
        <v>1</v>
      </c>
      <c r="E10" s="5">
        <v>15</v>
      </c>
      <c r="F10" s="6">
        <f t="shared" si="0"/>
        <v>15</v>
      </c>
      <c r="L10" s="21"/>
    </row>
    <row r="11" spans="2:12" x14ac:dyDescent="0.4">
      <c r="B11" s="20"/>
      <c r="C11" s="6" t="s">
        <v>4</v>
      </c>
      <c r="D11" s="5">
        <v>1</v>
      </c>
      <c r="E11" s="5">
        <v>10</v>
      </c>
      <c r="F11" s="6">
        <f t="shared" si="0"/>
        <v>10</v>
      </c>
      <c r="L11" s="21"/>
    </row>
    <row r="12" spans="2:12" x14ac:dyDescent="0.4">
      <c r="B12" s="20"/>
      <c r="C12" s="7"/>
      <c r="D12" s="7"/>
      <c r="E12" s="7"/>
      <c r="F12" s="7"/>
      <c r="L12" s="21"/>
    </row>
    <row r="13" spans="2:12" ht="19.149999999999999" customHeight="1" x14ac:dyDescent="0.4">
      <c r="B13" s="20"/>
      <c r="C13" s="70" t="s">
        <v>34</v>
      </c>
      <c r="D13" s="70"/>
      <c r="E13" s="70"/>
      <c r="F13" s="70"/>
      <c r="H13" s="70" t="s">
        <v>35</v>
      </c>
      <c r="I13" s="70"/>
      <c r="J13" s="70"/>
      <c r="K13" s="70"/>
      <c r="L13" s="21"/>
    </row>
    <row r="14" spans="2:12" x14ac:dyDescent="0.4">
      <c r="B14" s="20"/>
      <c r="C14" s="8" t="s">
        <v>30</v>
      </c>
      <c r="D14" s="71" t="s">
        <v>38</v>
      </c>
      <c r="E14" s="71"/>
      <c r="F14" s="71"/>
      <c r="H14" s="8"/>
      <c r="I14" s="8"/>
      <c r="J14" s="8"/>
      <c r="K14" s="8"/>
      <c r="L14" s="21"/>
    </row>
    <row r="15" spans="2:12" x14ac:dyDescent="0.4">
      <c r="B15" s="20"/>
      <c r="C15" s="8" t="s">
        <v>29</v>
      </c>
      <c r="D15" s="71" t="s">
        <v>37</v>
      </c>
      <c r="E15" s="71"/>
      <c r="F15" s="71"/>
      <c r="H15" s="8" t="s">
        <v>36</v>
      </c>
      <c r="I15" s="72" t="s">
        <v>59</v>
      </c>
      <c r="J15" s="72"/>
      <c r="K15" s="72"/>
      <c r="L15" s="21"/>
    </row>
    <row r="16" spans="2:12" x14ac:dyDescent="0.4">
      <c r="B16" s="20"/>
      <c r="C16" s="8" t="s">
        <v>57</v>
      </c>
      <c r="D16" s="65" t="s">
        <v>58</v>
      </c>
      <c r="E16" s="65"/>
      <c r="F16" s="65"/>
      <c r="H16" s="8" t="s">
        <v>57</v>
      </c>
      <c r="I16" s="65" t="s">
        <v>58</v>
      </c>
      <c r="J16" s="65"/>
      <c r="K16" s="65"/>
      <c r="L16" s="21"/>
    </row>
    <row r="17" spans="2:12" s="34" customFormat="1" ht="21.25" customHeight="1" x14ac:dyDescent="0.4">
      <c r="B17" s="33"/>
      <c r="C17" s="1" t="s">
        <v>7</v>
      </c>
      <c r="D17" s="1" t="s">
        <v>16</v>
      </c>
      <c r="E17" s="1" t="s">
        <v>5</v>
      </c>
      <c r="F17" s="1" t="s">
        <v>6</v>
      </c>
      <c r="H17" s="1" t="s">
        <v>7</v>
      </c>
      <c r="I17" s="1" t="s">
        <v>16</v>
      </c>
      <c r="J17" s="1" t="s">
        <v>5</v>
      </c>
      <c r="K17" s="1" t="s">
        <v>6</v>
      </c>
      <c r="L17" s="35"/>
    </row>
    <row r="18" spans="2:12" x14ac:dyDescent="0.4">
      <c r="B18" s="20"/>
      <c r="C18" s="6" t="s">
        <v>0</v>
      </c>
      <c r="D18" s="9">
        <v>1</v>
      </c>
      <c r="E18" s="6">
        <v>80</v>
      </c>
      <c r="F18" s="6">
        <f>D18*E18</f>
        <v>80</v>
      </c>
      <c r="H18" s="6" t="s">
        <v>0</v>
      </c>
      <c r="I18" s="9">
        <v>0</v>
      </c>
      <c r="J18" s="6">
        <v>80</v>
      </c>
      <c r="K18" s="6">
        <f>I18*J18</f>
        <v>0</v>
      </c>
      <c r="L18" s="21"/>
    </row>
    <row r="19" spans="2:12" x14ac:dyDescent="0.4">
      <c r="B19" s="20"/>
      <c r="C19" s="6" t="s">
        <v>1</v>
      </c>
      <c r="D19" s="9">
        <v>6</v>
      </c>
      <c r="E19" s="6">
        <v>50</v>
      </c>
      <c r="F19" s="6">
        <f t="shared" ref="F19:F22" si="1">D19*E19</f>
        <v>300</v>
      </c>
      <c r="H19" s="6" t="s">
        <v>1</v>
      </c>
      <c r="I19" s="9">
        <v>1</v>
      </c>
      <c r="J19" s="6">
        <v>50</v>
      </c>
      <c r="K19" s="6">
        <f t="shared" ref="K19:K22" si="2">I19*J19</f>
        <v>50</v>
      </c>
      <c r="L19" s="21"/>
    </row>
    <row r="20" spans="2:12" x14ac:dyDescent="0.4">
      <c r="B20" s="20"/>
      <c r="C20" s="6" t="s">
        <v>2</v>
      </c>
      <c r="D20" s="9">
        <v>15</v>
      </c>
      <c r="E20" s="6">
        <v>25</v>
      </c>
      <c r="F20" s="6">
        <f t="shared" si="1"/>
        <v>375</v>
      </c>
      <c r="H20" s="6" t="s">
        <v>2</v>
      </c>
      <c r="I20" s="9">
        <v>2</v>
      </c>
      <c r="J20" s="6">
        <v>25</v>
      </c>
      <c r="K20" s="6">
        <f t="shared" si="2"/>
        <v>50</v>
      </c>
      <c r="L20" s="21"/>
    </row>
    <row r="21" spans="2:12" x14ac:dyDescent="0.4">
      <c r="B21" s="20"/>
      <c r="C21" s="6" t="s">
        <v>3</v>
      </c>
      <c r="D21" s="9">
        <v>6</v>
      </c>
      <c r="E21" s="6">
        <v>15</v>
      </c>
      <c r="F21" s="6">
        <f t="shared" si="1"/>
        <v>90</v>
      </c>
      <c r="H21" s="6" t="s">
        <v>3</v>
      </c>
      <c r="I21" s="9">
        <v>1</v>
      </c>
      <c r="J21" s="6">
        <v>15</v>
      </c>
      <c r="K21" s="6">
        <f t="shared" si="2"/>
        <v>15</v>
      </c>
      <c r="L21" s="21"/>
    </row>
    <row r="22" spans="2:12" x14ac:dyDescent="0.4">
      <c r="B22" s="20"/>
      <c r="C22" s="6" t="s">
        <v>4</v>
      </c>
      <c r="D22" s="9">
        <v>0</v>
      </c>
      <c r="E22" s="6">
        <v>10</v>
      </c>
      <c r="F22" s="6">
        <f t="shared" si="1"/>
        <v>0</v>
      </c>
      <c r="H22" s="6" t="s">
        <v>4</v>
      </c>
      <c r="I22" s="9">
        <v>0</v>
      </c>
      <c r="J22" s="6">
        <v>10</v>
      </c>
      <c r="K22" s="6">
        <f t="shared" si="2"/>
        <v>0</v>
      </c>
      <c r="L22" s="21"/>
    </row>
    <row r="23" spans="2:12" x14ac:dyDescent="0.4">
      <c r="B23" s="20"/>
      <c r="C23" s="7"/>
      <c r="D23" s="7"/>
      <c r="E23" s="7"/>
      <c r="F23" s="7">
        <f>SUM(F17:F22)</f>
        <v>845</v>
      </c>
      <c r="H23" s="7"/>
      <c r="I23" s="7"/>
      <c r="J23" s="7"/>
      <c r="K23" s="7">
        <f>SUM(K17:K22)</f>
        <v>115</v>
      </c>
      <c r="L23" s="21"/>
    </row>
    <row r="24" spans="2:12" x14ac:dyDescent="0.4">
      <c r="B24" s="20"/>
      <c r="E24" s="2" t="s">
        <v>39</v>
      </c>
      <c r="F24" s="2">
        <v>6</v>
      </c>
      <c r="L24" s="21"/>
    </row>
    <row r="25" spans="2:12" x14ac:dyDescent="0.4">
      <c r="B25" s="20"/>
      <c r="E25" s="2" t="s">
        <v>31</v>
      </c>
      <c r="F25" s="10">
        <f>F23/F24</f>
        <v>140.83333333333334</v>
      </c>
      <c r="L25" s="21"/>
    </row>
    <row r="26" spans="2:12" x14ac:dyDescent="0.4">
      <c r="B26" s="20"/>
      <c r="E26" s="2" t="s">
        <v>40</v>
      </c>
      <c r="F26" s="23" t="s">
        <v>9</v>
      </c>
      <c r="J26" s="2" t="s">
        <v>40</v>
      </c>
      <c r="K26" s="25" t="s">
        <v>33</v>
      </c>
      <c r="L26" s="21"/>
    </row>
    <row r="27" spans="2:12" x14ac:dyDescent="0.4">
      <c r="B27" s="20"/>
      <c r="G27" s="2"/>
      <c r="H27" s="2"/>
      <c r="I27" s="2"/>
      <c r="J27" s="2"/>
      <c r="K27" s="2"/>
      <c r="L27" s="21"/>
    </row>
    <row r="28" spans="2:12" ht="10" customHeight="1" x14ac:dyDescent="0.4">
      <c r="B28" s="20"/>
      <c r="C28" s="63" t="s">
        <v>42</v>
      </c>
      <c r="D28" s="64"/>
      <c r="E28" s="64"/>
      <c r="F28" s="64"/>
      <c r="H28" s="73" t="s">
        <v>56</v>
      </c>
      <c r="I28" s="74"/>
      <c r="J28" s="75"/>
      <c r="L28" s="21"/>
    </row>
    <row r="29" spans="2:12" ht="20.399999999999999" customHeight="1" x14ac:dyDescent="0.4">
      <c r="B29" s="20"/>
      <c r="C29" s="11" t="s">
        <v>54</v>
      </c>
      <c r="D29" s="11" t="s">
        <v>60</v>
      </c>
      <c r="E29" s="11" t="s">
        <v>41</v>
      </c>
      <c r="F29" s="11" t="s">
        <v>55</v>
      </c>
      <c r="H29" s="11" t="s">
        <v>54</v>
      </c>
      <c r="I29" s="11" t="s">
        <v>41</v>
      </c>
      <c r="J29" s="11" t="s">
        <v>55</v>
      </c>
      <c r="L29" s="21"/>
    </row>
    <row r="30" spans="2:12" x14ac:dyDescent="0.4">
      <c r="B30" s="20"/>
      <c r="C30" s="36" t="s">
        <v>43</v>
      </c>
      <c r="D30" s="37">
        <v>6</v>
      </c>
      <c r="E30" s="37">
        <f>D30*120</f>
        <v>720</v>
      </c>
      <c r="F30" s="36">
        <v>846</v>
      </c>
      <c r="H30" s="36" t="s">
        <v>43</v>
      </c>
      <c r="I30" s="37">
        <v>120</v>
      </c>
      <c r="J30" s="36">
        <v>115</v>
      </c>
      <c r="L30" s="21"/>
    </row>
    <row r="31" spans="2:12" x14ac:dyDescent="0.4">
      <c r="B31" s="20"/>
      <c r="C31" s="36" t="s">
        <v>44</v>
      </c>
      <c r="D31" s="37">
        <v>6</v>
      </c>
      <c r="E31" s="37">
        <f t="shared" ref="E31:E41" si="3">D31*120</f>
        <v>720</v>
      </c>
      <c r="F31" s="36">
        <v>540</v>
      </c>
      <c r="H31" s="36" t="s">
        <v>44</v>
      </c>
      <c r="I31" s="37">
        <v>120</v>
      </c>
      <c r="J31" s="36">
        <v>130</v>
      </c>
      <c r="L31" s="21"/>
    </row>
    <row r="32" spans="2:12" x14ac:dyDescent="0.4">
      <c r="B32" s="20"/>
      <c r="C32" s="36" t="s">
        <v>45</v>
      </c>
      <c r="D32" s="37">
        <v>6</v>
      </c>
      <c r="E32" s="37">
        <f t="shared" si="3"/>
        <v>720</v>
      </c>
      <c r="F32" s="36">
        <v>570</v>
      </c>
      <c r="H32" s="36" t="s">
        <v>45</v>
      </c>
      <c r="I32" s="37">
        <v>120</v>
      </c>
      <c r="J32" s="36">
        <v>130</v>
      </c>
      <c r="L32" s="21"/>
    </row>
    <row r="33" spans="2:12" x14ac:dyDescent="0.4">
      <c r="B33" s="20"/>
      <c r="C33" s="36" t="s">
        <v>46</v>
      </c>
      <c r="D33" s="37">
        <v>6</v>
      </c>
      <c r="E33" s="37">
        <f t="shared" si="3"/>
        <v>720</v>
      </c>
      <c r="F33" s="36">
        <v>660</v>
      </c>
      <c r="H33" s="36" t="s">
        <v>46</v>
      </c>
      <c r="I33" s="37">
        <v>120</v>
      </c>
      <c r="J33" s="36">
        <v>90</v>
      </c>
      <c r="L33" s="21"/>
    </row>
    <row r="34" spans="2:12" x14ac:dyDescent="0.4">
      <c r="B34" s="20"/>
      <c r="C34" s="36" t="s">
        <v>21</v>
      </c>
      <c r="D34" s="37">
        <v>6</v>
      </c>
      <c r="E34" s="37">
        <f t="shared" si="3"/>
        <v>720</v>
      </c>
      <c r="F34" s="36">
        <v>780</v>
      </c>
      <c r="H34" s="36" t="s">
        <v>21</v>
      </c>
      <c r="I34" s="37">
        <v>120</v>
      </c>
      <c r="J34" s="36">
        <v>90</v>
      </c>
      <c r="L34" s="21"/>
    </row>
    <row r="35" spans="2:12" x14ac:dyDescent="0.4">
      <c r="B35" s="20"/>
      <c r="C35" s="36" t="s">
        <v>47</v>
      </c>
      <c r="D35" s="37">
        <v>6</v>
      </c>
      <c r="E35" s="37">
        <f t="shared" si="3"/>
        <v>720</v>
      </c>
      <c r="F35" s="36">
        <v>840</v>
      </c>
      <c r="H35" s="36" t="s">
        <v>47</v>
      </c>
      <c r="I35" s="37">
        <v>120</v>
      </c>
      <c r="J35" s="36">
        <v>90</v>
      </c>
      <c r="L35" s="21"/>
    </row>
    <row r="36" spans="2:12" x14ac:dyDescent="0.4">
      <c r="B36" s="20"/>
      <c r="C36" s="36" t="s">
        <v>48</v>
      </c>
      <c r="D36" s="37">
        <v>6</v>
      </c>
      <c r="E36" s="37">
        <f t="shared" si="3"/>
        <v>720</v>
      </c>
      <c r="F36" s="36">
        <v>540</v>
      </c>
      <c r="H36" s="36" t="s">
        <v>48</v>
      </c>
      <c r="I36" s="37">
        <v>120</v>
      </c>
      <c r="J36" s="36">
        <v>85</v>
      </c>
      <c r="L36" s="21"/>
    </row>
    <row r="37" spans="2:12" x14ac:dyDescent="0.4">
      <c r="B37" s="20"/>
      <c r="C37" s="36" t="s">
        <v>49</v>
      </c>
      <c r="D37" s="37">
        <v>6</v>
      </c>
      <c r="E37" s="37">
        <f t="shared" si="3"/>
        <v>720</v>
      </c>
      <c r="F37" s="36">
        <v>540</v>
      </c>
      <c r="H37" s="36" t="s">
        <v>49</v>
      </c>
      <c r="I37" s="37">
        <v>120</v>
      </c>
      <c r="J37" s="36">
        <v>80</v>
      </c>
      <c r="L37" s="21"/>
    </row>
    <row r="38" spans="2:12" x14ac:dyDescent="0.4">
      <c r="B38" s="20"/>
      <c r="C38" s="36" t="s">
        <v>50</v>
      </c>
      <c r="D38" s="37">
        <v>6</v>
      </c>
      <c r="E38" s="37">
        <f t="shared" si="3"/>
        <v>720</v>
      </c>
      <c r="F38" s="36">
        <v>420</v>
      </c>
      <c r="H38" s="36" t="s">
        <v>50</v>
      </c>
      <c r="I38" s="37">
        <v>120</v>
      </c>
      <c r="J38" s="36">
        <v>70</v>
      </c>
      <c r="L38" s="21"/>
    </row>
    <row r="39" spans="2:12" x14ac:dyDescent="0.4">
      <c r="B39" s="20"/>
      <c r="C39" s="36" t="s">
        <v>51</v>
      </c>
      <c r="D39" s="37">
        <v>6</v>
      </c>
      <c r="E39" s="37">
        <f t="shared" si="3"/>
        <v>720</v>
      </c>
      <c r="F39" s="36">
        <v>390</v>
      </c>
      <c r="H39" s="36" t="s">
        <v>51</v>
      </c>
      <c r="I39" s="37">
        <v>120</v>
      </c>
      <c r="J39" s="36">
        <v>70</v>
      </c>
      <c r="L39" s="21"/>
    </row>
    <row r="40" spans="2:12" x14ac:dyDescent="0.4">
      <c r="B40" s="20"/>
      <c r="C40" s="36" t="s">
        <v>52</v>
      </c>
      <c r="D40" s="37">
        <v>6</v>
      </c>
      <c r="E40" s="37">
        <f t="shared" si="3"/>
        <v>720</v>
      </c>
      <c r="F40" s="36">
        <v>420</v>
      </c>
      <c r="H40" s="36" t="s">
        <v>52</v>
      </c>
      <c r="I40" s="37">
        <v>120</v>
      </c>
      <c r="J40" s="36">
        <v>65</v>
      </c>
      <c r="L40" s="21"/>
    </row>
    <row r="41" spans="2:12" x14ac:dyDescent="0.4">
      <c r="B41" s="20"/>
      <c r="C41" s="36" t="s">
        <v>53</v>
      </c>
      <c r="D41" s="37">
        <v>6</v>
      </c>
      <c r="E41" s="37">
        <f t="shared" si="3"/>
        <v>720</v>
      </c>
      <c r="F41" s="36">
        <v>540</v>
      </c>
      <c r="H41" s="36" t="s">
        <v>53</v>
      </c>
      <c r="I41" s="37">
        <v>120</v>
      </c>
      <c r="J41" s="36">
        <v>90</v>
      </c>
      <c r="L41" s="21"/>
    </row>
    <row r="42" spans="2:12" x14ac:dyDescent="0.4">
      <c r="B42" s="20"/>
      <c r="F42" s="16"/>
      <c r="L42" s="21"/>
    </row>
    <row r="43" spans="2:12" x14ac:dyDescent="0.4">
      <c r="B43" s="20"/>
      <c r="F43" s="16"/>
      <c r="L43" s="21"/>
    </row>
    <row r="44" spans="2:12" x14ac:dyDescent="0.4">
      <c r="B44" s="20"/>
      <c r="F44" s="16"/>
      <c r="L44" s="21"/>
    </row>
    <row r="45" spans="2:12" x14ac:dyDescent="0.4">
      <c r="B45" s="20"/>
      <c r="F45" s="16"/>
      <c r="L45" s="21"/>
    </row>
    <row r="46" spans="2:12" x14ac:dyDescent="0.4">
      <c r="B46" s="20"/>
      <c r="F46" s="16"/>
      <c r="L46" s="21"/>
    </row>
    <row r="47" spans="2:12" x14ac:dyDescent="0.4">
      <c r="B47" s="20"/>
      <c r="F47" s="16"/>
      <c r="L47" s="21"/>
    </row>
    <row r="48" spans="2:12" x14ac:dyDescent="0.4">
      <c r="B48" s="20"/>
      <c r="F48" s="16"/>
      <c r="L48" s="21"/>
    </row>
    <row r="49" spans="2:12" x14ac:dyDescent="0.4">
      <c r="B49" s="20"/>
      <c r="F49" s="16"/>
      <c r="L49" s="21"/>
    </row>
    <row r="50" spans="2:12" x14ac:dyDescent="0.4">
      <c r="B50" s="20"/>
      <c r="F50" s="16"/>
      <c r="L50" s="21"/>
    </row>
    <row r="51" spans="2:12" x14ac:dyDescent="0.4">
      <c r="B51" s="20"/>
      <c r="F51" s="16"/>
      <c r="L51" s="21"/>
    </row>
    <row r="52" spans="2:12" x14ac:dyDescent="0.4">
      <c r="B52" s="20"/>
      <c r="F52" s="16"/>
      <c r="L52" s="21"/>
    </row>
    <row r="53" spans="2:12" x14ac:dyDescent="0.4">
      <c r="B53" s="20"/>
      <c r="F53" s="16"/>
      <c r="L53" s="21"/>
    </row>
    <row r="54" spans="2:12" x14ac:dyDescent="0.4">
      <c r="B54" s="20"/>
      <c r="F54" s="16"/>
      <c r="L54" s="21"/>
    </row>
    <row r="55" spans="2:12" x14ac:dyDescent="0.4">
      <c r="B55" s="20"/>
      <c r="F55" s="16"/>
      <c r="L55" s="21"/>
    </row>
    <row r="56" spans="2:12" x14ac:dyDescent="0.4">
      <c r="B56" s="20"/>
      <c r="F56" s="16"/>
      <c r="L56" s="21"/>
    </row>
    <row r="57" spans="2:12" x14ac:dyDescent="0.4">
      <c r="B57" s="20"/>
      <c r="F57" s="16"/>
      <c r="L57" s="21"/>
    </row>
    <row r="58" spans="2:12" x14ac:dyDescent="0.4">
      <c r="B58" s="20"/>
      <c r="F58" s="16"/>
      <c r="L58" s="21"/>
    </row>
    <row r="59" spans="2:12" x14ac:dyDescent="0.4">
      <c r="B59" s="20"/>
      <c r="F59" s="16"/>
      <c r="L59" s="21"/>
    </row>
    <row r="60" spans="2:12" x14ac:dyDescent="0.4">
      <c r="B60" s="20"/>
      <c r="F60" s="16"/>
      <c r="L60" s="21"/>
    </row>
    <row r="61" spans="2:12" x14ac:dyDescent="0.4">
      <c r="B61" s="20"/>
      <c r="F61" s="16"/>
      <c r="L61" s="21"/>
    </row>
    <row r="62" spans="2:12" x14ac:dyDescent="0.4">
      <c r="B62" s="20"/>
      <c r="F62" s="16"/>
      <c r="L62" s="21"/>
    </row>
    <row r="63" spans="2:12" ht="10.4" customHeight="1" thickBot="1" x14ac:dyDescent="0.45">
      <c r="B63" s="27"/>
      <c r="C63" s="13"/>
      <c r="D63" s="13"/>
      <c r="E63" s="13"/>
      <c r="F63" s="14"/>
      <c r="G63" s="28"/>
      <c r="H63" s="28"/>
      <c r="I63" s="28"/>
      <c r="J63" s="28"/>
      <c r="K63" s="28"/>
      <c r="L63" s="29"/>
    </row>
    <row r="84" spans="1:12" x14ac:dyDescent="0.4">
      <c r="F84" s="7"/>
    </row>
    <row r="85" spans="1:12" ht="14.15" customHeight="1" x14ac:dyDescent="0.4">
      <c r="A85" s="68" t="s">
        <v>28</v>
      </c>
      <c r="B85" s="68"/>
      <c r="C85" s="67">
        <v>2023</v>
      </c>
      <c r="D85" s="67"/>
      <c r="E85" s="67"/>
      <c r="F85" s="67"/>
      <c r="G85" s="67"/>
      <c r="H85" s="67"/>
      <c r="I85" s="67"/>
      <c r="J85" s="67"/>
      <c r="K85" s="67"/>
      <c r="L85" s="67"/>
    </row>
    <row r="86" spans="1:12" ht="20" x14ac:dyDescent="0.4">
      <c r="A86" s="68"/>
      <c r="B86" s="68"/>
      <c r="C86" s="30" t="s">
        <v>17</v>
      </c>
      <c r="D86" s="30" t="s">
        <v>18</v>
      </c>
      <c r="E86" s="30" t="s">
        <v>19</v>
      </c>
      <c r="F86" s="30" t="s">
        <v>20</v>
      </c>
      <c r="G86" s="30" t="s">
        <v>22</v>
      </c>
      <c r="H86" s="30" t="s">
        <v>23</v>
      </c>
      <c r="I86" s="30" t="s">
        <v>24</v>
      </c>
      <c r="J86" s="30" t="s">
        <v>25</v>
      </c>
      <c r="K86" s="30" t="s">
        <v>26</v>
      </c>
      <c r="L86" s="30" t="s">
        <v>27</v>
      </c>
    </row>
    <row r="87" spans="1:12" x14ac:dyDescent="0.4">
      <c r="C87" s="15"/>
      <c r="D87" s="15"/>
      <c r="E87" s="15"/>
      <c r="F87" s="15"/>
      <c r="G87" s="32"/>
      <c r="H87" s="32"/>
      <c r="I87" s="32"/>
      <c r="J87" s="32"/>
      <c r="K87" s="32"/>
      <c r="L87" s="31"/>
    </row>
    <row r="88" spans="1:12" x14ac:dyDescent="0.4">
      <c r="C88" s="12"/>
      <c r="D88" s="12"/>
      <c r="E88" s="12"/>
      <c r="F88" s="12"/>
      <c r="G88" s="31"/>
      <c r="H88" s="31"/>
      <c r="I88" s="31"/>
      <c r="J88" s="31"/>
      <c r="K88" s="31"/>
      <c r="L88" s="31"/>
    </row>
    <row r="89" spans="1:12" x14ac:dyDescent="0.4">
      <c r="C89" s="12"/>
      <c r="D89" s="12"/>
      <c r="E89" s="12"/>
      <c r="F89" s="12"/>
      <c r="G89" s="31"/>
      <c r="H89" s="31"/>
      <c r="I89" s="31"/>
      <c r="J89" s="31"/>
      <c r="K89" s="31"/>
      <c r="L89" s="31"/>
    </row>
    <row r="90" spans="1:12" x14ac:dyDescent="0.4">
      <c r="C90" s="12"/>
      <c r="D90" s="12"/>
      <c r="E90" s="12"/>
      <c r="F90" s="12"/>
      <c r="G90" s="31"/>
      <c r="H90" s="31"/>
      <c r="I90" s="31"/>
      <c r="J90" s="31"/>
      <c r="K90" s="31"/>
      <c r="L90" s="31"/>
    </row>
    <row r="91" spans="1:12" x14ac:dyDescent="0.4">
      <c r="C91" s="12"/>
      <c r="D91" s="12"/>
      <c r="E91" s="12"/>
      <c r="F91" s="12"/>
      <c r="G91" s="31"/>
      <c r="H91" s="31"/>
      <c r="I91" s="31"/>
      <c r="J91" s="31"/>
      <c r="K91" s="31"/>
      <c r="L91" s="31"/>
    </row>
  </sheetData>
  <mergeCells count="13">
    <mergeCell ref="C28:F28"/>
    <mergeCell ref="I16:K16"/>
    <mergeCell ref="C3:K3"/>
    <mergeCell ref="C85:L85"/>
    <mergeCell ref="A85:B86"/>
    <mergeCell ref="C5:F5"/>
    <mergeCell ref="C13:F13"/>
    <mergeCell ref="H13:K13"/>
    <mergeCell ref="D15:F15"/>
    <mergeCell ref="I15:K15"/>
    <mergeCell ref="D14:F14"/>
    <mergeCell ref="H28:J28"/>
    <mergeCell ref="D16:F16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289-7DDD-4572-AD81-193E5186CAE7}">
  <dimension ref="A1:N75"/>
  <sheetViews>
    <sheetView showGridLines="0" showRowColHeaders="0" tabSelected="1" zoomScale="80" zoomScaleNormal="80" workbookViewId="0">
      <selection activeCell="Q9" sqref="Q9"/>
    </sheetView>
  </sheetViews>
  <sheetFormatPr defaultRowHeight="10" x14ac:dyDescent="0.4"/>
  <cols>
    <col min="1" max="1" width="3.4609375" style="38" customWidth="1"/>
    <col min="2" max="2" width="2.765625" style="38" customWidth="1"/>
    <col min="3" max="3" width="14.3828125" style="39" customWidth="1"/>
    <col min="4" max="6" width="12.921875" style="39" customWidth="1"/>
    <col min="7" max="7" width="2.53515625" style="38" customWidth="1"/>
    <col min="8" max="8" width="23.69140625" style="38" customWidth="1"/>
    <col min="9" max="9" width="10.23046875" style="38" customWidth="1"/>
    <col min="10" max="10" width="11.69140625" style="38" bestFit="1" customWidth="1"/>
    <col min="11" max="11" width="11.84375" style="38" bestFit="1" customWidth="1"/>
    <col min="12" max="12" width="10.23046875" style="55" customWidth="1"/>
    <col min="13" max="13" width="48.15234375" style="38" customWidth="1"/>
    <col min="14" max="14" width="3.53515625" style="38" customWidth="1"/>
    <col min="15" max="15" width="2.84375" style="38" customWidth="1"/>
    <col min="16" max="16384" width="9.23046875" style="38"/>
  </cols>
  <sheetData>
    <row r="1" spans="2:14" ht="17.100000000000001" customHeight="1" thickBot="1" x14ac:dyDescent="0.45"/>
    <row r="2" spans="2:14" ht="11.65" customHeight="1" x14ac:dyDescent="0.4">
      <c r="B2" s="41"/>
      <c r="C2" s="42"/>
      <c r="D2" s="42"/>
      <c r="E2" s="42"/>
      <c r="F2" s="42"/>
      <c r="G2" s="43"/>
      <c r="H2" s="43"/>
      <c r="I2" s="43"/>
      <c r="J2" s="43"/>
      <c r="K2" s="43"/>
      <c r="L2" s="56"/>
      <c r="M2" s="43"/>
      <c r="N2" s="50"/>
    </row>
    <row r="3" spans="2:14" ht="31.25" customHeight="1" x14ac:dyDescent="0.4">
      <c r="B3" s="33"/>
      <c r="C3" s="82" t="s">
        <v>8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51"/>
    </row>
    <row r="4" spans="2:14" x14ac:dyDescent="0.4">
      <c r="B4" s="33"/>
      <c r="C4" s="40"/>
      <c r="D4" s="7"/>
      <c r="E4" s="7"/>
      <c r="F4" s="7"/>
      <c r="G4" s="34"/>
      <c r="H4" s="34"/>
      <c r="I4" s="34"/>
      <c r="J4" s="34"/>
      <c r="K4" s="34"/>
      <c r="L4" s="57"/>
      <c r="M4" s="34"/>
      <c r="N4" s="50"/>
    </row>
    <row r="5" spans="2:14" x14ac:dyDescent="0.4">
      <c r="B5" s="33"/>
      <c r="C5" s="84"/>
      <c r="D5" s="84"/>
      <c r="E5" s="84"/>
      <c r="F5" s="84"/>
      <c r="G5" s="34"/>
      <c r="H5" s="34"/>
      <c r="I5" s="34"/>
      <c r="J5" s="34"/>
      <c r="K5" s="34"/>
      <c r="L5" s="57"/>
      <c r="M5" s="34"/>
      <c r="N5" s="50"/>
    </row>
    <row r="6" spans="2:14" ht="20.85" customHeight="1" x14ac:dyDescent="0.4">
      <c r="B6" s="33"/>
      <c r="C6" s="70" t="s">
        <v>65</v>
      </c>
      <c r="D6" s="70"/>
      <c r="E6" s="70"/>
      <c r="F6" s="70"/>
      <c r="G6" s="34"/>
      <c r="H6" s="70" t="s">
        <v>65</v>
      </c>
      <c r="I6" s="70"/>
      <c r="J6" s="70"/>
      <c r="K6" s="70"/>
      <c r="L6" s="57"/>
      <c r="M6" s="76" t="s">
        <v>68</v>
      </c>
      <c r="N6" s="50"/>
    </row>
    <row r="7" spans="2:14" ht="22.5" customHeight="1" x14ac:dyDescent="0.4">
      <c r="B7" s="33"/>
      <c r="C7" s="54" t="s">
        <v>7</v>
      </c>
      <c r="D7" s="54" t="s">
        <v>16</v>
      </c>
      <c r="E7" s="54" t="s">
        <v>5</v>
      </c>
      <c r="F7" s="54" t="s">
        <v>6</v>
      </c>
      <c r="G7" s="34"/>
      <c r="H7" s="54" t="s">
        <v>14</v>
      </c>
      <c r="I7" s="83" t="s">
        <v>15</v>
      </c>
      <c r="J7" s="83"/>
      <c r="K7" s="83"/>
      <c r="L7" s="57"/>
      <c r="M7" s="76"/>
      <c r="N7" s="50"/>
    </row>
    <row r="8" spans="2:14" x14ac:dyDescent="0.4">
      <c r="B8" s="33"/>
      <c r="C8" s="6" t="s">
        <v>0</v>
      </c>
      <c r="D8" s="6">
        <v>1</v>
      </c>
      <c r="E8" s="5">
        <v>80</v>
      </c>
      <c r="F8" s="6">
        <f t="shared" ref="F8:F12" si="0">D8*E8</f>
        <v>80</v>
      </c>
      <c r="G8" s="34"/>
      <c r="H8" s="44" t="s">
        <v>9</v>
      </c>
      <c r="I8" s="78" t="s">
        <v>11</v>
      </c>
      <c r="J8" s="78"/>
      <c r="K8" s="78"/>
      <c r="L8" s="57"/>
      <c r="M8" s="76"/>
      <c r="N8" s="50"/>
    </row>
    <row r="9" spans="2:14" x14ac:dyDescent="0.4">
      <c r="B9" s="33"/>
      <c r="C9" s="6" t="s">
        <v>1</v>
      </c>
      <c r="D9" s="6">
        <v>1</v>
      </c>
      <c r="E9" s="5">
        <v>50</v>
      </c>
      <c r="F9" s="6">
        <f t="shared" si="0"/>
        <v>50</v>
      </c>
      <c r="G9" s="34"/>
      <c r="H9" s="25" t="s">
        <v>33</v>
      </c>
      <c r="I9" s="78" t="s">
        <v>13</v>
      </c>
      <c r="J9" s="78"/>
      <c r="K9" s="78"/>
      <c r="L9" s="57"/>
      <c r="M9" s="76"/>
      <c r="N9" s="50"/>
    </row>
    <row r="10" spans="2:14" x14ac:dyDescent="0.4">
      <c r="B10" s="33"/>
      <c r="C10" s="6" t="s">
        <v>2</v>
      </c>
      <c r="D10" s="6">
        <v>1</v>
      </c>
      <c r="E10" s="5">
        <v>25</v>
      </c>
      <c r="F10" s="6">
        <f t="shared" si="0"/>
        <v>25</v>
      </c>
      <c r="G10" s="34"/>
      <c r="H10" s="62" t="s">
        <v>10</v>
      </c>
      <c r="I10" s="78" t="s">
        <v>12</v>
      </c>
      <c r="J10" s="78"/>
      <c r="K10" s="78"/>
      <c r="L10" s="57"/>
      <c r="M10" s="76"/>
      <c r="N10" s="50"/>
    </row>
    <row r="11" spans="2:14" x14ac:dyDescent="0.4">
      <c r="B11" s="33"/>
      <c r="C11" s="6" t="s">
        <v>3</v>
      </c>
      <c r="D11" s="6">
        <v>1</v>
      </c>
      <c r="E11" s="5">
        <v>15</v>
      </c>
      <c r="F11" s="6">
        <f t="shared" si="0"/>
        <v>15</v>
      </c>
      <c r="G11" s="34"/>
      <c r="H11" s="34"/>
      <c r="I11" s="34"/>
      <c r="J11" s="34"/>
      <c r="K11" s="34"/>
      <c r="L11" s="57"/>
      <c r="M11" s="34"/>
      <c r="N11" s="50"/>
    </row>
    <row r="12" spans="2:14" x14ac:dyDescent="0.4">
      <c r="B12" s="33"/>
      <c r="C12" s="6" t="s">
        <v>4</v>
      </c>
      <c r="D12" s="6">
        <v>1</v>
      </c>
      <c r="E12" s="5">
        <v>10</v>
      </c>
      <c r="F12" s="6">
        <f t="shared" si="0"/>
        <v>10</v>
      </c>
      <c r="G12" s="34"/>
      <c r="H12" s="34"/>
      <c r="I12" s="34"/>
      <c r="J12" s="34"/>
      <c r="K12" s="34"/>
      <c r="L12" s="57"/>
      <c r="M12" s="34"/>
      <c r="N12" s="50"/>
    </row>
    <row r="13" spans="2:14" ht="14.6" customHeight="1" x14ac:dyDescent="0.4">
      <c r="B13" s="33"/>
      <c r="C13" s="7"/>
      <c r="D13" s="7"/>
      <c r="E13" s="7"/>
      <c r="F13" s="7"/>
      <c r="G13" s="34"/>
      <c r="H13" s="34"/>
      <c r="I13" s="34"/>
      <c r="J13" s="34"/>
      <c r="K13" s="34"/>
      <c r="L13" s="57"/>
      <c r="M13" s="34"/>
      <c r="N13" s="50"/>
    </row>
    <row r="14" spans="2:14" ht="20" customHeight="1" x14ac:dyDescent="0.4">
      <c r="B14" s="33"/>
      <c r="C14" s="79" t="s">
        <v>61</v>
      </c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52"/>
    </row>
    <row r="15" spans="2:14" x14ac:dyDescent="0.4">
      <c r="B15" s="33"/>
      <c r="C15" s="77" t="s">
        <v>67</v>
      </c>
      <c r="D15" s="77"/>
      <c r="E15" s="77"/>
      <c r="F15" s="77"/>
      <c r="G15" s="34"/>
      <c r="H15" s="34" t="s">
        <v>66</v>
      </c>
      <c r="I15" s="34"/>
      <c r="J15" s="34"/>
      <c r="K15" s="34"/>
      <c r="L15" s="57"/>
      <c r="M15" s="34"/>
      <c r="N15" s="50"/>
    </row>
    <row r="16" spans="2:14" ht="19.149999999999999" customHeight="1" x14ac:dyDescent="0.4">
      <c r="B16" s="33"/>
      <c r="C16" s="70" t="s">
        <v>34</v>
      </c>
      <c r="D16" s="70"/>
      <c r="E16" s="70"/>
      <c r="F16" s="70"/>
      <c r="G16" s="34"/>
      <c r="H16" s="63" t="s">
        <v>42</v>
      </c>
      <c r="I16" s="64"/>
      <c r="J16" s="64"/>
      <c r="K16" s="64"/>
      <c r="L16" s="64"/>
      <c r="M16" s="34"/>
      <c r="N16" s="50"/>
    </row>
    <row r="17" spans="2:14" ht="20" x14ac:dyDescent="0.4">
      <c r="B17" s="33"/>
      <c r="C17" s="54" t="s">
        <v>30</v>
      </c>
      <c r="D17" s="81" t="s">
        <v>38</v>
      </c>
      <c r="E17" s="81"/>
      <c r="F17" s="81"/>
      <c r="G17" s="34"/>
      <c r="H17" s="54" t="s">
        <v>54</v>
      </c>
      <c r="I17" s="54" t="s">
        <v>60</v>
      </c>
      <c r="J17" s="54" t="s">
        <v>63</v>
      </c>
      <c r="K17" s="54" t="s">
        <v>64</v>
      </c>
      <c r="L17" s="54" t="s">
        <v>55</v>
      </c>
      <c r="M17" s="34"/>
      <c r="N17" s="50"/>
    </row>
    <row r="18" spans="2:14" x14ac:dyDescent="0.4">
      <c r="B18" s="33"/>
      <c r="C18" s="54" t="s">
        <v>29</v>
      </c>
      <c r="D18" s="81" t="s">
        <v>37</v>
      </c>
      <c r="E18" s="81"/>
      <c r="F18" s="81"/>
      <c r="G18" s="34"/>
      <c r="H18" s="6" t="s">
        <v>43</v>
      </c>
      <c r="I18" s="45">
        <v>6</v>
      </c>
      <c r="J18" s="45">
        <f>J35*F27</f>
        <v>480</v>
      </c>
      <c r="K18" s="45">
        <f>I18*120</f>
        <v>720</v>
      </c>
      <c r="L18" s="9">
        <v>846</v>
      </c>
      <c r="M18" s="34"/>
      <c r="N18" s="50"/>
    </row>
    <row r="19" spans="2:14" x14ac:dyDescent="0.4">
      <c r="B19" s="33"/>
      <c r="C19" s="54" t="s">
        <v>57</v>
      </c>
      <c r="D19" s="81" t="s">
        <v>58</v>
      </c>
      <c r="E19" s="81"/>
      <c r="F19" s="81"/>
      <c r="G19" s="34"/>
      <c r="H19" s="6" t="s">
        <v>44</v>
      </c>
      <c r="I19" s="45">
        <v>6</v>
      </c>
      <c r="J19" s="45">
        <v>480</v>
      </c>
      <c r="K19" s="45">
        <f t="shared" ref="K19:K29" si="1">I19*120</f>
        <v>720</v>
      </c>
      <c r="L19" s="9">
        <v>540</v>
      </c>
      <c r="M19" s="34"/>
      <c r="N19" s="50"/>
    </row>
    <row r="20" spans="2:14" ht="21.25" customHeight="1" x14ac:dyDescent="0.4">
      <c r="B20" s="33"/>
      <c r="C20" s="54" t="s">
        <v>7</v>
      </c>
      <c r="D20" s="54" t="s">
        <v>16</v>
      </c>
      <c r="E20" s="54" t="s">
        <v>5</v>
      </c>
      <c r="F20" s="54" t="s">
        <v>6</v>
      </c>
      <c r="G20" s="34"/>
      <c r="H20" s="6" t="s">
        <v>45</v>
      </c>
      <c r="I20" s="45">
        <v>6</v>
      </c>
      <c r="J20" s="45">
        <v>480</v>
      </c>
      <c r="K20" s="45">
        <f t="shared" si="1"/>
        <v>720</v>
      </c>
      <c r="L20" s="9">
        <v>570</v>
      </c>
      <c r="M20" s="34"/>
      <c r="N20" s="50"/>
    </row>
    <row r="21" spans="2:14" x14ac:dyDescent="0.4">
      <c r="B21" s="33"/>
      <c r="C21" s="6" t="s">
        <v>0</v>
      </c>
      <c r="D21" s="9">
        <v>1</v>
      </c>
      <c r="E21" s="6">
        <v>80</v>
      </c>
      <c r="F21" s="6">
        <f>D21*E21</f>
        <v>80</v>
      </c>
      <c r="G21" s="34"/>
      <c r="H21" s="6" t="s">
        <v>46</v>
      </c>
      <c r="I21" s="45">
        <v>6</v>
      </c>
      <c r="J21" s="45">
        <v>480</v>
      </c>
      <c r="K21" s="45">
        <f t="shared" si="1"/>
        <v>720</v>
      </c>
      <c r="L21" s="9">
        <v>660</v>
      </c>
      <c r="M21" s="34"/>
      <c r="N21" s="50"/>
    </row>
    <row r="22" spans="2:14" x14ac:dyDescent="0.4">
      <c r="B22" s="33"/>
      <c r="C22" s="6" t="s">
        <v>1</v>
      </c>
      <c r="D22" s="9">
        <v>6</v>
      </c>
      <c r="E22" s="6">
        <v>50</v>
      </c>
      <c r="F22" s="6">
        <f t="shared" ref="F22:F25" si="2">D22*E22</f>
        <v>300</v>
      </c>
      <c r="G22" s="34"/>
      <c r="H22" s="6" t="s">
        <v>21</v>
      </c>
      <c r="I22" s="45">
        <v>6</v>
      </c>
      <c r="J22" s="45">
        <v>480</v>
      </c>
      <c r="K22" s="45">
        <f t="shared" si="1"/>
        <v>720</v>
      </c>
      <c r="L22" s="9">
        <v>780</v>
      </c>
      <c r="M22" s="34"/>
      <c r="N22" s="50"/>
    </row>
    <row r="23" spans="2:14" x14ac:dyDescent="0.4">
      <c r="B23" s="33"/>
      <c r="C23" s="6" t="s">
        <v>2</v>
      </c>
      <c r="D23" s="9">
        <v>15</v>
      </c>
      <c r="E23" s="6">
        <v>25</v>
      </c>
      <c r="F23" s="6">
        <f t="shared" si="2"/>
        <v>375</v>
      </c>
      <c r="G23" s="34"/>
      <c r="H23" s="6" t="s">
        <v>47</v>
      </c>
      <c r="I23" s="45">
        <v>6</v>
      </c>
      <c r="J23" s="45">
        <v>480</v>
      </c>
      <c r="K23" s="45">
        <f t="shared" si="1"/>
        <v>720</v>
      </c>
      <c r="L23" s="9">
        <v>840</v>
      </c>
      <c r="M23" s="34"/>
      <c r="N23" s="50"/>
    </row>
    <row r="24" spans="2:14" x14ac:dyDescent="0.4">
      <c r="B24" s="33"/>
      <c r="C24" s="6" t="s">
        <v>3</v>
      </c>
      <c r="D24" s="9">
        <v>6</v>
      </c>
      <c r="E24" s="6">
        <v>15</v>
      </c>
      <c r="F24" s="6">
        <f t="shared" si="2"/>
        <v>90</v>
      </c>
      <c r="G24" s="34"/>
      <c r="H24" s="6" t="s">
        <v>48</v>
      </c>
      <c r="I24" s="45">
        <v>6</v>
      </c>
      <c r="J24" s="45">
        <v>480</v>
      </c>
      <c r="K24" s="45">
        <f t="shared" si="1"/>
        <v>720</v>
      </c>
      <c r="L24" s="9">
        <v>540</v>
      </c>
      <c r="M24" s="34"/>
      <c r="N24" s="50"/>
    </row>
    <row r="25" spans="2:14" x14ac:dyDescent="0.4">
      <c r="B25" s="33"/>
      <c r="C25" s="6" t="s">
        <v>4</v>
      </c>
      <c r="D25" s="9">
        <v>0</v>
      </c>
      <c r="E25" s="6">
        <v>10</v>
      </c>
      <c r="F25" s="6">
        <f t="shared" si="2"/>
        <v>0</v>
      </c>
      <c r="G25" s="34"/>
      <c r="H25" s="6" t="s">
        <v>49</v>
      </c>
      <c r="I25" s="45">
        <v>6</v>
      </c>
      <c r="J25" s="45">
        <v>480</v>
      </c>
      <c r="K25" s="45">
        <f t="shared" si="1"/>
        <v>720</v>
      </c>
      <c r="L25" s="9">
        <v>540</v>
      </c>
      <c r="M25" s="34"/>
      <c r="N25" s="50"/>
    </row>
    <row r="26" spans="2:14" x14ac:dyDescent="0.4">
      <c r="B26" s="33"/>
      <c r="C26" s="7"/>
      <c r="D26" s="7"/>
      <c r="E26" s="7"/>
      <c r="F26" s="7">
        <f>SUM(F20:F25)</f>
        <v>845</v>
      </c>
      <c r="G26" s="34"/>
      <c r="H26" s="6" t="s">
        <v>50</v>
      </c>
      <c r="I26" s="45">
        <v>6</v>
      </c>
      <c r="J26" s="45">
        <v>480</v>
      </c>
      <c r="K26" s="45">
        <f t="shared" si="1"/>
        <v>720</v>
      </c>
      <c r="L26" s="9">
        <v>420</v>
      </c>
      <c r="M26" s="34"/>
      <c r="N26" s="50"/>
    </row>
    <row r="27" spans="2:14" x14ac:dyDescent="0.4">
      <c r="B27" s="33"/>
      <c r="C27" s="7"/>
      <c r="D27" s="7"/>
      <c r="E27" s="7" t="s">
        <v>39</v>
      </c>
      <c r="F27" s="7">
        <v>6</v>
      </c>
      <c r="G27" s="34"/>
      <c r="H27" s="6" t="s">
        <v>51</v>
      </c>
      <c r="I27" s="45">
        <v>6</v>
      </c>
      <c r="J27" s="45">
        <v>480</v>
      </c>
      <c r="K27" s="45">
        <f t="shared" si="1"/>
        <v>720</v>
      </c>
      <c r="L27" s="9">
        <v>390</v>
      </c>
      <c r="M27" s="34"/>
      <c r="N27" s="50"/>
    </row>
    <row r="28" spans="2:14" x14ac:dyDescent="0.4">
      <c r="B28" s="33"/>
      <c r="C28" s="7"/>
      <c r="D28" s="7"/>
      <c r="E28" s="7" t="s">
        <v>31</v>
      </c>
      <c r="F28" s="10">
        <f>F26/F27</f>
        <v>140.83333333333334</v>
      </c>
      <c r="G28" s="34"/>
      <c r="H28" s="6" t="s">
        <v>52</v>
      </c>
      <c r="I28" s="45">
        <v>6</v>
      </c>
      <c r="J28" s="45">
        <v>480</v>
      </c>
      <c r="K28" s="45">
        <f t="shared" si="1"/>
        <v>720</v>
      </c>
      <c r="L28" s="9">
        <v>420</v>
      </c>
      <c r="M28" s="34"/>
      <c r="N28" s="50"/>
    </row>
    <row r="29" spans="2:14" x14ac:dyDescent="0.4">
      <c r="B29" s="33"/>
      <c r="C29" s="7"/>
      <c r="D29" s="7"/>
      <c r="E29" s="7" t="s">
        <v>40</v>
      </c>
      <c r="F29" s="44" t="s">
        <v>9</v>
      </c>
      <c r="G29" s="34"/>
      <c r="H29" s="6" t="s">
        <v>53</v>
      </c>
      <c r="I29" s="45">
        <v>6</v>
      </c>
      <c r="J29" s="45">
        <v>480</v>
      </c>
      <c r="K29" s="45">
        <f t="shared" si="1"/>
        <v>720</v>
      </c>
      <c r="L29" s="9">
        <v>540</v>
      </c>
      <c r="M29" s="34"/>
      <c r="N29" s="50"/>
    </row>
    <row r="30" spans="2:14" ht="13.45" customHeight="1" x14ac:dyDescent="0.4">
      <c r="B30" s="33"/>
      <c r="C30" s="7"/>
      <c r="D30" s="7"/>
      <c r="E30" s="7"/>
      <c r="F30" s="7"/>
      <c r="G30" s="7"/>
      <c r="H30" s="7"/>
      <c r="I30" s="7"/>
      <c r="J30" s="7"/>
      <c r="K30" s="7"/>
      <c r="L30" s="58"/>
      <c r="M30" s="34"/>
      <c r="N30" s="50"/>
    </row>
    <row r="31" spans="2:14" ht="15.4" customHeight="1" x14ac:dyDescent="0.4">
      <c r="B31" s="33"/>
      <c r="C31" s="79" t="s">
        <v>62</v>
      </c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52"/>
    </row>
    <row r="32" spans="2:14" x14ac:dyDescent="0.4">
      <c r="B32" s="33"/>
      <c r="C32" s="77" t="s">
        <v>67</v>
      </c>
      <c r="D32" s="77"/>
      <c r="E32" s="77"/>
      <c r="F32" s="77"/>
      <c r="G32" s="7"/>
      <c r="H32" s="34" t="s">
        <v>66</v>
      </c>
      <c r="I32" s="7"/>
      <c r="J32" s="7"/>
      <c r="K32" s="7"/>
      <c r="L32" s="58"/>
      <c r="M32" s="34"/>
      <c r="N32" s="50"/>
    </row>
    <row r="33" spans="2:14" ht="10" customHeight="1" x14ac:dyDescent="0.4">
      <c r="B33" s="33"/>
      <c r="C33" s="80" t="s">
        <v>35</v>
      </c>
      <c r="D33" s="80"/>
      <c r="E33" s="80"/>
      <c r="F33" s="80"/>
      <c r="G33" s="34"/>
      <c r="H33" s="63" t="s">
        <v>56</v>
      </c>
      <c r="I33" s="64"/>
      <c r="J33" s="64"/>
      <c r="K33" s="64"/>
      <c r="L33" s="64"/>
      <c r="M33" s="34"/>
      <c r="N33" s="50"/>
    </row>
    <row r="34" spans="2:14" ht="20.399999999999999" customHeight="1" x14ac:dyDescent="0.4">
      <c r="B34" s="33"/>
      <c r="C34" s="80"/>
      <c r="D34" s="80"/>
      <c r="E34" s="80"/>
      <c r="F34" s="80"/>
      <c r="G34" s="34"/>
      <c r="H34" s="54" t="s">
        <v>54</v>
      </c>
      <c r="I34" s="54" t="s">
        <v>60</v>
      </c>
      <c r="J34" s="54" t="s">
        <v>63</v>
      </c>
      <c r="K34" s="54" t="s">
        <v>64</v>
      </c>
      <c r="L34" s="54" t="s">
        <v>55</v>
      </c>
      <c r="M34" s="34"/>
      <c r="N34" s="50"/>
    </row>
    <row r="35" spans="2:14" x14ac:dyDescent="0.4">
      <c r="B35" s="33"/>
      <c r="C35" s="54" t="s">
        <v>36</v>
      </c>
      <c r="D35" s="81" t="s">
        <v>59</v>
      </c>
      <c r="E35" s="81"/>
      <c r="F35" s="81"/>
      <c r="G35" s="34"/>
      <c r="H35" s="6" t="s">
        <v>43</v>
      </c>
      <c r="I35" s="45">
        <v>1</v>
      </c>
      <c r="J35" s="45">
        <v>80</v>
      </c>
      <c r="K35" s="45">
        <v>120</v>
      </c>
      <c r="L35" s="9">
        <v>115</v>
      </c>
      <c r="M35" s="34"/>
      <c r="N35" s="50"/>
    </row>
    <row r="36" spans="2:14" x14ac:dyDescent="0.4">
      <c r="B36" s="33"/>
      <c r="C36" s="54" t="s">
        <v>57</v>
      </c>
      <c r="D36" s="81" t="s">
        <v>58</v>
      </c>
      <c r="E36" s="81"/>
      <c r="F36" s="81"/>
      <c r="G36" s="34"/>
      <c r="H36" s="6" t="s">
        <v>44</v>
      </c>
      <c r="I36" s="45">
        <v>1</v>
      </c>
      <c r="J36" s="45">
        <v>80</v>
      </c>
      <c r="K36" s="45">
        <v>120</v>
      </c>
      <c r="L36" s="9">
        <v>130</v>
      </c>
      <c r="M36" s="34"/>
      <c r="N36" s="50"/>
    </row>
    <row r="37" spans="2:14" ht="20" x14ac:dyDescent="0.4">
      <c r="B37" s="33"/>
      <c r="C37" s="54" t="s">
        <v>7</v>
      </c>
      <c r="D37" s="54" t="s">
        <v>16</v>
      </c>
      <c r="E37" s="54" t="s">
        <v>5</v>
      </c>
      <c r="F37" s="54" t="s">
        <v>6</v>
      </c>
      <c r="G37" s="34"/>
      <c r="H37" s="6" t="s">
        <v>45</v>
      </c>
      <c r="I37" s="45">
        <v>1</v>
      </c>
      <c r="J37" s="45">
        <v>80</v>
      </c>
      <c r="K37" s="45">
        <v>120</v>
      </c>
      <c r="L37" s="9">
        <v>130</v>
      </c>
      <c r="M37" s="34"/>
      <c r="N37" s="50"/>
    </row>
    <row r="38" spans="2:14" x14ac:dyDescent="0.4">
      <c r="B38" s="33"/>
      <c r="C38" s="6" t="s">
        <v>0</v>
      </c>
      <c r="D38" s="9">
        <v>0</v>
      </c>
      <c r="E38" s="6">
        <v>80</v>
      </c>
      <c r="F38" s="6">
        <f>D38*E38</f>
        <v>0</v>
      </c>
      <c r="G38" s="34"/>
      <c r="H38" s="6" t="s">
        <v>46</v>
      </c>
      <c r="I38" s="45">
        <v>1</v>
      </c>
      <c r="J38" s="45">
        <v>80</v>
      </c>
      <c r="K38" s="45">
        <v>120</v>
      </c>
      <c r="L38" s="9">
        <v>90</v>
      </c>
      <c r="M38" s="34"/>
      <c r="N38" s="50"/>
    </row>
    <row r="39" spans="2:14" x14ac:dyDescent="0.4">
      <c r="B39" s="33"/>
      <c r="C39" s="6" t="s">
        <v>1</v>
      </c>
      <c r="D39" s="9">
        <v>1</v>
      </c>
      <c r="E39" s="6">
        <v>50</v>
      </c>
      <c r="F39" s="6">
        <f t="shared" ref="F39:F42" si="3">D39*E39</f>
        <v>50</v>
      </c>
      <c r="G39" s="34"/>
      <c r="H39" s="6" t="s">
        <v>21</v>
      </c>
      <c r="I39" s="45">
        <v>1</v>
      </c>
      <c r="J39" s="45">
        <v>80</v>
      </c>
      <c r="K39" s="45">
        <v>120</v>
      </c>
      <c r="L39" s="9">
        <v>90</v>
      </c>
      <c r="M39" s="34"/>
      <c r="N39" s="50"/>
    </row>
    <row r="40" spans="2:14" x14ac:dyDescent="0.4">
      <c r="B40" s="33"/>
      <c r="C40" s="6" t="s">
        <v>2</v>
      </c>
      <c r="D40" s="9">
        <v>2</v>
      </c>
      <c r="E40" s="6">
        <v>25</v>
      </c>
      <c r="F40" s="6">
        <f t="shared" si="3"/>
        <v>50</v>
      </c>
      <c r="G40" s="34"/>
      <c r="H40" s="6" t="s">
        <v>47</v>
      </c>
      <c r="I40" s="45">
        <v>1</v>
      </c>
      <c r="J40" s="45">
        <v>80</v>
      </c>
      <c r="K40" s="45">
        <v>120</v>
      </c>
      <c r="L40" s="9">
        <v>90</v>
      </c>
      <c r="M40" s="34"/>
      <c r="N40" s="50"/>
    </row>
    <row r="41" spans="2:14" x14ac:dyDescent="0.4">
      <c r="B41" s="33"/>
      <c r="C41" s="6" t="s">
        <v>3</v>
      </c>
      <c r="D41" s="9">
        <v>1</v>
      </c>
      <c r="E41" s="6">
        <v>15</v>
      </c>
      <c r="F41" s="6">
        <f t="shared" si="3"/>
        <v>15</v>
      </c>
      <c r="G41" s="34"/>
      <c r="H41" s="6" t="s">
        <v>48</v>
      </c>
      <c r="I41" s="45">
        <v>1</v>
      </c>
      <c r="J41" s="45">
        <v>80</v>
      </c>
      <c r="K41" s="45">
        <v>120</v>
      </c>
      <c r="L41" s="9">
        <v>85</v>
      </c>
      <c r="M41" s="34"/>
      <c r="N41" s="50"/>
    </row>
    <row r="42" spans="2:14" x14ac:dyDescent="0.4">
      <c r="B42" s="33"/>
      <c r="C42" s="6" t="s">
        <v>4</v>
      </c>
      <c r="D42" s="9">
        <v>0</v>
      </c>
      <c r="E42" s="6">
        <v>10</v>
      </c>
      <c r="F42" s="6">
        <f t="shared" si="3"/>
        <v>0</v>
      </c>
      <c r="G42" s="34"/>
      <c r="H42" s="6" t="s">
        <v>49</v>
      </c>
      <c r="I42" s="45">
        <v>1</v>
      </c>
      <c r="J42" s="45">
        <v>80</v>
      </c>
      <c r="K42" s="45">
        <v>120</v>
      </c>
      <c r="L42" s="9">
        <v>80</v>
      </c>
      <c r="M42" s="34"/>
      <c r="N42" s="50"/>
    </row>
    <row r="43" spans="2:14" x14ac:dyDescent="0.4">
      <c r="B43" s="33"/>
      <c r="C43" s="7"/>
      <c r="D43" s="7"/>
      <c r="E43" s="7"/>
      <c r="F43" s="7">
        <f>SUM(F37:F42)</f>
        <v>115</v>
      </c>
      <c r="G43" s="34"/>
      <c r="H43" s="6" t="s">
        <v>50</v>
      </c>
      <c r="I43" s="45">
        <v>1</v>
      </c>
      <c r="J43" s="45">
        <v>80</v>
      </c>
      <c r="K43" s="45">
        <v>120</v>
      </c>
      <c r="L43" s="9">
        <v>70</v>
      </c>
      <c r="M43" s="34"/>
      <c r="N43" s="50"/>
    </row>
    <row r="44" spans="2:14" x14ac:dyDescent="0.4">
      <c r="B44" s="33"/>
      <c r="C44" s="34"/>
      <c r="D44" s="34"/>
      <c r="E44" s="34"/>
      <c r="F44" s="34"/>
      <c r="G44" s="34"/>
      <c r="H44" s="6" t="s">
        <v>51</v>
      </c>
      <c r="I44" s="45">
        <v>1</v>
      </c>
      <c r="J44" s="45">
        <v>80</v>
      </c>
      <c r="K44" s="45">
        <v>120</v>
      </c>
      <c r="L44" s="9">
        <v>70</v>
      </c>
      <c r="M44" s="34"/>
      <c r="N44" s="50"/>
    </row>
    <row r="45" spans="2:14" x14ac:dyDescent="0.4">
      <c r="B45" s="33"/>
      <c r="C45" s="34"/>
      <c r="D45" s="34"/>
      <c r="E45" s="34"/>
      <c r="F45" s="34"/>
      <c r="G45" s="34"/>
      <c r="H45" s="6" t="s">
        <v>52</v>
      </c>
      <c r="I45" s="45">
        <v>1</v>
      </c>
      <c r="J45" s="45">
        <v>80</v>
      </c>
      <c r="K45" s="45">
        <v>120</v>
      </c>
      <c r="L45" s="9">
        <v>65</v>
      </c>
      <c r="M45" s="34"/>
      <c r="N45" s="50"/>
    </row>
    <row r="46" spans="2:14" ht="9.15" customHeight="1" x14ac:dyDescent="0.4">
      <c r="B46" s="33"/>
      <c r="C46" s="34"/>
      <c r="D46" s="34"/>
      <c r="E46" s="7" t="s">
        <v>40</v>
      </c>
      <c r="F46" s="25" t="s">
        <v>33</v>
      </c>
      <c r="G46" s="34"/>
      <c r="H46" s="6" t="s">
        <v>53</v>
      </c>
      <c r="I46" s="45">
        <v>1</v>
      </c>
      <c r="J46" s="45">
        <v>80</v>
      </c>
      <c r="K46" s="45">
        <v>120</v>
      </c>
      <c r="L46" s="9">
        <v>90</v>
      </c>
      <c r="M46" s="34"/>
      <c r="N46" s="50"/>
    </row>
    <row r="47" spans="2:14" ht="15" customHeight="1" thickBot="1" x14ac:dyDescent="0.45">
      <c r="B47" s="46"/>
      <c r="C47" s="14"/>
      <c r="D47" s="14"/>
      <c r="E47" s="14"/>
      <c r="F47" s="14"/>
      <c r="G47" s="47"/>
      <c r="H47" s="47"/>
      <c r="I47" s="7"/>
      <c r="J47" s="7"/>
      <c r="K47" s="47"/>
      <c r="L47" s="59"/>
      <c r="M47" s="47"/>
      <c r="N47" s="50"/>
    </row>
    <row r="69" spans="1:14" ht="14.15" customHeight="1" x14ac:dyDescent="0.4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8"/>
    </row>
    <row r="70" spans="1:14" x14ac:dyDescent="0.4">
      <c r="A70" s="70"/>
      <c r="B70" s="70"/>
      <c r="C70" s="8"/>
      <c r="D70" s="8"/>
      <c r="E70" s="8"/>
      <c r="F70" s="8"/>
      <c r="G70" s="8"/>
      <c r="H70" s="8"/>
      <c r="I70" s="8"/>
      <c r="J70" s="8"/>
      <c r="K70" s="8"/>
      <c r="L70" s="60"/>
      <c r="M70" s="8"/>
      <c r="N70" s="8"/>
    </row>
    <row r="71" spans="1:14" x14ac:dyDescent="0.4">
      <c r="C71" s="48"/>
      <c r="D71" s="48"/>
      <c r="E71" s="48"/>
      <c r="F71" s="48"/>
      <c r="G71" s="49"/>
      <c r="H71" s="49"/>
      <c r="I71" s="49"/>
      <c r="J71" s="49"/>
      <c r="K71" s="49"/>
      <c r="L71" s="61"/>
      <c r="M71" s="53"/>
    </row>
    <row r="72" spans="1:14" x14ac:dyDescent="0.4">
      <c r="C72" s="48"/>
      <c r="D72" s="48"/>
      <c r="E72" s="48"/>
      <c r="F72" s="48"/>
      <c r="G72" s="49"/>
      <c r="H72" s="49"/>
      <c r="I72" s="49"/>
      <c r="J72" s="49"/>
      <c r="K72" s="49"/>
      <c r="L72" s="61"/>
      <c r="M72" s="53"/>
    </row>
    <row r="73" spans="1:14" x14ac:dyDescent="0.4">
      <c r="C73" s="48"/>
      <c r="D73" s="48"/>
      <c r="E73" s="48"/>
      <c r="F73" s="48"/>
      <c r="G73" s="49"/>
      <c r="H73" s="49"/>
      <c r="I73" s="49"/>
      <c r="J73" s="49"/>
      <c r="K73" s="49"/>
      <c r="L73" s="61"/>
      <c r="M73" s="53"/>
    </row>
    <row r="74" spans="1:14" x14ac:dyDescent="0.4">
      <c r="C74" s="48"/>
      <c r="D74" s="48"/>
      <c r="E74" s="48"/>
      <c r="F74" s="48"/>
      <c r="G74" s="49"/>
      <c r="H74" s="49"/>
      <c r="I74" s="49"/>
      <c r="J74" s="49"/>
      <c r="K74" s="49"/>
      <c r="L74" s="61"/>
      <c r="M74" s="53"/>
    </row>
    <row r="75" spans="1:14" x14ac:dyDescent="0.4">
      <c r="C75" s="48"/>
      <c r="D75" s="48"/>
      <c r="E75" s="48"/>
      <c r="F75" s="48"/>
      <c r="G75" s="49"/>
      <c r="H75" s="49"/>
      <c r="I75" s="49"/>
      <c r="J75" s="49"/>
      <c r="K75" s="49"/>
      <c r="L75" s="61"/>
      <c r="M75" s="53"/>
    </row>
  </sheetData>
  <mergeCells count="24">
    <mergeCell ref="C3:M3"/>
    <mergeCell ref="I7:K7"/>
    <mergeCell ref="I8:K8"/>
    <mergeCell ref="H16:L16"/>
    <mergeCell ref="A69:B70"/>
    <mergeCell ref="C69:M69"/>
    <mergeCell ref="C5:F5"/>
    <mergeCell ref="C16:F16"/>
    <mergeCell ref="C32:F32"/>
    <mergeCell ref="D17:F17"/>
    <mergeCell ref="D18:F18"/>
    <mergeCell ref="D35:F35"/>
    <mergeCell ref="C31:M31"/>
    <mergeCell ref="C33:F34"/>
    <mergeCell ref="H33:L33"/>
    <mergeCell ref="D19:F19"/>
    <mergeCell ref="D36:F36"/>
    <mergeCell ref="C6:F6"/>
    <mergeCell ref="H6:K6"/>
    <mergeCell ref="M6:M10"/>
    <mergeCell ref="C15:F15"/>
    <mergeCell ref="I9:K9"/>
    <mergeCell ref="I10:K10"/>
    <mergeCell ref="C14:M14"/>
  </mergeCells>
  <conditionalFormatting sqref="L18:L29">
    <cfRule type="cellIs" dxfId="14" priority="14" operator="lessThan">
      <formula>$J$18</formula>
    </cfRule>
    <cfRule type="cellIs" dxfId="13" priority="13" operator="greaterThan">
      <formula>$K$18</formula>
    </cfRule>
  </conditionalFormatting>
  <conditionalFormatting sqref="L35:L46">
    <cfRule type="cellIs" dxfId="12" priority="9" operator="greaterThan">
      <formula>$K$35</formula>
    </cfRule>
    <cfRule type="cellIs" dxfId="11" priority="10" operator="lessThan">
      <formula>$J$35</formula>
    </cfRule>
  </conditionalFormatting>
  <conditionalFormatting sqref="L18:L29">
    <cfRule type="cellIs" dxfId="10" priority="8" operator="between">
      <formula>480</formula>
      <formula>720</formula>
    </cfRule>
  </conditionalFormatting>
  <conditionalFormatting sqref="L35:L46">
    <cfRule type="cellIs" dxfId="9" priority="4" operator="between">
      <formula>80</formula>
      <formula>120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 Mgt</vt:lpstr>
      <vt:lpstr>RES MGT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S. San Antonio</dc:creator>
  <cp:lastModifiedBy>Bryan S. San Antonio</cp:lastModifiedBy>
  <dcterms:created xsi:type="dcterms:W3CDTF">2023-05-04T07:09:48Z</dcterms:created>
  <dcterms:modified xsi:type="dcterms:W3CDTF">2023-05-11T02:02:42Z</dcterms:modified>
</cp:coreProperties>
</file>