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ha\OneDrive\Desktop\Statistical Process Control_SPC\"/>
    </mc:Choice>
  </mc:AlternateContent>
  <xr:revisionPtr revIDLastSave="0" documentId="13_ncr:1_{8B3FA607-7EA0-43AE-A688-3A61171DC5B3}" xr6:coauthVersionLast="44" xr6:coauthVersionMax="45" xr10:uidLastSave="{00000000-0000-0000-0000-000000000000}"/>
  <bookViews>
    <workbookView xWindow="-98" yWindow="-98" windowWidth="20715" windowHeight="13276" xr2:uid="{119E6DED-6764-491D-8ED4-6D6B90427F95}"/>
  </bookViews>
  <sheets>
    <sheet name="Assignment" sheetId="1" r:id="rId1"/>
    <sheet name="Assignment, Solu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9" i="3" l="1"/>
  <c r="E29" i="3"/>
  <c r="D29" i="3"/>
  <c r="C29" i="3"/>
  <c r="B29" i="3"/>
  <c r="F28" i="3"/>
  <c r="E28" i="3"/>
  <c r="D28" i="3"/>
  <c r="C28" i="3"/>
  <c r="B28" i="3"/>
  <c r="C23" i="3" l="1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B27" i="3"/>
  <c r="B26" i="3"/>
  <c r="B25" i="3"/>
  <c r="B24" i="3"/>
  <c r="B23" i="3"/>
</calcChain>
</file>

<file path=xl/sharedStrings.xml><?xml version="1.0" encoding="utf-8"?>
<sst xmlns="http://schemas.openxmlformats.org/spreadsheetml/2006/main" count="97" uniqueCount="28">
  <si>
    <t>Mean</t>
  </si>
  <si>
    <t>Median</t>
  </si>
  <si>
    <t>Mode</t>
  </si>
  <si>
    <t>Variance, Sample</t>
  </si>
  <si>
    <t>Variance, Population</t>
  </si>
  <si>
    <t>Range</t>
  </si>
  <si>
    <t>Standard deviation, Sample</t>
  </si>
  <si>
    <t>Standard deviation, Population</t>
  </si>
  <si>
    <t>Sample No.</t>
  </si>
  <si>
    <t>A</t>
  </si>
  <si>
    <t>E</t>
  </si>
  <si>
    <t>B</t>
  </si>
  <si>
    <t>C</t>
  </si>
  <si>
    <t>D</t>
  </si>
  <si>
    <t>Column1</t>
  </si>
  <si>
    <t>Column2</t>
  </si>
  <si>
    <t>Column3</t>
  </si>
  <si>
    <t>Column4</t>
  </si>
  <si>
    <t>Column5</t>
  </si>
  <si>
    <t>Standard Error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</si>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</sst>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164" fontId="0" fillId="0" borderId="2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wrapText="1"/>
    </xf>
    <xf numFmtId="164" fontId="0" fillId="0" borderId="6" xfId="0" applyNumberFormat="1" applyBorder="1" applyAlignment="1">
      <alignment wrapText="1"/>
    </xf>
    <xf numFmtId="164" fontId="0" fillId="0" borderId="7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0" fontId="0" fillId="0" borderId="0" xfId="0" applyFill="1" applyBorder="1" applyAlignment="1"/>
    <xf numFmtId="0" fontId="0" fillId="0" borderId="25" xfId="0" applyFill="1" applyBorder="1" applyAlignment="1"/>
    <xf numFmtId="0" fontId="2" fillId="0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23811</xdr:colOff>
      <xdr:row>12</xdr:row>
      <xdr:rowOff>65493</xdr:rowOff>
    </xdr:from>
    <xdr:ext cx="4143376" cy="150018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AAE656-6434-42BA-89FA-E9B491DD5522}"/>
            </a:ext>
          </a:extLst>
        </xdr:cNvPr>
        <xdr:cNvSpPr txBox="1"/>
      </xdr:nvSpPr>
      <xdr:spPr>
        <a:xfrm>
          <a:off x="6048374" y="2143134"/>
          <a:ext cx="4143376" cy="1500188"/>
        </a:xfrm>
        <a:prstGeom prst="rect">
          <a:avLst/>
        </a:prstGeom>
        <a:solidFill>
          <a:srgbClr val="FFFF00"/>
        </a:solidFill>
        <a:ln w="381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000"/>
            <a:t>Calculate the summary</a:t>
          </a:r>
          <a:r>
            <a:rPr lang="en-US" sz="2000" baseline="0"/>
            <a:t> statistics listed in rows 23 through 30</a:t>
          </a:r>
        </a:p>
        <a:p>
          <a:pPr algn="ctr"/>
          <a:r>
            <a:rPr lang="en-US" sz="2000" baseline="0"/>
            <a:t>for each set of data A to E. Round all answers to 1 decimal place.</a:t>
          </a:r>
          <a:endParaRPr lang="en-US" sz="20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2EDD-C56C-4EC0-AB97-BE3F7F5C42BC}">
  <dimension ref="A1:Q38"/>
  <sheetViews>
    <sheetView tabSelected="1" zoomScale="80" zoomScaleNormal="80" workbookViewId="0">
      <pane ySplit="2" topLeftCell="A10" activePane="bottomLeft" state="frozen"/>
      <selection pane="bottomLeft" activeCell="H23" sqref="H23:Q37"/>
    </sheetView>
  </sheetViews>
  <sheetFormatPr defaultRowHeight="14.25" x14ac:dyDescent="0.45"/>
  <cols>
    <col min="1" max="1" width="19" style="1" customWidth="1"/>
    <col min="2" max="6" width="11.265625" bestFit="1" customWidth="1"/>
  </cols>
  <sheetData>
    <row r="1" spans="1:6" ht="8.25" customHeight="1" thickBot="1" x14ac:dyDescent="0.5"/>
    <row r="2" spans="1:6" ht="14.65" thickBot="1" x14ac:dyDescent="0.5">
      <c r="A2" s="1" t="s">
        <v>8</v>
      </c>
      <c r="B2" s="3" t="s">
        <v>9</v>
      </c>
      <c r="C2" s="4" t="s">
        <v>11</v>
      </c>
      <c r="D2" s="4" t="s">
        <v>12</v>
      </c>
      <c r="E2" s="4" t="s">
        <v>13</v>
      </c>
      <c r="F2" s="5" t="s">
        <v>10</v>
      </c>
    </row>
    <row r="3" spans="1:6" x14ac:dyDescent="0.45">
      <c r="A3" s="1">
        <v>1</v>
      </c>
      <c r="B3" s="7">
        <v>18.5</v>
      </c>
      <c r="C3" s="8">
        <v>90.6</v>
      </c>
      <c r="D3" s="8"/>
      <c r="E3" s="8">
        <v>84.5</v>
      </c>
      <c r="F3" s="9">
        <v>14.3</v>
      </c>
    </row>
    <row r="4" spans="1:6" x14ac:dyDescent="0.45">
      <c r="A4" s="1">
        <v>2</v>
      </c>
      <c r="B4" s="10">
        <v>68.900000000000006</v>
      </c>
      <c r="C4" s="2">
        <v>69.400000000000006</v>
      </c>
      <c r="D4" s="2">
        <v>40.5</v>
      </c>
      <c r="E4" s="2">
        <v>51</v>
      </c>
      <c r="F4" s="11">
        <v>80.2</v>
      </c>
    </row>
    <row r="5" spans="1:6" x14ac:dyDescent="0.45">
      <c r="A5" s="1">
        <v>3</v>
      </c>
      <c r="B5" s="10">
        <v>66.400000000000006</v>
      </c>
      <c r="C5" s="2">
        <v>59.9</v>
      </c>
      <c r="D5" s="2">
        <v>48.1</v>
      </c>
      <c r="E5" s="2">
        <v>58.7</v>
      </c>
      <c r="F5" s="11">
        <v>12.5</v>
      </c>
    </row>
    <row r="6" spans="1:6" x14ac:dyDescent="0.45">
      <c r="A6" s="1">
        <v>4</v>
      </c>
      <c r="B6" s="10">
        <v>14.6</v>
      </c>
      <c r="C6" s="2">
        <v>16.3</v>
      </c>
      <c r="D6" s="2">
        <v>53.1</v>
      </c>
      <c r="E6" s="2">
        <v>64.8</v>
      </c>
      <c r="F6" s="11">
        <v>58.6</v>
      </c>
    </row>
    <row r="7" spans="1:6" x14ac:dyDescent="0.45">
      <c r="A7" s="1">
        <v>5</v>
      </c>
      <c r="B7" s="10">
        <v>43.3</v>
      </c>
      <c r="C7" s="2">
        <v>82.8</v>
      </c>
      <c r="D7" s="2">
        <v>60.6</v>
      </c>
      <c r="E7" s="2">
        <v>52.9</v>
      </c>
      <c r="F7" s="11">
        <v>99.6</v>
      </c>
    </row>
    <row r="8" spans="1:6" x14ac:dyDescent="0.45">
      <c r="A8" s="1">
        <v>6</v>
      </c>
      <c r="B8" s="10">
        <v>39.200000000000003</v>
      </c>
      <c r="C8" s="2">
        <v>73</v>
      </c>
      <c r="D8" s="2">
        <v>89.7</v>
      </c>
      <c r="E8" s="2">
        <v>14.7</v>
      </c>
      <c r="F8" s="11">
        <v>68.900000000000006</v>
      </c>
    </row>
    <row r="9" spans="1:6" x14ac:dyDescent="0.45">
      <c r="A9" s="1">
        <v>7</v>
      </c>
      <c r="B9" s="10">
        <v>17.7</v>
      </c>
      <c r="C9" s="2">
        <v>1.1000000000000001</v>
      </c>
      <c r="D9" s="2">
        <v>20.5</v>
      </c>
      <c r="E9" s="2">
        <v>41.8</v>
      </c>
      <c r="F9" s="11">
        <v>21.3</v>
      </c>
    </row>
    <row r="10" spans="1:6" x14ac:dyDescent="0.45">
      <c r="A10" s="1">
        <v>8</v>
      </c>
      <c r="B10" s="10">
        <v>47.7</v>
      </c>
      <c r="C10" s="2">
        <v>36.4</v>
      </c>
      <c r="D10" s="2">
        <v>27.5</v>
      </c>
      <c r="E10" s="2">
        <v>46</v>
      </c>
      <c r="F10" s="11">
        <v>78.400000000000006</v>
      </c>
    </row>
    <row r="11" spans="1:6" x14ac:dyDescent="0.45">
      <c r="A11" s="1">
        <v>9</v>
      </c>
      <c r="B11" s="10">
        <v>72.8</v>
      </c>
      <c r="C11" s="2">
        <v>86</v>
      </c>
      <c r="D11" s="2">
        <v>83.5</v>
      </c>
      <c r="E11" s="2">
        <v>48.7</v>
      </c>
      <c r="F11" s="11">
        <v>25.2</v>
      </c>
    </row>
    <row r="12" spans="1:6" x14ac:dyDescent="0.45">
      <c r="A12" s="1">
        <v>10</v>
      </c>
      <c r="B12" s="10">
        <v>7.6</v>
      </c>
      <c r="C12" s="2">
        <v>7.1</v>
      </c>
      <c r="D12" s="2">
        <v>81.5</v>
      </c>
      <c r="E12" s="2">
        <v>48.6</v>
      </c>
      <c r="F12" s="11">
        <v>81.7</v>
      </c>
    </row>
    <row r="13" spans="1:6" x14ac:dyDescent="0.45">
      <c r="A13" s="1">
        <v>11</v>
      </c>
      <c r="B13" s="10">
        <v>99.1</v>
      </c>
      <c r="C13" s="2">
        <v>85.6</v>
      </c>
      <c r="D13" s="2">
        <v>81.400000000000006</v>
      </c>
      <c r="E13" s="2">
        <v>64.099999999999994</v>
      </c>
      <c r="F13" s="11">
        <v>53.5</v>
      </c>
    </row>
    <row r="14" spans="1:6" x14ac:dyDescent="0.45">
      <c r="A14" s="1">
        <v>12</v>
      </c>
      <c r="B14" s="10">
        <v>85.7</v>
      </c>
      <c r="C14" s="2">
        <v>5.5</v>
      </c>
      <c r="D14" s="2">
        <v>94.3</v>
      </c>
      <c r="E14" s="2">
        <v>47</v>
      </c>
      <c r="F14" s="11">
        <v>92.1</v>
      </c>
    </row>
    <row r="15" spans="1:6" x14ac:dyDescent="0.45">
      <c r="A15" s="1">
        <v>13</v>
      </c>
      <c r="B15" s="10">
        <v>99.6</v>
      </c>
      <c r="C15" s="2">
        <v>40.5</v>
      </c>
      <c r="D15" s="2">
        <v>93.5</v>
      </c>
      <c r="E15" s="2">
        <v>69.2</v>
      </c>
      <c r="F15" s="11">
        <v>7.6</v>
      </c>
    </row>
    <row r="16" spans="1:6" x14ac:dyDescent="0.45">
      <c r="A16" s="1">
        <v>14</v>
      </c>
      <c r="B16" s="10">
        <v>34.200000000000003</v>
      </c>
      <c r="C16" s="2">
        <v>86.3</v>
      </c>
      <c r="D16" s="2">
        <v>18.899999999999999</v>
      </c>
      <c r="E16" s="2">
        <v>34.9</v>
      </c>
      <c r="F16" s="11">
        <v>56.4</v>
      </c>
    </row>
    <row r="17" spans="1:17" x14ac:dyDescent="0.45">
      <c r="A17" s="1">
        <v>15</v>
      </c>
      <c r="B17" s="10">
        <v>11.5</v>
      </c>
      <c r="C17" s="2">
        <v>45.3</v>
      </c>
      <c r="D17" s="2">
        <v>26.3</v>
      </c>
      <c r="E17" s="2">
        <v>52</v>
      </c>
      <c r="F17" s="11">
        <v>64.099999999999994</v>
      </c>
    </row>
    <row r="18" spans="1:17" x14ac:dyDescent="0.45">
      <c r="A18" s="1">
        <v>16</v>
      </c>
      <c r="B18" s="10">
        <v>21.1</v>
      </c>
      <c r="C18" s="2">
        <v>33.200000000000003</v>
      </c>
      <c r="D18" s="2">
        <v>17.7</v>
      </c>
      <c r="E18" s="2">
        <v>48.8</v>
      </c>
      <c r="F18" s="11">
        <v>8.3000000000000007</v>
      </c>
    </row>
    <row r="19" spans="1:17" x14ac:dyDescent="0.45">
      <c r="A19" s="1">
        <v>17</v>
      </c>
      <c r="B19" s="10">
        <v>3.4</v>
      </c>
      <c r="C19" s="2">
        <v>54.6</v>
      </c>
      <c r="D19" s="2">
        <v>76.599999999999994</v>
      </c>
      <c r="E19" s="2">
        <v>64.2</v>
      </c>
      <c r="F19" s="11">
        <v>29.8</v>
      </c>
    </row>
    <row r="20" spans="1:17" x14ac:dyDescent="0.45">
      <c r="A20" s="1">
        <v>18</v>
      </c>
      <c r="B20" s="10">
        <v>29.7</v>
      </c>
      <c r="C20" s="2">
        <v>58.2</v>
      </c>
      <c r="D20" s="2">
        <v>90.3</v>
      </c>
      <c r="E20" s="2">
        <v>73.2</v>
      </c>
      <c r="F20" s="11">
        <v>25.2</v>
      </c>
    </row>
    <row r="21" spans="1:17" x14ac:dyDescent="0.45">
      <c r="A21" s="1">
        <v>19</v>
      </c>
      <c r="B21" s="10">
        <v>2.2000000000000002</v>
      </c>
      <c r="C21" s="2">
        <v>37.6</v>
      </c>
      <c r="D21" s="2">
        <v>2.7</v>
      </c>
      <c r="E21" s="2">
        <v>31</v>
      </c>
      <c r="F21" s="11">
        <v>9.1</v>
      </c>
    </row>
    <row r="22" spans="1:17" ht="14.65" thickBot="1" x14ac:dyDescent="0.5">
      <c r="A22" s="1">
        <v>20</v>
      </c>
      <c r="B22" s="12">
        <v>37.4</v>
      </c>
      <c r="C22" s="13">
        <v>56.4</v>
      </c>
      <c r="D22" s="13">
        <v>60.2</v>
      </c>
      <c r="E22" s="13">
        <v>86.1</v>
      </c>
      <c r="F22" s="14">
        <v>77.900000000000006</v>
      </c>
    </row>
    <row r="23" spans="1:17" s="6" customFormat="1" ht="30.75" customHeight="1" x14ac:dyDescent="0.45">
      <c r="A23" s="24" t="s">
        <v>0</v>
      </c>
      <c r="B23" s="36">
        <f>AVERAGE(B3:B22)</f>
        <v>41.030000000000008</v>
      </c>
      <c r="C23" s="37">
        <f>AVERAGE(C3:C22)</f>
        <v>51.290000000000006</v>
      </c>
      <c r="D23" s="37">
        <f>AVERAGE(D3:D22)</f>
        <v>56.152631578947364</v>
      </c>
      <c r="E23" s="37">
        <f>AVERAGE(E3:E22)</f>
        <v>54.11</v>
      </c>
      <c r="F23" s="38">
        <f>AVERAGE(F3:F22)</f>
        <v>48.234999999999999</v>
      </c>
      <c r="H23" s="44" t="s">
        <v>14</v>
      </c>
      <c r="I23" s="44"/>
      <c r="J23" s="44" t="s">
        <v>15</v>
      </c>
      <c r="K23" s="44"/>
      <c r="L23" s="44" t="s">
        <v>16</v>
      </c>
      <c r="M23" s="44"/>
      <c r="N23" s="44" t="s">
        <v>17</v>
      </c>
      <c r="O23" s="44"/>
      <c r="P23" s="44" t="s">
        <v>18</v>
      </c>
      <c r="Q23" s="44"/>
    </row>
    <row r="24" spans="1:17" s="6" customFormat="1" ht="30.75" customHeight="1" x14ac:dyDescent="0.45">
      <c r="A24" s="25" t="s">
        <v>1</v>
      </c>
      <c r="B24" s="39">
        <f>MEDIAN(B3:B22)</f>
        <v>35.799999999999997</v>
      </c>
      <c r="C24" s="40">
        <f>MEDIAN(C3:C22)</f>
        <v>55.5</v>
      </c>
      <c r="D24" s="40">
        <f>MEDIAN(D3:D22)</f>
        <v>60.2</v>
      </c>
      <c r="E24" s="40">
        <f>MEDIAN(E3:E22)</f>
        <v>51.5</v>
      </c>
      <c r="F24" s="41">
        <f>MEDIAN(F3:F22)</f>
        <v>54.95</v>
      </c>
      <c r="H24" s="42"/>
      <c r="I24" s="42"/>
      <c r="J24" s="42"/>
      <c r="K24" s="42"/>
      <c r="L24" s="42"/>
      <c r="M24" s="42"/>
      <c r="N24" s="42"/>
      <c r="O24" s="42"/>
      <c r="P24" s="42"/>
      <c r="Q24" s="42"/>
    </row>
    <row r="25" spans="1:17" s="6" customFormat="1" ht="30.75" customHeight="1" x14ac:dyDescent="0.45">
      <c r="A25" s="25" t="s">
        <v>2</v>
      </c>
      <c r="B25" s="28" t="e">
        <f>MODE(B3:B22)</f>
        <v>#N/A</v>
      </c>
      <c r="C25" s="27" t="e">
        <f>MODE(C3:C22)</f>
        <v>#N/A</v>
      </c>
      <c r="D25" s="27" t="e">
        <f>MODE(D3:D22)</f>
        <v>#N/A</v>
      </c>
      <c r="E25" s="27" t="e">
        <f>MODE(E3:E22)</f>
        <v>#N/A</v>
      </c>
      <c r="F25" s="29">
        <f>MODE(F3:F22)</f>
        <v>25.2</v>
      </c>
      <c r="H25" s="42" t="s">
        <v>0</v>
      </c>
      <c r="I25" s="42">
        <v>41.030000000000008</v>
      </c>
      <c r="J25" s="42" t="s">
        <v>0</v>
      </c>
      <c r="K25" s="42">
        <v>51.290000000000006</v>
      </c>
      <c r="L25" s="42" t="s">
        <v>0</v>
      </c>
      <c r="M25" s="42">
        <v>56.152631578947364</v>
      </c>
      <c r="N25" s="42" t="s">
        <v>0</v>
      </c>
      <c r="O25" s="42">
        <v>54.11</v>
      </c>
      <c r="P25" s="42" t="s">
        <v>0</v>
      </c>
      <c r="Q25" s="42">
        <v>48.234999999999999</v>
      </c>
    </row>
    <row r="26" spans="1:17" s="6" customFormat="1" ht="30.75" customHeight="1" x14ac:dyDescent="0.45">
      <c r="A26" s="25" t="s">
        <v>3</v>
      </c>
      <c r="B26" s="28">
        <f>_xlfn.VAR.S(B3:B22)</f>
        <v>975.25694736841979</v>
      </c>
      <c r="C26" s="27">
        <f>_xlfn.VAR.S(C3:C22)</f>
        <v>830.81884210526187</v>
      </c>
      <c r="D26" s="27">
        <f>_xlfn.VAR.S(D3:D22)</f>
        <v>924.9748538011695</v>
      </c>
      <c r="E26" s="27">
        <f>_xlfn.VAR.S(E3:E22)</f>
        <v>300.18515789473668</v>
      </c>
      <c r="F26" s="29">
        <f xml:space="preserve"> _xlfn.VAR.S(F3:F22)</f>
        <v>984.59818421052591</v>
      </c>
      <c r="H26" s="42" t="s">
        <v>19</v>
      </c>
      <c r="I26" s="42">
        <v>6.9830399804398215</v>
      </c>
      <c r="J26" s="42" t="s">
        <v>19</v>
      </c>
      <c r="K26" s="42">
        <v>6.445226303650097</v>
      </c>
      <c r="L26" s="42" t="s">
        <v>19</v>
      </c>
      <c r="M26" s="42">
        <v>6.977312307913901</v>
      </c>
      <c r="N26" s="42" t="s">
        <v>19</v>
      </c>
      <c r="O26" s="42">
        <v>3.8741783509199514</v>
      </c>
      <c r="P26" s="42" t="s">
        <v>19</v>
      </c>
      <c r="Q26" s="42">
        <v>7.0164028683169475</v>
      </c>
    </row>
    <row r="27" spans="1:17" s="6" customFormat="1" ht="30.75" customHeight="1" x14ac:dyDescent="0.45">
      <c r="A27" s="25" t="s">
        <v>4</v>
      </c>
      <c r="B27" s="28">
        <f>_xlfn.VAR.P(B3:B22)</f>
        <v>926.49409999999853</v>
      </c>
      <c r="C27" s="27">
        <f>_xlfn.VAR.P(C3:C22)</f>
        <v>789.27789999999868</v>
      </c>
      <c r="D27" s="27">
        <f>_xlfn.VAR.P(D3:D22)</f>
        <v>876.29196675900255</v>
      </c>
      <c r="E27" s="27">
        <f>_xlfn.VAR.P(E3:E22)</f>
        <v>285.17589999999967</v>
      </c>
      <c r="F27" s="29">
        <f>_xlfn.VAR.P(F3:F22)</f>
        <v>935.36827499999958</v>
      </c>
      <c r="H27" s="42" t="s">
        <v>1</v>
      </c>
      <c r="I27" s="42">
        <v>35.799999999999997</v>
      </c>
      <c r="J27" s="42" t="s">
        <v>1</v>
      </c>
      <c r="K27" s="42">
        <v>55.5</v>
      </c>
      <c r="L27" s="42" t="s">
        <v>1</v>
      </c>
      <c r="M27" s="42">
        <v>60.2</v>
      </c>
      <c r="N27" s="42" t="s">
        <v>1</v>
      </c>
      <c r="O27" s="42">
        <v>51.5</v>
      </c>
      <c r="P27" s="42" t="s">
        <v>1</v>
      </c>
      <c r="Q27" s="42">
        <v>54.95</v>
      </c>
    </row>
    <row r="28" spans="1:17" s="6" customFormat="1" ht="30.75" customHeight="1" x14ac:dyDescent="0.45">
      <c r="A28" s="25" t="s">
        <v>5</v>
      </c>
      <c r="B28" s="39">
        <f>MAX(B3:B22)-MIN(B3:B22)</f>
        <v>97.399999999999991</v>
      </c>
      <c r="C28" s="40">
        <f>MAX(C3:C22)-MIN(C3:C22)</f>
        <v>89.5</v>
      </c>
      <c r="D28" s="40">
        <f>MAX(D3:D22)-MIN(D3:D22)</f>
        <v>91.6</v>
      </c>
      <c r="E28" s="40">
        <f>MAX(E3:E22)-MIN(E3:E22)</f>
        <v>71.399999999999991</v>
      </c>
      <c r="F28" s="41">
        <f>MAX(F3:F22)-MIN(F3:F22)</f>
        <v>92</v>
      </c>
      <c r="H28" s="42" t="s">
        <v>2</v>
      </c>
      <c r="I28" s="42" t="e">
        <v>#N/A</v>
      </c>
      <c r="J28" s="42" t="s">
        <v>2</v>
      </c>
      <c r="K28" s="42" t="e">
        <v>#N/A</v>
      </c>
      <c r="L28" s="42" t="s">
        <v>2</v>
      </c>
      <c r="M28" s="42" t="e">
        <v>#N/A</v>
      </c>
      <c r="N28" s="42" t="s">
        <v>2</v>
      </c>
      <c r="O28" s="42" t="e">
        <v>#N/A</v>
      </c>
      <c r="P28" s="42" t="s">
        <v>2</v>
      </c>
      <c r="Q28" s="42">
        <v>25.2</v>
      </c>
    </row>
    <row r="29" spans="1:17" s="6" customFormat="1" ht="30.75" customHeight="1" x14ac:dyDescent="0.45">
      <c r="A29" s="25" t="s">
        <v>6</v>
      </c>
      <c r="B29" s="28">
        <f>_xlfn.STDEV.S(B3:B22)</f>
        <v>31.229104171724487</v>
      </c>
      <c r="C29" s="27">
        <f>_xlfn.STDEV.S(C3:C22)</f>
        <v>28.823928290662636</v>
      </c>
      <c r="D29" s="27">
        <f>_xlfn.STDEV.S(D3:D22)</f>
        <v>30.413399247719244</v>
      </c>
      <c r="E29" s="27">
        <f>_xlfn.STDEV.S(E3:E22)</f>
        <v>17.325852299230093</v>
      </c>
      <c r="F29" s="29">
        <f>_xlfn.STDEV.S(F3:F22)</f>
        <v>31.378307542162403</v>
      </c>
      <c r="H29" s="42" t="s">
        <v>20</v>
      </c>
      <c r="I29" s="42">
        <v>31.229104171724487</v>
      </c>
      <c r="J29" s="42" t="s">
        <v>20</v>
      </c>
      <c r="K29" s="42">
        <v>28.823928290662636</v>
      </c>
      <c r="L29" s="42" t="s">
        <v>20</v>
      </c>
      <c r="M29" s="42">
        <v>30.413399247719244</v>
      </c>
      <c r="N29" s="42" t="s">
        <v>20</v>
      </c>
      <c r="O29" s="42">
        <v>17.325852299230093</v>
      </c>
      <c r="P29" s="42" t="s">
        <v>20</v>
      </c>
      <c r="Q29" s="42">
        <v>31.378307542162403</v>
      </c>
    </row>
    <row r="30" spans="1:17" s="6" customFormat="1" ht="30.75" customHeight="1" thickBot="1" x14ac:dyDescent="0.5">
      <c r="A30" s="26" t="s">
        <v>7</v>
      </c>
      <c r="B30" s="30">
        <f>_xlfn.STDEV.P(B3:B22)</f>
        <v>30.438365593441421</v>
      </c>
      <c r="C30" s="31">
        <f>_xlfn.STDEV.P(C3:C22)</f>
        <v>28.094090125860966</v>
      </c>
      <c r="D30" s="31">
        <f>_xlfn.STDEV.P(D3:D22)</f>
        <v>29.602229084293679</v>
      </c>
      <c r="E30" s="31">
        <f>_xlfn.STDEV.P(E3:E22)</f>
        <v>16.887151920913119</v>
      </c>
      <c r="F30" s="32">
        <f>_xlfn.STDEV.P(F3:F22)</f>
        <v>30.583791050162496</v>
      </c>
      <c r="H30" s="42" t="s">
        <v>21</v>
      </c>
      <c r="I30" s="42">
        <v>975.25694736841979</v>
      </c>
      <c r="J30" s="42" t="s">
        <v>21</v>
      </c>
      <c r="K30" s="42">
        <v>830.81884210526187</v>
      </c>
      <c r="L30" s="42" t="s">
        <v>21</v>
      </c>
      <c r="M30" s="42">
        <v>924.9748538011695</v>
      </c>
      <c r="N30" s="42" t="s">
        <v>21</v>
      </c>
      <c r="O30" s="42">
        <v>300.18515789473668</v>
      </c>
      <c r="P30" s="42" t="s">
        <v>21</v>
      </c>
      <c r="Q30" s="42">
        <v>984.59818421052591</v>
      </c>
    </row>
    <row r="31" spans="1:17" x14ac:dyDescent="0.45">
      <c r="H31" s="42" t="s">
        <v>22</v>
      </c>
      <c r="I31" s="42">
        <v>-0.75441642511892137</v>
      </c>
      <c r="J31" s="42" t="s">
        <v>22</v>
      </c>
      <c r="K31" s="42">
        <v>-0.99486072296456518</v>
      </c>
      <c r="L31" s="42" t="s">
        <v>22</v>
      </c>
      <c r="M31" s="42">
        <v>-1.4265409690478164</v>
      </c>
      <c r="N31" s="42" t="s">
        <v>22</v>
      </c>
      <c r="O31" s="42">
        <v>0.4570432963026998</v>
      </c>
      <c r="P31" s="42" t="s">
        <v>22</v>
      </c>
      <c r="Q31" s="42">
        <v>-1.5567903434089598</v>
      </c>
    </row>
    <row r="32" spans="1:17" x14ac:dyDescent="0.45">
      <c r="H32" s="42" t="s">
        <v>23</v>
      </c>
      <c r="I32" s="42">
        <v>0.63160816639942674</v>
      </c>
      <c r="J32" s="42" t="s">
        <v>23</v>
      </c>
      <c r="K32" s="42">
        <v>-0.31835998495864049</v>
      </c>
      <c r="L32" s="42" t="s">
        <v>23</v>
      </c>
      <c r="M32" s="42">
        <v>-0.25249260661258915</v>
      </c>
      <c r="N32" s="42" t="s">
        <v>23</v>
      </c>
      <c r="O32" s="42">
        <v>-0.10542487877132362</v>
      </c>
      <c r="P32" s="42" t="s">
        <v>23</v>
      </c>
      <c r="Q32" s="42">
        <v>6.1610943720036823E-2</v>
      </c>
    </row>
    <row r="33" spans="8:17" x14ac:dyDescent="0.45">
      <c r="H33" s="42" t="s">
        <v>5</v>
      </c>
      <c r="I33" s="42">
        <v>97.399999999999991</v>
      </c>
      <c r="J33" s="42" t="s">
        <v>5</v>
      </c>
      <c r="K33" s="42">
        <v>89.5</v>
      </c>
      <c r="L33" s="42" t="s">
        <v>5</v>
      </c>
      <c r="M33" s="42">
        <v>91.6</v>
      </c>
      <c r="N33" s="42" t="s">
        <v>5</v>
      </c>
      <c r="O33" s="42">
        <v>71.399999999999991</v>
      </c>
      <c r="P33" s="42" t="s">
        <v>5</v>
      </c>
      <c r="Q33" s="42">
        <v>92</v>
      </c>
    </row>
    <row r="34" spans="8:17" x14ac:dyDescent="0.45">
      <c r="H34" s="42" t="s">
        <v>24</v>
      </c>
      <c r="I34" s="42">
        <v>2.2000000000000002</v>
      </c>
      <c r="J34" s="42" t="s">
        <v>24</v>
      </c>
      <c r="K34" s="42">
        <v>1.1000000000000001</v>
      </c>
      <c r="L34" s="42" t="s">
        <v>24</v>
      </c>
      <c r="M34" s="42">
        <v>2.7</v>
      </c>
      <c r="N34" s="42" t="s">
        <v>24</v>
      </c>
      <c r="O34" s="42">
        <v>14.7</v>
      </c>
      <c r="P34" s="42" t="s">
        <v>24</v>
      </c>
      <c r="Q34" s="42">
        <v>7.6</v>
      </c>
    </row>
    <row r="35" spans="8:17" x14ac:dyDescent="0.45">
      <c r="H35" s="42" t="s">
        <v>25</v>
      </c>
      <c r="I35" s="42">
        <v>99.6</v>
      </c>
      <c r="J35" s="42" t="s">
        <v>25</v>
      </c>
      <c r="K35" s="42">
        <v>90.6</v>
      </c>
      <c r="L35" s="42" t="s">
        <v>25</v>
      </c>
      <c r="M35" s="42">
        <v>94.3</v>
      </c>
      <c r="N35" s="42" t="s">
        <v>25</v>
      </c>
      <c r="O35" s="42">
        <v>86.1</v>
      </c>
      <c r="P35" s="42" t="s">
        <v>25</v>
      </c>
      <c r="Q35" s="42">
        <v>99.6</v>
      </c>
    </row>
    <row r="36" spans="8:17" x14ac:dyDescent="0.45">
      <c r="H36" s="42" t="s">
        <v>26</v>
      </c>
      <c r="I36" s="42">
        <v>820.60000000000014</v>
      </c>
      <c r="J36" s="42" t="s">
        <v>26</v>
      </c>
      <c r="K36" s="42">
        <v>1025.8000000000002</v>
      </c>
      <c r="L36" s="42" t="s">
        <v>26</v>
      </c>
      <c r="M36" s="42">
        <v>1066.8999999999999</v>
      </c>
      <c r="N36" s="42" t="s">
        <v>26</v>
      </c>
      <c r="O36" s="42">
        <v>1082.2</v>
      </c>
      <c r="P36" s="42" t="s">
        <v>26</v>
      </c>
      <c r="Q36" s="42">
        <v>964.7</v>
      </c>
    </row>
    <row r="37" spans="8:17" ht="14.65" thickBot="1" x14ac:dyDescent="0.5">
      <c r="H37" s="43" t="s">
        <v>27</v>
      </c>
      <c r="I37" s="43">
        <v>20</v>
      </c>
      <c r="J37" s="43" t="s">
        <v>27</v>
      </c>
      <c r="K37" s="43">
        <v>20</v>
      </c>
      <c r="L37" s="43" t="s">
        <v>27</v>
      </c>
      <c r="M37" s="43">
        <v>19</v>
      </c>
      <c r="N37" s="43" t="s">
        <v>27</v>
      </c>
      <c r="O37" s="43">
        <v>20</v>
      </c>
      <c r="P37" s="43" t="s">
        <v>27</v>
      </c>
      <c r="Q37" s="43">
        <v>20</v>
      </c>
    </row>
    <row r="38" spans="8:17" x14ac:dyDescent="0.45">
      <c r="I3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7BB7A-D491-4055-B815-D8F0A72C1600}">
  <dimension ref="A1:F29"/>
  <sheetViews>
    <sheetView zoomScale="80" zoomScaleNormal="80" workbookViewId="0">
      <pane ySplit="2" topLeftCell="A11" activePane="bottomLeft" state="frozen"/>
      <selection pane="bottomLeft" activeCell="B25" sqref="B25"/>
    </sheetView>
  </sheetViews>
  <sheetFormatPr defaultRowHeight="14.25" x14ac:dyDescent="0.45"/>
  <cols>
    <col min="1" max="1" width="19" style="1" customWidth="1"/>
    <col min="2" max="2" width="11.59765625" bestFit="1" customWidth="1"/>
  </cols>
  <sheetData>
    <row r="1" spans="1:6" ht="8.25" customHeight="1" thickBot="1" x14ac:dyDescent="0.5"/>
    <row r="2" spans="1:6" ht="14.65" thickBot="1" x14ac:dyDescent="0.5">
      <c r="A2" s="1" t="s">
        <v>8</v>
      </c>
      <c r="B2" s="3" t="s">
        <v>9</v>
      </c>
      <c r="C2" s="4" t="s">
        <v>11</v>
      </c>
      <c r="D2" s="4" t="s">
        <v>12</v>
      </c>
      <c r="E2" s="4" t="s">
        <v>13</v>
      </c>
      <c r="F2" s="5" t="s">
        <v>10</v>
      </c>
    </row>
    <row r="3" spans="1:6" x14ac:dyDescent="0.45">
      <c r="A3" s="1">
        <v>1</v>
      </c>
      <c r="B3" s="7">
        <v>18.5</v>
      </c>
      <c r="C3" s="8">
        <v>90.6</v>
      </c>
      <c r="D3" s="8">
        <v>41.7</v>
      </c>
      <c r="E3" s="8">
        <v>84.5</v>
      </c>
      <c r="F3" s="9">
        <v>14.3</v>
      </c>
    </row>
    <row r="4" spans="1:6" x14ac:dyDescent="0.45">
      <c r="A4" s="1">
        <v>2</v>
      </c>
      <c r="B4" s="10">
        <v>68.900000000000006</v>
      </c>
      <c r="C4" s="2">
        <v>69.400000000000006</v>
      </c>
      <c r="D4" s="2">
        <v>40.5</v>
      </c>
      <c r="E4" s="2">
        <v>51</v>
      </c>
      <c r="F4" s="11">
        <v>80.2</v>
      </c>
    </row>
    <row r="5" spans="1:6" x14ac:dyDescent="0.45">
      <c r="A5" s="1">
        <v>3</v>
      </c>
      <c r="B5" s="10">
        <v>66.400000000000006</v>
      </c>
      <c r="C5" s="2">
        <v>59.9</v>
      </c>
      <c r="D5" s="2">
        <v>48.1</v>
      </c>
      <c r="E5" s="2">
        <v>58.7</v>
      </c>
      <c r="F5" s="11">
        <v>12.5</v>
      </c>
    </row>
    <row r="6" spans="1:6" x14ac:dyDescent="0.45">
      <c r="A6" s="1">
        <v>4</v>
      </c>
      <c r="B6" s="10">
        <v>14.6</v>
      </c>
      <c r="C6" s="2">
        <v>16.3</v>
      </c>
      <c r="D6" s="2">
        <v>53.1</v>
      </c>
      <c r="E6" s="2">
        <v>64.8</v>
      </c>
      <c r="F6" s="11">
        <v>58.6</v>
      </c>
    </row>
    <row r="7" spans="1:6" x14ac:dyDescent="0.45">
      <c r="A7" s="1">
        <v>5</v>
      </c>
      <c r="B7" s="10">
        <v>43.3</v>
      </c>
      <c r="C7" s="2">
        <v>82.8</v>
      </c>
      <c r="D7" s="2">
        <v>60.6</v>
      </c>
      <c r="E7" s="2">
        <v>52.9</v>
      </c>
      <c r="F7" s="11">
        <v>99.6</v>
      </c>
    </row>
    <row r="8" spans="1:6" x14ac:dyDescent="0.45">
      <c r="A8" s="1">
        <v>6</v>
      </c>
      <c r="B8" s="10">
        <v>39.200000000000003</v>
      </c>
      <c r="C8" s="2">
        <v>73</v>
      </c>
      <c r="D8" s="2">
        <v>89.7</v>
      </c>
      <c r="E8" s="2">
        <v>14.7</v>
      </c>
      <c r="F8" s="11">
        <v>68.900000000000006</v>
      </c>
    </row>
    <row r="9" spans="1:6" x14ac:dyDescent="0.45">
      <c r="A9" s="1">
        <v>7</v>
      </c>
      <c r="B9" s="10">
        <v>17.7</v>
      </c>
      <c r="C9" s="2">
        <v>1.1000000000000001</v>
      </c>
      <c r="D9" s="2">
        <v>20.5</v>
      </c>
      <c r="E9" s="2">
        <v>41.8</v>
      </c>
      <c r="F9" s="11">
        <v>21.3</v>
      </c>
    </row>
    <row r="10" spans="1:6" x14ac:dyDescent="0.45">
      <c r="A10" s="1">
        <v>8</v>
      </c>
      <c r="B10" s="10">
        <v>47.7</v>
      </c>
      <c r="C10" s="2">
        <v>36.4</v>
      </c>
      <c r="D10" s="2">
        <v>27.5</v>
      </c>
      <c r="E10" s="2">
        <v>46</v>
      </c>
      <c r="F10" s="11">
        <v>78.400000000000006</v>
      </c>
    </row>
    <row r="11" spans="1:6" x14ac:dyDescent="0.45">
      <c r="A11" s="1">
        <v>9</v>
      </c>
      <c r="B11" s="10">
        <v>72.8</v>
      </c>
      <c r="C11" s="2">
        <v>86</v>
      </c>
      <c r="D11" s="2">
        <v>83.5</v>
      </c>
      <c r="E11" s="2">
        <v>48.7</v>
      </c>
      <c r="F11" s="11">
        <v>25.2</v>
      </c>
    </row>
    <row r="12" spans="1:6" x14ac:dyDescent="0.45">
      <c r="A12" s="1">
        <v>10</v>
      </c>
      <c r="B12" s="10">
        <v>7.6</v>
      </c>
      <c r="C12" s="2">
        <v>7.1</v>
      </c>
      <c r="D12" s="2">
        <v>81.5</v>
      </c>
      <c r="E12" s="2">
        <v>48.6</v>
      </c>
      <c r="F12" s="11">
        <v>81.7</v>
      </c>
    </row>
    <row r="13" spans="1:6" x14ac:dyDescent="0.45">
      <c r="A13" s="1">
        <v>11</v>
      </c>
      <c r="B13" s="10">
        <v>99.1</v>
      </c>
      <c r="C13" s="2">
        <v>85.6</v>
      </c>
      <c r="D13" s="2">
        <v>81.400000000000006</v>
      </c>
      <c r="E13" s="2">
        <v>64.099999999999994</v>
      </c>
      <c r="F13" s="11">
        <v>53.5</v>
      </c>
    </row>
    <row r="14" spans="1:6" x14ac:dyDescent="0.45">
      <c r="A14" s="1">
        <v>12</v>
      </c>
      <c r="B14" s="10">
        <v>85.7</v>
      </c>
      <c r="C14" s="2">
        <v>5.5</v>
      </c>
      <c r="D14" s="2">
        <v>94.3</v>
      </c>
      <c r="E14" s="2">
        <v>47</v>
      </c>
      <c r="F14" s="11">
        <v>92.1</v>
      </c>
    </row>
    <row r="15" spans="1:6" x14ac:dyDescent="0.45">
      <c r="A15" s="1">
        <v>13</v>
      </c>
      <c r="B15" s="10">
        <v>99.6</v>
      </c>
      <c r="C15" s="2">
        <v>40.5</v>
      </c>
      <c r="D15" s="2">
        <v>93.5</v>
      </c>
      <c r="E15" s="2">
        <v>69.2</v>
      </c>
      <c r="F15" s="11">
        <v>7.6</v>
      </c>
    </row>
    <row r="16" spans="1:6" x14ac:dyDescent="0.45">
      <c r="A16" s="1">
        <v>14</v>
      </c>
      <c r="B16" s="10">
        <v>34.200000000000003</v>
      </c>
      <c r="C16" s="2">
        <v>86.3</v>
      </c>
      <c r="D16" s="2">
        <v>18.899999999999999</v>
      </c>
      <c r="E16" s="2">
        <v>34.9</v>
      </c>
      <c r="F16" s="11">
        <v>56.4</v>
      </c>
    </row>
    <row r="17" spans="1:6" x14ac:dyDescent="0.45">
      <c r="A17" s="1">
        <v>15</v>
      </c>
      <c r="B17" s="10">
        <v>11.5</v>
      </c>
      <c r="C17" s="2">
        <v>45.3</v>
      </c>
      <c r="D17" s="2">
        <v>26.3</v>
      </c>
      <c r="E17" s="2">
        <v>52</v>
      </c>
      <c r="F17" s="11">
        <v>64.099999999999994</v>
      </c>
    </row>
    <row r="18" spans="1:6" x14ac:dyDescent="0.45">
      <c r="A18" s="1">
        <v>16</v>
      </c>
      <c r="B18" s="10">
        <v>21.1</v>
      </c>
      <c r="C18" s="2">
        <v>33.200000000000003</v>
      </c>
      <c r="D18" s="2">
        <v>17.7</v>
      </c>
      <c r="E18" s="2">
        <v>48.8</v>
      </c>
      <c r="F18" s="11">
        <v>8.3000000000000007</v>
      </c>
    </row>
    <row r="19" spans="1:6" x14ac:dyDescent="0.45">
      <c r="A19" s="1">
        <v>17</v>
      </c>
      <c r="B19" s="10">
        <v>3.4</v>
      </c>
      <c r="C19" s="2">
        <v>54.6</v>
      </c>
      <c r="D19" s="2">
        <v>76.599999999999994</v>
      </c>
      <c r="E19" s="2">
        <v>64.2</v>
      </c>
      <c r="F19" s="11">
        <v>29.8</v>
      </c>
    </row>
    <row r="20" spans="1:6" x14ac:dyDescent="0.45">
      <c r="A20" s="1">
        <v>18</v>
      </c>
      <c r="B20" s="10">
        <v>29.7</v>
      </c>
      <c r="C20" s="2">
        <v>58.2</v>
      </c>
      <c r="D20" s="2">
        <v>90.3</v>
      </c>
      <c r="E20" s="2">
        <v>73.2</v>
      </c>
      <c r="F20" s="11">
        <v>25.2</v>
      </c>
    </row>
    <row r="21" spans="1:6" x14ac:dyDescent="0.45">
      <c r="A21" s="1">
        <v>19</v>
      </c>
      <c r="B21" s="10">
        <v>2.2000000000000002</v>
      </c>
      <c r="C21" s="2">
        <v>37.6</v>
      </c>
      <c r="D21" s="2">
        <v>2.7</v>
      </c>
      <c r="E21" s="2">
        <v>31</v>
      </c>
      <c r="F21" s="11">
        <v>9.1</v>
      </c>
    </row>
    <row r="22" spans="1:6" ht="14.65" thickBot="1" x14ac:dyDescent="0.5">
      <c r="A22" s="1">
        <v>20</v>
      </c>
      <c r="B22" s="12">
        <v>37.4</v>
      </c>
      <c r="C22" s="13">
        <v>56.4</v>
      </c>
      <c r="D22" s="13">
        <v>60.2</v>
      </c>
      <c r="E22" s="13">
        <v>86.1</v>
      </c>
      <c r="F22" s="14">
        <v>77.900000000000006</v>
      </c>
    </row>
    <row r="23" spans="1:6" s="6" customFormat="1" ht="30.75" customHeight="1" x14ac:dyDescent="0.45">
      <c r="A23" s="21" t="s">
        <v>0</v>
      </c>
      <c r="B23" s="33">
        <f>AVERAGE(B3:B22)</f>
        <v>41.030000000000008</v>
      </c>
      <c r="C23" s="16">
        <f t="shared" ref="C23:F23" si="0">AVERAGE(C3:C22)</f>
        <v>51.290000000000006</v>
      </c>
      <c r="D23" s="16">
        <f t="shared" si="0"/>
        <v>55.430000000000007</v>
      </c>
      <c r="E23" s="16">
        <f t="shared" si="0"/>
        <v>54.11</v>
      </c>
      <c r="F23" s="17">
        <f t="shared" si="0"/>
        <v>48.234999999999999</v>
      </c>
    </row>
    <row r="24" spans="1:6" s="6" customFormat="1" ht="30.75" customHeight="1" x14ac:dyDescent="0.45">
      <c r="A24" s="22" t="s">
        <v>1</v>
      </c>
      <c r="B24" s="34">
        <f>MEDIAN(B3:B22)</f>
        <v>35.799999999999997</v>
      </c>
      <c r="C24" s="15">
        <f t="shared" ref="C24:F24" si="1">MEDIAN(C3:C22)</f>
        <v>55.5</v>
      </c>
      <c r="D24" s="15">
        <f t="shared" si="1"/>
        <v>56.650000000000006</v>
      </c>
      <c r="E24" s="15">
        <f t="shared" si="1"/>
        <v>51.5</v>
      </c>
      <c r="F24" s="18">
        <f t="shared" si="1"/>
        <v>54.95</v>
      </c>
    </row>
    <row r="25" spans="1:6" s="6" customFormat="1" ht="30.75" customHeight="1" x14ac:dyDescent="0.45">
      <c r="A25" s="22" t="s">
        <v>3</v>
      </c>
      <c r="B25" s="34">
        <f>_xlfn.VAR.S(B3:B22)</f>
        <v>975.25694736841979</v>
      </c>
      <c r="C25" s="15">
        <f t="shared" ref="C25:F25" si="2">_xlfn.VAR.S(C3:C22)</f>
        <v>830.81884210526187</v>
      </c>
      <c r="D25" s="15">
        <f t="shared" si="2"/>
        <v>886.73589473684035</v>
      </c>
      <c r="E25" s="15">
        <f t="shared" si="2"/>
        <v>300.18515789473668</v>
      </c>
      <c r="F25" s="18">
        <f t="shared" si="2"/>
        <v>984.59818421052591</v>
      </c>
    </row>
    <row r="26" spans="1:6" s="6" customFormat="1" ht="30.75" customHeight="1" x14ac:dyDescent="0.45">
      <c r="A26" s="22" t="s">
        <v>4</v>
      </c>
      <c r="B26" s="34">
        <f>_xlfn.VAR.P(B3:B22)</f>
        <v>926.49409999999853</v>
      </c>
      <c r="C26" s="15">
        <f t="shared" ref="C26:F26" si="3">_xlfn.VAR.P(C3:C22)</f>
        <v>789.27789999999868</v>
      </c>
      <c r="D26" s="15">
        <f t="shared" si="3"/>
        <v>842.39909999999861</v>
      </c>
      <c r="E26" s="15">
        <f t="shared" si="3"/>
        <v>285.17589999999967</v>
      </c>
      <c r="F26" s="18">
        <f t="shared" si="3"/>
        <v>935.36827499999958</v>
      </c>
    </row>
    <row r="27" spans="1:6" s="6" customFormat="1" ht="30.75" customHeight="1" x14ac:dyDescent="0.45">
      <c r="A27" s="22" t="s">
        <v>5</v>
      </c>
      <c r="B27" s="34">
        <f>MAX(B3:B22)-MIN(B3:B22)</f>
        <v>97.399999999999991</v>
      </c>
      <c r="C27" s="15">
        <f t="shared" ref="C27:F27" si="4">MAX(C3:C22)-MIN(C3:C22)</f>
        <v>89.5</v>
      </c>
      <c r="D27" s="15">
        <f t="shared" si="4"/>
        <v>91.6</v>
      </c>
      <c r="E27" s="15">
        <f t="shared" si="4"/>
        <v>71.399999999999991</v>
      </c>
      <c r="F27" s="18">
        <f t="shared" si="4"/>
        <v>92</v>
      </c>
    </row>
    <row r="28" spans="1:6" s="6" customFormat="1" ht="30.75" customHeight="1" x14ac:dyDescent="0.45">
      <c r="A28" s="22" t="s">
        <v>6</v>
      </c>
      <c r="B28" s="34">
        <f>_xlfn.STDEV.S(B3:B22)</f>
        <v>31.229104171724487</v>
      </c>
      <c r="C28" s="15">
        <f t="shared" ref="C28:F28" si="5">_xlfn.STDEV.S(C3:C22)</f>
        <v>28.823928290662636</v>
      </c>
      <c r="D28" s="15">
        <f t="shared" si="5"/>
        <v>29.778111000143046</v>
      </c>
      <c r="E28" s="15">
        <f t="shared" si="5"/>
        <v>17.325852299230093</v>
      </c>
      <c r="F28" s="18">
        <f t="shared" si="5"/>
        <v>31.378307542162403</v>
      </c>
    </row>
    <row r="29" spans="1:6" s="6" customFormat="1" ht="30.75" customHeight="1" thickBot="1" x14ac:dyDescent="0.5">
      <c r="A29" s="23" t="s">
        <v>7</v>
      </c>
      <c r="B29" s="35">
        <f>_xlfn.STDEV.P(B3:B22)</f>
        <v>30.438365593441421</v>
      </c>
      <c r="C29" s="19">
        <f t="shared" ref="C29:F29" si="6">_xlfn.STDEV.P(C3:C22)</f>
        <v>28.094090125860966</v>
      </c>
      <c r="D29" s="19">
        <f t="shared" si="6"/>
        <v>29.024112389528788</v>
      </c>
      <c r="E29" s="19">
        <f t="shared" si="6"/>
        <v>16.887151920913119</v>
      </c>
      <c r="F29" s="20">
        <f t="shared" si="6"/>
        <v>30.583791050162496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</vt:lpstr>
      <vt:lpstr>Assignment,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rhark</dc:creator>
  <cp:lastModifiedBy>Rabin Mahat</cp:lastModifiedBy>
  <dcterms:created xsi:type="dcterms:W3CDTF">2018-12-28T00:51:49Z</dcterms:created>
  <dcterms:modified xsi:type="dcterms:W3CDTF">2020-06-25T22:17:45Z</dcterms:modified>
</cp:coreProperties>
</file>