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edmarji/MEGA/dev/county_scraper/"/>
    </mc:Choice>
  </mc:AlternateContent>
  <xr:revisionPtr revIDLastSave="0" documentId="13_ncr:1_{5922307B-12E3-C849-9E17-30D2CDA9ED61}" xr6:coauthVersionLast="43" xr6:coauthVersionMax="45" xr10:uidLastSave="{00000000-0000-0000-0000-000000000000}"/>
  <bookViews>
    <workbookView xWindow="0" yWindow="460" windowWidth="33600" windowHeight="19440" activeTab="1" xr2:uid="{00000000-000D-0000-FFFF-FFFF00000000}"/>
  </bookViews>
  <sheets>
    <sheet name="Decision Matrix-OLD" sheetId="6" state="hidden" r:id="rId1"/>
    <sheet name="Short Form Template" sheetId="11" r:id="rId2"/>
    <sheet name="Santa Clara Data" sheetId="1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1" l="1"/>
  <c r="E61" i="11"/>
  <c r="C78" i="11" l="1"/>
  <c r="C15" i="11" l="1"/>
  <c r="C21" i="11"/>
  <c r="C72" i="11"/>
  <c r="C53" i="11"/>
  <c r="C43" i="11"/>
  <c r="C84" i="11"/>
  <c r="F84" i="11"/>
  <c r="E84" i="11"/>
  <c r="E78" i="11" s="1"/>
  <c r="F43" i="11"/>
  <c r="E43" i="11"/>
  <c r="F32" i="11"/>
  <c r="E32" i="11"/>
  <c r="F21" i="11"/>
  <c r="E21" i="11"/>
  <c r="F15" i="11"/>
  <c r="E15" i="11"/>
  <c r="F78" i="11" l="1"/>
  <c r="F72" i="11" s="1"/>
  <c r="F53" i="11" s="1"/>
  <c r="E72" i="11"/>
  <c r="E53" i="11" s="1"/>
  <c r="F11" i="11" l="1"/>
  <c r="E11" i="11"/>
  <c r="E4" i="6"/>
  <c r="G4" i="6"/>
  <c r="G1" i="6" s="1"/>
  <c r="I4" i="6"/>
  <c r="I1" i="6" s="1"/>
  <c r="K4" i="6"/>
  <c r="K1" i="6" s="1"/>
  <c r="M4" i="6"/>
  <c r="O4" i="6"/>
  <c r="O1" i="6" s="1"/>
  <c r="Q4" i="6"/>
  <c r="Q1" i="6" s="1"/>
  <c r="S4" i="6"/>
  <c r="S1" i="6" s="1"/>
  <c r="U4" i="6"/>
  <c r="U1" i="6" s="1"/>
  <c r="W4" i="6"/>
  <c r="W1" i="6" s="1"/>
  <c r="Y4" i="6"/>
  <c r="AA4" i="6"/>
  <c r="M1" i="6"/>
  <c r="Y1" i="6"/>
  <c r="AA1" i="6"/>
  <c r="Z5" i="6"/>
  <c r="X5" i="6"/>
  <c r="V5" i="6"/>
  <c r="T5" i="6"/>
  <c r="R5" i="6"/>
  <c r="P5" i="6"/>
  <c r="N5" i="6"/>
  <c r="L5" i="6"/>
  <c r="J5" i="6"/>
  <c r="H5" i="6"/>
  <c r="F5" i="6"/>
  <c r="D5" i="6"/>
  <c r="AB11" i="6" l="1"/>
  <c r="B11" i="6" s="1"/>
  <c r="AB27" i="6"/>
  <c r="B27" i="6" s="1"/>
  <c r="AB19" i="6"/>
  <c r="B19" i="6" s="1"/>
  <c r="AB16" i="6"/>
  <c r="B16" i="6" s="1"/>
  <c r="AB18" i="6"/>
  <c r="B18" i="6" s="1"/>
  <c r="AB13" i="6"/>
  <c r="B13" i="6" s="1"/>
  <c r="AB29" i="6"/>
  <c r="B29" i="6" s="1"/>
  <c r="A29" i="6" s="1"/>
  <c r="E1" i="6"/>
  <c r="AC1" i="6" s="1"/>
  <c r="A11" i="6" s="1"/>
  <c r="AB25" i="6"/>
  <c r="B25" i="6" s="1"/>
  <c r="A25" i="6" s="1"/>
  <c r="AB17" i="6"/>
  <c r="B17" i="6" s="1"/>
  <c r="AB9" i="6"/>
  <c r="B9" i="6" s="1"/>
  <c r="A9" i="6" s="1"/>
  <c r="AB30" i="6"/>
  <c r="B30" i="6" s="1"/>
  <c r="A30" i="6" s="1"/>
  <c r="AB22" i="6"/>
  <c r="B22" i="6" s="1"/>
  <c r="AB14" i="6"/>
  <c r="B14" i="6" s="1"/>
  <c r="AB6" i="6"/>
  <c r="B6" i="6" s="1"/>
  <c r="AB32" i="6"/>
  <c r="B32" i="6" s="1"/>
  <c r="AB31" i="6"/>
  <c r="B31" i="6" s="1"/>
  <c r="AB23" i="6"/>
  <c r="B23" i="6" s="1"/>
  <c r="AB15" i="6"/>
  <c r="B15" i="6" s="1"/>
  <c r="A15" i="6" s="1"/>
  <c r="AB7" i="6"/>
  <c r="B7" i="6" s="1"/>
  <c r="AB28" i="6"/>
  <c r="B28" i="6" s="1"/>
  <c r="A28" i="6" s="1"/>
  <c r="AB20" i="6"/>
  <c r="B20" i="6" s="1"/>
  <c r="A20" i="6" s="1"/>
  <c r="AB12" i="6"/>
  <c r="B12" i="6" s="1"/>
  <c r="A12" i="6" s="1"/>
  <c r="AB8" i="6"/>
  <c r="B8" i="6" s="1"/>
  <c r="A8" i="6" s="1"/>
  <c r="AB24" i="6"/>
  <c r="B24" i="6" s="1"/>
  <c r="AB10" i="6"/>
  <c r="B10" i="6" s="1"/>
  <c r="AB26" i="6"/>
  <c r="B26" i="6" s="1"/>
  <c r="AB21" i="6"/>
  <c r="B21" i="6" s="1"/>
  <c r="A23" i="6" l="1"/>
  <c r="A6" i="6"/>
  <c r="A14" i="6"/>
  <c r="A7" i="6"/>
  <c r="A13" i="6"/>
  <c r="A31" i="6"/>
  <c r="A18" i="6"/>
  <c r="A21" i="6"/>
  <c r="A32" i="6"/>
  <c r="A26" i="6"/>
  <c r="A10" i="6"/>
  <c r="A24" i="6"/>
  <c r="A22" i="6"/>
  <c r="A17" i="6"/>
  <c r="A19" i="6"/>
  <c r="A27" i="6"/>
  <c r="A16" i="6"/>
</calcChain>
</file>

<file path=xl/sharedStrings.xml><?xml version="1.0" encoding="utf-8"?>
<sst xmlns="http://schemas.openxmlformats.org/spreadsheetml/2006/main" count="209" uniqueCount="126">
  <si>
    <t>Project Description:</t>
  </si>
  <si>
    <t>Brainstorm Ideas:</t>
  </si>
  <si>
    <t>Resources:</t>
  </si>
  <si>
    <t>Duration</t>
  </si>
  <si>
    <t>Category / Action Item*</t>
  </si>
  <si>
    <t>Weight</t>
  </si>
  <si>
    <t>Done</t>
  </si>
  <si>
    <t>Person Responsible*</t>
  </si>
  <si>
    <t>Resources</t>
  </si>
  <si>
    <t>Comments</t>
  </si>
  <si>
    <t>Highest Possible Score -------------&gt;</t>
  </si>
  <si>
    <t>TOP POSSIBLE SCORE:</t>
  </si>
  <si>
    <t>CRITERIA KEY</t>
  </si>
  <si>
    <t>WEIGHTING-------------------------&gt;</t>
  </si>
  <si>
    <t>Score 100% Scale</t>
  </si>
  <si>
    <t>Total Score</t>
  </si>
  <si>
    <t>Title</t>
  </si>
  <si>
    <t>Score</t>
  </si>
  <si>
    <t>Criteria</t>
  </si>
  <si>
    <t>Description</t>
  </si>
  <si>
    <t>Project Name:</t>
  </si>
  <si>
    <t>Project Objective:</t>
  </si>
  <si>
    <t xml:space="preserve">  </t>
  </si>
  <si>
    <t>Project Deadline:</t>
  </si>
  <si>
    <t>Percent Complete:</t>
  </si>
  <si>
    <t>#DIV/0!</t>
  </si>
  <si>
    <t>Priority 
(80/20)</t>
  </si>
  <si>
    <t>County</t>
  </si>
  <si>
    <t>Overview Tab</t>
  </si>
  <si>
    <t>Activities Tab</t>
  </si>
  <si>
    <t>Santa Clara</t>
  </si>
  <si>
    <t>Name</t>
  </si>
  <si>
    <t>Permit #</t>
  </si>
  <si>
    <t>Address</t>
  </si>
  <si>
    <t>Applicant Date</t>
  </si>
  <si>
    <t>Project Name</t>
  </si>
  <si>
    <t>Status</t>
  </si>
  <si>
    <t>Assigned</t>
  </si>
  <si>
    <t>Done By</t>
  </si>
  <si>
    <t>Date Requested</t>
  </si>
  <si>
    <t>Target Date</t>
  </si>
  <si>
    <t>Received</t>
  </si>
  <si>
    <t>Santa Clara Permit Data</t>
  </si>
  <si>
    <t>Extract permit data from Santa Clara and Update daily</t>
  </si>
  <si>
    <t>Santa Clara Pemit site</t>
  </si>
  <si>
    <t>Understand Requirments</t>
  </si>
  <si>
    <t>Geo Coding Addresses</t>
  </si>
  <si>
    <t>Check Sheet in this document</t>
  </si>
  <si>
    <t>Santa Clara Data Headers</t>
  </si>
  <si>
    <t>Data to Extract - Overview</t>
  </si>
  <si>
    <t>Data to Extract - Activities</t>
  </si>
  <si>
    <t>Lambda</t>
  </si>
  <si>
    <t>Check options</t>
  </si>
  <si>
    <t>How many addresses to geocode?</t>
  </si>
  <si>
    <t>this will effect choice and pricing</t>
  </si>
  <si>
    <t>How to geocode only new addresses on Upsert</t>
  </si>
  <si>
    <t>Google Maps API</t>
  </si>
  <si>
    <t>(5.00 USD per 1000)</t>
  </si>
  <si>
    <t>Get Google Maps API</t>
  </si>
  <si>
    <t>Needs CC, Create Google Account</t>
  </si>
  <si>
    <t>Explore Interface</t>
  </si>
  <si>
    <t>Understand PRD and convert into action items</t>
  </si>
  <si>
    <t>https://smartpermit.santaclaraca.gov:8443/apps/cap_sc/#/lookup</t>
  </si>
  <si>
    <t>Santa Clara data browser</t>
  </si>
  <si>
    <t>Elasticsearch</t>
  </si>
  <si>
    <t>Kibana</t>
  </si>
  <si>
    <t>Get Elasticsearch Link</t>
  </si>
  <si>
    <t>Get Kibana Link</t>
  </si>
  <si>
    <t>Complicated, would leave till last step</t>
  </si>
  <si>
    <t>Create Excel Sheet of data and send</t>
  </si>
  <si>
    <t>Create Mockup Dashboard in Excel</t>
  </si>
  <si>
    <t>AW</t>
  </si>
  <si>
    <t>RM</t>
  </si>
  <si>
    <t>Get Access to AWS</t>
  </si>
  <si>
    <t>Explore querying the data after upsert and geocoding missing</t>
  </si>
  <si>
    <t>Setup Cloud watch to run daily</t>
  </si>
  <si>
    <t>Index the data</t>
  </si>
  <si>
    <t>Create Index Schema</t>
  </si>
  <si>
    <t>Create package and test</t>
  </si>
  <si>
    <t>Create UpSert Function</t>
  </si>
  <si>
    <t>Create Visualizations</t>
  </si>
  <si>
    <t>Rough Estimate, depends on what are the viz</t>
  </si>
  <si>
    <t>Validate Extraction Done Right</t>
  </si>
  <si>
    <t>Done in previous step no time needed</t>
  </si>
  <si>
    <t>Recommend G maps because I have experiene with it</t>
  </si>
  <si>
    <t>Understand code</t>
  </si>
  <si>
    <t>Skip for now</t>
  </si>
  <si>
    <t>*</t>
  </si>
  <si>
    <t>https://search-county-records-mbz3w42c3ehmvsjcfb4tb2orly.us-east-1.es.amazonaws.com/_plugin/kibana/app/kibana#/discover?_g=()</t>
  </si>
  <si>
    <t>https://onedrive.live.com/view.aspx?resid=B78BA86445BEEDF8!128&amp;authkey=!AEAu8MLR9VyL4Vs</t>
  </si>
  <si>
    <t>Combining Datasets</t>
  </si>
  <si>
    <t>Join by date</t>
  </si>
  <si>
    <t>Join by status</t>
  </si>
  <si>
    <t>map that shows all active projects with a filter for description</t>
  </si>
  <si>
    <t>Kibana Viusalizations</t>
  </si>
  <si>
    <t>Error Handling</t>
  </si>
  <si>
    <t>For geocoding</t>
  </si>
  <si>
    <t>For talking to data</t>
  </si>
  <si>
    <t>Cloudwatch trigger Rate daily??</t>
  </si>
  <si>
    <t>Test Setup</t>
  </si>
  <si>
    <t>Logging</t>
  </si>
  <si>
    <t>Extra</t>
  </si>
  <si>
    <t>Handled by the bulk index function and activity id</t>
  </si>
  <si>
    <t>Handles Geo and Dates</t>
  </si>
  <si>
    <t>Historical Data</t>
  </si>
  <si>
    <t>Change to date to today</t>
  </si>
  <si>
    <t>Jan</t>
  </si>
  <si>
    <t>Feb</t>
  </si>
  <si>
    <t>Mar</t>
  </si>
  <si>
    <t>April</t>
  </si>
  <si>
    <t>May</t>
  </si>
  <si>
    <t>June</t>
  </si>
  <si>
    <t>July</t>
  </si>
  <si>
    <t>August</t>
  </si>
  <si>
    <t>Sept</t>
  </si>
  <si>
    <t>Data Downloaded, need to index</t>
  </si>
  <si>
    <t>Activity ID</t>
  </si>
  <si>
    <t>Alpha Numeric unique id per permit</t>
  </si>
  <si>
    <t>Geo Point</t>
  </si>
  <si>
    <t>GPS coords, extracted from Google Maps based on text address</t>
  </si>
  <si>
    <t>Name of the location</t>
  </si>
  <si>
    <t>Text Address of the street</t>
  </si>
  <si>
    <t>Date</t>
  </si>
  <si>
    <t>Activity title</t>
  </si>
  <si>
    <t>Extracted the ID to make sure we only add new activities</t>
  </si>
  <si>
    <t>Received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</si>
</sst>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>
    <font>
      <sz val="11"/>
      <color rgb="FF000000"/>
      <name val="Calibri"/>
    </font>
    <font>
      <sz val="10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name val="Arial"/>
      <family val="2"/>
    </font>
    <font>
      <b/>
      <sz val="10"/>
      <color rgb="FF0033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HelveticaNeue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EECE1"/>
        <bgColor rgb="FFEEECE1"/>
      </patternFill>
    </fill>
    <fill>
      <patternFill patternType="solid">
        <fgColor rgb="FFF79646"/>
        <bgColor rgb="FFF79646"/>
      </patternFill>
    </fill>
    <fill>
      <patternFill patternType="solid">
        <fgColor rgb="FF4BACC6"/>
        <bgColor rgb="FF4BACC6"/>
      </patternFill>
    </fill>
    <fill>
      <patternFill patternType="solid">
        <fgColor rgb="FF000000"/>
        <bgColor rgb="FF000000"/>
      </patternFill>
    </fill>
    <fill>
      <patternFill patternType="solid">
        <fgColor rgb="FFC0504D"/>
        <bgColor rgb="FFC0504D"/>
      </patternFill>
    </fill>
    <fill>
      <patternFill patternType="solid">
        <fgColor rgb="FF92D050"/>
        <bgColor rgb="FF92D050"/>
      </patternFill>
    </fill>
    <fill>
      <patternFill patternType="solid">
        <fgColor rgb="FF95B3D7"/>
        <bgColor rgb="FF95B3D7"/>
      </patternFill>
    </fill>
    <fill>
      <patternFill patternType="solid">
        <fgColor rgb="FFC0C0C0"/>
        <bgColor rgb="FFC0C0C0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9" fillId="0" borderId="10"/>
    <xf numFmtId="0" fontId="12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4" borderId="1" xfId="0" applyFill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7" fillId="0" borderId="3" xfId="0" applyFont="1" applyBorder="1"/>
    <xf numFmtId="0" fontId="1" fillId="10" borderId="8" xfId="0" applyFont="1" applyFill="1" applyBorder="1" applyAlignment="1">
      <alignment wrapText="1"/>
    </xf>
    <xf numFmtId="0" fontId="1" fillId="10" borderId="3" xfId="0" applyFont="1" applyFill="1" applyBorder="1" applyAlignment="1">
      <alignment wrapText="1"/>
    </xf>
    <xf numFmtId="0" fontId="4" fillId="5" borderId="10" xfId="0" applyFont="1" applyFill="1" applyBorder="1"/>
    <xf numFmtId="0" fontId="4" fillId="5" borderId="10" xfId="0" applyFont="1" applyFill="1" applyBorder="1" applyAlignment="1">
      <alignment horizontal="left"/>
    </xf>
    <xf numFmtId="0" fontId="4" fillId="0" borderId="0" xfId="0" applyFont="1"/>
    <xf numFmtId="0" fontId="0" fillId="6" borderId="10" xfId="0" applyFill="1" applyBorder="1"/>
    <xf numFmtId="0" fontId="3" fillId="6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wrapText="1"/>
    </xf>
    <xf numFmtId="0" fontId="3" fillId="7" borderId="2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6" borderId="4" xfId="0" applyFont="1" applyFill="1" applyBorder="1"/>
    <xf numFmtId="0" fontId="3" fillId="9" borderId="4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3" fillId="6" borderId="10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10" fillId="0" borderId="0" xfId="0" applyNumberFormat="1" applyFont="1"/>
    <xf numFmtId="0" fontId="0" fillId="0" borderId="0" xfId="0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10" borderId="5" xfId="0" applyFont="1" applyFill="1" applyBorder="1" applyAlignment="1">
      <alignment wrapText="1"/>
    </xf>
    <xf numFmtId="0" fontId="8" fillId="11" borderId="15" xfId="0" applyFont="1" applyFill="1" applyBorder="1" applyAlignment="1">
      <alignment horizontal="center" vertical="center" wrapText="1"/>
    </xf>
    <xf numFmtId="0" fontId="8" fillId="11" borderId="12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1" fillId="0" borderId="14" xfId="0" applyFont="1" applyBorder="1" applyAlignment="1">
      <alignment horizontal="center"/>
    </xf>
    <xf numFmtId="0" fontId="0" fillId="0" borderId="10" xfId="0" applyBorder="1"/>
    <xf numFmtId="0" fontId="10" fillId="0" borderId="10" xfId="0" applyNumberFormat="1" applyFont="1" applyBorder="1"/>
    <xf numFmtId="0" fontId="13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7" fillId="10" borderId="3" xfId="0" applyFont="1" applyFill="1" applyBorder="1" applyAlignment="1">
      <alignment wrapText="1"/>
    </xf>
    <xf numFmtId="0" fontId="9" fillId="0" borderId="0" xfId="0" applyFont="1"/>
    <xf numFmtId="0" fontId="12" fillId="0" borderId="0" xfId="2"/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10" borderId="14" xfId="0" applyFont="1" applyFill="1" applyBorder="1" applyAlignment="1">
      <alignment wrapText="1"/>
    </xf>
    <xf numFmtId="0" fontId="7" fillId="10" borderId="14" xfId="0" applyFont="1" applyFill="1" applyBorder="1" applyAlignment="1">
      <alignment wrapText="1"/>
    </xf>
    <xf numFmtId="0" fontId="1" fillId="0" borderId="14" xfId="0" applyFont="1" applyBorder="1"/>
    <xf numFmtId="0" fontId="12" fillId="0" borderId="0" xfId="2" applyAlignment="1">
      <alignment wrapText="1"/>
    </xf>
    <xf numFmtId="0" fontId="1" fillId="10" borderId="8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10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9" fontId="0" fillId="0" borderId="5" xfId="0" applyNumberFormat="1" applyBorder="1" applyAlignment="1">
      <alignment horizontal="left" wrapText="1"/>
    </xf>
    <xf numFmtId="0" fontId="2" fillId="0" borderId="9" xfId="0" applyFont="1" applyBorder="1" applyAlignment="1"/>
    <xf numFmtId="0" fontId="2" fillId="0" borderId="8" xfId="0" applyFont="1" applyBorder="1" applyAlignment="1"/>
    <xf numFmtId="0" fontId="1" fillId="0" borderId="5" xfId="0" applyFont="1" applyBorder="1" applyAlignment="1">
      <alignment horizontal="left" wrapText="1"/>
    </xf>
    <xf numFmtId="0" fontId="3" fillId="0" borderId="14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340EC5EE-1B8D-0F4F-B61A-3300B56C89B8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3300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CA5942-AAF4-C345-A49F-A4DB87337BA8}" name="Table1" displayName="Table1" ref="B10:H106" totalsRowShown="0" headerRowDxfId="6" headerRowBorderDxfId="5" tableBorderDxfId="4">
  <autoFilter ref="B10:H106" xr:uid="{7F037D46-9454-6844-A7EB-236AF03497D8}"/>
  <tableColumns count="7">
    <tableColumn id="1" xr3:uid="{CAC6AFE8-0CEB-3242-97E1-15A2FF0D04F3}" name="Priority _x000a_(80/20)" dataDxfId="3"/>
    <tableColumn id="2" xr3:uid="{51B297EA-C2CB-634E-B033-369CB7233E8D}" name="Duration" dataDxfId="2"/>
    <tableColumn id="3" xr3:uid="{EC5FF43A-BA55-4048-B569-2A5108781D2D}" name="Category / Action Item*" dataDxfId="1"/>
    <tableColumn id="4" xr3:uid="{0DB79824-EE1E-6D43-BDFF-523304EAF04A}" name="Weight" dataDxfId="0"/>
    <tableColumn id="5" xr3:uid="{E947EF2B-107F-9344-9F58-8DA29BFEFC5D}" name="Done"/>
    <tableColumn id="6" xr3:uid="{F8AB40BE-23A1-644D-8842-CB56A4FF3666}" name="Person Responsible*"/>
    <tableColumn id="7" xr3:uid="{4AD6C147-A75A-3D49-A8B4-1BDD736009BF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view.aspx?resid=B78BA86445BEEDF8!128&amp;authkey=!AEAu8MLR9VyL4Vs" TargetMode="External"/><Relationship Id="rId2" Type="http://schemas.openxmlformats.org/officeDocument/2006/relationships/hyperlink" Target="https://search-county-records-mbz3w42c3ehmvsjcfb4tb2orly.us-east-1.es.amazonaws.com/_plugin/kibana/app/kibana" TargetMode="External"/><Relationship Id="rId1" Type="http://schemas.openxmlformats.org/officeDocument/2006/relationships/hyperlink" Target="https://smartpermit.santaclaraca.gov:8443/apps/cap_sc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outlinePr summaryBelow="0" summaryRight="0"/>
  </sheetPr>
  <dimension ref="A1:AJ33"/>
  <sheetViews>
    <sheetView workbookViewId="0"/>
  </sheetViews>
  <sheetFormatPr baseColWidth="10" defaultColWidth="17.33203125" defaultRowHeight="15" customHeight="1"/>
  <cols>
    <col min="1" max="2" width="6" customWidth="1"/>
    <col min="3" max="3" width="15.83203125" customWidth="1"/>
    <col min="4" max="27" width="11.6640625" customWidth="1"/>
    <col min="28" max="28" width="17.5" customWidth="1"/>
    <col min="29" max="29" width="17.1640625" customWidth="1"/>
    <col min="30" max="30" width="1.5" customWidth="1"/>
    <col min="31" max="31" width="8" customWidth="1"/>
    <col min="32" max="32" width="0.83203125" customWidth="1"/>
    <col min="33" max="33" width="17.33203125" customWidth="1"/>
    <col min="34" max="34" width="0.83203125" customWidth="1"/>
    <col min="35" max="35" width="41.6640625" customWidth="1"/>
    <col min="36" max="36" width="1.5" customWidth="1"/>
  </cols>
  <sheetData>
    <row r="1" spans="1:36" ht="19.5" customHeight="1">
      <c r="C1" s="3" t="s">
        <v>10</v>
      </c>
      <c r="E1" s="4">
        <f>10*E$4</f>
        <v>100</v>
      </c>
      <c r="G1" s="4">
        <f>10*G$4</f>
        <v>90</v>
      </c>
      <c r="I1" s="4">
        <f>10*I$4</f>
        <v>80</v>
      </c>
      <c r="K1" s="4">
        <f>10*K$4</f>
        <v>70</v>
      </c>
      <c r="M1" s="4">
        <f>10*M$4</f>
        <v>60</v>
      </c>
      <c r="O1" s="4">
        <f>10*O$4</f>
        <v>50</v>
      </c>
      <c r="Q1" s="4">
        <f>10*Q$4</f>
        <v>40</v>
      </c>
      <c r="S1" s="4">
        <f>10*S$4</f>
        <v>30</v>
      </c>
      <c r="U1" s="4">
        <f>10*U$4</f>
        <v>30</v>
      </c>
      <c r="W1" s="4">
        <f>10*W$4</f>
        <v>30</v>
      </c>
      <c r="Y1" s="4">
        <f>10*Y$4</f>
        <v>20</v>
      </c>
      <c r="AA1" s="4">
        <f>10*AA$4</f>
        <v>10</v>
      </c>
      <c r="AB1" s="25" t="s">
        <v>11</v>
      </c>
      <c r="AC1" s="26">
        <f>SUM(E1:AA1)</f>
        <v>610</v>
      </c>
      <c r="AD1" s="5"/>
      <c r="AE1" s="6"/>
      <c r="AF1" s="5"/>
      <c r="AI1" s="2"/>
    </row>
    <row r="2" spans="1:36">
      <c r="AB2" s="27"/>
      <c r="AE2" s="7"/>
      <c r="AF2" s="3"/>
      <c r="AG2" s="3"/>
      <c r="AH2" s="3"/>
      <c r="AI2" s="8"/>
    </row>
    <row r="3" spans="1:36" ht="15.75" customHeight="1">
      <c r="AE3" s="7" t="s">
        <v>12</v>
      </c>
      <c r="AF3" s="3"/>
      <c r="AG3" s="3"/>
      <c r="AH3" s="3"/>
      <c r="AI3" s="8"/>
    </row>
    <row r="4" spans="1:36" ht="15.75" customHeight="1">
      <c r="C4" s="3" t="s">
        <v>13</v>
      </c>
      <c r="E4" s="9">
        <f>AE6</f>
        <v>10</v>
      </c>
      <c r="G4" s="10">
        <f>AE7</f>
        <v>9</v>
      </c>
      <c r="I4" s="10">
        <f>AE8</f>
        <v>8</v>
      </c>
      <c r="K4" s="10">
        <f>AE9</f>
        <v>7</v>
      </c>
      <c r="M4" s="10">
        <f>AE10</f>
        <v>6</v>
      </c>
      <c r="O4" s="10">
        <f>AE11</f>
        <v>5</v>
      </c>
      <c r="Q4" s="10">
        <f>AE12</f>
        <v>4</v>
      </c>
      <c r="S4" s="10">
        <f>AE13</f>
        <v>3</v>
      </c>
      <c r="U4" s="10">
        <f>AE14</f>
        <v>3</v>
      </c>
      <c r="W4" s="10">
        <f>AE15</f>
        <v>3</v>
      </c>
      <c r="Y4" s="10">
        <f>AE16</f>
        <v>2</v>
      </c>
      <c r="AA4" s="10">
        <f>AE17</f>
        <v>1</v>
      </c>
      <c r="AD4" s="28"/>
      <c r="AE4" s="29"/>
      <c r="AF4" s="28"/>
      <c r="AG4" s="28"/>
      <c r="AH4" s="28"/>
      <c r="AI4" s="30"/>
      <c r="AJ4" s="28"/>
    </row>
    <row r="5" spans="1:36" ht="45.75" customHeight="1">
      <c r="A5" s="11" t="s">
        <v>14</v>
      </c>
      <c r="B5" s="11" t="s">
        <v>15</v>
      </c>
      <c r="C5" s="31" t="s">
        <v>16</v>
      </c>
      <c r="D5" s="12">
        <f>AG6</f>
        <v>0</v>
      </c>
      <c r="E5" s="13" t="s">
        <v>17</v>
      </c>
      <c r="F5" s="12">
        <f>AG7</f>
        <v>0</v>
      </c>
      <c r="G5" s="13" t="s">
        <v>17</v>
      </c>
      <c r="H5" s="12">
        <f>AG8</f>
        <v>0</v>
      </c>
      <c r="I5" s="14" t="s">
        <v>17</v>
      </c>
      <c r="J5" s="12">
        <f>AG9</f>
        <v>0</v>
      </c>
      <c r="K5" s="13" t="s">
        <v>17</v>
      </c>
      <c r="L5" s="12">
        <f>AG10</f>
        <v>0</v>
      </c>
      <c r="M5" s="13" t="s">
        <v>17</v>
      </c>
      <c r="N5" s="12">
        <f>AG11</f>
        <v>0</v>
      </c>
      <c r="O5" s="13" t="s">
        <v>17</v>
      </c>
      <c r="P5" s="12">
        <f>AG12</f>
        <v>0</v>
      </c>
      <c r="Q5" s="13" t="s">
        <v>17</v>
      </c>
      <c r="R5" s="12">
        <f>AG13</f>
        <v>0</v>
      </c>
      <c r="S5" s="13" t="s">
        <v>17</v>
      </c>
      <c r="T5" s="12">
        <f>AG14</f>
        <v>0</v>
      </c>
      <c r="U5" s="13" t="s">
        <v>17</v>
      </c>
      <c r="V5" s="12">
        <f>AG15</f>
        <v>0</v>
      </c>
      <c r="W5" s="13" t="s">
        <v>17</v>
      </c>
      <c r="X5" s="12">
        <f>AG16</f>
        <v>0</v>
      </c>
      <c r="Y5" s="13" t="s">
        <v>17</v>
      </c>
      <c r="Z5" s="12">
        <f>AG17</f>
        <v>0</v>
      </c>
      <c r="AA5" s="13" t="s">
        <v>17</v>
      </c>
      <c r="AB5" s="12" t="s">
        <v>15</v>
      </c>
      <c r="AD5" s="28"/>
      <c r="AE5" s="32" t="s">
        <v>5</v>
      </c>
      <c r="AF5" s="33"/>
      <c r="AG5" s="34" t="s">
        <v>18</v>
      </c>
      <c r="AH5" s="33"/>
      <c r="AI5" s="35" t="s">
        <v>19</v>
      </c>
      <c r="AJ5" s="28"/>
    </row>
    <row r="6" spans="1:36">
      <c r="A6" s="15">
        <f t="shared" ref="A6:A32" si="0">B6/$AC$1</f>
        <v>0</v>
      </c>
      <c r="B6" s="16">
        <f t="shared" ref="B6:B32" si="1">AB6</f>
        <v>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>
        <f t="shared" ref="AB6:AB32" si="2">((E6*E$4)+(G6*G$4)+(I6*I$4)+(K6*K$4)+(M6*M$4)+(O6*O$4)+(Q6*Q$4)+(S6*S$4)+(U6*U$4)+(W6*W$4)+(Y6*Y$4)+(AA6*AA$4))</f>
        <v>0</v>
      </c>
      <c r="AD6" s="28"/>
      <c r="AE6" s="18">
        <v>10</v>
      </c>
      <c r="AF6" s="36"/>
      <c r="AG6" s="12"/>
      <c r="AH6" s="36"/>
      <c r="AI6" s="19"/>
      <c r="AJ6" s="28"/>
    </row>
    <row r="7" spans="1:36">
      <c r="A7" s="15">
        <f t="shared" si="0"/>
        <v>0</v>
      </c>
      <c r="B7" s="16">
        <f t="shared" si="1"/>
        <v>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>
        <f t="shared" si="2"/>
        <v>0</v>
      </c>
      <c r="AD7" s="28"/>
      <c r="AE7" s="18">
        <v>9</v>
      </c>
      <c r="AF7" s="36"/>
      <c r="AG7" s="12"/>
      <c r="AH7" s="36"/>
      <c r="AI7" s="19"/>
      <c r="AJ7" s="28"/>
    </row>
    <row r="8" spans="1:36">
      <c r="A8" s="15">
        <f t="shared" si="0"/>
        <v>0</v>
      </c>
      <c r="B8" s="16">
        <f t="shared" si="1"/>
        <v>0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f t="shared" si="2"/>
        <v>0</v>
      </c>
      <c r="AD8" s="28"/>
      <c r="AE8" s="18">
        <v>8</v>
      </c>
      <c r="AF8" s="36"/>
      <c r="AG8" s="37"/>
      <c r="AH8" s="36"/>
      <c r="AI8" s="19"/>
      <c r="AJ8" s="28"/>
    </row>
    <row r="9" spans="1:36">
      <c r="A9" s="15">
        <f t="shared" si="0"/>
        <v>0</v>
      </c>
      <c r="B9" s="16">
        <f t="shared" si="1"/>
        <v>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>
        <f t="shared" si="2"/>
        <v>0</v>
      </c>
      <c r="AD9" s="28"/>
      <c r="AE9" s="18">
        <v>7</v>
      </c>
      <c r="AF9" s="36"/>
      <c r="AG9" s="12"/>
      <c r="AH9" s="36"/>
      <c r="AI9" s="20"/>
      <c r="AJ9" s="28"/>
    </row>
    <row r="10" spans="1:36">
      <c r="A10" s="15">
        <f t="shared" si="0"/>
        <v>0</v>
      </c>
      <c r="B10" s="16">
        <f t="shared" si="1"/>
        <v>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>
        <f t="shared" si="2"/>
        <v>0</v>
      </c>
      <c r="AD10" s="28"/>
      <c r="AE10" s="18">
        <v>6</v>
      </c>
      <c r="AF10" s="36"/>
      <c r="AG10" s="12"/>
      <c r="AH10" s="36"/>
      <c r="AI10" s="19"/>
      <c r="AJ10" s="28"/>
    </row>
    <row r="11" spans="1:36">
      <c r="A11" s="15">
        <f t="shared" si="0"/>
        <v>0</v>
      </c>
      <c r="B11" s="16">
        <f t="shared" si="1"/>
        <v>0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>
        <f t="shared" si="2"/>
        <v>0</v>
      </c>
      <c r="AD11" s="28"/>
      <c r="AE11" s="18">
        <v>5</v>
      </c>
      <c r="AF11" s="36"/>
      <c r="AG11" s="12"/>
      <c r="AH11" s="36"/>
      <c r="AI11" s="19"/>
      <c r="AJ11" s="28"/>
    </row>
    <row r="12" spans="1:36">
      <c r="A12" s="15">
        <f t="shared" si="0"/>
        <v>0</v>
      </c>
      <c r="B12" s="16">
        <f t="shared" si="1"/>
        <v>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>
        <f t="shared" si="2"/>
        <v>0</v>
      </c>
      <c r="AD12" s="28"/>
      <c r="AE12" s="18">
        <v>4</v>
      </c>
      <c r="AF12" s="36"/>
      <c r="AG12" s="12"/>
      <c r="AH12" s="36"/>
      <c r="AI12" s="19"/>
      <c r="AJ12" s="28"/>
    </row>
    <row r="13" spans="1:36">
      <c r="A13" s="15">
        <f t="shared" si="0"/>
        <v>0</v>
      </c>
      <c r="B13" s="16">
        <f t="shared" si="1"/>
        <v>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>
        <f t="shared" si="2"/>
        <v>0</v>
      </c>
      <c r="AD13" s="28"/>
      <c r="AE13" s="18">
        <v>3</v>
      </c>
      <c r="AF13" s="36"/>
      <c r="AG13" s="12"/>
      <c r="AH13" s="36"/>
      <c r="AI13" s="19"/>
      <c r="AJ13" s="28"/>
    </row>
    <row r="14" spans="1:36">
      <c r="A14" s="15">
        <f t="shared" si="0"/>
        <v>0</v>
      </c>
      <c r="B14" s="16">
        <f t="shared" si="1"/>
        <v>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>
        <f t="shared" si="2"/>
        <v>0</v>
      </c>
      <c r="AD14" s="28"/>
      <c r="AE14" s="18">
        <v>3</v>
      </c>
      <c r="AF14" s="36"/>
      <c r="AG14" s="12"/>
      <c r="AH14" s="36"/>
      <c r="AI14" s="19"/>
      <c r="AJ14" s="28"/>
    </row>
    <row r="15" spans="1:36">
      <c r="A15" s="15">
        <f t="shared" si="0"/>
        <v>0</v>
      </c>
      <c r="B15" s="16">
        <f t="shared" si="1"/>
        <v>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>
        <f t="shared" si="2"/>
        <v>0</v>
      </c>
      <c r="AD15" s="28"/>
      <c r="AE15" s="18">
        <v>3</v>
      </c>
      <c r="AF15" s="36"/>
      <c r="AG15" s="12"/>
      <c r="AH15" s="36"/>
      <c r="AI15" s="19"/>
      <c r="AJ15" s="28"/>
    </row>
    <row r="16" spans="1:36">
      <c r="A16" s="15">
        <f t="shared" si="0"/>
        <v>0</v>
      </c>
      <c r="B16" s="16">
        <f t="shared" si="1"/>
        <v>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>
        <f t="shared" si="2"/>
        <v>0</v>
      </c>
      <c r="AD16" s="28"/>
      <c r="AE16" s="18">
        <v>2</v>
      </c>
      <c r="AF16" s="36"/>
      <c r="AG16" s="12"/>
      <c r="AH16" s="36"/>
      <c r="AI16" s="19"/>
      <c r="AJ16" s="28"/>
    </row>
    <row r="17" spans="1:36">
      <c r="A17" s="15">
        <f t="shared" si="0"/>
        <v>0</v>
      </c>
      <c r="B17" s="16">
        <f t="shared" si="1"/>
        <v>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>
        <f t="shared" si="2"/>
        <v>0</v>
      </c>
      <c r="AD17" s="28"/>
      <c r="AE17" s="18">
        <v>1</v>
      </c>
      <c r="AF17" s="36"/>
      <c r="AG17" s="12"/>
      <c r="AH17" s="36"/>
      <c r="AI17" s="19"/>
      <c r="AJ17" s="28"/>
    </row>
    <row r="18" spans="1:36">
      <c r="A18" s="15">
        <f t="shared" si="0"/>
        <v>0</v>
      </c>
      <c r="B18" s="16">
        <f t="shared" si="1"/>
        <v>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>
        <f t="shared" si="2"/>
        <v>0</v>
      </c>
      <c r="AD18" s="28"/>
      <c r="AE18" s="29"/>
      <c r="AF18" s="28"/>
      <c r="AG18" s="28"/>
      <c r="AH18" s="28"/>
      <c r="AI18" s="30"/>
      <c r="AJ18" s="28"/>
    </row>
    <row r="19" spans="1:36">
      <c r="A19" s="15">
        <f t="shared" si="0"/>
        <v>0</v>
      </c>
      <c r="B19" s="16">
        <f t="shared" si="1"/>
        <v>0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>
        <f t="shared" si="2"/>
        <v>0</v>
      </c>
      <c r="AE19" s="7"/>
      <c r="AI19" s="2"/>
    </row>
    <row r="20" spans="1:36">
      <c r="A20" s="15">
        <f t="shared" si="0"/>
        <v>0</v>
      </c>
      <c r="B20" s="16">
        <f t="shared" si="1"/>
        <v>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>
        <f t="shared" si="2"/>
        <v>0</v>
      </c>
      <c r="AE20" s="7"/>
      <c r="AI20" s="2"/>
    </row>
    <row r="21" spans="1:36">
      <c r="A21" s="15">
        <f t="shared" si="0"/>
        <v>0</v>
      </c>
      <c r="B21" s="16">
        <f t="shared" si="1"/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>
        <f t="shared" si="2"/>
        <v>0</v>
      </c>
      <c r="AE21" s="7"/>
      <c r="AI21" s="2"/>
    </row>
    <row r="22" spans="1:36">
      <c r="A22" s="15">
        <f t="shared" si="0"/>
        <v>0</v>
      </c>
      <c r="B22" s="16">
        <f t="shared" si="1"/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>
        <f t="shared" si="2"/>
        <v>0</v>
      </c>
      <c r="AE22" s="7"/>
      <c r="AI22" s="2"/>
    </row>
    <row r="23" spans="1:36">
      <c r="A23" s="15">
        <f t="shared" si="0"/>
        <v>0</v>
      </c>
      <c r="B23" s="16">
        <f t="shared" si="1"/>
        <v>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>
        <f t="shared" si="2"/>
        <v>0</v>
      </c>
      <c r="AE23" s="7"/>
      <c r="AI23" s="2"/>
    </row>
    <row r="24" spans="1:36">
      <c r="A24" s="15">
        <f t="shared" si="0"/>
        <v>0</v>
      </c>
      <c r="B24" s="16">
        <f t="shared" si="1"/>
        <v>0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>
        <f t="shared" si="2"/>
        <v>0</v>
      </c>
      <c r="AE24" s="7"/>
      <c r="AI24" s="2"/>
    </row>
    <row r="25" spans="1:36">
      <c r="A25" s="15">
        <f t="shared" si="0"/>
        <v>0</v>
      </c>
      <c r="B25" s="16">
        <f t="shared" si="1"/>
        <v>0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>
        <f t="shared" si="2"/>
        <v>0</v>
      </c>
      <c r="AE25" s="7"/>
      <c r="AI25" s="2"/>
    </row>
    <row r="26" spans="1:36">
      <c r="A26" s="15">
        <f t="shared" si="0"/>
        <v>0</v>
      </c>
      <c r="B26" s="16">
        <f t="shared" si="1"/>
        <v>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>
        <f t="shared" si="2"/>
        <v>0</v>
      </c>
      <c r="AE26" s="7"/>
      <c r="AI26" s="2"/>
    </row>
    <row r="27" spans="1:36">
      <c r="A27" s="15">
        <f t="shared" si="0"/>
        <v>0</v>
      </c>
      <c r="B27" s="16">
        <f t="shared" si="1"/>
        <v>0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>
        <f t="shared" si="2"/>
        <v>0</v>
      </c>
      <c r="AE27" s="7"/>
      <c r="AI27" s="2"/>
    </row>
    <row r="28" spans="1:36">
      <c r="A28" s="15">
        <f t="shared" si="0"/>
        <v>0</v>
      </c>
      <c r="B28" s="16">
        <f t="shared" si="1"/>
        <v>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>
        <f t="shared" si="2"/>
        <v>0</v>
      </c>
      <c r="AE28" s="7"/>
      <c r="AI28" s="2"/>
    </row>
    <row r="29" spans="1:36">
      <c r="A29" s="15">
        <f t="shared" si="0"/>
        <v>0</v>
      </c>
      <c r="B29" s="16">
        <f t="shared" si="1"/>
        <v>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>
        <f t="shared" si="2"/>
        <v>0</v>
      </c>
      <c r="AE29" s="7"/>
      <c r="AI29" s="2"/>
    </row>
    <row r="30" spans="1:36">
      <c r="A30" s="15">
        <f t="shared" si="0"/>
        <v>0</v>
      </c>
      <c r="B30" s="16">
        <f t="shared" si="1"/>
        <v>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>
        <f t="shared" si="2"/>
        <v>0</v>
      </c>
      <c r="AE30" s="7"/>
      <c r="AI30" s="2"/>
    </row>
    <row r="31" spans="1:36">
      <c r="A31" s="15">
        <f t="shared" si="0"/>
        <v>0</v>
      </c>
      <c r="B31" s="16">
        <f t="shared" si="1"/>
        <v>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>
        <f t="shared" si="2"/>
        <v>0</v>
      </c>
      <c r="AE31" s="7"/>
      <c r="AI31" s="2"/>
    </row>
    <row r="32" spans="1:36">
      <c r="A32" s="15">
        <f t="shared" si="0"/>
        <v>0</v>
      </c>
      <c r="B32" s="16">
        <f t="shared" si="1"/>
        <v>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>
        <f t="shared" si="2"/>
        <v>0</v>
      </c>
      <c r="AE32" s="7"/>
      <c r="AI32" s="2"/>
    </row>
    <row r="33" spans="31:35">
      <c r="AE33" s="7"/>
      <c r="AI33" s="2"/>
    </row>
  </sheetData>
  <dataValidations count="1">
    <dataValidation type="list" allowBlank="1" showErrorMessage="1" sqref="AE6:AE17 E6:E32 G6:G32 I6:I32 K6:K32 M6:M32 O6:O32 Q6:Q32 S6:S32 U6:U32 W6:W32 Y6:Y32 AA6:AA32" xr:uid="{00000000-0002-0000-0500-000000000000}">
      <formula1>"1.0,2.0,3.0,4.0,5.0,6.0,7.0,8.0,9.0,10.0"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outlinePr summaryBelow="0" summaryRight="0"/>
  </sheetPr>
  <dimension ref="B1:Q115"/>
  <sheetViews>
    <sheetView tabSelected="1" topLeftCell="A18" zoomScale="150" zoomScaleNormal="150" workbookViewId="0">
      <selection activeCell="D40" sqref="D40"/>
    </sheetView>
  </sheetViews>
  <sheetFormatPr baseColWidth="10" defaultColWidth="17.33203125" defaultRowHeight="15" customHeight="1"/>
  <cols>
    <col min="1" max="1" width="1.83203125" customWidth="1"/>
    <col min="2" max="2" width="14.83203125" customWidth="1"/>
    <col min="3" max="3" width="9.1640625" customWidth="1"/>
    <col min="4" max="4" width="38.33203125" customWidth="1"/>
    <col min="5" max="5" width="7.83203125" customWidth="1"/>
    <col min="6" max="6" width="6.5" customWidth="1"/>
    <col min="7" max="7" width="11.5" customWidth="1"/>
    <col min="8" max="8" width="43" customWidth="1"/>
    <col min="9" max="17" width="7.5" customWidth="1"/>
    <col min="18" max="27" width="15.1640625" customWidth="1"/>
  </cols>
  <sheetData>
    <row r="1" spans="2:17" ht="9" customHeight="1"/>
    <row r="2" spans="2:17" ht="24" customHeight="1">
      <c r="B2" s="22" t="s">
        <v>20</v>
      </c>
      <c r="C2" s="70" t="s">
        <v>42</v>
      </c>
      <c r="D2" s="68"/>
      <c r="E2" s="68"/>
      <c r="F2" s="68"/>
      <c r="G2" s="69"/>
      <c r="H2" s="1"/>
    </row>
    <row r="3" spans="2:17" ht="24" customHeight="1">
      <c r="B3" s="22" t="s">
        <v>21</v>
      </c>
      <c r="C3" s="70" t="s">
        <v>43</v>
      </c>
      <c r="D3" s="68"/>
      <c r="E3" s="68"/>
      <c r="F3" s="68"/>
      <c r="G3" s="69"/>
      <c r="H3" s="1"/>
    </row>
    <row r="4" spans="2:17" ht="24" customHeight="1">
      <c r="B4" s="22" t="s">
        <v>0</v>
      </c>
      <c r="C4" s="70" t="s">
        <v>22</v>
      </c>
      <c r="D4" s="68"/>
      <c r="E4" s="68"/>
      <c r="F4" s="68"/>
      <c r="G4" s="69"/>
      <c r="H4" s="1"/>
    </row>
    <row r="5" spans="2:17" ht="24" customHeight="1">
      <c r="B5" s="22" t="s">
        <v>1</v>
      </c>
      <c r="C5" s="70" t="s">
        <v>22</v>
      </c>
      <c r="D5" s="68"/>
      <c r="E5" s="68"/>
      <c r="F5" s="68"/>
      <c r="G5" s="69"/>
      <c r="H5" s="1"/>
    </row>
    <row r="6" spans="2:17" ht="24" customHeight="1">
      <c r="B6" s="22" t="s">
        <v>2</v>
      </c>
      <c r="C6" s="70" t="s">
        <v>44</v>
      </c>
      <c r="D6" s="68"/>
      <c r="E6" s="68"/>
      <c r="F6" s="68"/>
      <c r="G6" s="69"/>
      <c r="H6" s="1"/>
    </row>
    <row r="7" spans="2:17" ht="24" customHeight="1">
      <c r="B7" s="22" t="s">
        <v>23</v>
      </c>
      <c r="C7" s="70" t="s">
        <v>22</v>
      </c>
      <c r="D7" s="68"/>
      <c r="E7" s="68"/>
      <c r="F7" s="68"/>
      <c r="G7" s="69"/>
      <c r="H7" s="1"/>
    </row>
    <row r="8" spans="2:17" ht="24" customHeight="1">
      <c r="B8" s="22" t="s">
        <v>24</v>
      </c>
      <c r="C8" s="67" t="s">
        <v>25</v>
      </c>
      <c r="D8" s="68"/>
      <c r="E8" s="68"/>
      <c r="F8" s="68"/>
      <c r="G8" s="69"/>
      <c r="H8" s="1"/>
      <c r="P8" s="38"/>
    </row>
    <row r="9" spans="2:17" ht="12.75" customHeight="1">
      <c r="B9" s="1"/>
      <c r="C9" s="1"/>
      <c r="D9" s="1"/>
      <c r="E9" s="1"/>
      <c r="F9" s="1"/>
      <c r="G9" s="1"/>
      <c r="H9" s="1"/>
      <c r="P9" s="38"/>
    </row>
    <row r="10" spans="2:17" s="39" customFormat="1" ht="24.75" customHeight="1">
      <c r="B10" s="44" t="s">
        <v>26</v>
      </c>
      <c r="C10" s="44" t="s">
        <v>3</v>
      </c>
      <c r="D10" s="44" t="s">
        <v>4</v>
      </c>
      <c r="E10" s="44" t="s">
        <v>5</v>
      </c>
      <c r="F10" s="44" t="s">
        <v>6</v>
      </c>
      <c r="G10" s="44" t="s">
        <v>7</v>
      </c>
      <c r="H10" s="45" t="s">
        <v>9</v>
      </c>
      <c r="P10" s="40"/>
    </row>
    <row r="11" spans="2:17" ht="15" customHeight="1">
      <c r="B11" s="61" t="s">
        <v>87</v>
      </c>
      <c r="C11" s="23">
        <v>1</v>
      </c>
      <c r="D11" s="52" t="s">
        <v>45</v>
      </c>
      <c r="E11" s="24">
        <f t="shared" ref="E11:F11" si="0">SUBTOTAL(9,E12:E14)</f>
        <v>18</v>
      </c>
      <c r="F11" s="24">
        <f t="shared" si="0"/>
        <v>0</v>
      </c>
      <c r="G11" s="24"/>
      <c r="H11" s="43"/>
      <c r="P11" s="38"/>
    </row>
    <row r="12" spans="2:17" ht="15" customHeight="1">
      <c r="B12" s="62" t="s">
        <v>87</v>
      </c>
      <c r="C12" s="21"/>
      <c r="D12" s="21" t="s">
        <v>60</v>
      </c>
      <c r="E12" s="21">
        <v>8</v>
      </c>
      <c r="F12" s="21"/>
      <c r="G12" s="21" t="s">
        <v>72</v>
      </c>
      <c r="H12" s="60" t="s">
        <v>89</v>
      </c>
      <c r="P12" s="38"/>
    </row>
    <row r="13" spans="2:17" ht="15" customHeight="1">
      <c r="B13" s="62" t="s">
        <v>87</v>
      </c>
      <c r="C13" s="21"/>
      <c r="D13" s="21" t="s">
        <v>61</v>
      </c>
      <c r="E13" s="21">
        <v>10</v>
      </c>
      <c r="F13" s="21"/>
      <c r="G13" s="21" t="s">
        <v>72</v>
      </c>
      <c r="H13" s="41"/>
      <c r="P13" s="38"/>
    </row>
    <row r="14" spans="2:17" ht="15" customHeight="1">
      <c r="B14" s="62" t="s">
        <v>87</v>
      </c>
      <c r="C14" s="21"/>
      <c r="D14" s="21" t="s">
        <v>85</v>
      </c>
      <c r="E14" s="21"/>
      <c r="F14" s="21"/>
      <c r="G14" s="21" t="s">
        <v>72</v>
      </c>
      <c r="H14" s="41"/>
      <c r="J14" s="48"/>
      <c r="K14" s="48"/>
      <c r="L14" s="48"/>
      <c r="M14" s="48"/>
      <c r="N14" s="48"/>
      <c r="O14" s="48"/>
      <c r="P14" s="49"/>
      <c r="Q14" s="48"/>
    </row>
    <row r="15" spans="2:17" ht="15" customHeight="1">
      <c r="B15" s="61"/>
      <c r="C15" s="23">
        <f>SUM(C16:C19)</f>
        <v>0</v>
      </c>
      <c r="D15" s="52" t="s">
        <v>8</v>
      </c>
      <c r="E15" s="24">
        <f>SUBTOTAL(9,E16:E17)</f>
        <v>0</v>
      </c>
      <c r="F15" s="24">
        <f>SUBTOTAL(9,F16:F17)</f>
        <v>0</v>
      </c>
      <c r="G15" s="24"/>
      <c r="H15" s="43"/>
      <c r="J15" s="48"/>
      <c r="K15" s="48"/>
      <c r="L15" s="48"/>
      <c r="M15" s="48"/>
      <c r="N15" s="48"/>
      <c r="O15" s="48"/>
      <c r="P15" s="49"/>
      <c r="Q15" s="48"/>
    </row>
    <row r="16" spans="2:17" ht="15" customHeight="1">
      <c r="B16" s="62" t="s">
        <v>87</v>
      </c>
      <c r="C16" s="21"/>
      <c r="D16" s="21" t="s">
        <v>48</v>
      </c>
      <c r="E16" s="21"/>
      <c r="F16" s="21"/>
      <c r="G16" s="21" t="s">
        <v>71</v>
      </c>
      <c r="H16" s="41" t="s">
        <v>47</v>
      </c>
      <c r="J16" s="48"/>
      <c r="K16" s="50"/>
      <c r="L16" s="50"/>
      <c r="M16" s="50"/>
      <c r="N16" s="50"/>
      <c r="O16" s="50"/>
      <c r="P16" s="50"/>
      <c r="Q16" s="50"/>
    </row>
    <row r="17" spans="2:17" ht="32">
      <c r="B17" s="62" t="s">
        <v>87</v>
      </c>
      <c r="C17" s="21"/>
      <c r="D17" s="21" t="s">
        <v>63</v>
      </c>
      <c r="E17" s="21"/>
      <c r="F17" s="21"/>
      <c r="G17" s="21" t="s">
        <v>71</v>
      </c>
      <c r="H17" s="60" t="s">
        <v>62</v>
      </c>
      <c r="J17" s="48"/>
      <c r="K17" s="48"/>
      <c r="L17" s="48"/>
      <c r="M17" s="48"/>
      <c r="N17" s="48"/>
      <c r="O17" s="48"/>
      <c r="P17" s="48"/>
      <c r="Q17" s="48"/>
    </row>
    <row r="18" spans="2:17" ht="15" customHeight="1">
      <c r="B18" s="62"/>
      <c r="C18" s="21"/>
      <c r="D18" s="21"/>
      <c r="E18" s="21"/>
      <c r="F18" s="21"/>
      <c r="G18" s="21"/>
      <c r="H18" s="54"/>
      <c r="J18" s="48"/>
      <c r="K18" s="48"/>
      <c r="L18" s="48"/>
      <c r="M18" s="48"/>
      <c r="N18" s="48"/>
      <c r="O18" s="48"/>
      <c r="P18" s="48"/>
      <c r="Q18" s="48"/>
    </row>
    <row r="19" spans="2:17" ht="15" customHeight="1">
      <c r="B19" s="62"/>
      <c r="C19" s="21"/>
      <c r="D19" s="21"/>
      <c r="E19" s="21"/>
      <c r="F19" s="21"/>
      <c r="G19" s="21"/>
      <c r="H19" s="54"/>
      <c r="J19" s="48"/>
      <c r="K19" s="48"/>
      <c r="L19" s="48"/>
      <c r="M19" s="48"/>
      <c r="N19" s="48"/>
      <c r="O19" s="48"/>
      <c r="P19" s="48"/>
      <c r="Q19" s="48"/>
    </row>
    <row r="20" spans="2:17" ht="15" customHeight="1">
      <c r="B20" s="62"/>
      <c r="C20" s="21"/>
      <c r="D20" s="21"/>
      <c r="E20" s="21"/>
      <c r="F20" s="21"/>
      <c r="G20" s="21"/>
      <c r="H20" s="41"/>
      <c r="J20" s="48"/>
      <c r="K20" s="48"/>
      <c r="L20" s="48"/>
      <c r="M20" s="48"/>
      <c r="N20" s="48"/>
      <c r="O20" s="48"/>
      <c r="P20" s="48"/>
      <c r="Q20" s="48"/>
    </row>
    <row r="21" spans="2:17" ht="15" customHeight="1">
      <c r="B21" s="61"/>
      <c r="C21" s="23">
        <f>SUM(C22:C29)</f>
        <v>1</v>
      </c>
      <c r="D21" s="52" t="s">
        <v>49</v>
      </c>
      <c r="E21" s="24">
        <f>SUBTOTAL(9,E22:E31)</f>
        <v>70</v>
      </c>
      <c r="F21" s="24">
        <f>SUBTOTAL(9,F22:F31)</f>
        <v>0</v>
      </c>
      <c r="G21" s="24"/>
      <c r="H21" s="43"/>
      <c r="J21" s="48"/>
      <c r="K21" s="50"/>
      <c r="L21" s="48"/>
      <c r="M21" s="48"/>
      <c r="N21" s="48"/>
      <c r="O21" s="48"/>
      <c r="P21" s="49"/>
      <c r="Q21" s="48"/>
    </row>
    <row r="22" spans="2:17" ht="15" customHeight="1">
      <c r="B22" s="62" t="s">
        <v>87</v>
      </c>
      <c r="C22" s="21"/>
      <c r="D22" s="21" t="s">
        <v>31</v>
      </c>
      <c r="E22" s="21">
        <v>10</v>
      </c>
      <c r="F22" s="21"/>
      <c r="G22" s="21"/>
      <c r="H22" s="53" t="s">
        <v>120</v>
      </c>
      <c r="J22" s="48"/>
      <c r="K22" s="50"/>
      <c r="L22" s="48"/>
      <c r="M22" s="48"/>
      <c r="N22" s="48"/>
      <c r="O22" s="48"/>
      <c r="P22" s="48"/>
      <c r="Q22" s="48"/>
    </row>
    <row r="23" spans="2:17" ht="15" customHeight="1">
      <c r="B23" s="62" t="s">
        <v>87</v>
      </c>
      <c r="C23" s="21"/>
      <c r="D23" s="21" t="s">
        <v>32</v>
      </c>
      <c r="E23" s="21">
        <v>10</v>
      </c>
      <c r="F23" s="21"/>
      <c r="G23" s="21"/>
      <c r="H23" s="41" t="s">
        <v>117</v>
      </c>
      <c r="J23" s="48"/>
      <c r="K23" s="50"/>
      <c r="L23" s="48"/>
      <c r="M23" s="48"/>
      <c r="N23" s="48"/>
      <c r="O23" s="48"/>
      <c r="P23" s="48"/>
      <c r="Q23" s="48"/>
    </row>
    <row r="24" spans="2:17" ht="15" customHeight="1">
      <c r="B24" s="62" t="s">
        <v>87</v>
      </c>
      <c r="C24" s="21"/>
      <c r="D24" s="21" t="s">
        <v>33</v>
      </c>
      <c r="E24" s="21">
        <v>10</v>
      </c>
      <c r="F24" s="21"/>
      <c r="G24" s="21"/>
      <c r="H24" s="41" t="s">
        <v>121</v>
      </c>
      <c r="J24" s="48"/>
      <c r="K24" s="50"/>
      <c r="L24" s="48"/>
      <c r="M24" s="48"/>
      <c r="N24" s="48"/>
      <c r="O24" s="48"/>
      <c r="P24" s="48"/>
      <c r="Q24" s="48"/>
    </row>
    <row r="25" spans="2:17" ht="15" customHeight="1">
      <c r="B25" s="62" t="s">
        <v>87</v>
      </c>
      <c r="C25" s="21"/>
      <c r="D25" s="21" t="s">
        <v>34</v>
      </c>
      <c r="E25" s="21">
        <v>10</v>
      </c>
      <c r="F25" s="21"/>
      <c r="G25" s="21"/>
      <c r="H25" s="41" t="s">
        <v>122</v>
      </c>
      <c r="J25" s="48"/>
      <c r="K25" s="50"/>
      <c r="L25" s="48"/>
      <c r="M25" s="48"/>
      <c r="N25" s="48"/>
      <c r="O25" s="48"/>
      <c r="P25" s="48"/>
      <c r="Q25" s="48"/>
    </row>
    <row r="26" spans="2:17" ht="15" customHeight="1">
      <c r="B26" s="62" t="s">
        <v>87</v>
      </c>
      <c r="C26" s="21"/>
      <c r="D26" s="21" t="s">
        <v>35</v>
      </c>
      <c r="E26" s="21">
        <v>10</v>
      </c>
      <c r="F26" s="21"/>
      <c r="G26" s="21"/>
      <c r="H26" s="41"/>
      <c r="J26" s="48"/>
      <c r="K26" s="50"/>
      <c r="L26" s="48"/>
      <c r="M26" s="48"/>
      <c r="N26" s="48"/>
      <c r="O26" s="48"/>
      <c r="P26" s="48"/>
      <c r="Q26" s="48"/>
    </row>
    <row r="27" spans="2:17" ht="15" customHeight="1">
      <c r="B27" s="62" t="s">
        <v>87</v>
      </c>
      <c r="C27" s="21"/>
      <c r="D27" s="21" t="s">
        <v>36</v>
      </c>
      <c r="E27" s="21">
        <v>10</v>
      </c>
      <c r="F27" s="21"/>
      <c r="G27" s="21"/>
      <c r="H27" s="41"/>
      <c r="J27" s="48"/>
      <c r="K27" s="50"/>
      <c r="L27" s="48"/>
      <c r="M27" s="48"/>
      <c r="N27" s="48"/>
      <c r="O27" s="48"/>
      <c r="P27" s="48"/>
      <c r="Q27" s="48"/>
    </row>
    <row r="28" spans="2:17" ht="15" customHeight="1">
      <c r="B28" s="62" t="s">
        <v>87</v>
      </c>
      <c r="C28" s="21"/>
      <c r="D28" s="21" t="s">
        <v>19</v>
      </c>
      <c r="E28" s="21">
        <v>10</v>
      </c>
      <c r="F28" s="21"/>
      <c r="G28" s="21"/>
      <c r="H28" s="41"/>
      <c r="I28" s="48"/>
      <c r="J28" s="48"/>
      <c r="K28" s="48"/>
      <c r="L28" s="48"/>
      <c r="M28" s="48"/>
      <c r="N28" s="48"/>
      <c r="O28" s="48"/>
      <c r="P28" s="48"/>
      <c r="Q28" s="48"/>
    </row>
    <row r="29" spans="2:17" ht="15" customHeight="1">
      <c r="B29" s="62" t="s">
        <v>87</v>
      </c>
      <c r="C29" s="21">
        <v>1</v>
      </c>
      <c r="D29" s="21" t="s">
        <v>82</v>
      </c>
      <c r="E29" s="21"/>
      <c r="F29" s="21"/>
      <c r="G29" s="21"/>
      <c r="H29" s="41"/>
      <c r="I29" s="48"/>
      <c r="J29" s="51"/>
      <c r="K29" s="48"/>
      <c r="L29" s="48"/>
      <c r="M29" s="48"/>
      <c r="N29" s="48"/>
      <c r="O29" s="48"/>
      <c r="P29" s="48"/>
      <c r="Q29" s="48"/>
    </row>
    <row r="30" spans="2:17" ht="29">
      <c r="B30" s="62"/>
      <c r="C30" s="21"/>
      <c r="D30" s="21" t="s">
        <v>118</v>
      </c>
      <c r="E30" s="21"/>
      <c r="F30" s="21"/>
      <c r="G30" s="21"/>
      <c r="H30" s="41" t="s">
        <v>119</v>
      </c>
      <c r="I30" s="48"/>
      <c r="J30" s="51"/>
      <c r="K30" s="48"/>
      <c r="L30" s="48"/>
      <c r="M30" s="48"/>
      <c r="N30" s="48"/>
      <c r="O30" s="48"/>
      <c r="P30" s="48"/>
      <c r="Q30" s="48"/>
    </row>
    <row r="31" spans="2:17" ht="15" customHeight="1">
      <c r="B31" s="62"/>
      <c r="C31" s="21"/>
      <c r="D31" s="21"/>
      <c r="E31" s="21"/>
      <c r="F31" s="21"/>
      <c r="G31" s="21"/>
      <c r="H31" s="41"/>
      <c r="I31" s="48"/>
      <c r="J31" s="51"/>
      <c r="K31" s="48"/>
      <c r="L31" s="48"/>
      <c r="M31" s="48"/>
      <c r="N31" s="48"/>
      <c r="O31" s="48"/>
      <c r="P31" s="48"/>
      <c r="Q31" s="48"/>
    </row>
    <row r="32" spans="2:17" ht="15" customHeight="1">
      <c r="B32" s="61"/>
      <c r="C32" s="23"/>
      <c r="D32" s="52" t="s">
        <v>50</v>
      </c>
      <c r="E32" s="24">
        <f>SUBTOTAL(9,E33:E41)</f>
        <v>80</v>
      </c>
      <c r="F32" s="24">
        <f>SUBTOTAL(9,F33:F41)</f>
        <v>0</v>
      </c>
      <c r="G32" s="24"/>
      <c r="H32" s="43"/>
      <c r="I32" s="48"/>
      <c r="J32" s="51"/>
      <c r="K32" s="48"/>
      <c r="P32" s="38"/>
    </row>
    <row r="33" spans="2:16" ht="15" customHeight="1">
      <c r="B33" s="62" t="s">
        <v>87</v>
      </c>
      <c r="C33" s="21"/>
      <c r="D33" s="21" t="s">
        <v>16</v>
      </c>
      <c r="E33" s="21">
        <v>10</v>
      </c>
      <c r="F33" s="21"/>
      <c r="G33" s="21"/>
      <c r="H33" s="41" t="s">
        <v>123</v>
      </c>
      <c r="I33" s="48"/>
      <c r="J33" s="51"/>
      <c r="K33" s="48"/>
    </row>
    <row r="34" spans="2:16" ht="15" customHeight="1">
      <c r="B34" s="62" t="s">
        <v>87</v>
      </c>
      <c r="C34" s="21"/>
      <c r="D34" s="21" t="s">
        <v>37</v>
      </c>
      <c r="E34" s="21">
        <v>10</v>
      </c>
      <c r="F34" s="21"/>
      <c r="G34" s="21"/>
      <c r="H34" s="41"/>
      <c r="I34" s="48"/>
      <c r="J34" s="51"/>
      <c r="K34" s="48"/>
    </row>
    <row r="35" spans="2:16" ht="15" customHeight="1">
      <c r="B35" s="62" t="s">
        <v>87</v>
      </c>
      <c r="C35" s="21"/>
      <c r="D35" s="21" t="s">
        <v>38</v>
      </c>
      <c r="E35" s="21">
        <v>10</v>
      </c>
      <c r="F35" s="21"/>
      <c r="G35" s="21"/>
      <c r="H35" s="41"/>
      <c r="I35" s="48"/>
      <c r="J35" s="51"/>
      <c r="K35" s="48"/>
    </row>
    <row r="36" spans="2:16" ht="15" customHeight="1">
      <c r="B36" s="62" t="s">
        <v>87</v>
      </c>
      <c r="C36" s="21"/>
      <c r="D36" s="21" t="s">
        <v>36</v>
      </c>
      <c r="E36" s="21">
        <v>10</v>
      </c>
      <c r="F36" s="21"/>
      <c r="G36" s="21"/>
      <c r="H36" s="41"/>
      <c r="I36" s="48"/>
      <c r="J36" s="51"/>
      <c r="K36" s="48"/>
    </row>
    <row r="37" spans="2:16" ht="15" customHeight="1">
      <c r="B37" s="62" t="s">
        <v>87</v>
      </c>
      <c r="C37" s="21"/>
      <c r="D37" s="21" t="s">
        <v>39</v>
      </c>
      <c r="E37" s="21">
        <v>10</v>
      </c>
      <c r="F37" s="21"/>
      <c r="G37" s="21"/>
      <c r="H37" s="41"/>
      <c r="I37" s="48"/>
      <c r="J37" s="51"/>
      <c r="K37" s="48"/>
    </row>
    <row r="38" spans="2:16" ht="15" customHeight="1">
      <c r="B38" s="62" t="s">
        <v>87</v>
      </c>
      <c r="C38" s="21"/>
      <c r="D38" s="21" t="s">
        <v>40</v>
      </c>
      <c r="E38" s="21">
        <v>10</v>
      </c>
      <c r="F38" s="21"/>
      <c r="G38" s="21"/>
      <c r="H38" s="41"/>
      <c r="I38" s="48"/>
      <c r="J38" s="51"/>
      <c r="K38" s="48"/>
    </row>
    <row r="39" spans="2:16" ht="15" customHeight="1">
      <c r="B39" s="62" t="s">
        <v>87</v>
      </c>
      <c r="C39" s="21"/>
      <c r="D39" s="21" t="s">
        <v>125</v>
      </c>
      <c r="E39" s="21">
        <v>10</v>
      </c>
      <c r="F39" s="21"/>
      <c r="G39" s="21"/>
      <c r="H39" s="41"/>
      <c r="I39" s="48"/>
      <c r="J39" s="51"/>
      <c r="K39" s="48"/>
    </row>
    <row r="40" spans="2:16" ht="15" customHeight="1">
      <c r="B40" s="62"/>
      <c r="C40" s="21"/>
      <c r="D40" s="21" t="s">
        <v>116</v>
      </c>
      <c r="E40" s="21">
        <v>10</v>
      </c>
      <c r="F40" s="21"/>
      <c r="G40" s="21"/>
      <c r="H40" s="41" t="s">
        <v>124</v>
      </c>
      <c r="I40" s="48"/>
      <c r="J40" s="51"/>
      <c r="K40" s="48"/>
    </row>
    <row r="41" spans="2:16" ht="15" customHeight="1">
      <c r="B41" s="62" t="s">
        <v>87</v>
      </c>
      <c r="C41" s="21">
        <v>0</v>
      </c>
      <c r="D41" s="21" t="s">
        <v>82</v>
      </c>
      <c r="E41" s="21"/>
      <c r="F41" s="21"/>
      <c r="G41" s="21"/>
      <c r="H41" s="41" t="s">
        <v>83</v>
      </c>
      <c r="I41" s="48"/>
      <c r="J41" s="51"/>
      <c r="K41" s="48"/>
    </row>
    <row r="42" spans="2:16" ht="15" customHeight="1">
      <c r="B42" s="62"/>
      <c r="C42" s="21"/>
      <c r="D42" s="21"/>
      <c r="E42" s="21"/>
      <c r="F42" s="21"/>
      <c r="G42" s="21"/>
      <c r="H42" s="41"/>
      <c r="I42" s="48"/>
      <c r="J42" s="51"/>
      <c r="K42" s="48"/>
    </row>
    <row r="43" spans="2:16" ht="15" customHeight="1">
      <c r="B43" s="61"/>
      <c r="C43" s="23">
        <f>SUM(C44:C51)</f>
        <v>4</v>
      </c>
      <c r="D43" s="52" t="s">
        <v>46</v>
      </c>
      <c r="E43" s="24">
        <f>SUBTOTAL(9,E44:E48)</f>
        <v>0</v>
      </c>
      <c r="F43" s="24">
        <f>SUBTOTAL(9,F44:F48)</f>
        <v>0</v>
      </c>
      <c r="G43" s="24"/>
      <c r="H43" s="43" t="s">
        <v>68</v>
      </c>
      <c r="I43" s="48"/>
      <c r="J43" s="48"/>
      <c r="K43" s="48"/>
      <c r="P43" s="38"/>
    </row>
    <row r="44" spans="2:16" ht="15" customHeight="1">
      <c r="B44" s="62" t="s">
        <v>87</v>
      </c>
      <c r="C44" s="21"/>
      <c r="D44" s="21" t="s">
        <v>52</v>
      </c>
      <c r="E44" s="21"/>
      <c r="F44" s="21"/>
      <c r="G44" s="21"/>
      <c r="H44" s="41" t="s">
        <v>84</v>
      </c>
      <c r="I44" s="48"/>
      <c r="J44" s="48"/>
      <c r="K44" s="48"/>
    </row>
    <row r="45" spans="2:16" ht="15" customHeight="1">
      <c r="B45" s="62" t="s">
        <v>87</v>
      </c>
      <c r="C45" s="21"/>
      <c r="D45" s="21" t="s">
        <v>53</v>
      </c>
      <c r="E45" s="21"/>
      <c r="F45" s="21"/>
      <c r="G45" s="21"/>
      <c r="H45" s="41" t="s">
        <v>54</v>
      </c>
      <c r="I45" s="48"/>
      <c r="J45" s="48"/>
      <c r="K45" s="48"/>
    </row>
    <row r="46" spans="2:16" ht="15" customHeight="1">
      <c r="B46" s="63" t="s">
        <v>87</v>
      </c>
      <c r="C46" s="42"/>
      <c r="D46" s="42" t="s">
        <v>55</v>
      </c>
      <c r="E46" s="42"/>
      <c r="F46" s="42"/>
      <c r="G46" s="42"/>
      <c r="H46" s="55"/>
      <c r="I46" s="48"/>
      <c r="J46" s="48"/>
      <c r="K46" s="48"/>
    </row>
    <row r="47" spans="2:16" ht="15" customHeight="1">
      <c r="B47" s="64" t="s">
        <v>87</v>
      </c>
      <c r="C47" s="56">
        <v>2</v>
      </c>
      <c r="D47" s="56" t="s">
        <v>56</v>
      </c>
      <c r="E47" s="56"/>
      <c r="F47" s="56"/>
      <c r="G47" s="56"/>
      <c r="H47" s="56" t="s">
        <v>57</v>
      </c>
      <c r="I47" s="48"/>
      <c r="J47" s="48"/>
      <c r="K47" s="48"/>
    </row>
    <row r="48" spans="2:16" ht="15" customHeight="1">
      <c r="B48" s="64" t="s">
        <v>87</v>
      </c>
      <c r="C48" s="56"/>
      <c r="D48" s="56" t="s">
        <v>58</v>
      </c>
      <c r="E48" s="56"/>
      <c r="F48" s="56"/>
      <c r="G48" s="56"/>
      <c r="H48" s="56" t="s">
        <v>59</v>
      </c>
    </row>
    <row r="49" spans="2:16" ht="29">
      <c r="B49" s="64"/>
      <c r="C49" s="56">
        <v>2</v>
      </c>
      <c r="D49" s="56" t="s">
        <v>74</v>
      </c>
      <c r="E49" s="56"/>
      <c r="F49" s="56"/>
      <c r="G49" s="56"/>
      <c r="H49" s="56" t="s">
        <v>86</v>
      </c>
    </row>
    <row r="50" spans="2:16" ht="15" customHeight="1">
      <c r="B50" s="64"/>
      <c r="C50" s="56"/>
      <c r="D50" s="56"/>
      <c r="E50" s="56"/>
      <c r="F50" s="56"/>
      <c r="G50" s="56"/>
      <c r="H50" s="56"/>
    </row>
    <row r="51" spans="2:16" ht="15" customHeight="1">
      <c r="B51" s="64"/>
      <c r="C51" s="56"/>
      <c r="D51" s="56"/>
      <c r="E51" s="56"/>
      <c r="F51" s="56"/>
      <c r="G51" s="56"/>
      <c r="H51" s="56"/>
    </row>
    <row r="52" spans="2:16" ht="15" customHeight="1">
      <c r="B52" s="64"/>
      <c r="C52" s="56"/>
      <c r="D52" s="56"/>
      <c r="E52" s="56"/>
      <c r="F52" s="56"/>
      <c r="G52" s="56"/>
      <c r="H52" s="56"/>
    </row>
    <row r="53" spans="2:16" ht="15" customHeight="1">
      <c r="B53" s="65"/>
      <c r="C53" s="57">
        <f>SUM(C54:C68)</f>
        <v>3</v>
      </c>
      <c r="D53" s="58" t="s">
        <v>64</v>
      </c>
      <c r="E53" s="57">
        <f>SUBTOTAL(9,E54:E97)</f>
        <v>113</v>
      </c>
      <c r="F53" s="57">
        <f>SUBTOTAL(9,F54:F97)</f>
        <v>77</v>
      </c>
      <c r="G53" s="57"/>
      <c r="H53" s="57"/>
      <c r="P53" s="38"/>
    </row>
    <row r="54" spans="2:16" ht="15" customHeight="1">
      <c r="B54" s="64" t="s">
        <v>87</v>
      </c>
      <c r="C54" s="56">
        <v>0</v>
      </c>
      <c r="D54" s="56" t="s">
        <v>66</v>
      </c>
      <c r="E54" s="56">
        <v>3</v>
      </c>
      <c r="F54" s="56">
        <v>10</v>
      </c>
      <c r="G54" s="56"/>
      <c r="H54" s="56"/>
    </row>
    <row r="55" spans="2:16" ht="15" customHeight="1">
      <c r="B55" s="64" t="s">
        <v>87</v>
      </c>
      <c r="C55" s="56">
        <v>0</v>
      </c>
      <c r="D55" s="56" t="s">
        <v>76</v>
      </c>
      <c r="E55" s="56"/>
      <c r="F55" s="56">
        <v>10</v>
      </c>
      <c r="G55" s="56"/>
      <c r="H55" s="56"/>
    </row>
    <row r="56" spans="2:16" ht="15" customHeight="1">
      <c r="B56" s="64" t="s">
        <v>87</v>
      </c>
      <c r="C56" s="56">
        <v>1</v>
      </c>
      <c r="D56" s="56" t="s">
        <v>77</v>
      </c>
      <c r="E56" s="56"/>
      <c r="F56" s="56">
        <v>10</v>
      </c>
      <c r="G56" s="56"/>
      <c r="H56" s="56" t="s">
        <v>103</v>
      </c>
    </row>
    <row r="57" spans="2:16" ht="15" customHeight="1">
      <c r="B57" s="64" t="s">
        <v>87</v>
      </c>
      <c r="C57" s="56">
        <v>2</v>
      </c>
      <c r="D57" s="56" t="s">
        <v>79</v>
      </c>
      <c r="E57" s="56"/>
      <c r="F57" s="56"/>
      <c r="G57" s="56"/>
      <c r="H57" s="56" t="s">
        <v>102</v>
      </c>
    </row>
    <row r="58" spans="2:16" ht="15" customHeight="1">
      <c r="B58" s="64"/>
      <c r="C58" s="56"/>
      <c r="D58" s="56"/>
      <c r="E58" s="56"/>
      <c r="F58" s="56"/>
      <c r="G58" s="56"/>
      <c r="H58" s="56"/>
    </row>
    <row r="59" spans="2:16" ht="15" customHeight="1">
      <c r="B59" s="64"/>
      <c r="C59" s="56"/>
      <c r="D59" s="56"/>
      <c r="E59" s="56"/>
      <c r="F59" s="56"/>
      <c r="G59" s="56"/>
      <c r="H59" s="56"/>
    </row>
    <row r="60" spans="2:16" ht="15" customHeight="1">
      <c r="B60" s="64"/>
      <c r="C60" s="56"/>
      <c r="D60" s="56"/>
      <c r="E60" s="56"/>
      <c r="F60" s="56"/>
      <c r="G60" s="56"/>
      <c r="H60" s="56"/>
    </row>
    <row r="61" spans="2:16" ht="15" customHeight="1">
      <c r="B61" s="65"/>
      <c r="C61" s="57"/>
      <c r="D61" s="58" t="s">
        <v>104</v>
      </c>
      <c r="E61" s="57">
        <f>SUBTOTAL(9,E62:E71)</f>
        <v>90</v>
      </c>
      <c r="F61" s="57">
        <f>SUBTOTAL(9,F62:F71)</f>
        <v>20</v>
      </c>
      <c r="G61" s="57"/>
      <c r="H61" s="57"/>
      <c r="P61" s="38"/>
    </row>
    <row r="62" spans="2:16" ht="15" customHeight="1">
      <c r="B62" s="64"/>
      <c r="C62" s="56"/>
      <c r="D62" s="56" t="s">
        <v>106</v>
      </c>
      <c r="E62" s="56">
        <v>10</v>
      </c>
      <c r="F62" s="56">
        <v>5</v>
      </c>
      <c r="G62" s="56"/>
      <c r="H62" s="56" t="s">
        <v>115</v>
      </c>
    </row>
    <row r="63" spans="2:16" ht="15" customHeight="1">
      <c r="B63" s="64"/>
      <c r="C63" s="56"/>
      <c r="D63" s="56" t="s">
        <v>107</v>
      </c>
      <c r="E63" s="56">
        <v>10</v>
      </c>
      <c r="F63" s="56">
        <v>5</v>
      </c>
      <c r="G63" s="56"/>
      <c r="H63" s="56" t="s">
        <v>115</v>
      </c>
    </row>
    <row r="64" spans="2:16" ht="15" customHeight="1">
      <c r="B64" s="64"/>
      <c r="C64" s="56"/>
      <c r="D64" s="56" t="s">
        <v>108</v>
      </c>
      <c r="E64" s="56">
        <v>10</v>
      </c>
      <c r="F64" s="56">
        <v>5</v>
      </c>
      <c r="G64" s="56"/>
      <c r="H64" s="56" t="s">
        <v>115</v>
      </c>
    </row>
    <row r="65" spans="2:16" ht="15" customHeight="1">
      <c r="B65" s="64"/>
      <c r="C65" s="56"/>
      <c r="D65" s="56" t="s">
        <v>109</v>
      </c>
      <c r="E65" s="56">
        <v>10</v>
      </c>
      <c r="F65" s="56">
        <v>5</v>
      </c>
      <c r="G65" s="56"/>
      <c r="H65" s="56" t="s">
        <v>115</v>
      </c>
    </row>
    <row r="66" spans="2:16" ht="15" customHeight="1">
      <c r="B66" s="64"/>
      <c r="C66" s="56"/>
      <c r="D66" s="56" t="s">
        <v>110</v>
      </c>
      <c r="E66" s="56">
        <v>10</v>
      </c>
      <c r="F66" s="56"/>
      <c r="G66" s="56"/>
      <c r="H66" s="56"/>
    </row>
    <row r="67" spans="2:16" ht="15" customHeight="1">
      <c r="B67" s="64"/>
      <c r="C67" s="56"/>
      <c r="D67" s="56" t="s">
        <v>111</v>
      </c>
      <c r="E67" s="56">
        <v>10</v>
      </c>
      <c r="F67" s="56"/>
      <c r="G67" s="56"/>
      <c r="H67" s="56"/>
    </row>
    <row r="68" spans="2:16" ht="15" customHeight="1">
      <c r="B68" s="64"/>
      <c r="C68" s="56"/>
      <c r="D68" s="56" t="s">
        <v>112</v>
      </c>
      <c r="E68" s="56">
        <v>10</v>
      </c>
      <c r="F68" s="56"/>
      <c r="G68" s="56"/>
      <c r="H68" s="56"/>
    </row>
    <row r="69" spans="2:16" ht="15" customHeight="1">
      <c r="B69" s="64"/>
      <c r="C69" s="56"/>
      <c r="D69" s="56" t="s">
        <v>113</v>
      </c>
      <c r="E69" s="56">
        <v>10</v>
      </c>
      <c r="F69" s="56"/>
      <c r="G69" s="56"/>
      <c r="H69" s="56"/>
    </row>
    <row r="70" spans="2:16" ht="15" customHeight="1">
      <c r="B70" s="64"/>
      <c r="C70" s="56"/>
      <c r="D70" s="56" t="s">
        <v>114</v>
      </c>
      <c r="E70" s="56">
        <v>10</v>
      </c>
      <c r="F70" s="56"/>
      <c r="G70" s="56"/>
      <c r="H70" s="56"/>
      <c r="P70" s="38"/>
    </row>
    <row r="71" spans="2:16" ht="15" customHeight="1">
      <c r="B71" s="64"/>
      <c r="C71" s="56"/>
      <c r="D71" s="56"/>
      <c r="E71" s="56"/>
      <c r="F71" s="56"/>
      <c r="G71" s="56"/>
      <c r="H71" s="56"/>
    </row>
    <row r="72" spans="2:16" ht="15" customHeight="1">
      <c r="B72" s="65"/>
      <c r="C72" s="57">
        <f>SUM(C73:C82)</f>
        <v>4</v>
      </c>
      <c r="D72" s="58" t="s">
        <v>65</v>
      </c>
      <c r="E72" s="57">
        <f>SUBTOTAL(9,E73:E113)</f>
        <v>20</v>
      </c>
      <c r="F72" s="57">
        <f>SUBTOTAL(9,F73:F113)</f>
        <v>27</v>
      </c>
      <c r="G72" s="57"/>
      <c r="H72" s="57"/>
    </row>
    <row r="73" spans="2:16" ht="15" customHeight="1">
      <c r="B73" s="64" t="s">
        <v>87</v>
      </c>
      <c r="C73" s="56">
        <v>0</v>
      </c>
      <c r="D73" s="56" t="s">
        <v>67</v>
      </c>
      <c r="E73" s="56"/>
      <c r="F73" s="56">
        <v>10</v>
      </c>
      <c r="G73" s="56" t="s">
        <v>71</v>
      </c>
      <c r="H73" s="60" t="s">
        <v>88</v>
      </c>
    </row>
    <row r="74" spans="2:16" ht="15" customHeight="1">
      <c r="B74" s="64" t="s">
        <v>87</v>
      </c>
      <c r="C74" s="56">
        <v>0</v>
      </c>
      <c r="D74" s="56" t="s">
        <v>69</v>
      </c>
      <c r="E74" s="56"/>
      <c r="F74" s="56"/>
      <c r="G74" s="56"/>
      <c r="H74" s="56"/>
    </row>
    <row r="75" spans="2:16" ht="15" customHeight="1">
      <c r="B75" s="64"/>
      <c r="C75" s="56">
        <v>0</v>
      </c>
      <c r="D75" s="56" t="s">
        <v>70</v>
      </c>
      <c r="E75" s="56"/>
      <c r="F75" s="56"/>
      <c r="G75" s="56" t="s">
        <v>71</v>
      </c>
      <c r="H75" s="56"/>
    </row>
    <row r="76" spans="2:16" ht="15" customHeight="1">
      <c r="B76" s="64" t="s">
        <v>87</v>
      </c>
      <c r="C76" s="56">
        <v>4</v>
      </c>
      <c r="D76" s="56" t="s">
        <v>80</v>
      </c>
      <c r="E76" s="56">
        <v>10</v>
      </c>
      <c r="F76" s="56">
        <v>7</v>
      </c>
      <c r="G76" s="56"/>
      <c r="H76" s="56" t="s">
        <v>81</v>
      </c>
      <c r="P76" s="38"/>
    </row>
    <row r="77" spans="2:16">
      <c r="B77" s="64"/>
      <c r="C77" s="56"/>
      <c r="D77" s="56"/>
      <c r="E77" s="56"/>
      <c r="F77" s="56"/>
      <c r="G77" s="56"/>
      <c r="H77" s="56"/>
    </row>
    <row r="78" spans="2:16" ht="15" customHeight="1">
      <c r="B78" s="65"/>
      <c r="C78" s="57">
        <f>SUM(C79:C83)</f>
        <v>0</v>
      </c>
      <c r="D78" s="58" t="s">
        <v>94</v>
      </c>
      <c r="E78" s="57">
        <f>SUBTOTAL(9,E79:E119)</f>
        <v>10</v>
      </c>
      <c r="F78" s="57">
        <f>SUBTOTAL(9,F79:F119)</f>
        <v>10</v>
      </c>
      <c r="G78" s="57"/>
      <c r="H78" s="57"/>
    </row>
    <row r="79" spans="2:16" ht="15" customHeight="1">
      <c r="B79" s="64"/>
      <c r="C79" s="56"/>
      <c r="D79" s="2" t="s">
        <v>93</v>
      </c>
      <c r="E79" s="56"/>
      <c r="F79" s="56"/>
      <c r="G79" s="56"/>
      <c r="H79" s="56"/>
    </row>
    <row r="80" spans="2:16" ht="15" customHeight="1">
      <c r="B80" s="64"/>
      <c r="C80" s="56"/>
      <c r="D80" s="56"/>
      <c r="E80" s="56"/>
      <c r="F80" s="56"/>
      <c r="G80" s="56"/>
      <c r="H80" s="56"/>
    </row>
    <row r="81" spans="2:16" ht="15" customHeight="1">
      <c r="B81" s="64"/>
      <c r="C81" s="56"/>
      <c r="D81" s="56"/>
      <c r="E81" s="56"/>
      <c r="F81" s="56"/>
      <c r="G81" s="56"/>
      <c r="H81" s="56"/>
    </row>
    <row r="82" spans="2:16" ht="15" customHeight="1">
      <c r="B82" s="64"/>
      <c r="C82" s="56"/>
      <c r="D82" s="56"/>
      <c r="E82" s="56"/>
      <c r="F82" s="56"/>
      <c r="G82" s="56"/>
      <c r="H82" s="56"/>
      <c r="P82" s="38"/>
    </row>
    <row r="83" spans="2:16" ht="15" customHeight="1">
      <c r="B83" s="64"/>
      <c r="C83" s="56"/>
      <c r="D83" s="56"/>
      <c r="E83" s="56"/>
      <c r="F83" s="56"/>
      <c r="G83" s="56"/>
      <c r="H83" s="56"/>
    </row>
    <row r="84" spans="2:16" ht="15" customHeight="1">
      <c r="B84" s="65"/>
      <c r="C84" s="57">
        <f>SUM(C85:C89)</f>
        <v>3</v>
      </c>
      <c r="D84" s="58" t="s">
        <v>51</v>
      </c>
      <c r="E84" s="57">
        <f>SUBTOTAL(9,E85:E121)</f>
        <v>10</v>
      </c>
      <c r="F84" s="57">
        <f>SUBTOTAL(9,F85:F121)</f>
        <v>10</v>
      </c>
      <c r="G84" s="57"/>
      <c r="H84" s="57"/>
    </row>
    <row r="85" spans="2:16" ht="15" customHeight="1">
      <c r="B85" s="64"/>
      <c r="C85" s="56">
        <v>2</v>
      </c>
      <c r="D85" s="56" t="s">
        <v>78</v>
      </c>
      <c r="E85" s="56"/>
      <c r="F85" s="56"/>
      <c r="G85" s="56" t="s">
        <v>72</v>
      </c>
      <c r="H85" s="56"/>
    </row>
    <row r="86" spans="2:16" ht="15" customHeight="1">
      <c r="B86" s="64"/>
      <c r="C86" s="56">
        <v>0</v>
      </c>
      <c r="D86" s="56" t="s">
        <v>73</v>
      </c>
      <c r="E86" s="56">
        <v>10</v>
      </c>
      <c r="F86" s="56">
        <v>10</v>
      </c>
      <c r="G86" s="56" t="s">
        <v>71</v>
      </c>
      <c r="H86" s="56"/>
    </row>
    <row r="87" spans="2:16" ht="15" customHeight="1">
      <c r="B87" s="64"/>
      <c r="C87" s="56">
        <v>1</v>
      </c>
      <c r="D87" s="56" t="s">
        <v>75</v>
      </c>
      <c r="E87" s="56"/>
      <c r="F87" s="56"/>
      <c r="G87" s="56" t="s">
        <v>72</v>
      </c>
      <c r="H87" s="56" t="s">
        <v>98</v>
      </c>
    </row>
    <row r="88" spans="2:16" ht="15" customHeight="1">
      <c r="B88" s="64"/>
      <c r="C88" s="56"/>
      <c r="D88" s="56" t="s">
        <v>99</v>
      </c>
      <c r="E88" s="56"/>
      <c r="F88" s="56"/>
      <c r="G88" s="56"/>
      <c r="H88" s="56"/>
      <c r="P88" s="38"/>
    </row>
    <row r="89" spans="2:16" ht="15" customHeight="1">
      <c r="B89" s="64"/>
      <c r="C89" s="56"/>
      <c r="D89" s="56" t="s">
        <v>105</v>
      </c>
      <c r="E89" s="56"/>
      <c r="F89" s="56"/>
      <c r="G89" s="56"/>
      <c r="H89" s="56"/>
    </row>
    <row r="90" spans="2:16" ht="15" customHeight="1">
      <c r="B90" s="65"/>
      <c r="C90" s="57"/>
      <c r="D90" s="58" t="s">
        <v>90</v>
      </c>
      <c r="E90" s="57"/>
      <c r="F90" s="57"/>
      <c r="G90" s="57"/>
      <c r="H90" s="57"/>
    </row>
    <row r="91" spans="2:16" ht="15" customHeight="1">
      <c r="B91" s="64"/>
      <c r="C91" s="56"/>
      <c r="D91" s="56" t="s">
        <v>91</v>
      </c>
      <c r="E91" s="56"/>
      <c r="F91" s="56"/>
      <c r="G91" s="56"/>
      <c r="H91" s="56"/>
    </row>
    <row r="92" spans="2:16" ht="15" customHeight="1">
      <c r="B92" s="64"/>
      <c r="C92" s="56"/>
      <c r="D92" s="56" t="s">
        <v>92</v>
      </c>
      <c r="E92" s="56"/>
      <c r="F92" s="56"/>
      <c r="G92" s="56"/>
      <c r="H92" s="56"/>
    </row>
    <row r="93" spans="2:16" ht="15" customHeight="1">
      <c r="B93" s="64"/>
      <c r="C93" s="56"/>
      <c r="D93" s="56"/>
      <c r="E93" s="56"/>
      <c r="F93" s="56"/>
      <c r="G93" s="56"/>
      <c r="H93" s="56"/>
      <c r="P93" s="38"/>
    </row>
    <row r="94" spans="2:16" ht="15" customHeight="1">
      <c r="B94" s="64"/>
      <c r="C94" s="56"/>
      <c r="D94" s="56"/>
      <c r="E94" s="56"/>
      <c r="F94" s="56"/>
      <c r="G94" s="56"/>
      <c r="H94" s="56"/>
    </row>
    <row r="95" spans="2:16" ht="15" customHeight="1">
      <c r="B95" s="65"/>
      <c r="C95" s="57"/>
      <c r="D95" s="58" t="s">
        <v>95</v>
      </c>
      <c r="E95" s="57"/>
      <c r="F95" s="57"/>
      <c r="G95" s="57"/>
      <c r="H95" s="57"/>
    </row>
    <row r="96" spans="2:16" ht="15" customHeight="1">
      <c r="B96" s="64"/>
      <c r="C96" s="56"/>
      <c r="D96" s="56" t="s">
        <v>96</v>
      </c>
      <c r="E96" s="56"/>
      <c r="F96" s="56"/>
      <c r="G96" s="56"/>
      <c r="H96" s="56"/>
    </row>
    <row r="97" spans="2:16" ht="15" customHeight="1">
      <c r="B97" s="64"/>
      <c r="C97" s="56"/>
      <c r="D97" s="56" t="s">
        <v>97</v>
      </c>
      <c r="E97" s="56"/>
      <c r="F97" s="56"/>
      <c r="G97" s="56"/>
      <c r="H97" s="56"/>
    </row>
    <row r="98" spans="2:16" ht="15" customHeight="1">
      <c r="B98" s="64"/>
      <c r="C98" s="56"/>
      <c r="D98" s="56"/>
      <c r="E98" s="56"/>
      <c r="F98" s="56"/>
      <c r="G98" s="56"/>
      <c r="H98" s="56"/>
      <c r="P98" s="38"/>
    </row>
    <row r="99" spans="2:16" ht="15" customHeight="1">
      <c r="B99" s="64"/>
      <c r="C99" s="56"/>
      <c r="D99" s="56"/>
      <c r="E99" s="56"/>
      <c r="F99" s="56"/>
      <c r="G99" s="56"/>
      <c r="H99" s="56"/>
    </row>
    <row r="100" spans="2:16" ht="15" customHeight="1">
      <c r="B100" s="65"/>
      <c r="C100" s="57"/>
      <c r="D100" s="58" t="s">
        <v>100</v>
      </c>
      <c r="E100" s="57"/>
      <c r="F100" s="57"/>
      <c r="G100" s="57"/>
      <c r="H100" s="57" t="s">
        <v>101</v>
      </c>
    </row>
    <row r="101" spans="2:16" ht="15" customHeight="1">
      <c r="B101" s="64"/>
      <c r="C101" s="56"/>
      <c r="D101" s="56"/>
      <c r="E101" s="56"/>
      <c r="F101" s="56"/>
      <c r="G101" s="56"/>
      <c r="H101" s="56"/>
    </row>
    <row r="102" spans="2:16" ht="15" customHeight="1">
      <c r="B102" s="64"/>
      <c r="C102" s="56"/>
      <c r="D102" s="56"/>
      <c r="E102" s="56"/>
      <c r="F102" s="56"/>
      <c r="G102" s="56"/>
      <c r="H102" s="56"/>
    </row>
    <row r="103" spans="2:16" ht="15" customHeight="1">
      <c r="B103" s="64"/>
      <c r="C103" s="56"/>
      <c r="D103" s="56"/>
      <c r="E103" s="56"/>
      <c r="F103" s="56"/>
      <c r="G103" s="56"/>
      <c r="H103" s="56"/>
    </row>
    <row r="104" spans="2:16" ht="15" customHeight="1">
      <c r="B104" s="64"/>
      <c r="C104" s="56"/>
      <c r="D104" s="56"/>
      <c r="E104" s="56"/>
      <c r="F104" s="56"/>
      <c r="G104" s="56"/>
      <c r="H104" s="56"/>
    </row>
    <row r="105" spans="2:16" ht="12.75" customHeight="1">
      <c r="B105" s="64"/>
      <c r="C105" s="56"/>
      <c r="D105" s="56"/>
      <c r="E105" s="56"/>
      <c r="F105" s="56"/>
      <c r="G105" s="56"/>
      <c r="H105" s="56"/>
    </row>
    <row r="106" spans="2:16" ht="15" customHeight="1">
      <c r="B106" s="66"/>
      <c r="C106" s="59"/>
      <c r="D106" s="59"/>
      <c r="E106" s="59"/>
      <c r="F106" s="59"/>
      <c r="G106" s="59"/>
      <c r="H106" s="59"/>
    </row>
    <row r="107" spans="2:16" ht="15" customHeight="1">
      <c r="B107" s="1"/>
      <c r="C107" s="1"/>
      <c r="D107" s="1"/>
      <c r="E107" s="1"/>
      <c r="F107" s="1"/>
      <c r="G107" s="1"/>
      <c r="H107" s="1"/>
    </row>
    <row r="115" spans="4:4" ht="15" customHeight="1">
      <c r="D115" s="53"/>
    </row>
  </sheetData>
  <mergeCells count="7">
    <mergeCell ref="C8:G8"/>
    <mergeCell ref="C2:G2"/>
    <mergeCell ref="C3:G3"/>
    <mergeCell ref="C4:G4"/>
    <mergeCell ref="C5:G5"/>
    <mergeCell ref="C6:G6"/>
    <mergeCell ref="C7:G7"/>
  </mergeCells>
  <hyperlinks>
    <hyperlink ref="H17" r:id="rId1" location="/lookup" display="https://smartpermit.santaclaraca.gov:8443/apps/cap_sc/ - /lookup" xr:uid="{EF55B853-5731-B14C-9A3A-7BBE4445D464}"/>
    <hyperlink ref="H73" r:id="rId2" location="/discover?_g=()" display="https://search-county-records-mbz3w42c3ehmvsjcfb4tb2orly.us-east-1.es.amazonaws.com/_plugin/kibana/app/kibana - /discover?_g=()" xr:uid="{F55AF7AC-57E1-AE47-B247-689BA47FFED9}"/>
    <hyperlink ref="H12" r:id="rId3" xr:uid="{C9B74B4D-48F2-794C-B810-AC6941233BD4}"/>
  </hyperlinks>
  <pageMargins left="0" right="0" top="0" bottom="0" header="0" footer="0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32A5-C21A-924A-9458-825CE820583A}">
  <dimension ref="A1:O17"/>
  <sheetViews>
    <sheetView zoomScale="140" zoomScaleNormal="140" workbookViewId="0">
      <selection activeCell="D11" sqref="D11:D17"/>
    </sheetView>
  </sheetViews>
  <sheetFormatPr baseColWidth="10" defaultRowHeight="15"/>
  <cols>
    <col min="5" max="5" width="13.33203125" bestFit="1" customWidth="1"/>
    <col min="6" max="6" width="12.33203125" bestFit="1" customWidth="1"/>
    <col min="13" max="13" width="14.1640625" bestFit="1" customWidth="1"/>
    <col min="15" max="15" width="8.5" bestFit="1" customWidth="1"/>
  </cols>
  <sheetData>
    <row r="1" spans="1:15">
      <c r="A1" s="46" t="s">
        <v>27</v>
      </c>
      <c r="B1" s="71" t="s">
        <v>28</v>
      </c>
      <c r="C1" s="71"/>
      <c r="D1" s="71"/>
      <c r="E1" s="71"/>
      <c r="F1" s="71"/>
      <c r="G1" s="71"/>
      <c r="H1" s="71"/>
      <c r="I1" s="71" t="s">
        <v>29</v>
      </c>
      <c r="J1" s="71"/>
      <c r="K1" s="71"/>
      <c r="L1" s="71"/>
      <c r="M1" s="71"/>
      <c r="N1" s="71"/>
      <c r="O1" s="71"/>
    </row>
    <row r="2" spans="1:15" ht="16">
      <c r="A2" s="46" t="s">
        <v>30</v>
      </c>
      <c r="B2" s="47" t="s">
        <v>31</v>
      </c>
      <c r="C2" s="47" t="s">
        <v>32</v>
      </c>
      <c r="D2" s="47" t="s">
        <v>33</v>
      </c>
      <c r="E2" s="47" t="s">
        <v>34</v>
      </c>
      <c r="F2" s="47" t="s">
        <v>35</v>
      </c>
      <c r="G2" s="47" t="s">
        <v>36</v>
      </c>
      <c r="H2" s="47" t="s">
        <v>19</v>
      </c>
      <c r="I2" s="47" t="s">
        <v>16</v>
      </c>
      <c r="J2" s="47" t="s">
        <v>37</v>
      </c>
      <c r="K2" s="47" t="s">
        <v>38</v>
      </c>
      <c r="L2" s="47" t="s">
        <v>36</v>
      </c>
      <c r="M2" s="47" t="s">
        <v>39</v>
      </c>
      <c r="N2" s="47" t="s">
        <v>40</v>
      </c>
      <c r="O2" s="47" t="s">
        <v>41</v>
      </c>
    </row>
    <row r="11" spans="1:15" ht="16">
      <c r="D11" s="47" t="s">
        <v>16</v>
      </c>
    </row>
    <row r="12" spans="1:15" ht="16">
      <c r="D12" s="47" t="s">
        <v>37</v>
      </c>
    </row>
    <row r="13" spans="1:15" ht="16">
      <c r="D13" s="47" t="s">
        <v>38</v>
      </c>
    </row>
    <row r="14" spans="1:15" ht="16">
      <c r="D14" s="47" t="s">
        <v>36</v>
      </c>
    </row>
    <row r="15" spans="1:15" ht="16">
      <c r="D15" s="47" t="s">
        <v>39</v>
      </c>
    </row>
    <row r="16" spans="1:15" ht="16">
      <c r="D16" s="47" t="s">
        <v>40</v>
      </c>
    </row>
    <row r="17" spans="4:4" ht="16">
      <c r="D17" s="47" t="s">
        <v>41</v>
      </c>
    </row>
  </sheetData>
  <mergeCells count="2">
    <mergeCell ref="B1:H1"/>
    <mergeCell ref="I1: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4f19071-08da-4a68-8af1-718de4782f5d" xsi:nil="true"/>
    <PersonResponsible xmlns="64f19071-08da-4a68-8af1-718de4782f5d">
      <UserInfo>
        <DisplayName/>
        <AccountId xsi:nil="true"/>
        <AccountType/>
      </UserInfo>
    </PersonResponsibl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BEFBBBADC6FF40AF930AB249C98980" ma:contentTypeVersion="17" ma:contentTypeDescription="Create a new document." ma:contentTypeScope="" ma:versionID="b297cad6430a7e4d613f52d6d045d0f1">
  <xsd:schema xmlns:xsd="http://www.w3.org/2001/XMLSchema" xmlns:xs="http://www.w3.org/2001/XMLSchema" xmlns:p="http://schemas.microsoft.com/office/2006/metadata/properties" xmlns:ns2="64f19071-08da-4a68-8af1-718de4782f5d" xmlns:ns3="c753f55c-a0b7-4ea7-bcbd-417a65b8e0cf" targetNamespace="http://schemas.microsoft.com/office/2006/metadata/properties" ma:root="true" ma:fieldsID="98dc30f04717e6f3d398a6d9110c0df8" ns2:_="" ns3:_="">
    <xsd:import namespace="64f19071-08da-4a68-8af1-718de4782f5d"/>
    <xsd:import namespace="c753f55c-a0b7-4ea7-bcbd-417a65b8e0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PersonResponsib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19071-08da-4a68-8af1-718de4782f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ersonResponsible" ma:index="21" nillable="true" ma:displayName="Person Responsible" ma:format="Dropdown" ma:list="UserInfo" ma:SharePointGroup="0" ma:internalName="PersonResponsible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3f55c-a0b7-4ea7-bcbd-417a65b8e0c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CD2F21-B9F2-49EE-B926-0B1EACD583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1F7AAD-CE44-4C2C-874A-B6EE2B3459AE}">
  <ds:schemaRefs>
    <ds:schemaRef ds:uri="http://schemas.microsoft.com/office/2006/metadata/properties"/>
    <ds:schemaRef ds:uri="http://schemas.microsoft.com/office/infopath/2007/PartnerControls"/>
    <ds:schemaRef ds:uri="64f19071-08da-4a68-8af1-718de4782f5d"/>
  </ds:schemaRefs>
</ds:datastoreItem>
</file>

<file path=customXml/itemProps3.xml><?xml version="1.0" encoding="utf-8"?>
<ds:datastoreItem xmlns:ds="http://schemas.openxmlformats.org/officeDocument/2006/customXml" ds:itemID="{2633AB19-3611-4193-9032-1E0AF29A1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19071-08da-4a68-8af1-718de4782f5d"/>
    <ds:schemaRef ds:uri="c753f55c-a0b7-4ea7-bcbd-417a65b8e0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 Matrix-OLD</vt:lpstr>
      <vt:lpstr>Short Form Template</vt:lpstr>
      <vt:lpstr>Santa Clara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ThUNdErX ...</cp:lastModifiedBy>
  <cp:revision/>
  <dcterms:created xsi:type="dcterms:W3CDTF">2018-09-17T17:39:28Z</dcterms:created>
  <dcterms:modified xsi:type="dcterms:W3CDTF">2019-09-03T19:45:07Z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0x010100FDBEFBBBADC6FF40AF930AB249C98980</vt:lpwstr>
  </property>
  <property fmtid="{D5CDD505-2E9C-101B-9397-08002B2CF9AE}" pid="3" name="AuthorIds_UIVersion_2048">
    <vt:lpwstr>12</vt:lpwstr>
  </property>
</Properties>
</file>