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son\Documents\"/>
    </mc:Choice>
  </mc:AlternateContent>
  <xr:revisionPtr revIDLastSave="0" documentId="8_{C7C565B1-0F32-4C2B-9896-5D3E704DE72E}" xr6:coauthVersionLast="45" xr6:coauthVersionMax="45" xr10:uidLastSave="{00000000-0000-0000-0000-000000000000}"/>
  <bookViews>
    <workbookView xWindow="-108" yWindow="-108" windowWidth="23256" windowHeight="12576" xr2:uid="{65384279-46CB-4334-B6A9-1ACC6A5BEAE6}"/>
  </bookViews>
  <sheets>
    <sheet name="Juros Compostos" sheetId="1" r:id="rId1"/>
    <sheet name="SIMULADOR" sheetId="4" r:id="rId2"/>
  </sheets>
  <definedNames>
    <definedName name="CAP">#REF!</definedName>
    <definedName name="CAPITAL">SIMULADOR!#REF!</definedName>
    <definedName name="capital_empres">SIMULADOR!$C$4</definedName>
    <definedName name="Capital_valor">'Juros Compostos'!$D$6</definedName>
    <definedName name="juros">#REF!</definedName>
    <definedName name="juros_ao_messsss">SIMULADOR!$B$4</definedName>
    <definedName name="MONTANTE">'Juros Compostos'!$D$3</definedName>
    <definedName name="N">SIMULADOR!$D$9</definedName>
    <definedName name="N_Parc">'Juros Compostos'!$D$7</definedName>
    <definedName name="PARCELA">#REF!</definedName>
    <definedName name="TAXA">SIMULADOR!#REF!</definedName>
    <definedName name="taxa_ao_mes">SIMULADOR!#REF!</definedName>
    <definedName name="taxa_J">'Juros Compostos'!$D$5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B8" i="4"/>
  <c r="C8" i="4" s="1"/>
  <c r="A8" i="4" s="1"/>
  <c r="B10" i="4"/>
  <c r="C10" i="4" s="1"/>
  <c r="A10" i="4" s="1"/>
  <c r="B11" i="4"/>
  <c r="E11" i="4" s="1"/>
  <c r="B12" i="4"/>
  <c r="C12" i="4" s="1"/>
  <c r="A12" i="4" s="1"/>
  <c r="B13" i="4"/>
  <c r="C13" i="4" s="1"/>
  <c r="A13" i="4" s="1"/>
  <c r="B14" i="4"/>
  <c r="C14" i="4" s="1"/>
  <c r="A14" i="4" s="1"/>
  <c r="B15" i="4"/>
  <c r="C15" i="4" s="1"/>
  <c r="A15" i="4" s="1"/>
  <c r="B16" i="4"/>
  <c r="C16" i="4" s="1"/>
  <c r="A16" i="4" s="1"/>
  <c r="B17" i="4"/>
  <c r="C17" i="4" s="1"/>
  <c r="A17" i="4" s="1"/>
  <c r="B18" i="4"/>
  <c r="C18" i="4" s="1"/>
  <c r="A18" i="4" s="1"/>
  <c r="B9" i="4"/>
  <c r="C9" i="4" s="1"/>
  <c r="A9" i="4" s="1"/>
  <c r="E12" i="4"/>
  <c r="F12" i="4" l="1"/>
  <c r="E10" i="4"/>
  <c r="F11" i="4" s="1"/>
  <c r="E14" i="4"/>
  <c r="E18" i="4"/>
  <c r="E13" i="4"/>
  <c r="E8" i="4"/>
  <c r="C11" i="4"/>
  <c r="A11" i="4" s="1"/>
  <c r="E16" i="4"/>
  <c r="F17" i="4" s="1"/>
  <c r="E9" i="4"/>
  <c r="E17" i="4"/>
  <c r="E15" i="4"/>
  <c r="D8" i="1"/>
  <c r="F10" i="4" l="1"/>
  <c r="F9" i="4"/>
  <c r="F15" i="4"/>
  <c r="F16" i="4"/>
  <c r="F18" i="4"/>
  <c r="F14" i="4"/>
  <c r="F13" i="4"/>
</calcChain>
</file>

<file path=xl/sharedStrings.xml><?xml version="1.0" encoding="utf-8"?>
<sst xmlns="http://schemas.openxmlformats.org/spreadsheetml/2006/main" count="31" uniqueCount="24">
  <si>
    <t>MONTANTE</t>
  </si>
  <si>
    <t>CAPITAL</t>
  </si>
  <si>
    <t>JUROS</t>
  </si>
  <si>
    <t>TEMPO</t>
  </si>
  <si>
    <t>TAXA</t>
  </si>
  <si>
    <t>M</t>
  </si>
  <si>
    <t>C</t>
  </si>
  <si>
    <t>J</t>
  </si>
  <si>
    <t>i</t>
  </si>
  <si>
    <t>PARCELA</t>
  </si>
  <si>
    <t>p</t>
  </si>
  <si>
    <t>&lt;&lt;-- Valor liberado</t>
  </si>
  <si>
    <t>&lt;&lt;--mêses</t>
  </si>
  <si>
    <t>&lt;&lt;--% ao mês</t>
  </si>
  <si>
    <t>CALCULADORA DE JUROS COMPOSTOS</t>
  </si>
  <si>
    <t>n</t>
  </si>
  <si>
    <t xml:space="preserve">MONTANTE  </t>
  </si>
  <si>
    <t xml:space="preserve">JUROS  </t>
  </si>
  <si>
    <t xml:space="preserve">TAXA %ao mês  </t>
  </si>
  <si>
    <t xml:space="preserve">CAPITAL  </t>
  </si>
  <si>
    <t xml:space="preserve">TEMPO (mêses)  </t>
  </si>
  <si>
    <t xml:space="preserve">PARCELA  </t>
  </si>
  <si>
    <t>* Planilha projegida. Para desproteger vá em Células -&gt; Formatar -&gt; Proteger planilha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</si>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</sst>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Abadi"/>
      <family val="2"/>
    </font>
    <font>
      <sz val="11"/>
      <color theme="1"/>
      <name val="Abadi"/>
      <family val="2"/>
    </font>
    <font>
      <b/>
      <sz val="12"/>
      <color theme="1"/>
      <name val="Abadi"/>
      <family val="2"/>
    </font>
    <font>
      <sz val="18"/>
      <name val="Abadi"/>
      <family val="2"/>
    </font>
    <font>
      <b/>
      <sz val="18"/>
      <name val="Abadi"/>
      <family val="2"/>
    </font>
    <font>
      <sz val="9"/>
      <color theme="0" tint="-0.34998626667073579"/>
      <name val="Abadi"/>
      <family val="2"/>
    </font>
    <font>
      <b/>
      <sz val="15"/>
      <color rgb="FF0070C0"/>
      <name val="Abadi"/>
      <family val="2"/>
    </font>
    <font>
      <sz val="14"/>
      <color theme="9" tint="-0.249977111117893"/>
      <name val="Abadi"/>
      <family val="2"/>
    </font>
    <font>
      <b/>
      <sz val="10"/>
      <color rgb="FFFF0000"/>
      <name val="Abadi"/>
      <family val="2"/>
    </font>
    <font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Protection="1"/>
    <xf numFmtId="0" fontId="0" fillId="0" borderId="0" xfId="0" applyBorder="1" applyAlignment="1" applyProtection="1">
      <alignment vertical="center"/>
    </xf>
    <xf numFmtId="44" fontId="7" fillId="3" borderId="0" xfId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vertical="center"/>
    </xf>
    <xf numFmtId="44" fontId="6" fillId="4" borderId="7" xfId="0" applyNumberFormat="1" applyFont="1" applyFill="1" applyBorder="1" applyAlignment="1" applyProtection="1">
      <alignment vertical="center"/>
    </xf>
    <xf numFmtId="0" fontId="3" fillId="4" borderId="6" xfId="0" applyFont="1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vertical="center"/>
    </xf>
    <xf numFmtId="0" fontId="0" fillId="4" borderId="8" xfId="0" applyFill="1" applyBorder="1" applyAlignment="1" applyProtection="1">
      <alignment vertical="center"/>
    </xf>
    <xf numFmtId="10" fontId="4" fillId="5" borderId="12" xfId="2" applyNumberFormat="1" applyFont="1" applyFill="1" applyBorder="1" applyAlignment="1" applyProtection="1">
      <alignment horizontal="center" vertical="center"/>
      <protection locked="0"/>
    </xf>
    <xf numFmtId="44" fontId="6" fillId="5" borderId="13" xfId="1" applyFont="1" applyFill="1" applyBorder="1" applyAlignment="1" applyProtection="1">
      <alignment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0" fillId="0" borderId="15" xfId="0" applyFont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horizontal="center" vertical="center"/>
    </xf>
    <xf numFmtId="0" fontId="11" fillId="0" borderId="0" xfId="0" applyFont="1"/>
    <xf numFmtId="0" fontId="12" fillId="0" borderId="17" xfId="0" applyFont="1" applyBorder="1" applyAlignment="1" applyProtection="1">
      <alignment horizontal="center" vertical="center"/>
    </xf>
    <xf numFmtId="0" fontId="12" fillId="0" borderId="18" xfId="0" applyFont="1" applyBorder="1" applyAlignment="1" applyProtection="1">
      <alignment horizontal="center" vertical="center"/>
    </xf>
    <xf numFmtId="10" fontId="13" fillId="2" borderId="4" xfId="2" applyNumberFormat="1" applyFont="1" applyFill="1" applyBorder="1" applyAlignment="1" applyProtection="1">
      <alignment horizontal="center" vertical="center"/>
      <protection locked="0"/>
    </xf>
    <xf numFmtId="44" fontId="14" fillId="2" borderId="5" xfId="1" applyFont="1" applyFill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2" fillId="4" borderId="9" xfId="0" applyFont="1" applyFill="1" applyBorder="1" applyAlignment="1" applyProtection="1">
      <alignment horizontal="center" vertical="center"/>
    </xf>
    <xf numFmtId="44" fontId="15" fillId="3" borderId="21" xfId="1" applyFont="1" applyFill="1" applyBorder="1" applyAlignment="1" applyProtection="1">
      <alignment vertical="center"/>
    </xf>
    <xf numFmtId="0" fontId="16" fillId="0" borderId="14" xfId="0" applyFont="1" applyFill="1" applyBorder="1" applyAlignment="1" applyProtection="1">
      <alignment horizontal="center" vertical="center"/>
    </xf>
    <xf numFmtId="44" fontId="17" fillId="0" borderId="10" xfId="0" applyNumberFormat="1" applyFont="1" applyFill="1" applyBorder="1" applyAlignment="1" applyProtection="1">
      <alignment horizontal="center" vertical="center"/>
    </xf>
    <xf numFmtId="44" fontId="15" fillId="3" borderId="22" xfId="1" applyFont="1" applyFill="1" applyBorder="1" applyAlignment="1" applyProtection="1">
      <alignment vertical="center"/>
    </xf>
    <xf numFmtId="44" fontId="17" fillId="0" borderId="11" xfId="0" applyNumberFormat="1" applyFont="1" applyFill="1" applyBorder="1" applyAlignment="1" applyProtection="1">
      <alignment horizontal="center" vertical="center"/>
    </xf>
    <xf numFmtId="44" fontId="10" fillId="3" borderId="1" xfId="1" applyFont="1" applyFill="1" applyBorder="1" applyAlignment="1" applyProtection="1">
      <alignment vertical="center"/>
    </xf>
    <xf numFmtId="44" fontId="10" fillId="3" borderId="23" xfId="1" applyFont="1" applyFill="1" applyBorder="1" applyAlignment="1" applyProtection="1">
      <alignment vertical="center"/>
    </xf>
    <xf numFmtId="0" fontId="18" fillId="0" borderId="14" xfId="0" applyFont="1" applyFill="1" applyBorder="1" applyAlignment="1" applyProtection="1">
      <alignment horizontal="center" vertical="center"/>
    </xf>
    <xf numFmtId="0" fontId="18" fillId="0" borderId="24" xfId="0" applyFont="1" applyFill="1" applyBorder="1" applyAlignment="1" applyProtection="1">
      <alignment horizontal="center" vertical="center"/>
    </xf>
    <xf numFmtId="164" fontId="9" fillId="0" borderId="0" xfId="2" applyNumberFormat="1" applyFont="1" applyAlignment="1">
      <alignment horizontal="center"/>
    </xf>
    <xf numFmtId="44" fontId="19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da parcela x prazo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SIMULADOR!$D$7</c:f>
              <c:strCache>
                <c:ptCount val="1"/>
                <c:pt idx="0">
                  <c:v>TEMPO (mêses)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SIMULADOR!$D$8:$D$18</c:f>
              <c:numCache>
                <c:formatCode>General</c:formatCode>
                <c:ptCount val="11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CDC-82FD-C23B88C1C0CD}"/>
            </c:ext>
          </c:extLst>
        </c:ser>
        <c:ser>
          <c:idx val="1"/>
          <c:order val="1"/>
          <c:tx>
            <c:strRef>
              <c:f>SIMULADOR!$E$7</c:f>
              <c:strCache>
                <c:ptCount val="1"/>
                <c:pt idx="0">
                  <c:v>PARCELA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SIMULADOR!$E$8:$E$18</c:f>
              <c:numCache>
                <c:formatCode>_("R$"* #,##0.00_);_("R$"* \(#,##0.00\);_("R$"* "-"??_);_(@_)</c:formatCode>
                <c:ptCount val="11"/>
                <c:pt idx="0">
                  <c:v>147.79322968003626</c:v>
                </c:pt>
                <c:pt idx="1">
                  <c:v>81.910645272209806</c:v>
                </c:pt>
                <c:pt idx="2">
                  <c:v>60.529194049778397</c:v>
                </c:pt>
                <c:pt idx="3">
                  <c:v>50.320153566823414</c:v>
                </c:pt>
                <c:pt idx="4">
                  <c:v>41.217562488551948</c:v>
                </c:pt>
                <c:pt idx="5">
                  <c:v>37.981767824830349</c:v>
                </c:pt>
                <c:pt idx="6">
                  <c:v>37.333333333333336</c:v>
                </c:pt>
                <c:pt idx="7">
                  <c:v>38.224967793697907</c:v>
                </c:pt>
                <c:pt idx="8">
                  <c:v>40.256122853458713</c:v>
                </c:pt>
                <c:pt idx="9">
                  <c:v>43.278440612979551</c:v>
                </c:pt>
                <c:pt idx="10">
                  <c:v>52.266666666666659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CDC-82FD-C23B88C1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732239"/>
        <c:axId val="872448287"/>
      </c:lineChart>
      <c:catAx>
        <c:axId val="121773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48287"/>
        <c:crosses val="autoZero"/>
        <c:auto val="1"/>
        <c:lblAlgn val="ctr"/>
        <c:lblOffset val="100"/>
        <c:noMultiLvlLbl val="0"/>
      </c:catAx>
      <c:valAx>
        <c:axId val="8724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7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52041</xdr:colOff>
      <xdr:row>0</xdr:row>
      <xdr:rowOff>69739</xdr:rowOff>
    </xdr:from>
    <xdr:to>
      <xdr:col>6</xdr:col>
      <xdr:colOff>568870</xdr:colOff>
      <xdr:row>5</xdr:row>
      <xdr:rowOff>189399</xdr:rowOff>
    </xdr:to>
    <xdr:pic>
      <xdr:nvPicPr>
        <xdr:cNvPr id="2" name="Imagem 1" descr="Calculadora de Juros Compostos: veja como calcular">
          <a:extLst>
            <a:ext uri="{FF2B5EF4-FFF2-40B4-BE49-F238E27FC236}">
              <a16:creationId xmlns:a16="http://schemas.microsoft.com/office/drawing/2014/main" id="{7BBB6891-B66B-48BA-8FA0-C835B005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5231" y="69739"/>
          <a:ext cx="1126429" cy="1119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0</xdr:row>
      <xdr:rowOff>129540</xdr:rowOff>
    </xdr:from>
    <xdr:to>
      <xdr:col>7</xdr:col>
      <xdr:colOff>299716</xdr:colOff>
      <xdr:row>7</xdr:row>
      <xdr:rowOff>7620</xdr:rowOff>
    </xdr:to>
    <xdr:pic>
      <xdr:nvPicPr>
        <xdr:cNvPr id="2" name="Imagem 1" descr="Calculadora de Juros Compostos: veja como calcular">
          <a:extLst>
            <a:ext uri="{FF2B5EF4-FFF2-40B4-BE49-F238E27FC236}">
              <a16:creationId xmlns:a16="http://schemas.microsoft.com/office/drawing/2014/main" id="{08B078AA-B75D-4995-977E-005119A6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20" y="129540"/>
          <a:ext cx="1663696" cy="165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0</xdr:row>
      <xdr:rowOff>121920</xdr:rowOff>
    </xdr:from>
    <xdr:to>
      <xdr:col>14</xdr:col>
      <xdr:colOff>365760</xdr:colOff>
      <xdr:row>18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C45A08-AC5B-40AD-8900-0D49A450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6DD3-19A4-43A7-AD62-059CEFB1F776}">
  <dimension ref="B1:E10"/>
  <sheetViews>
    <sheetView showGridLines="0" showRowColHeaders="0" tabSelected="1" zoomScale="205" zoomScaleNormal="205" workbookViewId="0">
      <selection activeCell="D5" sqref="D5"/>
    </sheetView>
  </sheetViews>
  <sheetFormatPr defaultRowHeight="14.4" x14ac:dyDescent="0.3"/>
  <cols>
    <col min="1" max="1" width="2.5546875" style="1" customWidth="1"/>
    <col min="2" max="2" width="5.77734375" style="1" customWidth="1"/>
    <col min="3" max="3" width="13" style="1" customWidth="1"/>
    <col min="4" max="4" width="18.109375" style="1" customWidth="1"/>
    <col min="5" max="5" width="17" style="1" customWidth="1"/>
    <col min="6" max="16384" width="8.88671875" style="1"/>
  </cols>
  <sheetData>
    <row r="1" spans="2:5" ht="6" customHeight="1" thickBot="1" x14ac:dyDescent="0.35"/>
    <row r="2" spans="2:5" ht="18" customHeight="1" thickBot="1" x14ac:dyDescent="0.35">
      <c r="B2" s="42" t="s">
        <v>14</v>
      </c>
      <c r="C2" s="43"/>
      <c r="D2" s="43"/>
      <c r="E2" s="44"/>
    </row>
    <row r="3" spans="2:5" ht="18" customHeight="1" x14ac:dyDescent="0.3">
      <c r="B3" s="5" t="s">
        <v>5</v>
      </c>
      <c r="C3" s="2" t="s">
        <v>0</v>
      </c>
      <c r="D3" s="3">
        <f>Capital_valor*(1+taxa_J)^N_Parc</f>
        <v>859.17394638080009</v>
      </c>
      <c r="E3" s="6"/>
    </row>
    <row r="4" spans="2:5" ht="18" customHeight="1" thickBot="1" x14ac:dyDescent="0.35">
      <c r="B4" s="5" t="s">
        <v>7</v>
      </c>
      <c r="C4" s="2" t="s">
        <v>2</v>
      </c>
      <c r="D4" s="3">
        <f>D3-D6</f>
        <v>59.173946380800089</v>
      </c>
      <c r="E4" s="6"/>
    </row>
    <row r="5" spans="2:5" ht="18" customHeight="1" x14ac:dyDescent="0.3">
      <c r="B5" s="5" t="s">
        <v>8</v>
      </c>
      <c r="C5" s="4" t="s">
        <v>4</v>
      </c>
      <c r="D5" s="11">
        <v>1.7999999999999999E-2</v>
      </c>
      <c r="E5" s="6" t="s">
        <v>13</v>
      </c>
    </row>
    <row r="6" spans="2:5" ht="18" customHeight="1" x14ac:dyDescent="0.3">
      <c r="B6" s="5" t="s">
        <v>6</v>
      </c>
      <c r="C6" s="4" t="s">
        <v>1</v>
      </c>
      <c r="D6" s="12">
        <v>800</v>
      </c>
      <c r="E6" s="6" t="s">
        <v>11</v>
      </c>
    </row>
    <row r="7" spans="2:5" ht="18" customHeight="1" thickBot="1" x14ac:dyDescent="0.35">
      <c r="B7" s="5" t="s">
        <v>15</v>
      </c>
      <c r="C7" s="4" t="s">
        <v>3</v>
      </c>
      <c r="D7" s="13">
        <v>4</v>
      </c>
      <c r="E7" s="6" t="s">
        <v>12</v>
      </c>
    </row>
    <row r="8" spans="2:5" ht="27.6" customHeight="1" thickBot="1" x14ac:dyDescent="0.35">
      <c r="B8" s="8" t="s">
        <v>10</v>
      </c>
      <c r="C8" s="9" t="s">
        <v>9</v>
      </c>
      <c r="D8" s="7">
        <f>D3/D7</f>
        <v>214.79348659520002</v>
      </c>
      <c r="E8" s="10"/>
    </row>
    <row r="10" spans="2:5" x14ac:dyDescent="0.3">
      <c r="B10" s="14" t="s">
        <v>22</v>
      </c>
    </row>
  </sheetData>
  <sheetProtection sheet="1" objects="1" scenarios="1" selectLockedCells="1"/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458-AB90-4207-BEFD-AB02773579A4}">
  <dimension ref="A1:F20"/>
  <sheetViews>
    <sheetView showGridLines="0" showRowColHeaders="0" workbookViewId="0">
      <selection activeCell="C4" sqref="C4"/>
    </sheetView>
  </sheetViews>
  <sheetFormatPr defaultRowHeight="14.4" x14ac:dyDescent="0.3"/>
  <cols>
    <col min="1" max="1" width="11.44140625" customWidth="1"/>
    <col min="2" max="2" width="20.109375" customWidth="1"/>
    <col min="3" max="3" width="23.5546875" customWidth="1"/>
    <col min="4" max="4" width="19" customWidth="1"/>
    <col min="5" max="5" width="25.33203125" customWidth="1"/>
    <col min="6" max="6" width="11.6640625" customWidth="1"/>
  </cols>
  <sheetData>
    <row r="1" spans="1:6" ht="15" thickBot="1" x14ac:dyDescent="0.35"/>
    <row r="2" spans="1:6" x14ac:dyDescent="0.3">
      <c r="B2" s="16" t="s">
        <v>8</v>
      </c>
      <c r="C2" s="17" t="s">
        <v>6</v>
      </c>
      <c r="D2" s="18"/>
      <c r="E2" s="18"/>
    </row>
    <row r="3" spans="1:6" ht="15.6" x14ac:dyDescent="0.3">
      <c r="B3" s="19" t="s">
        <v>18</v>
      </c>
      <c r="C3" s="20" t="s">
        <v>19</v>
      </c>
      <c r="D3" s="18"/>
      <c r="E3" s="18"/>
    </row>
    <row r="4" spans="1:6" ht="34.799999999999997" customHeight="1" thickBot="1" x14ac:dyDescent="0.35">
      <c r="B4" s="21">
        <v>1.7999999999999999E-2</v>
      </c>
      <c r="C4" s="22">
        <v>800</v>
      </c>
      <c r="D4" s="18"/>
      <c r="E4" s="18"/>
    </row>
    <row r="5" spans="1:6" ht="12" customHeight="1" thickBot="1" x14ac:dyDescent="0.35">
      <c r="B5" s="18"/>
      <c r="C5" s="18"/>
      <c r="D5" s="18"/>
      <c r="E5" s="18"/>
    </row>
    <row r="6" spans="1:6" ht="19.8" customHeight="1" thickBot="1" x14ac:dyDescent="0.35">
      <c r="B6" s="23" t="s">
        <v>5</v>
      </c>
      <c r="C6" s="24" t="s">
        <v>7</v>
      </c>
      <c r="D6" s="24" t="s">
        <v>15</v>
      </c>
      <c r="E6" s="25" t="s">
        <v>10</v>
      </c>
    </row>
    <row r="7" spans="1:6" s="15" customFormat="1" ht="28.2" customHeight="1" x14ac:dyDescent="0.3">
      <c r="B7" s="26" t="s">
        <v>16</v>
      </c>
      <c r="C7" s="27" t="s">
        <v>17</v>
      </c>
      <c r="D7" s="28" t="s">
        <v>20</v>
      </c>
      <c r="E7" s="29" t="s">
        <v>21</v>
      </c>
    </row>
    <row r="8" spans="1:6" s="15" customFormat="1" ht="22.2" customHeight="1" x14ac:dyDescent="0.3">
      <c r="A8" s="39">
        <f t="shared" ref="A8:A18" si="0">C8/capital_empres</f>
        <v>0.10844922260027204</v>
      </c>
      <c r="B8" s="30">
        <f t="shared" ref="B8:B18" si="1">capital_empres*(1+juros_ao_messsss*100)^(D8/60)</f>
        <v>886.75937808021763</v>
      </c>
      <c r="C8" s="35">
        <f t="shared" ref="C8:C18" si="2">B8-capital_empres</f>
        <v>86.75937808021763</v>
      </c>
      <c r="D8" s="31">
        <v>6</v>
      </c>
      <c r="E8" s="32">
        <f t="shared" ref="E8:E18" si="3">B8/D8</f>
        <v>147.79322968003626</v>
      </c>
      <c r="F8" s="41" t="s">
        <v>23</v>
      </c>
    </row>
    <row r="9" spans="1:6" ht="22.2" customHeight="1" x14ac:dyDescent="0.3">
      <c r="A9" s="39">
        <f t="shared" si="0"/>
        <v>0.22865967908314716</v>
      </c>
      <c r="B9" s="30">
        <f t="shared" si="1"/>
        <v>982.92774326651772</v>
      </c>
      <c r="C9" s="35">
        <f t="shared" si="2"/>
        <v>182.92774326651772</v>
      </c>
      <c r="D9" s="31">
        <v>12</v>
      </c>
      <c r="E9" s="32">
        <f t="shared" si="3"/>
        <v>81.910645272209806</v>
      </c>
      <c r="F9" s="40">
        <f>E8-E9</f>
        <v>65.882584407826457</v>
      </c>
    </row>
    <row r="10" spans="1:6" ht="22.2" customHeight="1" x14ac:dyDescent="0.3">
      <c r="A10" s="39">
        <f t="shared" si="0"/>
        <v>0.36190686612001399</v>
      </c>
      <c r="B10" s="30">
        <f t="shared" si="1"/>
        <v>1089.5254928960112</v>
      </c>
      <c r="C10" s="35">
        <f t="shared" si="2"/>
        <v>289.5254928960112</v>
      </c>
      <c r="D10" s="31">
        <v>18</v>
      </c>
      <c r="E10" s="32">
        <f t="shared" si="3"/>
        <v>60.529194049778397</v>
      </c>
      <c r="F10" s="40">
        <f t="shared" ref="F10:F18" si="4">E9-E10</f>
        <v>21.381451222431409</v>
      </c>
    </row>
    <row r="11" spans="1:6" ht="22.2" customHeight="1" x14ac:dyDescent="0.3">
      <c r="A11" s="39">
        <f t="shared" si="0"/>
        <v>0.50960460700470234</v>
      </c>
      <c r="B11" s="30">
        <f t="shared" si="1"/>
        <v>1207.6836856037619</v>
      </c>
      <c r="C11" s="35">
        <f t="shared" si="2"/>
        <v>407.68368560376189</v>
      </c>
      <c r="D11" s="31">
        <v>24</v>
      </c>
      <c r="E11" s="32">
        <f t="shared" si="3"/>
        <v>50.320153566823414</v>
      </c>
      <c r="F11" s="40">
        <f t="shared" si="4"/>
        <v>10.209040482954983</v>
      </c>
    </row>
    <row r="12" spans="1:6" ht="22.2" customHeight="1" x14ac:dyDescent="0.3">
      <c r="A12" s="39">
        <f t="shared" si="0"/>
        <v>0.85479031198483768</v>
      </c>
      <c r="B12" s="30">
        <f t="shared" si="1"/>
        <v>1483.8322495878701</v>
      </c>
      <c r="C12" s="35">
        <f t="shared" si="2"/>
        <v>683.83224958787014</v>
      </c>
      <c r="D12" s="31">
        <v>36</v>
      </c>
      <c r="E12" s="32">
        <f t="shared" si="3"/>
        <v>41.217562488551948</v>
      </c>
      <c r="F12" s="40">
        <f t="shared" si="4"/>
        <v>9.1025910782714661</v>
      </c>
    </row>
    <row r="13" spans="1:6" ht="22.2" customHeight="1" x14ac:dyDescent="0.3">
      <c r="A13" s="39">
        <f t="shared" si="0"/>
        <v>1.2789060694898211</v>
      </c>
      <c r="B13" s="30">
        <f t="shared" si="1"/>
        <v>1823.1248555918569</v>
      </c>
      <c r="C13" s="35">
        <f t="shared" si="2"/>
        <v>1023.1248555918569</v>
      </c>
      <c r="D13" s="31">
        <v>48</v>
      </c>
      <c r="E13" s="32">
        <f t="shared" si="3"/>
        <v>37.981767824830349</v>
      </c>
      <c r="F13" s="40">
        <f t="shared" si="4"/>
        <v>3.2357946637215989</v>
      </c>
    </row>
    <row r="14" spans="1:6" ht="22.2" customHeight="1" x14ac:dyDescent="0.3">
      <c r="A14" s="39">
        <f t="shared" si="0"/>
        <v>1.8</v>
      </c>
      <c r="B14" s="30">
        <f t="shared" si="1"/>
        <v>2240</v>
      </c>
      <c r="C14" s="35">
        <f t="shared" si="2"/>
        <v>1440</v>
      </c>
      <c r="D14" s="31">
        <v>60</v>
      </c>
      <c r="E14" s="32">
        <f t="shared" si="3"/>
        <v>37.333333333333336</v>
      </c>
      <c r="F14" s="40">
        <f t="shared" si="4"/>
        <v>0.64843449149701371</v>
      </c>
    </row>
    <row r="15" spans="1:6" ht="22.2" customHeight="1" x14ac:dyDescent="0.3">
      <c r="A15" s="39">
        <f t="shared" si="0"/>
        <v>2.4402471014328113</v>
      </c>
      <c r="B15" s="30">
        <f t="shared" si="1"/>
        <v>2752.1976811462491</v>
      </c>
      <c r="C15" s="35">
        <f t="shared" si="2"/>
        <v>1952.1976811462491</v>
      </c>
      <c r="D15" s="37">
        <v>72</v>
      </c>
      <c r="E15" s="32">
        <f t="shared" si="3"/>
        <v>38.224967793697907</v>
      </c>
      <c r="F15" s="40">
        <f t="shared" si="4"/>
        <v>-0.89163446036457117</v>
      </c>
    </row>
    <row r="16" spans="1:6" ht="22.2" customHeight="1" x14ac:dyDescent="0.3">
      <c r="A16" s="39">
        <f t="shared" si="0"/>
        <v>3.2268928996131647</v>
      </c>
      <c r="B16" s="30">
        <f t="shared" si="1"/>
        <v>3381.5143196905319</v>
      </c>
      <c r="C16" s="35">
        <f t="shared" si="2"/>
        <v>2581.5143196905319</v>
      </c>
      <c r="D16" s="37">
        <v>84</v>
      </c>
      <c r="E16" s="32">
        <f t="shared" si="3"/>
        <v>40.256122853458713</v>
      </c>
      <c r="F16" s="40">
        <f t="shared" si="4"/>
        <v>-2.0311550597608061</v>
      </c>
    </row>
    <row r="17" spans="1:6" ht="22.2" customHeight="1" x14ac:dyDescent="0.3">
      <c r="A17" s="39">
        <f t="shared" si="0"/>
        <v>4.1934128735575458</v>
      </c>
      <c r="B17" s="30">
        <f t="shared" si="1"/>
        <v>4154.7302988460369</v>
      </c>
      <c r="C17" s="35">
        <f t="shared" si="2"/>
        <v>3354.7302988460369</v>
      </c>
      <c r="D17" s="37">
        <v>96</v>
      </c>
      <c r="E17" s="32">
        <f t="shared" si="3"/>
        <v>43.278440612979551</v>
      </c>
      <c r="F17" s="40">
        <f t="shared" si="4"/>
        <v>-3.0223177595208384</v>
      </c>
    </row>
    <row r="18" spans="1:6" ht="22.2" customHeight="1" thickBot="1" x14ac:dyDescent="0.35">
      <c r="A18" s="39">
        <f t="shared" si="0"/>
        <v>6.839999999999999</v>
      </c>
      <c r="B18" s="33">
        <f t="shared" si="1"/>
        <v>6271.9999999999991</v>
      </c>
      <c r="C18" s="36">
        <f t="shared" si="2"/>
        <v>5471.9999999999991</v>
      </c>
      <c r="D18" s="38">
        <v>120</v>
      </c>
      <c r="E18" s="34">
        <f t="shared" si="3"/>
        <v>52.266666666666659</v>
      </c>
      <c r="F18" s="40">
        <f t="shared" si="4"/>
        <v>-8.9882260536871073</v>
      </c>
    </row>
    <row r="20" spans="1:6" x14ac:dyDescent="0.3">
      <c r="B20" t="s">
        <v>22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Juros Compostos</vt:lpstr>
      <vt:lpstr>SIMULADOR</vt:lpstr>
      <vt:lpstr>capital_empres</vt:lpstr>
      <vt:lpstr>Capital_valor</vt:lpstr>
      <vt:lpstr>juros_ao_messsss</vt:lpstr>
      <vt:lpstr>MONTANTE</vt:lpstr>
      <vt:lpstr>N</vt:lpstr>
      <vt:lpstr>N_Parc</vt:lpstr>
      <vt:lpstr>taxa_J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Pires Borges</cp:lastModifiedBy>
  <dcterms:created xsi:type="dcterms:W3CDTF">2023-07-21T13:21:51Z</dcterms:created>
  <dcterms:modified xsi:type="dcterms:W3CDTF">2023-07-21T17:55:10Z</dcterms:modified>
</cp:coreProperties>
</file>