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H$\Desktop\phd\2017-18\extended-rmc\data\"/>
    </mc:Choice>
  </mc:AlternateContent>
  <bookViews>
    <workbookView xWindow="0" yWindow="0" windowWidth="21225" windowHeight="9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I14" i="1"/>
  <c r="G14" i="1"/>
  <c r="J13" i="1"/>
  <c r="H13" i="1"/>
  <c r="F13" i="1"/>
  <c r="I12" i="1"/>
  <c r="G12" i="1"/>
  <c r="J11" i="1"/>
  <c r="H11" i="1"/>
  <c r="F11" i="1"/>
  <c r="I10" i="1"/>
  <c r="G10" i="1"/>
  <c r="J14" i="1"/>
  <c r="H14" i="1"/>
  <c r="F14" i="1"/>
  <c r="I13" i="1"/>
  <c r="G13" i="1"/>
  <c r="J12" i="1"/>
  <c r="H12" i="1"/>
  <c r="F12" i="1"/>
  <c r="I11" i="1"/>
  <c r="G11" i="1"/>
  <c r="J10" i="1"/>
  <c r="H10" i="1"/>
  <c r="F10" i="1"/>
  <c r="J17" i="1" l="1"/>
  <c r="F17" i="1"/>
  <c r="I17" i="1"/>
  <c r="G17" i="1"/>
  <c r="H17" i="1"/>
  <c r="J19" i="1"/>
  <c r="G19" i="1"/>
  <c r="H19" i="1"/>
  <c r="I19" i="1"/>
  <c r="F19" i="1"/>
  <c r="J21" i="1"/>
  <c r="G21" i="1"/>
  <c r="H21" i="1"/>
  <c r="I21" i="1"/>
  <c r="F21" i="1"/>
  <c r="J18" i="1"/>
  <c r="F18" i="1"/>
  <c r="I18" i="1"/>
  <c r="G18" i="1"/>
  <c r="H18" i="1"/>
  <c r="J20" i="1"/>
  <c r="F20" i="1"/>
  <c r="I20" i="1"/>
  <c r="G20" i="1"/>
  <c r="H20" i="1"/>
</calcChain>
</file>

<file path=xl/sharedStrings.xml><?xml version="1.0" encoding="utf-8"?>
<sst xmlns="http://schemas.openxmlformats.org/spreadsheetml/2006/main" count="39" uniqueCount="23">
  <si>
    <t>10P</t>
  </si>
  <si>
    <t>25P</t>
  </si>
  <si>
    <t>ATM</t>
  </si>
  <si>
    <t>25C</t>
  </si>
  <si>
    <t>10C</t>
  </si>
  <si>
    <t>1W</t>
  </si>
  <si>
    <t>1M</t>
  </si>
  <si>
    <t>3M</t>
  </si>
  <si>
    <t>6M</t>
  </si>
  <si>
    <t>1Y</t>
  </si>
  <si>
    <t>GBPUSD</t>
  </si>
  <si>
    <t>25R</t>
  </si>
  <si>
    <t>25B</t>
  </si>
  <si>
    <t>10R</t>
  </si>
  <si>
    <t>10B</t>
  </si>
  <si>
    <t>BGN</t>
  </si>
  <si>
    <t>V</t>
  </si>
  <si>
    <t>TICKER</t>
  </si>
  <si>
    <t>DELTA</t>
  </si>
  <si>
    <t>DATE</t>
  </si>
  <si>
    <t>CURRENCY</t>
  </si>
  <si>
    <t>CONTRIBUTOR</t>
  </si>
  <si>
    <t>simply copy this above table into a csv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</si>
</sst>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5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-1.45</v>
        <stp/>
        <stp>##V3_BDHV12</stp>
        <stp>GBPUSD10R6M BGN Curncy</stp>
        <stp>PX_LAST</stp>
        <stp>8/1/2017</stp>
        <stp>8/1/2017</stp>
        <stp>[bbg-template.xlsx]Sheet1!R13C9</stp>
        <tr r="I13" s="1"/>
      </tp>
      <tp>
        <v>0.35249999999999998</v>
        <stp/>
        <stp>##V3_BDHV12</stp>
        <stp>GBPUSD25B6M BGN Curncy</stp>
        <stp>PX_LAST</stp>
        <stp>8/1/2017</stp>
        <stp>8/1/2017</stp>
        <stp>[bbg-template.xlsx]Sheet1!R13C8</stp>
        <tr r="H13" s="1"/>
      </tp>
      <tp>
        <v>-0.8175</v>
        <stp/>
        <stp>##V3_BDHV12</stp>
        <stp>GBPUSD25R6M BGN Curncy</stp>
        <stp>PX_LAST</stp>
        <stp>8/1/2017</stp>
        <stp>8/1/2017</stp>
        <stp>[bbg-template.xlsx]Sheet1!R13C7</stp>
        <tr r="G13" s="1"/>
      </tp>
      <tp>
        <v>-2.0775000000000001</v>
        <stp/>
        <stp>##V3_BDHV12</stp>
        <stp>GBPUSD10R1Y BGN Curncy</stp>
        <stp>PX_LAST</stp>
        <stp>8/1/2017</stp>
        <stp>8/1/2017</stp>
        <stp>[bbg-template.xlsx]Sheet1!R14C9</stp>
        <tr r="I14" s="1"/>
      </tp>
      <tp>
        <v>0.41499999999999998</v>
        <stp/>
        <stp>##V3_BDHV12</stp>
        <stp>GBPUSD25B1Y BGN Curncy</stp>
        <stp>PX_LAST</stp>
        <stp>8/1/2017</stp>
        <stp>8/1/2017</stp>
        <stp>[bbg-template.xlsx]Sheet1!R14C8</stp>
        <tr r="H14" s="1"/>
      </tp>
      <tp>
        <v>-1.145</v>
        <stp/>
        <stp>##V3_BDHV12</stp>
        <stp>GBPUSD25R1Y BGN Curncy</stp>
        <stp>PX_LAST</stp>
        <stp>8/1/2017</stp>
        <stp>8/1/2017</stp>
        <stp>[bbg-template.xlsx]Sheet1!R14C7</stp>
        <tr r="G14" s="1"/>
      </tp>
      <tp>
        <v>-0.3725</v>
        <stp/>
        <stp>##V3_BDHV12</stp>
        <stp>GBPUSD10R1M BGN Curncy</stp>
        <stp>PX_LAST</stp>
        <stp>8/1/2017</stp>
        <stp>8/1/2017</stp>
        <stp>[bbg-template.xlsx]Sheet1!R11C9</stp>
        <tr r="I11" s="1"/>
      </tp>
      <tp>
        <v>0.22500000000000001</v>
        <stp/>
        <stp>##V3_BDHV12</stp>
        <stp>GBPUSD25B1M BGN Curncy</stp>
        <stp>PX_LAST</stp>
        <stp>8/1/2017</stp>
        <stp>8/1/2017</stp>
        <stp>[bbg-template.xlsx]Sheet1!R11C8</stp>
        <tr r="H11" s="1"/>
      </tp>
      <tp>
        <v>-0.215</v>
        <stp/>
        <stp>##V3_BDHV12</stp>
        <stp>GBPUSD25R1M BGN Curncy</stp>
        <stp>PX_LAST</stp>
        <stp>8/1/2017</stp>
        <stp>8/1/2017</stp>
        <stp>[bbg-template.xlsx]Sheet1!R11C7</stp>
        <tr r="G11" s="1"/>
      </tp>
      <tp>
        <v>-0.89500000000000002</v>
        <stp/>
        <stp>##V3_BDHV12</stp>
        <stp>GBPUSD10R3M BGN Curncy</stp>
        <stp>PX_LAST</stp>
        <stp>8/1/2017</stp>
        <stp>8/1/2017</stp>
        <stp>[bbg-template.xlsx]Sheet1!R12C9</stp>
        <tr r="I12" s="1"/>
      </tp>
      <tp>
        <v>0.28249999999999997</v>
        <stp/>
        <stp>##V3_BDHV12</stp>
        <stp>GBPUSD25B3M BGN Curncy</stp>
        <stp>PX_LAST</stp>
        <stp>8/1/2017</stp>
        <stp>8/1/2017</stp>
        <stp>[bbg-template.xlsx]Sheet1!R12C8</stp>
        <tr r="H12" s="1"/>
      </tp>
      <tp>
        <v>-0.50749999999999995</v>
        <stp/>
        <stp>##V3_BDHV12</stp>
        <stp>GBPUSD25R3M BGN Curncy</stp>
        <stp>PX_LAST</stp>
        <stp>8/1/2017</stp>
        <stp>8/1/2017</stp>
        <stp>[bbg-template.xlsx]Sheet1!R12C7</stp>
        <tr r="G12" s="1"/>
      </tp>
      <tp>
        <v>0.1825</v>
        <stp/>
        <stp>##V3_BDHV12</stp>
        <stp>GBPUSD25B1W BGN Curncy</stp>
        <stp>PX_LAST</stp>
        <stp>8/1/2017</stp>
        <stp>8/1/2017</stp>
        <stp>[bbg-template.xlsx]Sheet1!R10C8</stp>
        <tr r="H10" s="1"/>
      </tp>
      <tp>
        <v>-0.14249999999999999</v>
        <stp/>
        <stp>##V3_BDHV12</stp>
        <stp>GBPUSD25R1W BGN Curncy</stp>
        <stp>PX_LAST</stp>
        <stp>8/1/2017</stp>
        <stp>8/1/2017</stp>
        <stp>[bbg-template.xlsx]Sheet1!R10C7</stp>
        <tr r="G10" s="1"/>
      </tp>
      <tp>
        <v>-0.21249999999999999</v>
        <stp/>
        <stp>##V3_BDHV12</stp>
        <stp>GBPUSD10R1W BGN Curncy</stp>
        <stp>PX_LAST</stp>
        <stp>8/1/2017</stp>
        <stp>8/1/2017</stp>
        <stp>[bbg-template.xlsx]Sheet1!R10C9</stp>
        <tr r="I10" s="1"/>
      </tp>
      <tp>
        <v>8.5675000000000008</v>
        <stp/>
        <stp>##V3_BDHV12</stp>
        <stp>GBPUSDV1Y BGN Curncy</stp>
        <stp>PX_LAST</stp>
        <stp>8/1/2017</stp>
        <stp>8/1/2017</stp>
        <stp>[bbg-template.xlsx]Sheet1!R14C6</stp>
        <tr r="F14" s="1"/>
      </tp>
      <tp>
        <v>7.9350000000000005</v>
        <stp/>
        <stp>##V3_BDHV12</stp>
        <stp>GBPUSDV6M BGN Curncy</stp>
        <stp>PX_LAST</stp>
        <stp>8/1/2017</stp>
        <stp>8/1/2017</stp>
        <stp>[bbg-template.xlsx]Sheet1!R13C6</stp>
        <tr r="F13" s="1"/>
      </tp>
      <tp>
        <v>7.9524999999999997</v>
        <stp/>
        <stp>##V3_BDHV12</stp>
        <stp>GBPUSDV1W BGN Curncy</stp>
        <stp>PX_LAST</stp>
        <stp>8/1/2017</stp>
        <stp>8/1/2017</stp>
        <stp>[bbg-template.xlsx]Sheet1!R10C6</stp>
        <tr r="F10" s="1"/>
      </tp>
      <tp>
        <v>7.415</v>
        <stp/>
        <stp>##V3_BDHV12</stp>
        <stp>GBPUSDV3M BGN Curncy</stp>
        <stp>PX_LAST</stp>
        <stp>8/1/2017</stp>
        <stp>8/1/2017</stp>
        <stp>[bbg-template.xlsx]Sheet1!R12C6</stp>
        <tr r="F12" s="1"/>
      </tp>
      <tp>
        <v>7.2450000000000001</v>
        <stp/>
        <stp>##V3_BDHV12</stp>
        <stp>GBPUSDV1M BGN Curncy</stp>
        <stp>PX_LAST</stp>
        <stp>8/1/2017</stp>
        <stp>8/1/2017</stp>
        <stp>[bbg-template.xlsx]Sheet1!R11C6</stp>
        <tr r="F11" s="1"/>
      </tp>
      <tp>
        <v>1.1400000000000001</v>
        <stp/>
        <stp>##V3_BDHV12</stp>
        <stp>GBPUSD10B6M BGN Curncy</stp>
        <stp>PX_LAST</stp>
        <stp>8/1/2017</stp>
        <stp>8/1/2017</stp>
        <stp>[bbg-template.xlsx]Sheet1!R13C10</stp>
        <tr r="J13" s="1"/>
      </tp>
      <tp>
        <v>0.65500000000000003</v>
        <stp/>
        <stp>##V3_BDHV12</stp>
        <stp>GBPUSD10B1M BGN Curncy</stp>
        <stp>PX_LAST</stp>
        <stp>8/1/2017</stp>
        <stp>8/1/2017</stp>
        <stp>[bbg-template.xlsx]Sheet1!R11C10</stp>
        <tr r="J11" s="1"/>
      </tp>
      <tp>
        <v>0.88</v>
        <stp/>
        <stp>##V3_BDHV12</stp>
        <stp>GBPUSD10B3M BGN Curncy</stp>
        <stp>PX_LAST</stp>
        <stp>8/1/2017</stp>
        <stp>8/1/2017</stp>
        <stp>[bbg-template.xlsx]Sheet1!R12C10</stp>
        <tr r="J12" s="1"/>
      </tp>
      <tp>
        <v>1.3625</v>
        <stp/>
        <stp>##V3_BDHV12</stp>
        <stp>GBPUSD10B1Y BGN Curncy</stp>
        <stp>PX_LAST</stp>
        <stp>8/1/2017</stp>
        <stp>8/1/2017</stp>
        <stp>[bbg-template.xlsx]Sheet1!R14C10</stp>
        <tr r="J14" s="1"/>
      </tp>
      <tp>
        <v>0.52249999999999996</v>
        <stp/>
        <stp>##V3_BDHV12</stp>
        <stp>GBPUSD10B1W BGN Curncy</stp>
        <stp>PX_LAST</stp>
        <stp>8/1/2017</stp>
        <stp>8/1/2017</stp>
        <stp>[bbg-template.xlsx]Sheet1!R10C10</stp>
        <tr r="J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zoomScale="90" zoomScaleNormal="90" workbookViewId="0">
      <selection activeCell="C3" sqref="C3"/>
    </sheetView>
  </sheetViews>
  <sheetFormatPr defaultRowHeight="12.75" x14ac:dyDescent="0.2"/>
  <cols>
    <col min="1" max="1" width="2.28515625" style="1" customWidth="1"/>
    <col min="2" max="2" width="15.28515625" style="1" bestFit="1" customWidth="1"/>
    <col min="3" max="3" width="11.28515625" style="1" bestFit="1" customWidth="1"/>
    <col min="4" max="4" width="2.28515625" style="1" customWidth="1"/>
    <col min="5" max="5" width="8.140625" style="1" bestFit="1" customWidth="1"/>
    <col min="6" max="16384" width="9.140625" style="1"/>
  </cols>
  <sheetData>
    <row r="2" spans="2:10" x14ac:dyDescent="0.2">
      <c r="E2" s="1" t="s">
        <v>17</v>
      </c>
      <c r="F2" s="3" t="s">
        <v>16</v>
      </c>
      <c r="G2" s="3" t="s">
        <v>11</v>
      </c>
      <c r="H2" s="3" t="s">
        <v>12</v>
      </c>
      <c r="I2" s="3" t="s">
        <v>13</v>
      </c>
      <c r="J2" s="3" t="s">
        <v>14</v>
      </c>
    </row>
    <row r="3" spans="2:10" x14ac:dyDescent="0.2">
      <c r="B3" s="1" t="s">
        <v>19</v>
      </c>
      <c r="C3" s="4">
        <v>42948</v>
      </c>
      <c r="E3" s="1" t="s">
        <v>5</v>
      </c>
      <c r="F3" s="2" t="str">
        <f>CONCATENATE($C$4,F$2,$E3," ",$C$5," Curncy")</f>
        <v>GBPUSDV1W BGN Curncy</v>
      </c>
      <c r="G3" s="2" t="str">
        <f>CONCATENATE($C$4,G$2,$E3," ",$C$5," Curncy")</f>
        <v>GBPUSD25R1W BGN Curncy</v>
      </c>
      <c r="H3" s="2" t="str">
        <f>CONCATENATE($C$4,H$2,$E3," ",$C$5," Curncy")</f>
        <v>GBPUSD25B1W BGN Curncy</v>
      </c>
      <c r="I3" s="2" t="str">
        <f>CONCATENATE($C$4,I$2,$E3," ",$C$5," Curncy")</f>
        <v>GBPUSD10R1W BGN Curncy</v>
      </c>
      <c r="J3" s="2" t="str">
        <f>CONCATENATE($C$4,J$2,$E3," ",$C$5," Curncy")</f>
        <v>GBPUSD10B1W BGN Curncy</v>
      </c>
    </row>
    <row r="4" spans="2:10" x14ac:dyDescent="0.2">
      <c r="B4" s="1" t="s">
        <v>20</v>
      </c>
      <c r="C4" s="3" t="s">
        <v>10</v>
      </c>
      <c r="E4" s="1" t="s">
        <v>6</v>
      </c>
      <c r="F4" s="2" t="str">
        <f>CONCATENATE($C$4,F$2,$E4," ",$C$5," Curncy")</f>
        <v>GBPUSDV1M BGN Curncy</v>
      </c>
      <c r="G4" s="2" t="str">
        <f>CONCATENATE($C$4,G$2,$E4," ",$C$5," Curncy")</f>
        <v>GBPUSD25R1M BGN Curncy</v>
      </c>
      <c r="H4" s="2" t="str">
        <f>CONCATENATE($C$4,H$2,$E4," ",$C$5," Curncy")</f>
        <v>GBPUSD25B1M BGN Curncy</v>
      </c>
      <c r="I4" s="2" t="str">
        <f>CONCATENATE($C$4,I$2,$E4," ",$C$5," Curncy")</f>
        <v>GBPUSD10R1M BGN Curncy</v>
      </c>
      <c r="J4" s="2" t="str">
        <f>CONCATENATE($C$4,J$2,$E4," ",$C$5," Curncy")</f>
        <v>GBPUSD10B1M BGN Curncy</v>
      </c>
    </row>
    <row r="5" spans="2:10" x14ac:dyDescent="0.2">
      <c r="B5" s="1" t="s">
        <v>21</v>
      </c>
      <c r="C5" s="3" t="s">
        <v>15</v>
      </c>
      <c r="E5" s="1" t="s">
        <v>7</v>
      </c>
      <c r="F5" s="2" t="str">
        <f>CONCATENATE($C$4,F$2,$E5," ",$C$5," Curncy")</f>
        <v>GBPUSDV3M BGN Curncy</v>
      </c>
      <c r="G5" s="2" t="str">
        <f>CONCATENATE($C$4,G$2,$E5," ",$C$5," Curncy")</f>
        <v>GBPUSD25R3M BGN Curncy</v>
      </c>
      <c r="H5" s="2" t="str">
        <f>CONCATENATE($C$4,H$2,$E5," ",$C$5," Curncy")</f>
        <v>GBPUSD25B3M BGN Curncy</v>
      </c>
      <c r="I5" s="2" t="str">
        <f>CONCATENATE($C$4,I$2,$E5," ",$C$5," Curncy")</f>
        <v>GBPUSD10R3M BGN Curncy</v>
      </c>
      <c r="J5" s="2" t="str">
        <f>CONCATENATE($C$4,J$2,$E5," ",$C$5," Curncy")</f>
        <v>GBPUSD10B3M BGN Curncy</v>
      </c>
    </row>
    <row r="6" spans="2:10" x14ac:dyDescent="0.2">
      <c r="E6" s="1" t="s">
        <v>8</v>
      </c>
      <c r="F6" s="2" t="str">
        <f>CONCATENATE($C$4,F$2,$E6," ",$C$5," Curncy")</f>
        <v>GBPUSDV6M BGN Curncy</v>
      </c>
      <c r="G6" s="2" t="str">
        <f>CONCATENATE($C$4,G$2,$E6," ",$C$5," Curncy")</f>
        <v>GBPUSD25R6M BGN Curncy</v>
      </c>
      <c r="H6" s="2" t="str">
        <f>CONCATENATE($C$4,H$2,$E6," ",$C$5," Curncy")</f>
        <v>GBPUSD25B6M BGN Curncy</v>
      </c>
      <c r="I6" s="2" t="str">
        <f>CONCATENATE($C$4,I$2,$E6," ",$C$5," Curncy")</f>
        <v>GBPUSD10R6M BGN Curncy</v>
      </c>
      <c r="J6" s="2" t="str">
        <f>CONCATENATE($C$4,J$2,$E6," ",$C$5," Curncy")</f>
        <v>GBPUSD10B6M BGN Curncy</v>
      </c>
    </row>
    <row r="7" spans="2:10" x14ac:dyDescent="0.2">
      <c r="E7" s="1" t="s">
        <v>9</v>
      </c>
      <c r="F7" s="2" t="str">
        <f>CONCATENATE($C$4,F$2,$E7," ",$C$5," Curncy")</f>
        <v>GBPUSDV1Y BGN Curncy</v>
      </c>
      <c r="G7" s="2" t="str">
        <f>CONCATENATE($C$4,G$2,$E7," ",$C$5," Curncy")</f>
        <v>GBPUSD25R1Y BGN Curncy</v>
      </c>
      <c r="H7" s="2" t="str">
        <f>CONCATENATE($C$4,H$2,$E7," ",$C$5," Curncy")</f>
        <v>GBPUSD25B1Y BGN Curncy</v>
      </c>
      <c r="I7" s="2" t="str">
        <f>CONCATENATE($C$4,I$2,$E7," ",$C$5," Curncy")</f>
        <v>GBPUSD10R1Y BGN Curncy</v>
      </c>
      <c r="J7" s="2" t="str">
        <f>CONCATENATE($C$4,J$2,$E7," ",$C$5," Curncy")</f>
        <v>GBPUSD10B1Y BGN Curncy</v>
      </c>
    </row>
    <row r="8" spans="2:10" x14ac:dyDescent="0.2">
      <c r="F8" s="3"/>
      <c r="G8" s="3"/>
      <c r="H8" s="3"/>
      <c r="I8" s="3"/>
      <c r="J8" s="3"/>
    </row>
    <row r="9" spans="2:10" x14ac:dyDescent="0.2">
      <c r="E9" s="1" t="s">
        <v>17</v>
      </c>
      <c r="F9" s="3" t="s">
        <v>16</v>
      </c>
      <c r="G9" s="3" t="s">
        <v>11</v>
      </c>
      <c r="H9" s="3" t="s">
        <v>12</v>
      </c>
      <c r="I9" s="3" t="s">
        <v>13</v>
      </c>
      <c r="J9" s="3" t="s">
        <v>14</v>
      </c>
    </row>
    <row r="10" spans="2:10" x14ac:dyDescent="0.2">
      <c r="E10" s="1" t="s">
        <v>5</v>
      </c>
      <c r="F10" s="5">
        <f>_xll.BDH(F3,"PX_LAST",$C$3)</f>
        <v>7.9524999999999997</v>
      </c>
      <c r="G10" s="5">
        <f>_xll.BDH(G3,"PX_LAST",$C$3)</f>
        <v>-0.14249999999999999</v>
      </c>
      <c r="H10" s="5">
        <f>_xll.BDH(H3,"PX_LAST",$C$3)</f>
        <v>0.1825</v>
      </c>
      <c r="I10" s="5">
        <f>_xll.BDH(I3,"PX_LAST",$C$3)</f>
        <v>-0.21249999999999999</v>
      </c>
      <c r="J10" s="5">
        <f>_xll.BDH(J3,"PX_LAST",$C$3)</f>
        <v>0.52249999999999996</v>
      </c>
    </row>
    <row r="11" spans="2:10" x14ac:dyDescent="0.2">
      <c r="E11" s="1" t="s">
        <v>6</v>
      </c>
      <c r="F11" s="5">
        <f>_xll.BDH(F4,"PX_LAST",$C$3)</f>
        <v>7.2450000000000001</v>
      </c>
      <c r="G11" s="5">
        <f>_xll.BDH(G4,"PX_LAST",$C$3)</f>
        <v>-0.215</v>
      </c>
      <c r="H11" s="5">
        <f>_xll.BDH(H4,"PX_LAST",$C$3)</f>
        <v>0.22500000000000001</v>
      </c>
      <c r="I11" s="5">
        <f>_xll.BDH(I4,"PX_LAST",$C$3)</f>
        <v>-0.3725</v>
      </c>
      <c r="J11" s="5">
        <f>_xll.BDH(J4,"PX_LAST",$C$3)</f>
        <v>0.65500000000000003</v>
      </c>
    </row>
    <row r="12" spans="2:10" x14ac:dyDescent="0.2">
      <c r="E12" s="1" t="s">
        <v>7</v>
      </c>
      <c r="F12" s="5">
        <f>_xll.BDH(F5,"PX_LAST",$C$3)</f>
        <v>7.415</v>
      </c>
      <c r="G12" s="5">
        <f>_xll.BDH(G5,"PX_LAST",$C$3)</f>
        <v>-0.50749999999999995</v>
      </c>
      <c r="H12" s="5">
        <f>_xll.BDH(H5,"PX_LAST",$C$3)</f>
        <v>0.28249999999999997</v>
      </c>
      <c r="I12" s="5">
        <f>_xll.BDH(I5,"PX_LAST",$C$3)</f>
        <v>-0.89500000000000002</v>
      </c>
      <c r="J12" s="5">
        <f>_xll.BDH(J5,"PX_LAST",$C$3)</f>
        <v>0.88</v>
      </c>
    </row>
    <row r="13" spans="2:10" x14ac:dyDescent="0.2">
      <c r="E13" s="1" t="s">
        <v>8</v>
      </c>
      <c r="F13" s="5">
        <f>_xll.BDH(F6,"PX_LAST",$C$3)</f>
        <v>7.9350000000000005</v>
      </c>
      <c r="G13" s="5">
        <f>_xll.BDH(G6,"PX_LAST",$C$3)</f>
        <v>-0.8175</v>
      </c>
      <c r="H13" s="5">
        <f>_xll.BDH(H6,"PX_LAST",$C$3)</f>
        <v>0.35249999999999998</v>
      </c>
      <c r="I13" s="5">
        <f>_xll.BDH(I6,"PX_LAST",$C$3)</f>
        <v>-1.45</v>
      </c>
      <c r="J13" s="5">
        <f>_xll.BDH(J6,"PX_LAST",$C$3)</f>
        <v>1.1400000000000001</v>
      </c>
    </row>
    <row r="14" spans="2:10" x14ac:dyDescent="0.2">
      <c r="E14" s="1" t="s">
        <v>9</v>
      </c>
      <c r="F14" s="5">
        <f>_xll.BDH(F7,"PX_LAST",$C$3)</f>
        <v>8.5675000000000008</v>
      </c>
      <c r="G14" s="5">
        <f>_xll.BDH(G7,"PX_LAST",$C$3)</f>
        <v>-1.145</v>
      </c>
      <c r="H14" s="5">
        <f>_xll.BDH(H7,"PX_LAST",$C$3)</f>
        <v>0.41499999999999998</v>
      </c>
      <c r="I14" s="5">
        <f>_xll.BDH(I7,"PX_LAST",$C$3)</f>
        <v>-2.0775000000000001</v>
      </c>
      <c r="J14" s="5">
        <f>_xll.BDH(J7,"PX_LAST",$C$3)</f>
        <v>1.3625</v>
      </c>
    </row>
    <row r="15" spans="2:10" x14ac:dyDescent="0.2">
      <c r="F15" s="3"/>
      <c r="G15" s="3"/>
      <c r="H15" s="3"/>
      <c r="I15" s="3"/>
      <c r="J15" s="3"/>
    </row>
    <row r="16" spans="2:10" x14ac:dyDescent="0.2">
      <c r="E16" s="1" t="s">
        <v>18</v>
      </c>
      <c r="F16" s="3" t="s">
        <v>0</v>
      </c>
      <c r="G16" s="3" t="s">
        <v>1</v>
      </c>
      <c r="H16" s="3" t="s">
        <v>2</v>
      </c>
      <c r="I16" s="3" t="s">
        <v>3</v>
      </c>
      <c r="J16" s="3" t="s">
        <v>4</v>
      </c>
    </row>
    <row r="17" spans="5:10" x14ac:dyDescent="0.2">
      <c r="E17" s="1" t="s">
        <v>5</v>
      </c>
      <c r="F17" s="5">
        <f>F10+J10-0.5*I10</f>
        <v>8.5812499999999989</v>
      </c>
      <c r="G17" s="5">
        <f>F10+H10-0.5*G10</f>
        <v>8.2062499999999989</v>
      </c>
      <c r="H17" s="5">
        <f>F10</f>
        <v>7.9524999999999997</v>
      </c>
      <c r="I17" s="5">
        <f>F10+H10+0.5*G10</f>
        <v>8.0637500000000006</v>
      </c>
      <c r="J17" s="5">
        <f>F10+J10+0.5*I10</f>
        <v>8.3687500000000004</v>
      </c>
    </row>
    <row r="18" spans="5:10" x14ac:dyDescent="0.2">
      <c r="E18" s="1" t="s">
        <v>6</v>
      </c>
      <c r="F18" s="5">
        <f>F11+J11-0.5*I11</f>
        <v>8.0862499999999997</v>
      </c>
      <c r="G18" s="5">
        <f>F11+H11-0.5*G11</f>
        <v>7.5774999999999997</v>
      </c>
      <c r="H18" s="5">
        <f>F11</f>
        <v>7.2450000000000001</v>
      </c>
      <c r="I18" s="5">
        <f>F11+H11+0.5*G11</f>
        <v>7.3624999999999998</v>
      </c>
      <c r="J18" s="5">
        <f>F11+J11+0.5*I11</f>
        <v>7.7137500000000001</v>
      </c>
    </row>
    <row r="19" spans="5:10" x14ac:dyDescent="0.2">
      <c r="E19" s="1" t="s">
        <v>7</v>
      </c>
      <c r="F19" s="5">
        <f>F12+J12-0.5*I12</f>
        <v>8.7424999999999997</v>
      </c>
      <c r="G19" s="5">
        <f>F12+H12-0.5*G12</f>
        <v>7.9512499999999999</v>
      </c>
      <c r="H19" s="5">
        <f>F12</f>
        <v>7.415</v>
      </c>
      <c r="I19" s="5">
        <f>F12+H12+0.5*G12</f>
        <v>7.4437499999999996</v>
      </c>
      <c r="J19" s="5">
        <f>F12+J12+0.5*I12</f>
        <v>7.8475000000000001</v>
      </c>
    </row>
    <row r="20" spans="5:10" x14ac:dyDescent="0.2">
      <c r="E20" s="1" t="s">
        <v>8</v>
      </c>
      <c r="F20" s="5">
        <f>F13+J13-0.5*I13</f>
        <v>9.8000000000000007</v>
      </c>
      <c r="G20" s="5">
        <f>F13+H13-0.5*G13</f>
        <v>8.6962499999999991</v>
      </c>
      <c r="H20" s="5">
        <f>F13</f>
        <v>7.9350000000000005</v>
      </c>
      <c r="I20" s="5">
        <f>F13+H13+0.5*G13</f>
        <v>7.8787499999999993</v>
      </c>
      <c r="J20" s="5">
        <f>F13+J13+0.5*I13</f>
        <v>8.3500000000000014</v>
      </c>
    </row>
    <row r="21" spans="5:10" x14ac:dyDescent="0.2">
      <c r="E21" s="1" t="s">
        <v>9</v>
      </c>
      <c r="F21" s="5">
        <f>F14+J14-0.5*I14</f>
        <v>10.968750000000002</v>
      </c>
      <c r="G21" s="5">
        <f>F14+H14-0.5*G14</f>
        <v>9.5549999999999997</v>
      </c>
      <c r="H21" s="5">
        <f>F14</f>
        <v>8.5675000000000008</v>
      </c>
      <c r="I21" s="5">
        <f>F14+H14+0.5*G14</f>
        <v>8.41</v>
      </c>
      <c r="J21" s="5">
        <f>F14+J14+0.5*I14</f>
        <v>8.8912500000000012</v>
      </c>
    </row>
    <row r="23" spans="5:10" x14ac:dyDescent="0.2">
      <c r="E23" s="6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2017-09-11T09:31:53Z</dcterms:created>
  <dcterms:modified xsi:type="dcterms:W3CDTF">2017-09-11T10:40:30Z</dcterms:modified>
</cp:coreProperties>
</file>