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Grading\"/>
    </mc:Choice>
  </mc:AlternateContent>
  <xr:revisionPtr revIDLastSave="0" documentId="13_ncr:1_{3153D8D8-01C5-46DD-B64E-B1DEEB79AED5}" xr6:coauthVersionLast="47" xr6:coauthVersionMax="47" xr10:uidLastSave="{00000000-0000-0000-0000-000000000000}"/>
  <bookViews>
    <workbookView xWindow="2415" yWindow="690" windowWidth="16298" windowHeight="129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4" i="1" l="1"/>
  <c r="C176" i="1"/>
  <c r="C160" i="1"/>
  <c r="C154" i="1"/>
  <c r="C127" i="1"/>
  <c r="C112" i="1"/>
  <c r="C99" i="1"/>
  <c r="C87" i="1"/>
  <c r="C77" i="1"/>
  <c r="C67" i="1"/>
  <c r="C34" i="1"/>
  <c r="F184" i="1" l="1"/>
  <c r="F185" i="1" s="1"/>
  <c r="F195" i="1" s="1"/>
</calcChain>
</file>

<file path=xl/sharedStrings.xml><?xml version="1.0" encoding="utf-8"?>
<sst xmlns="http://schemas.openxmlformats.org/spreadsheetml/2006/main" count="238" uniqueCount="178">
  <si>
    <t>Sim:</t>
  </si>
  <si>
    <t>GRADING RUBRIC AND FEEDBACK FORM</t>
  </si>
  <si>
    <t xml:space="preserve">PROGRAMMER SECRET ID: </t>
  </si>
  <si>
    <t>GRADER SECRET ID:</t>
  </si>
  <si>
    <t>Grading annotation is REQUIRED where lines are provided</t>
  </si>
  <si>
    <t>- All four lines (at least) must be filled in with empirical evidence</t>
  </si>
  <si>
    <t>- Failure to fill out the four lines will drive a significant loss of credit (see bottom)</t>
  </si>
  <si>
    <t>Programmer Self-Grade Column</t>
  </si>
  <si>
    <t>Grader Column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</si>
  <si>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</si>
  <si>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</si>
  <si>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</si>
  <si>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</si>
  <si>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</si>
  <si>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</si>
  <si>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Clear Evidence of PA03 Components</t>
  </si>
  <si>
    <t>If there is no evidence of an attempt to implement any of the PA03 requirements,</t>
  </si>
  <si>
    <t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</si>
  <si>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/>
        <sz val="12"/>
        <color rgb="FF000000"/>
        <rFont val="Arial"/>
        <family val="2"/>
        <charset val="1"/>
      </rPr>
      <t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</si>
  <si>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/>
        <sz val="12"/>
        <color rgb="FF000000"/>
        <rFont val="Arial"/>
        <family val="2"/>
        <charset val="1"/>
      </rPr>
      <t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</si>
  <si>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</si>
  <si>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/>
        <sz val="12"/>
        <color rgb="FF000000"/>
        <rFont val="Arial"/>
        <family val="2"/>
        <charset val="1"/>
      </rPr>
      <t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</si>
  <si>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</si>
  <si>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/>
        <sz val="12"/>
        <color rgb="FF000000"/>
        <rFont val="Arial"/>
        <family val="2"/>
        <charset val="1"/>
      </rPr>
      <t>positive</t>
    </r>
    <r>
      <rPr>
        <sz val="12"/>
        <color rgb="FF000000"/>
        <rFont val="Arial"/>
        <family val="2"/>
        <charset val="1"/>
      </rPr>
      <t xml:space="preserve"> number</t>
    </r>
  </si>
  <si>
    <t>/2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</si>
  <si>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</si>
  <si>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</si>
  <si>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</si>
  <si>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</si>
  <si>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</si>
  <si>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Subtotal:</t>
  </si>
  <si>
    <t>Comments (add lines as needed):</t>
  </si>
  <si>
    <t>Program Source Code Easily Readable &amp; Understandable</t>
  </si>
  <si>
    <t>use Programming Standards Guide as a reference</t>
  </si>
  <si>
    <t>Note: Do not increase or reduce credit for commenting unless use of comments directly takes away from program readability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</si>
  <si>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</si>
  <si>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</si>
  <si>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</si>
  <si>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</si>
  <si>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</si>
  <si>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</si>
  <si>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</si>
  <si>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/5</t>
  </si>
  <si>
    <t xml:space="preserve">Program and code are structured well; </t>
  </si>
  <si>
    <t>Functions are appropriately used to support program modularity</t>
  </si>
  <si>
    <t>PCB structure is clear and easily accessed</t>
  </si>
  <si>
    <t>Code is efficient and is not repeated unnecessarily (i.e., very little or no duplicated code)</t>
  </si>
  <si>
    <t>It is clear which file a given support function will be found in</t>
  </si>
  <si>
    <t>each new process start includes the time remaining for the given process</t>
  </si>
  <si>
    <t xml:space="preserve">/5 </t>
  </si>
  <si>
    <t>program appropriately displays the simulator actions (only if set to MONITOR  or BOTH)</t>
  </si>
  <si>
    <t>program stores all simulator actions to a logfile AFTER the simulation has completed</t>
  </si>
  <si>
    <t>/10</t>
  </si>
  <si>
    <t>clear evidence of FCFS-N scheduling</t>
  </si>
  <si>
    <t>clear evidence of SJF-N scheduling</t>
  </si>
  <si>
    <t>does not duplicate code by running FCFS and SJF simulations in separate functions</t>
  </si>
  <si>
    <t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</si>
  <si>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/>
        <sz val="12"/>
        <color rgb="FFFF0000"/>
        <rFont val="Arial"/>
        <family val="2"/>
        <charset val="1"/>
      </rPr>
      <t>sleep</t>
    </r>
    <r>
      <rPr>
        <sz val="12"/>
        <color rgb="FFFF0000"/>
        <rFont val="Arial"/>
        <family val="2"/>
        <charset val="1"/>
      </rPr>
      <t xml:space="preserve">, </t>
    </r>
    <r>
      <rPr>
        <b/>
        <sz val="12"/>
        <color rgb="FFFF0000"/>
        <rFont val="Arial"/>
        <family val="2"/>
        <charset val="1"/>
      </rPr>
      <t>usleep</t>
    </r>
    <r>
      <rPr>
        <sz val="12"/>
        <color rgb="FFFF0000"/>
        <rFont val="Arial"/>
        <family val="2"/>
        <charset val="1"/>
      </rPr>
      <t xml:space="preserve">, </t>
    </r>
    <r>
      <rPr>
        <b/>
        <sz val="12"/>
        <color rgb="FFFF0000"/>
        <rFont val="Arial"/>
        <family val="2"/>
        <charset val="1"/>
      </rPr>
      <t>nanosleep</t>
    </r>
    <r>
      <rPr>
        <sz val="12"/>
        <color rgb="FFFF0000"/>
        <rFont val="Arial"/>
        <family val="2"/>
        <charset val="1"/>
      </rPr>
      <t>, etc. are used</t>
    </r>
  </si>
  <si>
    <t>Threads are correctly used for timing each I/O operation</t>
  </si>
  <si>
    <t>Threading operations are clear and understandable</t>
  </si>
  <si>
    <t>Memory Operations</t>
  </si>
  <si>
    <t>Clearly shows correct tests and responses for memory allocation (getting memory from the OS)</t>
  </si>
  <si>
    <t>Clearly shows correct tests and responses for memory access (using previously allocated memory)</t>
  </si>
  <si>
    <t>Program code clearly shows how OS will accept success and drive segmentation fault as needed</t>
  </si>
  <si>
    <t>Program code clearly shows how the memory will be displayed</t>
  </si>
  <si>
    <t>Simulator Operation</t>
  </si>
  <si>
    <t>No credit for this part if code cannot be compiled and/or run</t>
  </si>
  <si>
    <t>/15</t>
  </si>
  <si>
    <t>Program runs correctly with "Log To:" set to MONITOR, FILE, or BOTH with one meta-data file</t>
  </si>
  <si>
    <t>Program runs correctly with memory acquisition attempted, succeeded, and displayed</t>
  </si>
  <si>
    <t>Program runs correctly with memory acquisition attempted, failed, and displayed</t>
  </si>
  <si>
    <t>Program runs correctly with memory access attempted, succeeded, and displayed</t>
  </si>
  <si>
    <t>Program runs correctly with memory access attempted, failed, and displayed</t>
  </si>
  <si>
    <t>Grade Reductions</t>
  </si>
  <si>
    <t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</si>
  <si>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/>
        <sz val="12"/>
        <color rgb="FF000000"/>
        <rFont val="Arial"/>
        <family val="2"/>
        <charset val="1"/>
      </rPr>
      <t>negative</t>
    </r>
    <r>
      <rPr>
        <sz val="12"/>
        <color rgb="FF000000"/>
        <rFont val="Arial"/>
        <family val="2"/>
        <charset val="1"/>
      </rPr>
      <t xml:space="preserve"> number</t>
    </r>
  </si>
  <si>
    <t>-1/</t>
  </si>
  <si>
    <t>single-letter or non-self-documenting variable</t>
  </si>
  <si>
    <t>missing or non-aligned curly braces</t>
  </si>
  <si>
    <t>redundant Boolean test</t>
  </si>
  <si>
    <t>-2/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</si>
  <si>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</si>
  <si>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</si>
  <si>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</si>
  <si>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</si>
  <si>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brace, other than data type creation</t>
  </si>
  <si>
    <t>use of numbers where Boolean should be used</t>
  </si>
  <si>
    <t>use of numerical literals in parameter lists or array brackets</t>
  </si>
  <si>
    <t>use of break anywhere but in a switch statement</t>
  </si>
  <si>
    <t>-3/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</si>
  <si>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</si>
  <si>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</si>
  <si>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</si>
  <si>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</si>
  <si>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</si>
  <si>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</si>
  <si>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Valgrind memory test</t>
  </si>
  <si>
    <t>Credit reduction of -1 (up to -10 points) for "definitely lost" memory blocks</t>
  </si>
  <si>
    <t>- Note: No other Valgrind errors are considered</t>
  </si>
  <si>
    <t>Assignment Specification or Constraint Not Met</t>
  </si>
  <si>
    <t>Failed to include grading spreadsheet in tar/gz file (-10)</t>
  </si>
  <si>
    <t>Incorrect file name (-10)</t>
  </si>
  <si>
    <t>Incorrect file compression (-10)</t>
  </si>
  <si>
    <t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</si>
  <si>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/>
        <sz val="12"/>
        <color rgb="FF000000"/>
        <rFont val="Arial"/>
        <family val="2"/>
        <charset val="1"/>
      </rPr>
      <t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</si>
  <si>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>Use of any other disallowed functions or tools (-15% of raw subtotal)</t>
  </si>
  <si>
    <t>Other evidence of specification or constraint not met (Check with Michael)</t>
  </si>
  <si>
    <t>Instructor Grade Management - No student input below this line</t>
  </si>
  <si>
    <t>Raw Subtotal</t>
  </si>
  <si>
    <t>/</t>
  </si>
  <si>
    <t>Normalized</t>
  </si>
  <si>
    <t>Not turned in: 0 and 50% reduction of grade</t>
  </si>
  <si>
    <t>/25</t>
  </si>
  <si>
    <t>Grader Score</t>
  </si>
  <si>
    <t>Poor grading, minimal comments: 0 and 25% reduction of grade</t>
  </si>
  <si>
    <t>Total Score:</t>
  </si>
  <si>
    <t>The project extracts correctly. All files in the folder are of the correct file type. The program does make</t>
  </si>
  <si>
    <t xml:space="preserve">without any adjustments, althought it does generate several warnings. Within the file there does not </t>
  </si>
  <si>
    <t>appear to be any unused files, nor are there any unnecessary files. With all of this said, I have decided</t>
  </si>
  <si>
    <t>to give the programmer full points for this section.</t>
  </si>
  <si>
    <t>No unnecessary files</t>
  </si>
  <si>
    <t>Makes with no errors, only warnings</t>
  </si>
  <si>
    <t>The code created by this programmer lacks function definitions and comments. While it is clear in</t>
  </si>
  <si>
    <t>general what the code does, the lack of comments makes it difficult to fully understand what all parts</t>
  </si>
  <si>
    <t xml:space="preserve">of the program are doing. Furthermore, functions are not alphabetized. Overall, while the program </t>
  </si>
  <si>
    <t>structure itself is clear, it can be challenging at times to read as a human being.</t>
  </si>
  <si>
    <t>Functions are out of order, have no specs,</t>
  </si>
  <si>
    <t>and do not have commenting</t>
  </si>
  <si>
    <t>Further example of no comments or specs</t>
  </si>
  <si>
    <t>X</t>
  </si>
  <si>
    <t>Overall, the code and the program are of high quality. The program is structured well in a way which</t>
  </si>
  <si>
    <t>makes sense. Functions are used appropriately to support program modularity. There is a clear PCB</t>
  </si>
  <si>
    <t xml:space="preserve">data structure which is used in the program. Code is efficient, and there are no instances of it being </t>
  </si>
  <si>
    <t>repeated unnecessarily. All support functions are easily found without confusion.</t>
  </si>
  <si>
    <t>Clear and easy to access PCB structure</t>
  </si>
  <si>
    <t>Further PCB and solid program structure. Code is efficient and not repeated</t>
  </si>
  <si>
    <t>Many functions to support modularity</t>
  </si>
  <si>
    <t>In running the simulator, it is clear that not all processes are displayed, nor are their respective</t>
  </si>
  <si>
    <t xml:space="preserve">time remainings displayed. The first process shows the time remaining as expected, but the program </t>
  </si>
  <si>
    <t>stalls out and does not display any other processes or time remainings. The log to file function is entirely</t>
  </si>
  <si>
    <t>programs are out of order, process numbers are incorrect. Program</t>
  </si>
  <si>
    <t>stalls after first process finishes</t>
  </si>
  <si>
    <t>Evidence of program stalling after 1 process. 2 minutes elapsed</t>
  </si>
  <si>
    <t>with no display for a program that should take 15 seconds.</t>
  </si>
  <si>
    <t>No log file is created</t>
  </si>
  <si>
    <t>Config file which should make program use</t>
  </si>
  <si>
    <t>SJF-N scheduling and also create a log file</t>
  </si>
  <si>
    <t xml:space="preserve">The programmer has implemented FCFS scheduling in a clear and easy to understand way. The </t>
  </si>
  <si>
    <t>program also implements a scheduling algorithm for SJF-N, although 5 points have been deducted</t>
  </si>
  <si>
    <t>due to the fact that this algorithm does not work. Between the two algorithms, no code is</t>
  </si>
  <si>
    <t>duplicated. Overall the FCFS is satisfactory but the SJF-N is not properly implemented.</t>
  </si>
  <si>
    <t>Algorithm for SJF scheduling</t>
  </si>
  <si>
    <t>deducted as it is clear that these threads do not work correctly, nor are they properly implemented</t>
  </si>
  <si>
    <t>in a way which allows the program to run as intended. I/O operations are understandable from the code,</t>
  </si>
  <si>
    <t>Metadata which should have atleast 2</t>
  </si>
  <si>
    <t>Memory is allocated, and then accessed, but there is no indication of success</t>
  </si>
  <si>
    <t>The programmer has implemented some memory operations, but they are finnicky and have some issues.</t>
  </si>
  <si>
    <t>Memory access works correctly. It will successfully access previously allocated memory if in range,</t>
  </si>
  <si>
    <t>and produce a seg fault error if out of range. Memory allocate does not properly seg fault, and the</t>
  </si>
  <si>
    <t>Good example of memory access failure with appropriate seg fault</t>
  </si>
  <si>
    <t>Memory allocate producing seg fault when it shouldn't</t>
  </si>
  <si>
    <t>program will sometimes produce random segfaults when it shouldn't. Memory displays properly.</t>
  </si>
  <si>
    <t>Program does not write to log file at all. It does write to monitor when 'monitor' or 'both' are selected.</t>
  </si>
  <si>
    <t>Memory allocate seg faulting for no reason</t>
  </si>
  <si>
    <t xml:space="preserve">Memory allocate does not work correctly. Seg faults occur when they shouldn't. The program is </t>
  </si>
  <si>
    <t>hit or miss when allocating more than 1 time in the same program. Mem access works well and will</t>
  </si>
  <si>
    <t>Running the full valgrind tests on the programmers code resulted in 2 memory blocks lost.</t>
  </si>
  <si>
    <t>For the most part all assignment constraints and specifications are met. The only specification not met</t>
  </si>
  <si>
    <t>non-functional. The simulator does appropriately log operations to monitor.</t>
  </si>
  <si>
    <t>There is clear evidence that the programmer has written code for I/O operations. 5 points have been</t>
  </si>
  <si>
    <t>but when run they do not work. I/O ops complete instantly and are not timed</t>
  </si>
  <si>
    <t>succeed or fail as expected. Alloc'ing sometimes works and sometimes causes seg faults.</t>
  </si>
  <si>
    <t>OS running in SJF-N mode. IO functions are not timed correctly,</t>
  </si>
  <si>
    <t>I/O ops are not timed correctly</t>
  </si>
  <si>
    <t>time-taking I/O ops in the first program</t>
  </si>
  <si>
    <t>Memory alloc sometimes works, sometimes doesn't. Appears to reject bad allocs correctly.</t>
  </si>
  <si>
    <t>is that the program does not in any way, shape, or form output to a log file.</t>
  </si>
  <si>
    <t>Running in 'log to file' mode does not produce a log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</si>
</sst>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/>
    <xf numFmtId="0" fontId="3" fillId="0" borderId="0" xfId="0" applyFont="1"/>
    <xf numFmtId="0" fontId="1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0" borderId="2" xfId="0" applyFont="1" applyBorder="1" applyAlignment="1" applyProtection="1">
      <alignment horizontal="right" textRotation="90"/>
      <protection locked="0"/>
    </xf>
    <xf numFmtId="0" fontId="1" fillId="0" borderId="0" xfId="0" applyFont="1" applyAlignment="1" applyProtection="1">
      <alignment horizontal="right"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1" fillId="0" borderId="0" xfId="0" applyFont="1" applyAlignment="1">
      <alignment horizont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526247</xdr:colOff>
      <xdr:row>23</xdr:row>
      <xdr:rowOff>190500</xdr:rowOff>
    </xdr:from>
    <xdr:to>
      <xdr:col>20</xdr:col>
      <xdr:colOff>561975</xdr:colOff>
      <xdr:row>38</xdr:row>
      <xdr:rowOff>185737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C7752C-27FF-7539-7CC7-141126035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697" y="6886575"/>
          <a:ext cx="3950503" cy="2924175"/>
        </a:xfrm>
        <a:prstGeom prst="rect">
          <a:avLst/>
        </a:prstGeom>
      </xdr:spPr>
    </xdr:pic>
    <xdr:clientData/>
  </xdr:twoCellAnchor>
  <xdr:twoCellAnchor editAs="oneCell">
    <xdr:from>
      <xdr:col>21</xdr:col>
      <xdr:colOff>145626</xdr:colOff>
      <xdr:row>24</xdr:row>
      <xdr:rowOff>14287</xdr:rowOff>
    </xdr:from>
    <xdr:to>
      <xdr:col>26</xdr:col>
      <xdr:colOff>440511</xdr:colOff>
      <xdr:row>35</xdr:row>
      <xdr:rowOff>114188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8A1A76-5713-4F9F-736C-AF79FCF20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314" y="6905625"/>
          <a:ext cx="3385747" cy="2247788"/>
        </a:xfrm>
        <a:prstGeom prst="rect">
          <a:avLst/>
        </a:prstGeom>
      </xdr:spPr>
    </xdr:pic>
    <xdr:clientData/>
  </xdr:twoCellAnchor>
  <xdr:twoCellAnchor editAs="oneCell">
    <xdr:from>
      <xdr:col>16</xdr:col>
      <xdr:colOff>52387</xdr:colOff>
      <xdr:row>40</xdr:row>
      <xdr:rowOff>185739</xdr:rowOff>
    </xdr:from>
    <xdr:to>
      <xdr:col>21</xdr:col>
      <xdr:colOff>176212</xdr:colOff>
      <xdr:row>58</xdr:row>
      <xdr:rowOff>177305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7EF723-63F0-20A9-468B-FB976708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1762" y="10201277"/>
          <a:ext cx="3386138" cy="350629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39</xdr:row>
      <xdr:rowOff>0</xdr:rowOff>
    </xdr:from>
    <xdr:to>
      <xdr:col>26</xdr:col>
      <xdr:colOff>333375</xdr:colOff>
      <xdr:row>56</xdr:row>
      <xdr:rowOff>156468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A25708-F7A9-610E-6191-D1886CE48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4150" y="9820275"/>
          <a:ext cx="2771775" cy="3475931"/>
        </a:xfrm>
        <a:prstGeom prst="rect">
          <a:avLst/>
        </a:prstGeom>
      </xdr:spPr>
    </xdr:pic>
    <xdr:clientData/>
  </xdr:twoCellAnchor>
  <xdr:twoCellAnchor editAs="oneCell">
    <xdr:from>
      <xdr:col>14</xdr:col>
      <xdr:colOff>80963</xdr:colOff>
      <xdr:row>62</xdr:row>
      <xdr:rowOff>76200</xdr:rowOff>
    </xdr:from>
    <xdr:to>
      <xdr:col>21</xdr:col>
      <xdr:colOff>428625</xdr:colOff>
      <xdr:row>66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5FB0B5-A54B-A70B-9034-D7F98A272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5413" y="14387513"/>
          <a:ext cx="4914900" cy="86677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58</xdr:row>
      <xdr:rowOff>167514</xdr:rowOff>
    </xdr:from>
    <xdr:to>
      <xdr:col>30</xdr:col>
      <xdr:colOff>140475</xdr:colOff>
      <xdr:row>78</xdr:row>
      <xdr:rowOff>168510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3EF1B79-E46A-AD81-A5E1-BAA96FFDA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725" y="13697777"/>
          <a:ext cx="4988700" cy="3906246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59</xdr:row>
      <xdr:rowOff>1</xdr:rowOff>
    </xdr:from>
    <xdr:to>
      <xdr:col>37</xdr:col>
      <xdr:colOff>318849</xdr:colOff>
      <xdr:row>78</xdr:row>
      <xdr:rowOff>76201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208596-C40C-2217-B5E6-72704316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0550" y="13725526"/>
          <a:ext cx="3976449" cy="3786188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66676</xdr:colOff>
      <xdr:row>68</xdr:row>
      <xdr:rowOff>19049</xdr:rowOff>
    </xdr:from>
    <xdr:to>
      <xdr:col>21</xdr:col>
      <xdr:colOff>111172</xdr:colOff>
      <xdr:row>86</xdr:row>
      <xdr:rowOff>185737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C27F157-FF41-9DBC-51F3-25D307E24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6" y="15501937"/>
          <a:ext cx="4611734" cy="3681413"/>
        </a:xfrm>
        <a:prstGeom prst="rect">
          <a:avLst/>
        </a:prstGeom>
      </xdr:spPr>
    </xdr:pic>
    <xdr:clientData/>
  </xdr:twoCellAnchor>
  <xdr:twoCellAnchor editAs="oneCell">
    <xdr:from>
      <xdr:col>22</xdr:col>
      <xdr:colOff>595312</xdr:colOff>
      <xdr:row>80</xdr:row>
      <xdr:rowOff>23814</xdr:rowOff>
    </xdr:from>
    <xdr:to>
      <xdr:col>29</xdr:col>
      <xdr:colOff>247649</xdr:colOff>
      <xdr:row>89</xdr:row>
      <xdr:rowOff>134642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F2E4A0A-7ED5-D188-D96B-716F9F06A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49462" y="17849852"/>
          <a:ext cx="3919537" cy="1868190"/>
        </a:xfrm>
        <a:prstGeom prst="rect">
          <a:avLst/>
        </a:prstGeom>
      </xdr:spPr>
    </xdr:pic>
    <xdr:clientData/>
  </xdr:twoCellAnchor>
  <xdr:twoCellAnchor editAs="oneCell">
    <xdr:from>
      <xdr:col>23</xdr:col>
      <xdr:colOff>236641</xdr:colOff>
      <xdr:row>89</xdr:row>
      <xdr:rowOff>145238</xdr:rowOff>
    </xdr:from>
    <xdr:to>
      <xdr:col>28</xdr:col>
      <xdr:colOff>511950</xdr:colOff>
      <xdr:row>100</xdr:row>
      <xdr:rowOff>138112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2F22FC-0551-FC67-2B2D-1B771324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0391" y="19728638"/>
          <a:ext cx="3323309" cy="214076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81</xdr:row>
      <xdr:rowOff>0</xdr:rowOff>
    </xdr:from>
    <xdr:to>
      <xdr:col>42</xdr:col>
      <xdr:colOff>457200</xdr:colOff>
      <xdr:row>86</xdr:row>
      <xdr:rowOff>160508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B04DAA-1341-33A5-8D2A-E26069AD4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0950" y="18021300"/>
          <a:ext cx="7772400" cy="1136821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89</xdr:row>
      <xdr:rowOff>0</xdr:rowOff>
    </xdr:from>
    <xdr:to>
      <xdr:col>35</xdr:col>
      <xdr:colOff>90489</xdr:colOff>
      <xdr:row>99</xdr:row>
      <xdr:rowOff>10942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790AB41-FD48-8610-D36B-076A57B4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0951" y="19583400"/>
          <a:ext cx="3138488" cy="1963567"/>
        </a:xfrm>
        <a:prstGeom prst="rect">
          <a:avLst/>
        </a:prstGeom>
      </xdr:spPr>
    </xdr:pic>
    <xdr:clientData/>
  </xdr:twoCellAnchor>
  <xdr:twoCellAnchor editAs="oneCell">
    <xdr:from>
      <xdr:col>14</xdr:col>
      <xdr:colOff>628650</xdr:colOff>
      <xdr:row>90</xdr:row>
      <xdr:rowOff>23812</xdr:rowOff>
    </xdr:from>
    <xdr:to>
      <xdr:col>18</xdr:col>
      <xdr:colOff>523875</xdr:colOff>
      <xdr:row>102</xdr:row>
      <xdr:rowOff>110819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4F3078B-A24F-8961-7063-D800DA00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19802475"/>
          <a:ext cx="2505075" cy="2430157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89</xdr:row>
      <xdr:rowOff>195262</xdr:rowOff>
    </xdr:from>
    <xdr:to>
      <xdr:col>22</xdr:col>
      <xdr:colOff>395691</xdr:colOff>
      <xdr:row>104</xdr:row>
      <xdr:rowOff>147637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B286E7B-EE17-03DA-880A-39306F32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3913" y="19778662"/>
          <a:ext cx="2295928" cy="288131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108</xdr:row>
      <xdr:rowOff>0</xdr:rowOff>
    </xdr:from>
    <xdr:to>
      <xdr:col>22</xdr:col>
      <xdr:colOff>199055</xdr:colOff>
      <xdr:row>110</xdr:row>
      <xdr:rowOff>23812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8CA7E22-C456-F05C-82E2-27234689D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23293388"/>
          <a:ext cx="5418755" cy="41433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112</xdr:row>
      <xdr:rowOff>0</xdr:rowOff>
    </xdr:from>
    <xdr:to>
      <xdr:col>19</xdr:col>
      <xdr:colOff>391616</xdr:colOff>
      <xdr:row>122</xdr:row>
      <xdr:rowOff>180975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05B6A18-A450-AEDC-BF36-08EF182DD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24074438"/>
          <a:ext cx="3653929" cy="213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112</xdr:row>
      <xdr:rowOff>0</xdr:rowOff>
    </xdr:from>
    <xdr:to>
      <xdr:col>32</xdr:col>
      <xdr:colOff>371475</xdr:colOff>
      <xdr:row>117</xdr:row>
      <xdr:rowOff>134030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9CDE510-FE1C-6E91-1C3B-F98636E4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24074438"/>
          <a:ext cx="7772400" cy="11103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125</xdr:row>
      <xdr:rowOff>0</xdr:rowOff>
    </xdr:from>
    <xdr:to>
      <xdr:col>20</xdr:col>
      <xdr:colOff>71438</xdr:colOff>
      <xdr:row>133</xdr:row>
      <xdr:rowOff>160791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48C09CC-459C-E186-3384-51BC95061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913" y="26612850"/>
          <a:ext cx="3333750" cy="172289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157</xdr:row>
      <xdr:rowOff>0</xdr:rowOff>
    </xdr:from>
    <xdr:to>
      <xdr:col>24</xdr:col>
      <xdr:colOff>495300</xdr:colOff>
      <xdr:row>166</xdr:row>
      <xdr:rowOff>90487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928112B-ABE5-AB3D-71FB-4BFA3E2BA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32861250"/>
          <a:ext cx="6934200" cy="18478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168</xdr:row>
      <xdr:rowOff>0</xdr:rowOff>
    </xdr:from>
    <xdr:to>
      <xdr:col>21</xdr:col>
      <xdr:colOff>438150</xdr:colOff>
      <xdr:row>180</xdr:row>
      <xdr:rowOff>166541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3258ED-9A48-0092-F584-30CFD3BEA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35009138"/>
          <a:ext cx="5005388" cy="25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5"/>
  <sheetViews>
    <sheetView tabSelected="1" topLeftCell="A132" zoomScaleNormal="100" workbookViewId="0">
      <selection activeCell="B136" sqref="B136"/>
    </sheetView>
  </sheetViews>
  <sheetFormatPr defaultColWidth="8.53125" defaultRowHeight="15.4" x14ac:dyDescent="0.45"/>
  <cols>
    <col min="1" max="1" width="9.1328125" style="1" customWidth="1"/>
    <col min="2" max="3" width="5.73046875" style="1" customWidth="1"/>
    <col min="4" max="4" width="6.73046875" style="1" customWidth="1"/>
    <col min="5" max="6" width="9.1328125" style="1" customWidth="1"/>
    <col min="7" max="8" width="10.73046875" style="1" customWidth="1"/>
    <col min="9" max="12" width="9.1328125" style="1" customWidth="1"/>
    <col min="13" max="14" width="10.73046875" style="1" customWidth="1"/>
    <col min="15" max="22" width="9.1328125" style="2" customWidth="1"/>
  </cols>
  <sheetData>
    <row r="1" spans="1:22" s="6" customFormat="1" ht="23.25" x14ac:dyDescent="0.7">
      <c r="A1" s="3"/>
      <c r="B1" s="3" t="s">
        <v>0</v>
      </c>
      <c r="C1" s="4"/>
      <c r="D1" s="3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spans="1:22" x14ac:dyDescent="0.45">
      <c r="B3" s="1" t="s">
        <v>2</v>
      </c>
      <c r="G3" s="7"/>
      <c r="H3" s="7">
        <v>303549</v>
      </c>
      <c r="J3" s="1" t="s">
        <v>3</v>
      </c>
      <c r="M3" s="7">
        <v>651680</v>
      </c>
      <c r="N3" s="7"/>
    </row>
    <row r="5" spans="1:22" x14ac:dyDescent="0.45">
      <c r="D5" s="8" t="s">
        <v>4</v>
      </c>
    </row>
    <row r="6" spans="1:22" x14ac:dyDescent="0.45">
      <c r="D6" s="8" t="s">
        <v>5</v>
      </c>
    </row>
    <row r="7" spans="1:22" x14ac:dyDescent="0.45">
      <c r="D7" s="8" t="s">
        <v>6</v>
      </c>
    </row>
    <row r="8" spans="1:22" x14ac:dyDescent="0.45">
      <c r="D8" s="9"/>
    </row>
    <row r="9" spans="1:22" ht="178.9" x14ac:dyDescent="0.45">
      <c r="B9" s="10" t="s">
        <v>7</v>
      </c>
      <c r="C9" s="10" t="s">
        <v>8</v>
      </c>
    </row>
    <row r="10" spans="1:22" ht="17.649999999999999" x14ac:dyDescent="0.5">
      <c r="B10" s="11"/>
      <c r="C10" s="11"/>
      <c r="D10" s="12" t="s">
        <v>9</v>
      </c>
      <c r="E10" s="8"/>
    </row>
    <row r="11" spans="1:22" x14ac:dyDescent="0.45">
      <c r="B11" s="11"/>
      <c r="C11" s="11"/>
      <c r="D11" s="8" t="s">
        <v>10</v>
      </c>
      <c r="E11" s="8"/>
    </row>
    <row r="12" spans="1:22" x14ac:dyDescent="0.45">
      <c r="B12" s="11"/>
      <c r="C12" s="11"/>
      <c r="D12" s="8"/>
      <c r="E12" s="8" t="s">
        <v>11</v>
      </c>
    </row>
    <row r="13" spans="1:22" x14ac:dyDescent="0.45">
      <c r="B13" s="11"/>
      <c r="C13" s="11"/>
      <c r="D13" s="8"/>
      <c r="E13" s="8" t="s">
        <v>12</v>
      </c>
    </row>
    <row r="14" spans="1:22" x14ac:dyDescent="0.45">
      <c r="B14" s="11"/>
      <c r="C14" s="11"/>
      <c r="D14" s="8" t="s">
        <v>13</v>
      </c>
      <c r="E14" s="8"/>
    </row>
    <row r="15" spans="1:22" x14ac:dyDescent="0.45">
      <c r="B15" s="11"/>
      <c r="C15" s="11"/>
      <c r="D15" s="8" t="s">
        <v>14</v>
      </c>
      <c r="E15" s="8"/>
    </row>
    <row r="16" spans="1:22" x14ac:dyDescent="0.45">
      <c r="B16" s="11"/>
      <c r="C16" s="11"/>
    </row>
    <row r="17" spans="2:5" x14ac:dyDescent="0.45">
      <c r="B17" s="11"/>
      <c r="C17" s="11"/>
      <c r="D17" s="13" t="s">
        <v>15</v>
      </c>
    </row>
    <row r="18" spans="2:5" x14ac:dyDescent="0.45">
      <c r="B18" s="11"/>
      <c r="C18" s="11"/>
      <c r="D18" s="1" t="s">
        <v>16</v>
      </c>
    </row>
    <row r="19" spans="2:5" x14ac:dyDescent="0.45">
      <c r="B19" s="11"/>
      <c r="C19" s="11"/>
      <c r="D19" s="1" t="s">
        <v>17</v>
      </c>
    </row>
    <row r="20" spans="2:5" x14ac:dyDescent="0.45">
      <c r="B20" s="11"/>
      <c r="C20" s="11"/>
      <c r="D20" s="1" t="s">
        <v>18</v>
      </c>
    </row>
    <row r="21" spans="2:5" x14ac:dyDescent="0.45">
      <c r="B21" s="11"/>
      <c r="C21" s="11"/>
      <c r="D21" s="23" t="s">
        <v>129</v>
      </c>
      <c r="E21" s="1" t="s">
        <v>19</v>
      </c>
    </row>
    <row r="22" spans="2:5" x14ac:dyDescent="0.45">
      <c r="B22" s="11"/>
      <c r="C22" s="11"/>
      <c r="D22" s="24" t="s">
        <v>129</v>
      </c>
      <c r="E22" s="1" t="s">
        <v>20</v>
      </c>
    </row>
    <row r="23" spans="2:5" x14ac:dyDescent="0.45">
      <c r="B23" s="11"/>
      <c r="C23" s="11"/>
      <c r="D23" s="24" t="s">
        <v>129</v>
      </c>
      <c r="E23" s="1" t="s">
        <v>21</v>
      </c>
    </row>
    <row r="24" spans="2:5" x14ac:dyDescent="0.45">
      <c r="B24" s="11"/>
      <c r="C24" s="11"/>
    </row>
    <row r="25" spans="2:5" x14ac:dyDescent="0.45">
      <c r="B25" s="11"/>
      <c r="C25" s="11"/>
    </row>
    <row r="26" spans="2:5" x14ac:dyDescent="0.45">
      <c r="D26" s="16" t="s">
        <v>22</v>
      </c>
    </row>
    <row r="27" spans="2:5" x14ac:dyDescent="0.45">
      <c r="E27" s="1" t="s">
        <v>23</v>
      </c>
    </row>
    <row r="29" spans="2:5" x14ac:dyDescent="0.45">
      <c r="B29" s="17">
        <v>2</v>
      </c>
      <c r="C29" s="17">
        <v>2</v>
      </c>
      <c r="D29" s="1" t="s">
        <v>24</v>
      </c>
      <c r="E29" s="1" t="s">
        <v>25</v>
      </c>
    </row>
    <row r="30" spans="2:5" x14ac:dyDescent="0.45">
      <c r="B30" s="17">
        <v>2</v>
      </c>
      <c r="C30" s="17">
        <v>2</v>
      </c>
      <c r="D30" s="1" t="s">
        <v>24</v>
      </c>
      <c r="E30" s="1" t="s">
        <v>26</v>
      </c>
    </row>
    <row r="31" spans="2:5" x14ac:dyDescent="0.45">
      <c r="B31" s="17">
        <v>2</v>
      </c>
      <c r="C31" s="17">
        <v>2</v>
      </c>
      <c r="D31" s="1" t="s">
        <v>24</v>
      </c>
      <c r="E31" s="1" t="s">
        <v>27</v>
      </c>
    </row>
    <row r="32" spans="2:5" x14ac:dyDescent="0.45">
      <c r="B32" s="17">
        <v>2</v>
      </c>
      <c r="C32" s="17">
        <v>2</v>
      </c>
      <c r="D32" s="1" t="s">
        <v>24</v>
      </c>
      <c r="E32" s="1" t="s">
        <v>28</v>
      </c>
    </row>
    <row r="33" spans="2:22" x14ac:dyDescent="0.45">
      <c r="B33" s="17">
        <v>2</v>
      </c>
      <c r="C33" s="17">
        <v>2</v>
      </c>
      <c r="D33" s="1" t="s">
        <v>24</v>
      </c>
      <c r="E33" s="1" t="s">
        <v>29</v>
      </c>
    </row>
    <row r="34" spans="2:22" x14ac:dyDescent="0.45">
      <c r="B34" s="18" t="s">
        <v>30</v>
      </c>
      <c r="C34" s="2">
        <f>SUM(C29:C33)</f>
        <v>10</v>
      </c>
      <c r="D34" s="1">
        <v>10</v>
      </c>
    </row>
    <row r="36" spans="2:22" x14ac:dyDescent="0.45">
      <c r="E36" s="1" t="s">
        <v>31</v>
      </c>
    </row>
    <row r="37" spans="2:22" x14ac:dyDescent="0.45">
      <c r="E37" s="14" t="s">
        <v>116</v>
      </c>
      <c r="F37" s="14"/>
      <c r="G37" s="14"/>
      <c r="H37" s="14"/>
      <c r="I37" s="14"/>
      <c r="J37" s="14"/>
      <c r="K37" s="14"/>
      <c r="L37" s="14"/>
      <c r="M37" s="14"/>
      <c r="N37" s="14"/>
      <c r="V37" s="2" t="s">
        <v>121</v>
      </c>
    </row>
    <row r="38" spans="2:22" x14ac:dyDescent="0.45">
      <c r="E38" s="15" t="s">
        <v>117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2:22" x14ac:dyDescent="0.45">
      <c r="E39" s="15" t="s">
        <v>118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2:22" x14ac:dyDescent="0.45">
      <c r="E40" s="15" t="s">
        <v>119</v>
      </c>
      <c r="F40" s="15"/>
      <c r="G40" s="15"/>
      <c r="H40" s="15"/>
      <c r="I40" s="15"/>
      <c r="J40" s="15"/>
      <c r="K40" s="15"/>
      <c r="L40" s="15"/>
      <c r="M40" s="15"/>
      <c r="N40" s="15"/>
      <c r="P40" s="2" t="s">
        <v>120</v>
      </c>
    </row>
    <row r="42" spans="2:22" x14ac:dyDescent="0.45">
      <c r="C42" s="16"/>
      <c r="D42" s="16" t="s">
        <v>32</v>
      </c>
    </row>
    <row r="43" spans="2:22" x14ac:dyDescent="0.45">
      <c r="E43" s="1" t="s">
        <v>33</v>
      </c>
    </row>
    <row r="44" spans="2:22" x14ac:dyDescent="0.45">
      <c r="E44" s="1" t="s">
        <v>23</v>
      </c>
    </row>
    <row r="45" spans="2:22" x14ac:dyDescent="0.45">
      <c r="E45" s="1" t="s">
        <v>34</v>
      </c>
    </row>
    <row r="47" spans="2:22" x14ac:dyDescent="0.45">
      <c r="B47" s="17">
        <v>40</v>
      </c>
      <c r="C47" s="17">
        <v>35</v>
      </c>
      <c r="D47" s="1" t="s">
        <v>35</v>
      </c>
      <c r="E47" s="1" t="s">
        <v>36</v>
      </c>
    </row>
    <row r="48" spans="2:22" x14ac:dyDescent="0.45">
      <c r="B48" s="18" t="s">
        <v>30</v>
      </c>
      <c r="C48" s="2">
        <v>0</v>
      </c>
      <c r="D48" s="1">
        <v>40</v>
      </c>
      <c r="E48" s="1" t="s">
        <v>37</v>
      </c>
    </row>
    <row r="49" spans="2:23" x14ac:dyDescent="0.45">
      <c r="E49" s="1" t="s">
        <v>38</v>
      </c>
    </row>
    <row r="50" spans="2:23" x14ac:dyDescent="0.45">
      <c r="E50" s="1" t="s">
        <v>39</v>
      </c>
    </row>
    <row r="51" spans="2:23" x14ac:dyDescent="0.45">
      <c r="E51" s="1" t="s">
        <v>40</v>
      </c>
    </row>
    <row r="53" spans="2:23" x14ac:dyDescent="0.45">
      <c r="E53" s="1" t="s">
        <v>31</v>
      </c>
    </row>
    <row r="54" spans="2:23" x14ac:dyDescent="0.45">
      <c r="E54" s="14" t="s">
        <v>122</v>
      </c>
      <c r="F54" s="14"/>
      <c r="G54" s="14"/>
      <c r="H54" s="14"/>
      <c r="I54" s="14"/>
      <c r="J54" s="14"/>
      <c r="K54" s="14"/>
      <c r="L54" s="14"/>
      <c r="M54" s="14"/>
      <c r="N54" s="14"/>
    </row>
    <row r="55" spans="2:23" x14ac:dyDescent="0.45">
      <c r="E55" s="15" t="s">
        <v>123</v>
      </c>
      <c r="F55" s="15"/>
      <c r="G55" s="15"/>
      <c r="H55" s="15"/>
      <c r="I55" s="15"/>
      <c r="J55" s="15"/>
      <c r="K55" s="15"/>
      <c r="L55" s="15"/>
      <c r="M55" s="15"/>
      <c r="N55" s="15"/>
    </row>
    <row r="56" spans="2:23" x14ac:dyDescent="0.45">
      <c r="E56" s="15" t="s">
        <v>124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2:23" x14ac:dyDescent="0.45">
      <c r="E57" s="15" t="s">
        <v>125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2:23" x14ac:dyDescent="0.45">
      <c r="W58" t="s">
        <v>128</v>
      </c>
    </row>
    <row r="59" spans="2:23" x14ac:dyDescent="0.45">
      <c r="C59" s="16"/>
      <c r="D59" s="16" t="s">
        <v>41</v>
      </c>
    </row>
    <row r="60" spans="2:23" x14ac:dyDescent="0.45">
      <c r="E60" s="1" t="s">
        <v>23</v>
      </c>
      <c r="Q60" s="2" t="s">
        <v>126</v>
      </c>
    </row>
    <row r="61" spans="2:23" x14ac:dyDescent="0.45">
      <c r="Q61" s="2" t="s">
        <v>127</v>
      </c>
    </row>
    <row r="62" spans="2:23" x14ac:dyDescent="0.45">
      <c r="B62" s="17">
        <v>5</v>
      </c>
      <c r="C62" s="17">
        <v>5</v>
      </c>
      <c r="D62" s="1" t="s">
        <v>42</v>
      </c>
      <c r="E62" s="1" t="s">
        <v>43</v>
      </c>
    </row>
    <row r="63" spans="2:23" x14ac:dyDescent="0.45">
      <c r="B63" s="17">
        <v>5</v>
      </c>
      <c r="C63" s="17">
        <v>5</v>
      </c>
      <c r="D63" s="1" t="s">
        <v>42</v>
      </c>
      <c r="E63" s="1" t="s">
        <v>44</v>
      </c>
    </row>
    <row r="64" spans="2:23" x14ac:dyDescent="0.45">
      <c r="B64" s="17">
        <v>5</v>
      </c>
      <c r="C64" s="17">
        <v>5</v>
      </c>
      <c r="D64" s="1" t="s">
        <v>42</v>
      </c>
      <c r="E64" s="1" t="s">
        <v>45</v>
      </c>
    </row>
    <row r="65" spans="2:32" x14ac:dyDescent="0.45">
      <c r="B65" s="17">
        <v>5</v>
      </c>
      <c r="C65" s="17">
        <v>5</v>
      </c>
      <c r="D65" s="1" t="s">
        <v>42</v>
      </c>
      <c r="E65" s="1" t="s">
        <v>46</v>
      </c>
    </row>
    <row r="66" spans="2:32" x14ac:dyDescent="0.45">
      <c r="B66" s="17">
        <v>5</v>
      </c>
      <c r="C66" s="17">
        <v>5</v>
      </c>
      <c r="D66" s="1" t="s">
        <v>42</v>
      </c>
      <c r="E66" s="1" t="s">
        <v>47</v>
      </c>
    </row>
    <row r="67" spans="2:32" x14ac:dyDescent="0.45">
      <c r="B67" s="18" t="s">
        <v>30</v>
      </c>
      <c r="C67" s="2">
        <f>SUM(C62:C66)</f>
        <v>25</v>
      </c>
      <c r="D67" s="1">
        <v>25</v>
      </c>
    </row>
    <row r="68" spans="2:32" x14ac:dyDescent="0.45">
      <c r="E68" s="1" t="s">
        <v>31</v>
      </c>
      <c r="O68" s="2" t="s">
        <v>134</v>
      </c>
    </row>
    <row r="69" spans="2:32" x14ac:dyDescent="0.45">
      <c r="E69" s="14" t="s">
        <v>130</v>
      </c>
      <c r="F69" s="14"/>
      <c r="G69" s="14"/>
      <c r="H69" s="14"/>
      <c r="I69" s="14"/>
      <c r="J69" s="14"/>
      <c r="K69" s="14"/>
      <c r="L69" s="14"/>
      <c r="M69" s="14"/>
      <c r="N69" s="14"/>
    </row>
    <row r="70" spans="2:32" x14ac:dyDescent="0.45">
      <c r="E70" s="15" t="s">
        <v>131</v>
      </c>
      <c r="F70" s="15"/>
      <c r="G70" s="15"/>
      <c r="H70" s="15"/>
      <c r="I70" s="15"/>
      <c r="J70" s="15"/>
      <c r="K70" s="15"/>
      <c r="L70" s="15"/>
      <c r="M70" s="15"/>
      <c r="N70" s="15"/>
    </row>
    <row r="71" spans="2:32" x14ac:dyDescent="0.45">
      <c r="E71" s="15" t="s">
        <v>132</v>
      </c>
      <c r="F71" s="15"/>
      <c r="G71" s="15"/>
      <c r="H71" s="15"/>
      <c r="I71" s="15"/>
      <c r="J71" s="15"/>
      <c r="K71" s="15"/>
      <c r="L71" s="15"/>
      <c r="M71" s="15"/>
      <c r="N71" s="15"/>
    </row>
    <row r="72" spans="2:32" x14ac:dyDescent="0.45">
      <c r="E72" s="15" t="s">
        <v>133</v>
      </c>
      <c r="F72" s="15"/>
      <c r="G72" s="15"/>
      <c r="H72" s="15"/>
      <c r="I72" s="15"/>
      <c r="J72" s="15"/>
      <c r="K72" s="15"/>
      <c r="L72" s="15"/>
      <c r="M72" s="15"/>
      <c r="N72" s="15"/>
    </row>
    <row r="74" spans="2:32" x14ac:dyDescent="0.45">
      <c r="B74" s="17">
        <v>5</v>
      </c>
      <c r="C74" s="17">
        <v>2</v>
      </c>
      <c r="D74" s="1" t="s">
        <v>42</v>
      </c>
      <c r="E74" s="1" t="s">
        <v>48</v>
      </c>
    </row>
    <row r="75" spans="2:32" x14ac:dyDescent="0.45">
      <c r="B75" s="17">
        <v>5</v>
      </c>
      <c r="C75" s="17">
        <v>5</v>
      </c>
      <c r="D75" s="1" t="s">
        <v>49</v>
      </c>
      <c r="E75" s="1" t="s">
        <v>50</v>
      </c>
    </row>
    <row r="76" spans="2:32" x14ac:dyDescent="0.45">
      <c r="B76" s="17">
        <v>5</v>
      </c>
      <c r="C76" s="17">
        <v>0</v>
      </c>
      <c r="D76" s="1" t="s">
        <v>42</v>
      </c>
      <c r="E76" s="1" t="s">
        <v>51</v>
      </c>
    </row>
    <row r="77" spans="2:32" x14ac:dyDescent="0.45">
      <c r="B77" s="18" t="s">
        <v>30</v>
      </c>
      <c r="C77" s="2">
        <f>SUM(C74:C76)</f>
        <v>7</v>
      </c>
      <c r="D77" s="1">
        <v>15</v>
      </c>
    </row>
    <row r="78" spans="2:32" x14ac:dyDescent="0.45">
      <c r="E78" s="1" t="s">
        <v>31</v>
      </c>
    </row>
    <row r="79" spans="2:32" x14ac:dyDescent="0.45">
      <c r="E79" s="14" t="s">
        <v>137</v>
      </c>
      <c r="F79" s="14"/>
      <c r="G79" s="14"/>
      <c r="H79" s="14"/>
      <c r="I79" s="14"/>
      <c r="J79" s="14"/>
      <c r="K79" s="14"/>
      <c r="L79" s="14"/>
      <c r="M79" s="14"/>
      <c r="N79" s="14"/>
    </row>
    <row r="80" spans="2:32" x14ac:dyDescent="0.45">
      <c r="E80" s="15" t="s">
        <v>138</v>
      </c>
      <c r="F80" s="15"/>
      <c r="G80" s="15"/>
      <c r="H80" s="15"/>
      <c r="I80" s="15"/>
      <c r="J80" s="15"/>
      <c r="K80" s="15"/>
      <c r="L80" s="15"/>
      <c r="M80" s="15"/>
      <c r="N80" s="15"/>
      <c r="W80" t="s">
        <v>135</v>
      </c>
      <c r="AF80" t="s">
        <v>136</v>
      </c>
    </row>
    <row r="81" spans="2:31" x14ac:dyDescent="0.45">
      <c r="E81" s="15" t="s">
        <v>139</v>
      </c>
      <c r="F81" s="15"/>
      <c r="G81" s="15"/>
      <c r="H81" s="15"/>
      <c r="I81" s="15"/>
      <c r="J81" s="15"/>
      <c r="K81" s="15"/>
      <c r="L81" s="15"/>
      <c r="M81" s="15"/>
      <c r="N81" s="15"/>
    </row>
    <row r="82" spans="2:31" x14ac:dyDescent="0.45">
      <c r="E82" s="15" t="s">
        <v>168</v>
      </c>
      <c r="F82" s="15"/>
      <c r="G82" s="15"/>
      <c r="H82" s="15"/>
      <c r="I82" s="15"/>
      <c r="J82" s="15"/>
      <c r="K82" s="15"/>
      <c r="L82" s="15"/>
      <c r="M82" s="15"/>
      <c r="N82" s="15"/>
    </row>
    <row r="84" spans="2:31" x14ac:dyDescent="0.45">
      <c r="B84" s="17">
        <v>10</v>
      </c>
      <c r="C84" s="17">
        <v>10</v>
      </c>
      <c r="D84" s="1" t="s">
        <v>52</v>
      </c>
      <c r="E84" s="1" t="s">
        <v>53</v>
      </c>
    </row>
    <row r="85" spans="2:31" x14ac:dyDescent="0.45">
      <c r="B85" s="17">
        <v>10</v>
      </c>
      <c r="C85" s="17">
        <v>5</v>
      </c>
      <c r="D85" s="1" t="s">
        <v>52</v>
      </c>
      <c r="E85" s="1" t="s">
        <v>54</v>
      </c>
    </row>
    <row r="86" spans="2:31" x14ac:dyDescent="0.45">
      <c r="B86" s="17">
        <v>10</v>
      </c>
      <c r="C86" s="17">
        <v>10</v>
      </c>
      <c r="D86" s="1" t="s">
        <v>52</v>
      </c>
      <c r="E86" s="1" t="s">
        <v>55</v>
      </c>
    </row>
    <row r="87" spans="2:31" x14ac:dyDescent="0.45">
      <c r="B87" s="18" t="s">
        <v>30</v>
      </c>
      <c r="C87" s="2">
        <f>SUM(C84:C86)</f>
        <v>25</v>
      </c>
      <c r="D87" s="1">
        <v>30</v>
      </c>
    </row>
    <row r="88" spans="2:31" x14ac:dyDescent="0.45">
      <c r="E88" s="1" t="s">
        <v>31</v>
      </c>
      <c r="P88" s="2" t="s">
        <v>172</v>
      </c>
      <c r="AE88" t="s">
        <v>144</v>
      </c>
    </row>
    <row r="89" spans="2:31" x14ac:dyDescent="0.45">
      <c r="E89" s="14" t="s">
        <v>147</v>
      </c>
      <c r="F89" s="14"/>
      <c r="G89" s="14"/>
      <c r="H89" s="14"/>
      <c r="I89" s="14"/>
      <c r="J89" s="14"/>
      <c r="K89" s="14"/>
      <c r="L89" s="14"/>
      <c r="M89" s="14"/>
      <c r="N89" s="14"/>
      <c r="P89" s="2" t="s">
        <v>140</v>
      </c>
    </row>
    <row r="90" spans="2:31" x14ac:dyDescent="0.45">
      <c r="E90" s="15" t="s">
        <v>148</v>
      </c>
      <c r="F90" s="15"/>
      <c r="G90" s="15"/>
      <c r="H90" s="15"/>
      <c r="I90" s="15"/>
      <c r="J90" s="15"/>
      <c r="K90" s="15"/>
      <c r="L90" s="15"/>
      <c r="M90" s="15"/>
      <c r="N90" s="15"/>
      <c r="P90" s="2" t="s">
        <v>141</v>
      </c>
    </row>
    <row r="91" spans="2:31" x14ac:dyDescent="0.45">
      <c r="E91" s="15" t="s">
        <v>149</v>
      </c>
      <c r="F91" s="15"/>
      <c r="G91" s="15"/>
      <c r="H91" s="15"/>
      <c r="I91" s="15"/>
      <c r="J91" s="15"/>
      <c r="K91" s="15"/>
      <c r="L91" s="15"/>
      <c r="M91" s="15"/>
      <c r="N91" s="15"/>
    </row>
    <row r="92" spans="2:31" x14ac:dyDescent="0.45">
      <c r="E92" s="15" t="s">
        <v>150</v>
      </c>
      <c r="F92" s="15"/>
      <c r="G92" s="15"/>
      <c r="H92" s="15"/>
      <c r="I92" s="15"/>
      <c r="J92" s="15"/>
      <c r="K92" s="15"/>
      <c r="L92" s="15"/>
      <c r="M92" s="15"/>
      <c r="N92" s="15"/>
    </row>
    <row r="94" spans="2:31" x14ac:dyDescent="0.45">
      <c r="C94" s="16"/>
      <c r="D94" s="16" t="s">
        <v>56</v>
      </c>
    </row>
    <row r="95" spans="2:31" x14ac:dyDescent="0.45">
      <c r="E95" s="1" t="s">
        <v>23</v>
      </c>
    </row>
    <row r="96" spans="2:31" x14ac:dyDescent="0.45">
      <c r="C96" s="16"/>
      <c r="D96" s="16"/>
      <c r="E96" s="9" t="s">
        <v>57</v>
      </c>
    </row>
    <row r="97" spans="1:31" s="19" customFormat="1" x14ac:dyDescent="0.45">
      <c r="A97" s="1"/>
      <c r="B97" s="17">
        <v>5</v>
      </c>
      <c r="C97" s="17">
        <v>0</v>
      </c>
      <c r="D97" s="1" t="s">
        <v>42</v>
      </c>
      <c r="E97" s="1" t="s">
        <v>58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31" s="19" customFormat="1" x14ac:dyDescent="0.45">
      <c r="A98" s="1"/>
      <c r="B98" s="17">
        <v>5</v>
      </c>
      <c r="C98" s="17">
        <v>5</v>
      </c>
      <c r="D98" s="1" t="s">
        <v>42</v>
      </c>
      <c r="E98" s="1" t="s">
        <v>59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31" x14ac:dyDescent="0.45">
      <c r="B99" s="18" t="s">
        <v>30</v>
      </c>
      <c r="C99" s="2">
        <f>SUM(C97:C98)</f>
        <v>5</v>
      </c>
      <c r="D99" s="1">
        <v>10</v>
      </c>
    </row>
    <row r="100" spans="1:31" x14ac:dyDescent="0.45">
      <c r="E100" s="14" t="s">
        <v>169</v>
      </c>
      <c r="F100" s="14"/>
      <c r="G100" s="14"/>
      <c r="H100" s="14"/>
      <c r="I100" s="14"/>
      <c r="J100" s="14"/>
      <c r="K100" s="14"/>
      <c r="L100" s="14"/>
      <c r="M100" s="14"/>
      <c r="N100" s="14"/>
      <c r="AE100" t="s">
        <v>145</v>
      </c>
    </row>
    <row r="101" spans="1:31" x14ac:dyDescent="0.45">
      <c r="E101" s="15" t="s">
        <v>152</v>
      </c>
      <c r="F101" s="15"/>
      <c r="G101" s="15"/>
      <c r="H101" s="15"/>
      <c r="I101" s="15"/>
      <c r="J101" s="15"/>
      <c r="K101" s="15"/>
      <c r="L101" s="15"/>
      <c r="M101" s="15"/>
      <c r="N101" s="15"/>
      <c r="AE101" t="s">
        <v>146</v>
      </c>
    </row>
    <row r="102" spans="1:31" x14ac:dyDescent="0.45">
      <c r="E102" s="15" t="s">
        <v>153</v>
      </c>
      <c r="F102" s="15"/>
      <c r="G102" s="15"/>
      <c r="H102" s="15"/>
      <c r="I102" s="15"/>
      <c r="J102" s="15"/>
      <c r="K102" s="15"/>
      <c r="L102" s="15"/>
      <c r="M102" s="15"/>
      <c r="N102" s="15"/>
      <c r="X102" t="s">
        <v>142</v>
      </c>
    </row>
    <row r="103" spans="1:31" x14ac:dyDescent="0.45">
      <c r="E103" s="15" t="s">
        <v>170</v>
      </c>
      <c r="F103" s="15"/>
      <c r="G103" s="15"/>
      <c r="H103" s="15"/>
      <c r="I103" s="15"/>
      <c r="J103" s="15"/>
      <c r="K103" s="15"/>
      <c r="L103" s="15"/>
      <c r="M103" s="15"/>
      <c r="N103" s="15"/>
      <c r="X103" t="s">
        <v>143</v>
      </c>
    </row>
    <row r="104" spans="1:31" x14ac:dyDescent="0.45">
      <c r="P104" s="2" t="s">
        <v>151</v>
      </c>
      <c r="X104" t="s">
        <v>173</v>
      </c>
    </row>
    <row r="105" spans="1:31" x14ac:dyDescent="0.45">
      <c r="C105" s="16"/>
      <c r="D105" s="16" t="s">
        <v>60</v>
      </c>
    </row>
    <row r="106" spans="1:31" x14ac:dyDescent="0.45">
      <c r="E106" s="1" t="s">
        <v>23</v>
      </c>
      <c r="T106" s="2" t="s">
        <v>154</v>
      </c>
    </row>
    <row r="107" spans="1:31" x14ac:dyDescent="0.45">
      <c r="T107" s="2" t="s">
        <v>174</v>
      </c>
    </row>
    <row r="108" spans="1:31" s="19" customFormat="1" x14ac:dyDescent="0.45">
      <c r="A108" s="1"/>
      <c r="B108" s="17">
        <v>10</v>
      </c>
      <c r="C108" s="17">
        <v>5</v>
      </c>
      <c r="D108" s="1" t="s">
        <v>52</v>
      </c>
      <c r="E108" s="1" t="s">
        <v>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31" s="19" customFormat="1" x14ac:dyDescent="0.45">
      <c r="A109" s="1"/>
      <c r="B109" s="17">
        <v>10</v>
      </c>
      <c r="C109" s="17">
        <v>10</v>
      </c>
      <c r="D109" s="1" t="s">
        <v>52</v>
      </c>
      <c r="E109" s="1" t="s">
        <v>62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31" s="19" customFormat="1" x14ac:dyDescent="0.45">
      <c r="A110" s="1"/>
      <c r="B110" s="17">
        <v>10</v>
      </c>
      <c r="C110" s="17">
        <v>5</v>
      </c>
      <c r="D110" s="1" t="s">
        <v>52</v>
      </c>
      <c r="E110" s="1" t="s">
        <v>63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31" s="19" customFormat="1" x14ac:dyDescent="0.45">
      <c r="A111" s="1"/>
      <c r="B111" s="17">
        <v>10</v>
      </c>
      <c r="C111" s="17">
        <v>10</v>
      </c>
      <c r="D111" s="1" t="s">
        <v>52</v>
      </c>
      <c r="E111" s="1" t="s">
        <v>64</v>
      </c>
      <c r="F111" s="1"/>
      <c r="G111" s="1"/>
      <c r="H111" s="1"/>
      <c r="I111" s="1"/>
      <c r="J111" s="1"/>
      <c r="K111" s="1"/>
      <c r="L111" s="1"/>
      <c r="M111" s="1"/>
      <c r="N111" s="1"/>
      <c r="O111" s="1" t="s">
        <v>155</v>
      </c>
      <c r="P111" s="1"/>
      <c r="Q111" s="1"/>
      <c r="R111" s="1"/>
      <c r="S111" s="1"/>
      <c r="T111" s="1"/>
      <c r="U111" s="1"/>
      <c r="V111" s="1"/>
    </row>
    <row r="112" spans="1:31" x14ac:dyDescent="0.45">
      <c r="B112" s="18" t="s">
        <v>30</v>
      </c>
      <c r="C112" s="2">
        <f>SUM(C108:C111)</f>
        <v>30</v>
      </c>
      <c r="D112" s="1">
        <v>40</v>
      </c>
    </row>
    <row r="113" spans="1:22" x14ac:dyDescent="0.45">
      <c r="E113" s="14" t="s">
        <v>156</v>
      </c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22" x14ac:dyDescent="0.45">
      <c r="E114" s="15" t="s">
        <v>157</v>
      </c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1:22" x14ac:dyDescent="0.45">
      <c r="E115" s="15" t="s">
        <v>158</v>
      </c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22" x14ac:dyDescent="0.45">
      <c r="E116" s="15" t="s">
        <v>161</v>
      </c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22" x14ac:dyDescent="0.45">
      <c r="E117" s="15" t="s">
        <v>175</v>
      </c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22" x14ac:dyDescent="0.45">
      <c r="B118" s="18"/>
      <c r="C118" s="2"/>
    </row>
    <row r="119" spans="1:22" x14ac:dyDescent="0.45">
      <c r="C119" s="16"/>
      <c r="D119" s="16" t="s">
        <v>65</v>
      </c>
      <c r="U119" s="2" t="s">
        <v>159</v>
      </c>
    </row>
    <row r="120" spans="1:22" x14ac:dyDescent="0.45">
      <c r="E120" s="1" t="s">
        <v>23</v>
      </c>
    </row>
    <row r="121" spans="1:22" x14ac:dyDescent="0.45">
      <c r="C121" s="16"/>
      <c r="D121" s="16"/>
      <c r="E121" s="9" t="s">
        <v>66</v>
      </c>
    </row>
    <row r="122" spans="1:22" s="19" customFormat="1" x14ac:dyDescent="0.45">
      <c r="A122" s="1"/>
      <c r="B122" s="17">
        <v>15</v>
      </c>
      <c r="C122" s="17">
        <v>10</v>
      </c>
      <c r="D122" s="1" t="s">
        <v>67</v>
      </c>
      <c r="E122" s="1" t="s">
        <v>68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s="19" customFormat="1" x14ac:dyDescent="0.45">
      <c r="A123" s="1"/>
      <c r="B123" s="17">
        <v>5</v>
      </c>
      <c r="C123" s="17">
        <v>5</v>
      </c>
      <c r="D123" s="1" t="s">
        <v>42</v>
      </c>
      <c r="E123" s="1" t="s">
        <v>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s="19" customFormat="1" x14ac:dyDescent="0.45">
      <c r="A124" s="1"/>
      <c r="B124" s="17">
        <v>5</v>
      </c>
      <c r="C124" s="17">
        <v>2</v>
      </c>
      <c r="D124" s="1" t="s">
        <v>42</v>
      </c>
      <c r="E124" s="1" t="s">
        <v>70</v>
      </c>
      <c r="F124" s="1"/>
      <c r="G124" s="1"/>
      <c r="H124" s="1"/>
      <c r="I124" s="1"/>
      <c r="J124" s="1"/>
      <c r="K124" s="1"/>
      <c r="L124" s="1"/>
      <c r="M124" s="1"/>
      <c r="N124" s="1"/>
      <c r="O124" s="1" t="s">
        <v>160</v>
      </c>
      <c r="P124" s="1"/>
      <c r="Q124" s="1"/>
      <c r="R124" s="1"/>
      <c r="S124" s="1"/>
      <c r="T124" s="1"/>
      <c r="U124" s="1"/>
      <c r="V124" s="1"/>
    </row>
    <row r="125" spans="1:22" s="19" customFormat="1" x14ac:dyDescent="0.45">
      <c r="A125" s="1"/>
      <c r="B125" s="17">
        <v>5</v>
      </c>
      <c r="C125" s="17">
        <v>5</v>
      </c>
      <c r="D125" s="1" t="s">
        <v>42</v>
      </c>
      <c r="E125" s="1" t="s">
        <v>71</v>
      </c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</row>
    <row r="126" spans="1:22" s="19" customFormat="1" x14ac:dyDescent="0.45">
      <c r="A126" s="1"/>
      <c r="B126" s="17">
        <v>5</v>
      </c>
      <c r="C126" s="17">
        <v>5</v>
      </c>
      <c r="D126" s="1" t="s">
        <v>42</v>
      </c>
      <c r="E126" s="1" t="s">
        <v>72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Q126" s="1"/>
      <c r="R126" s="1"/>
      <c r="S126" s="1"/>
      <c r="T126" s="1"/>
      <c r="U126" s="1"/>
      <c r="V126" s="1"/>
    </row>
    <row r="127" spans="1:22" x14ac:dyDescent="0.45">
      <c r="B127" s="18" t="s">
        <v>30</v>
      </c>
      <c r="C127" s="2">
        <f>SUM(C122:C126)</f>
        <v>27</v>
      </c>
      <c r="D127" s="1">
        <v>35</v>
      </c>
    </row>
    <row r="128" spans="1:22" x14ac:dyDescent="0.45">
      <c r="E128" s="14" t="s">
        <v>162</v>
      </c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22" x14ac:dyDescent="0.45">
      <c r="E129" s="15" t="s">
        <v>164</v>
      </c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22" x14ac:dyDescent="0.45">
      <c r="E130" s="15" t="s">
        <v>165</v>
      </c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22" x14ac:dyDescent="0.45">
      <c r="E131" s="15" t="s">
        <v>171</v>
      </c>
      <c r="F131" s="15"/>
      <c r="G131" s="15"/>
      <c r="H131" s="15"/>
      <c r="I131" s="15"/>
      <c r="J131" s="15"/>
      <c r="K131" s="15"/>
      <c r="L131" s="15"/>
      <c r="M131" s="15"/>
      <c r="N131" s="15"/>
    </row>
    <row r="133" spans="1:22" x14ac:dyDescent="0.45">
      <c r="D133" s="16" t="s">
        <v>73</v>
      </c>
    </row>
    <row r="134" spans="1:22" x14ac:dyDescent="0.45">
      <c r="D134" s="16"/>
      <c r="E134" s="1" t="s">
        <v>74</v>
      </c>
    </row>
    <row r="135" spans="1:22" x14ac:dyDescent="0.45">
      <c r="E135" s="1" t="s">
        <v>75</v>
      </c>
      <c r="P135" s="2" t="s">
        <v>163</v>
      </c>
    </row>
    <row r="136" spans="1:22" x14ac:dyDescent="0.45">
      <c r="D136" s="16"/>
    </row>
    <row r="137" spans="1:22" s="19" customFormat="1" x14ac:dyDescent="0.45">
      <c r="A137" s="1"/>
      <c r="B137" s="17">
        <v>0</v>
      </c>
      <c r="C137" s="17">
        <v>0</v>
      </c>
      <c r="D137" s="1" t="s">
        <v>76</v>
      </c>
      <c r="E137" s="1" t="s">
        <v>77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s="19" customFormat="1" x14ac:dyDescent="0.45">
      <c r="A138" s="1"/>
      <c r="B138" s="17">
        <v>0</v>
      </c>
      <c r="C138" s="17">
        <v>0</v>
      </c>
      <c r="D138" s="1" t="s">
        <v>76</v>
      </c>
      <c r="E138" s="1" t="s">
        <v>78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s="19" customFormat="1" x14ac:dyDescent="0.45">
      <c r="A139" s="1"/>
      <c r="B139" s="17">
        <v>0</v>
      </c>
      <c r="C139" s="17">
        <v>0</v>
      </c>
      <c r="D139" s="1" t="s">
        <v>76</v>
      </c>
      <c r="E139" s="1" t="s">
        <v>79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s="19" customFormat="1" x14ac:dyDescent="0.45">
      <c r="A140" s="1"/>
      <c r="B140" s="17">
        <v>0</v>
      </c>
      <c r="C140" s="17">
        <v>0</v>
      </c>
      <c r="D140" s="1" t="s">
        <v>80</v>
      </c>
      <c r="E140" s="1" t="s">
        <v>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s="19" customFormat="1" x14ac:dyDescent="0.45">
      <c r="A141" s="1"/>
      <c r="B141" s="17">
        <v>0</v>
      </c>
      <c r="C141" s="17">
        <v>0</v>
      </c>
      <c r="D141" s="1" t="s">
        <v>80</v>
      </c>
      <c r="E141" s="1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s="19" customFormat="1" x14ac:dyDescent="0.45">
      <c r="A142" s="1"/>
      <c r="B142" s="17">
        <v>0</v>
      </c>
      <c r="C142" s="17">
        <v>0</v>
      </c>
      <c r="D142" s="1" t="s">
        <v>80</v>
      </c>
      <c r="E142" s="1" t="s">
        <v>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s="19" customFormat="1" x14ac:dyDescent="0.45">
      <c r="A143" s="1"/>
      <c r="B143" s="17">
        <v>0</v>
      </c>
      <c r="C143" s="17">
        <v>0</v>
      </c>
      <c r="D143" s="1" t="s">
        <v>80</v>
      </c>
      <c r="E143" s="1" t="s">
        <v>84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s="19" customFormat="1" x14ac:dyDescent="0.45">
      <c r="A144" s="1"/>
      <c r="B144" s="17">
        <v>0</v>
      </c>
      <c r="C144" s="17">
        <v>0</v>
      </c>
      <c r="D144" s="1" t="s">
        <v>80</v>
      </c>
      <c r="E144" s="1" t="s">
        <v>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s="19" customFormat="1" x14ac:dyDescent="0.45">
      <c r="A145" s="1"/>
      <c r="B145" s="17">
        <v>0</v>
      </c>
      <c r="C145" s="17">
        <v>0</v>
      </c>
      <c r="D145" s="1" t="s">
        <v>80</v>
      </c>
      <c r="E145" s="1" t="s">
        <v>86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s="19" customFormat="1" x14ac:dyDescent="0.45">
      <c r="A146" s="1"/>
      <c r="B146" s="17">
        <v>0</v>
      </c>
      <c r="C146" s="17">
        <v>0</v>
      </c>
      <c r="D146" s="1" t="s">
        <v>80</v>
      </c>
      <c r="E146" s="1" t="s">
        <v>87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s="19" customFormat="1" x14ac:dyDescent="0.45">
      <c r="A147" s="1"/>
      <c r="B147" s="17">
        <v>0</v>
      </c>
      <c r="C147" s="17">
        <v>0</v>
      </c>
      <c r="D147" s="1" t="s">
        <v>80</v>
      </c>
      <c r="E147" s="1" t="s">
        <v>88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s="19" customFormat="1" x14ac:dyDescent="0.45">
      <c r="A148" s="1"/>
      <c r="B148" s="17">
        <v>0</v>
      </c>
      <c r="C148" s="17">
        <v>0</v>
      </c>
      <c r="D148" s="1" t="s">
        <v>89</v>
      </c>
      <c r="E148" s="1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s="19" customFormat="1" x14ac:dyDescent="0.45">
      <c r="A149" s="1"/>
      <c r="B149" s="17">
        <v>0</v>
      </c>
      <c r="C149" s="17">
        <v>0</v>
      </c>
      <c r="D149" s="1" t="s">
        <v>89</v>
      </c>
      <c r="E149" s="1" t="s">
        <v>91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s="19" customFormat="1" x14ac:dyDescent="0.45">
      <c r="A150" s="1"/>
      <c r="B150" s="17">
        <v>0</v>
      </c>
      <c r="C150" s="17">
        <v>0</v>
      </c>
      <c r="D150" s="1" t="s">
        <v>89</v>
      </c>
      <c r="E150" s="1" t="s">
        <v>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s="19" customFormat="1" x14ac:dyDescent="0.45">
      <c r="A151" s="1"/>
      <c r="B151" s="17">
        <v>0</v>
      </c>
      <c r="C151" s="17">
        <v>0</v>
      </c>
      <c r="D151" s="1" t="s">
        <v>89</v>
      </c>
      <c r="E151" s="1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s="19" customFormat="1" x14ac:dyDescent="0.45">
      <c r="A152" s="1"/>
      <c r="B152" s="17">
        <v>0</v>
      </c>
      <c r="C152" s="17">
        <v>0</v>
      </c>
      <c r="D152" s="1" t="s">
        <v>89</v>
      </c>
      <c r="E152" s="1" t="s">
        <v>94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s="19" customFormat="1" x14ac:dyDescent="0.45">
      <c r="A153" s="1"/>
      <c r="B153" s="17">
        <v>0</v>
      </c>
      <c r="C153" s="17">
        <v>0</v>
      </c>
      <c r="D153" s="1" t="s">
        <v>89</v>
      </c>
      <c r="E153" s="1" t="s">
        <v>95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45">
      <c r="B154" s="18" t="s">
        <v>30</v>
      </c>
      <c r="C154" s="2">
        <f>SUM(C137:C153)</f>
        <v>0</v>
      </c>
      <c r="D154" s="1">
        <v>0</v>
      </c>
    </row>
    <row r="155" spans="1:22" x14ac:dyDescent="0.45">
      <c r="B155" s="18"/>
      <c r="C155" s="2"/>
    </row>
    <row r="156" spans="1:22" x14ac:dyDescent="0.45">
      <c r="D156" s="16" t="s">
        <v>96</v>
      </c>
    </row>
    <row r="157" spans="1:22" x14ac:dyDescent="0.45">
      <c r="E157" s="1" t="s">
        <v>75</v>
      </c>
    </row>
    <row r="158" spans="1:22" x14ac:dyDescent="0.45">
      <c r="D158" s="16"/>
    </row>
    <row r="159" spans="1:22" x14ac:dyDescent="0.45">
      <c r="B159" s="17">
        <v>-1</v>
      </c>
      <c r="C159" s="17">
        <v>-2</v>
      </c>
      <c r="D159" s="16"/>
      <c r="E159" s="1" t="s">
        <v>97</v>
      </c>
    </row>
    <row r="160" spans="1:22" x14ac:dyDescent="0.45">
      <c r="B160" s="18" t="s">
        <v>30</v>
      </c>
      <c r="C160" s="1">
        <f>C159</f>
        <v>-2</v>
      </c>
      <c r="D160" s="1">
        <v>0</v>
      </c>
      <c r="F160" s="1" t="s">
        <v>98</v>
      </c>
    </row>
    <row r="161" spans="1:22" x14ac:dyDescent="0.45">
      <c r="D161" s="16"/>
    </row>
    <row r="162" spans="1:22" s="19" customFormat="1" x14ac:dyDescent="0.45">
      <c r="A162" s="1"/>
      <c r="B162" s="1"/>
      <c r="C162" s="1"/>
      <c r="D162" s="1"/>
      <c r="E162" s="14" t="s">
        <v>166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"/>
      <c r="P162" s="1"/>
      <c r="Q162" s="1"/>
      <c r="R162" s="1"/>
      <c r="S162" s="1"/>
      <c r="T162" s="1"/>
      <c r="U162" s="1"/>
      <c r="V162" s="1"/>
    </row>
    <row r="163" spans="1:22" s="19" customFormat="1" x14ac:dyDescent="0.45">
      <c r="A163" s="1"/>
      <c r="B163" s="1"/>
      <c r="C163" s="1"/>
      <c r="D163" s="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/>
      <c r="P163" s="1"/>
      <c r="Q163" s="1"/>
      <c r="R163" s="1"/>
      <c r="S163" s="1"/>
      <c r="T163" s="1"/>
      <c r="U163" s="1"/>
      <c r="V163" s="1"/>
    </row>
    <row r="164" spans="1:22" s="19" customFormat="1" x14ac:dyDescent="0.45">
      <c r="A164" s="1"/>
      <c r="B164" s="1"/>
      <c r="C164" s="1"/>
      <c r="D164" s="1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"/>
      <c r="P164" s="1"/>
      <c r="Q164" s="1"/>
      <c r="R164" s="1"/>
      <c r="S164" s="1"/>
      <c r="T164" s="1"/>
      <c r="U164" s="1"/>
      <c r="V164" s="1"/>
    </row>
    <row r="165" spans="1:22" s="19" customFormat="1" x14ac:dyDescent="0.45">
      <c r="A165" s="1"/>
      <c r="B165" s="1"/>
      <c r="C165" s="1"/>
      <c r="D165" s="1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"/>
      <c r="P165" s="1"/>
      <c r="Q165" s="1"/>
      <c r="R165" s="1"/>
      <c r="S165" s="1"/>
      <c r="T165" s="1"/>
      <c r="U165" s="1"/>
      <c r="V165" s="1"/>
    </row>
    <row r="167" spans="1:22" x14ac:dyDescent="0.45">
      <c r="D167" s="16" t="s">
        <v>99</v>
      </c>
    </row>
    <row r="168" spans="1:22" x14ac:dyDescent="0.45">
      <c r="D168" s="16"/>
    </row>
    <row r="169" spans="1:22" s="19" customFormat="1" x14ac:dyDescent="0.45">
      <c r="A169" s="1"/>
      <c r="B169" s="17">
        <v>0</v>
      </c>
      <c r="C169" s="17">
        <v>0</v>
      </c>
      <c r="D169" s="1">
        <v>0</v>
      </c>
      <c r="E169" s="1" t="s">
        <v>100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s="19" customFormat="1" x14ac:dyDescent="0.45">
      <c r="A170" s="1"/>
      <c r="B170" s="17">
        <v>0</v>
      </c>
      <c r="C170" s="17">
        <v>0</v>
      </c>
      <c r="D170" s="1">
        <v>0</v>
      </c>
      <c r="E170" s="1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s="19" customFormat="1" x14ac:dyDescent="0.45">
      <c r="A171" s="1"/>
      <c r="B171" s="17">
        <v>0</v>
      </c>
      <c r="C171" s="17">
        <v>0</v>
      </c>
      <c r="D171" s="1">
        <v>0</v>
      </c>
      <c r="E171" s="1" t="s">
        <v>102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s="19" customFormat="1" x14ac:dyDescent="0.45">
      <c r="A172" s="1"/>
      <c r="B172" s="17">
        <v>0</v>
      </c>
      <c r="C172" s="17">
        <v>-10</v>
      </c>
      <c r="D172" s="1">
        <v>0</v>
      </c>
      <c r="E172" s="1" t="s">
        <v>103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s="19" customFormat="1" x14ac:dyDescent="0.45">
      <c r="A173" s="1"/>
      <c r="B173" s="17">
        <v>0</v>
      </c>
      <c r="C173" s="17">
        <v>0</v>
      </c>
      <c r="D173" s="1">
        <v>0</v>
      </c>
      <c r="E173" s="1" t="s">
        <v>104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s="19" customFormat="1" x14ac:dyDescent="0.45">
      <c r="A174" s="1"/>
      <c r="B174" s="17">
        <v>0</v>
      </c>
      <c r="C174" s="17">
        <v>0</v>
      </c>
      <c r="D174" s="1">
        <v>0</v>
      </c>
      <c r="E174" s="1" t="s">
        <v>105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s="19" customFormat="1" x14ac:dyDescent="0.45">
      <c r="A175" s="1"/>
      <c r="B175" s="17">
        <v>0</v>
      </c>
      <c r="C175" s="17">
        <v>0</v>
      </c>
      <c r="D175" s="1">
        <v>0</v>
      </c>
      <c r="E175" s="1" t="s">
        <v>106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45">
      <c r="B176" s="18" t="s">
        <v>30</v>
      </c>
      <c r="C176" s="2">
        <f>SUM(C169:C175)</f>
        <v>-10</v>
      </c>
      <c r="D176" s="1">
        <v>0</v>
      </c>
    </row>
    <row r="177" spans="1:22" s="19" customFormat="1" x14ac:dyDescent="0.45">
      <c r="A177" s="1"/>
      <c r="B177" s="1"/>
      <c r="C177" s="1"/>
      <c r="D177" s="1"/>
      <c r="E177" s="14" t="s">
        <v>167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"/>
      <c r="P177" s="1"/>
      <c r="Q177" s="1"/>
      <c r="R177" s="1"/>
      <c r="S177" s="1"/>
      <c r="T177" s="1"/>
      <c r="U177" s="1"/>
      <c r="V177" s="1"/>
    </row>
    <row r="178" spans="1:22" s="19" customFormat="1" x14ac:dyDescent="0.45">
      <c r="A178" s="1"/>
      <c r="B178" s="1"/>
      <c r="C178" s="1"/>
      <c r="D178" s="1"/>
      <c r="E178" s="15" t="s">
        <v>176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"/>
      <c r="P178" s="1"/>
      <c r="Q178" s="1"/>
      <c r="R178" s="1"/>
      <c r="S178" s="1"/>
      <c r="T178" s="1"/>
      <c r="U178" s="1"/>
      <c r="V178" s="1"/>
    </row>
    <row r="179" spans="1:22" s="19" customFormat="1" x14ac:dyDescent="0.45">
      <c r="A179" s="1"/>
      <c r="B179" s="1"/>
      <c r="D179" s="1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"/>
      <c r="P179" s="1"/>
      <c r="Q179" s="1"/>
      <c r="R179" s="1"/>
      <c r="S179" s="1"/>
      <c r="T179" s="1"/>
      <c r="U179" s="1"/>
      <c r="V179" s="1"/>
    </row>
    <row r="180" spans="1:22" s="19" customFormat="1" x14ac:dyDescent="0.45">
      <c r="A180" s="1"/>
      <c r="B180" s="1"/>
      <c r="C180" s="1"/>
      <c r="D180" s="1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"/>
      <c r="P180" s="1"/>
      <c r="Q180" s="1"/>
      <c r="R180" s="1"/>
      <c r="S180" s="1"/>
      <c r="T180" s="1"/>
      <c r="U180" s="1"/>
      <c r="V180" s="1"/>
    </row>
    <row r="182" spans="1:22" x14ac:dyDescent="0.45">
      <c r="A182" s="20"/>
      <c r="B182" s="21" t="s">
        <v>107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P182" s="2" t="s">
        <v>177</v>
      </c>
    </row>
    <row r="184" spans="1:22" x14ac:dyDescent="0.45">
      <c r="B184" s="1" t="s">
        <v>108</v>
      </c>
      <c r="F184" s="2">
        <f>C34+C48+C67+C77+C87+C99+C112+C127+C154+C160+C176</f>
        <v>117</v>
      </c>
      <c r="G184" s="22" t="s">
        <v>109</v>
      </c>
      <c r="H184" s="2">
        <f>D34+D48+D67+D77+D87+D99+D112+D127+D154+D160+D176</f>
        <v>205</v>
      </c>
    </row>
    <row r="185" spans="1:22" x14ac:dyDescent="0.45">
      <c r="B185" s="1" t="s">
        <v>110</v>
      </c>
      <c r="F185" s="2">
        <f>CEILING(F184*H185/H184,1)</f>
        <v>58</v>
      </c>
      <c r="G185" s="22" t="s">
        <v>109</v>
      </c>
      <c r="H185" s="2">
        <v>100</v>
      </c>
    </row>
    <row r="186" spans="1:22" x14ac:dyDescent="0.45">
      <c r="J186" s="8" t="s">
        <v>111</v>
      </c>
    </row>
    <row r="187" spans="1:22" x14ac:dyDescent="0.45">
      <c r="D187" s="1" t="s">
        <v>112</v>
      </c>
      <c r="F187" s="1" t="s">
        <v>113</v>
      </c>
      <c r="J187" s="8" t="s">
        <v>114</v>
      </c>
    </row>
    <row r="189" spans="1:22" s="19" customFormat="1" x14ac:dyDescent="0.45">
      <c r="A189" s="1"/>
      <c r="B189" s="1"/>
      <c r="C189" s="1"/>
      <c r="D189" s="1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"/>
      <c r="P189" s="1"/>
      <c r="Q189" s="1"/>
      <c r="R189" s="1"/>
      <c r="S189" s="1"/>
      <c r="T189" s="1"/>
      <c r="U189" s="1"/>
      <c r="V189" s="1"/>
    </row>
    <row r="190" spans="1:22" s="19" customFormat="1" x14ac:dyDescent="0.45">
      <c r="A190" s="1"/>
      <c r="B190" s="1"/>
      <c r="C190" s="1"/>
      <c r="D190" s="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"/>
      <c r="P190" s="1"/>
      <c r="Q190" s="1"/>
      <c r="R190" s="1"/>
      <c r="S190" s="1"/>
      <c r="T190" s="1"/>
      <c r="U190" s="1"/>
      <c r="V190" s="1"/>
    </row>
    <row r="191" spans="1:22" s="19" customFormat="1" x14ac:dyDescent="0.45">
      <c r="A191" s="1"/>
      <c r="B191" s="1"/>
      <c r="C191" s="1"/>
      <c r="D191" s="1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"/>
      <c r="P191" s="1"/>
      <c r="Q191" s="1"/>
      <c r="R191" s="1"/>
      <c r="S191" s="1"/>
      <c r="T191" s="1"/>
      <c r="U191" s="1"/>
      <c r="V191" s="1"/>
    </row>
    <row r="192" spans="1:22" s="19" customFormat="1" x14ac:dyDescent="0.45">
      <c r="A192" s="1"/>
      <c r="B192" s="1"/>
      <c r="C192" s="1"/>
      <c r="D192" s="1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"/>
      <c r="P192" s="1"/>
      <c r="Q192" s="1"/>
      <c r="R192" s="1"/>
      <c r="S192" s="1"/>
      <c r="T192" s="1"/>
      <c r="U192" s="1"/>
      <c r="V192" s="1"/>
    </row>
    <row r="195" spans="1:8" x14ac:dyDescent="0.45">
      <c r="A195" s="1">
        <v>1</v>
      </c>
      <c r="B195" s="1" t="s">
        <v>115</v>
      </c>
      <c r="F195" s="2">
        <f>CEILING(A195*(F185+C187),1)</f>
        <v>58</v>
      </c>
      <c r="G195" s="22" t="s">
        <v>109</v>
      </c>
      <c r="H195" s="2">
        <v>125</v>
      </c>
    </row>
  </sheetData>
  <pageMargins left="0.5" right="0.5" top="0.5" bottom="0.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MichaelL</dc:creator>
  <dc:description/>
  <cp:lastModifiedBy>Richard McCormick</cp:lastModifiedBy>
  <cp:revision>1</cp:revision>
  <cp:lastPrinted>2020-09-21T00:38:30Z</cp:lastPrinted>
  <dcterms:created xsi:type="dcterms:W3CDTF">2020-08-03T00:18:43Z</dcterms:created>
  <dcterms:modified xsi:type="dcterms:W3CDTF">2022-11-15T21:07:58Z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