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년책작업\★2022년컴퓨터활용능력2급_한정수\교정작업\2차교정\문제및정답파일_20210426(강사용)\3.분석작업\"/>
    </mc:Choice>
  </mc:AlternateContent>
  <bookViews>
    <workbookView xWindow="0" yWindow="0" windowWidth="16200" windowHeight="24885" tabRatio="819"/>
  </bookViews>
  <sheets>
    <sheet name="부분합1" sheetId="2" r:id="rId1"/>
    <sheet name="부분합1(답)" sheetId="3" r:id="rId2"/>
    <sheet name="부분합2" sheetId="4" r:id="rId3"/>
    <sheet name="부분합2(답)" sheetId="5" r:id="rId4"/>
    <sheet name="부분합3" sheetId="6" r:id="rId5"/>
    <sheet name="부분합3(답)" sheetId="7" r:id="rId6"/>
  </sheets>
  <definedNames>
    <definedName name="실기" localSheetId="1">#REF!</definedName>
    <definedName name="실기" localSheetId="3">#REF!</definedName>
    <definedName name="실기">#REF!</definedName>
    <definedName name="전체평균" localSheetId="1">#REF!</definedName>
    <definedName name="전체평균" localSheetId="3">#REF!</definedName>
    <definedName name="전체평균">#REF!</definedName>
    <definedName name="필기" localSheetId="1">#REF!</definedName>
    <definedName name="필기" localSheetId="3">#REF!</definedName>
    <definedName name="필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7" l="1"/>
  <c r="H24" i="7"/>
  <c r="G24" i="7"/>
  <c r="G23" i="7"/>
  <c r="H23" i="7" s="1"/>
  <c r="G22" i="7"/>
  <c r="H22" i="7" s="1"/>
  <c r="G21" i="7"/>
  <c r="G25" i="7" s="1"/>
  <c r="D20" i="7"/>
  <c r="G19" i="7"/>
  <c r="G18" i="7"/>
  <c r="H18" i="7" s="1"/>
  <c r="H17" i="7"/>
  <c r="G17" i="7"/>
  <c r="G16" i="7"/>
  <c r="H16" i="7" s="1"/>
  <c r="G15" i="7"/>
  <c r="H15" i="7" s="1"/>
  <c r="D14" i="7"/>
  <c r="G13" i="7"/>
  <c r="G12" i="7"/>
  <c r="H12" i="7" s="1"/>
  <c r="G11" i="7"/>
  <c r="H11" i="7" s="1"/>
  <c r="H10" i="7"/>
  <c r="G10" i="7"/>
  <c r="D9" i="7"/>
  <c r="D28" i="7" s="1"/>
  <c r="G7" i="7"/>
  <c r="H7" i="7" s="1"/>
  <c r="G6" i="7"/>
  <c r="H6" i="7" s="1"/>
  <c r="G5" i="7"/>
  <c r="H5" i="7" s="1"/>
  <c r="G4" i="7"/>
  <c r="H18" i="6"/>
  <c r="G18" i="6"/>
  <c r="G17" i="6"/>
  <c r="H17" i="6" s="1"/>
  <c r="G16" i="6"/>
  <c r="H16" i="6" s="1"/>
  <c r="G15" i="6"/>
  <c r="H15" i="6" s="1"/>
  <c r="G14" i="6"/>
  <c r="H14" i="6" s="1"/>
  <c r="G13" i="6"/>
  <c r="H13" i="6" s="1"/>
  <c r="H12" i="6"/>
  <c r="G12" i="6"/>
  <c r="G11" i="6"/>
  <c r="H11" i="6" s="1"/>
  <c r="G10" i="6"/>
  <c r="H10" i="6" s="1"/>
  <c r="G9" i="6"/>
  <c r="H9" i="6" s="1"/>
  <c r="G8" i="6"/>
  <c r="H8" i="6" s="1"/>
  <c r="G7" i="6"/>
  <c r="H7" i="6" s="1"/>
  <c r="H6" i="6"/>
  <c r="G6" i="6"/>
  <c r="G5" i="6"/>
  <c r="H5" i="6" s="1"/>
  <c r="G4" i="6"/>
  <c r="H4" i="6" s="1"/>
  <c r="E23" i="5"/>
  <c r="F22" i="5"/>
  <c r="E21" i="5"/>
  <c r="F20" i="5"/>
  <c r="E17" i="5"/>
  <c r="F16" i="5"/>
  <c r="E12" i="5"/>
  <c r="F11" i="5"/>
  <c r="E8" i="5"/>
  <c r="F7" i="5"/>
  <c r="E22" i="3"/>
  <c r="D22" i="3"/>
  <c r="F21" i="3"/>
  <c r="E13" i="3"/>
  <c r="E24" i="3" s="1"/>
  <c r="D13" i="3"/>
  <c r="D24" i="3" s="1"/>
  <c r="F12" i="3"/>
  <c r="F23" i="3" s="1"/>
  <c r="H21" i="7" l="1"/>
  <c r="G8" i="7"/>
  <c r="G27" i="7" s="1"/>
  <c r="H4" i="7"/>
</calcChain>
</file>

<file path=xl/sharedStrings.xml><?xml version="1.0" encoding="utf-8"?>
<sst xmlns="http://schemas.openxmlformats.org/spreadsheetml/2006/main" count="294" uniqueCount="135">
  <si>
    <t>신입사원 진급 심사결과</t>
    <phoneticPr fontId="1" type="noConversion"/>
  </si>
  <si>
    <t>사원명</t>
    <phoneticPr fontId="1" type="noConversion"/>
  </si>
  <si>
    <t>성별</t>
    <phoneticPr fontId="1" type="noConversion"/>
  </si>
  <si>
    <t>부서명</t>
    <phoneticPr fontId="1" type="noConversion"/>
  </si>
  <si>
    <t>필기</t>
    <phoneticPr fontId="1" type="noConversion"/>
  </si>
  <si>
    <t>실기</t>
    <phoneticPr fontId="1" type="noConversion"/>
  </si>
  <si>
    <t>면접</t>
    <phoneticPr fontId="1" type="noConversion"/>
  </si>
  <si>
    <t>김영이</t>
    <phoneticPr fontId="1" type="noConversion"/>
  </si>
  <si>
    <t>여자</t>
  </si>
  <si>
    <t>기획부</t>
    <phoneticPr fontId="1" type="noConversion"/>
  </si>
  <si>
    <t>구원옥</t>
    <phoneticPr fontId="1" type="noConversion"/>
  </si>
  <si>
    <t>관리부</t>
    <phoneticPr fontId="1" type="noConversion"/>
  </si>
  <si>
    <t>허현진</t>
    <phoneticPr fontId="1" type="noConversion"/>
  </si>
  <si>
    <t>남자</t>
  </si>
  <si>
    <t>정은철</t>
    <phoneticPr fontId="1" type="noConversion"/>
  </si>
  <si>
    <t>김현우</t>
    <phoneticPr fontId="1" type="noConversion"/>
  </si>
  <si>
    <t>총무부</t>
    <phoneticPr fontId="1" type="noConversion"/>
  </si>
  <si>
    <t>한지호</t>
    <phoneticPr fontId="1" type="noConversion"/>
  </si>
  <si>
    <t>김형석</t>
    <phoneticPr fontId="1" type="noConversion"/>
  </si>
  <si>
    <t>박지혜</t>
    <phoneticPr fontId="1" type="noConversion"/>
  </si>
  <si>
    <t>유현철</t>
    <phoneticPr fontId="1" type="noConversion"/>
  </si>
  <si>
    <t>이윤호</t>
    <phoneticPr fontId="1" type="noConversion"/>
  </si>
  <si>
    <t>관리부</t>
    <phoneticPr fontId="1" type="noConversion"/>
  </si>
  <si>
    <t>양나은</t>
    <phoneticPr fontId="1" type="noConversion"/>
  </si>
  <si>
    <t>신영옥</t>
    <phoneticPr fontId="1" type="noConversion"/>
  </si>
  <si>
    <t>김옥진</t>
    <phoneticPr fontId="1" type="noConversion"/>
  </si>
  <si>
    <t>김도철</t>
    <phoneticPr fontId="1" type="noConversion"/>
  </si>
  <si>
    <t>정윤희</t>
    <phoneticPr fontId="1" type="noConversion"/>
  </si>
  <si>
    <t>신입사원 진급 심사결과</t>
    <phoneticPr fontId="1" type="noConversion"/>
  </si>
  <si>
    <t>사원명</t>
    <phoneticPr fontId="1" type="noConversion"/>
  </si>
  <si>
    <t>성별</t>
    <phoneticPr fontId="1" type="noConversion"/>
  </si>
  <si>
    <t>부서명</t>
    <phoneticPr fontId="1" type="noConversion"/>
  </si>
  <si>
    <t>필기</t>
    <phoneticPr fontId="1" type="noConversion"/>
  </si>
  <si>
    <t>실기</t>
    <phoneticPr fontId="1" type="noConversion"/>
  </si>
  <si>
    <t>면접</t>
    <phoneticPr fontId="1" type="noConversion"/>
  </si>
  <si>
    <t>허현진</t>
    <phoneticPr fontId="1" type="noConversion"/>
  </si>
  <si>
    <t>기획부</t>
    <phoneticPr fontId="1" type="noConversion"/>
  </si>
  <si>
    <t>정은철</t>
    <phoneticPr fontId="1" type="noConversion"/>
  </si>
  <si>
    <t>관리부</t>
    <phoneticPr fontId="1" type="noConversion"/>
  </si>
  <si>
    <t>김현우</t>
    <phoneticPr fontId="1" type="noConversion"/>
  </si>
  <si>
    <t>총무부</t>
    <phoneticPr fontId="1" type="noConversion"/>
  </si>
  <si>
    <t>한지호</t>
    <phoneticPr fontId="1" type="noConversion"/>
  </si>
  <si>
    <t>김형석</t>
    <phoneticPr fontId="1" type="noConversion"/>
  </si>
  <si>
    <t>유현철</t>
    <phoneticPr fontId="1" type="noConversion"/>
  </si>
  <si>
    <t>이윤호</t>
    <phoneticPr fontId="1" type="noConversion"/>
  </si>
  <si>
    <t>김도철</t>
    <phoneticPr fontId="1" type="noConversion"/>
  </si>
  <si>
    <t>남자 최대값</t>
  </si>
  <si>
    <t>남자 요약</t>
  </si>
  <si>
    <t>김영이</t>
    <phoneticPr fontId="1" type="noConversion"/>
  </si>
  <si>
    <t>기획부</t>
    <phoneticPr fontId="1" type="noConversion"/>
  </si>
  <si>
    <t>구원옥</t>
    <phoneticPr fontId="1" type="noConversion"/>
  </si>
  <si>
    <t>관리부</t>
    <phoneticPr fontId="1" type="noConversion"/>
  </si>
  <si>
    <t>박지혜</t>
    <phoneticPr fontId="1" type="noConversion"/>
  </si>
  <si>
    <t>총무부</t>
    <phoneticPr fontId="1" type="noConversion"/>
  </si>
  <si>
    <t>양나은</t>
    <phoneticPr fontId="1" type="noConversion"/>
  </si>
  <si>
    <t>총무부</t>
    <phoneticPr fontId="1" type="noConversion"/>
  </si>
  <si>
    <t>신영옥</t>
    <phoneticPr fontId="1" type="noConversion"/>
  </si>
  <si>
    <t>김옥진</t>
    <phoneticPr fontId="1" type="noConversion"/>
  </si>
  <si>
    <t>정윤희</t>
    <phoneticPr fontId="1" type="noConversion"/>
  </si>
  <si>
    <t>여자 최대값</t>
  </si>
  <si>
    <t>여자 요약</t>
  </si>
  <si>
    <t>전체 최대값</t>
  </si>
  <si>
    <t>총합계</t>
  </si>
  <si>
    <t>지점별 제품 판매현황</t>
    <phoneticPr fontId="1" type="noConversion"/>
  </si>
  <si>
    <t>단위:천원</t>
    <phoneticPr fontId="1" type="noConversion"/>
  </si>
  <si>
    <t>지점</t>
    <phoneticPr fontId="9" type="noConversion"/>
  </si>
  <si>
    <t>제품코드</t>
    <phoneticPr fontId="9" type="noConversion"/>
  </si>
  <si>
    <t>단가</t>
    <phoneticPr fontId="9" type="noConversion"/>
  </si>
  <si>
    <t>판매수량</t>
    <phoneticPr fontId="1" type="noConversion"/>
  </si>
  <si>
    <t>판매금액</t>
    <phoneticPr fontId="1" type="noConversion"/>
  </si>
  <si>
    <t>순매출액</t>
    <phoneticPr fontId="1" type="noConversion"/>
  </si>
  <si>
    <t>강북점</t>
    <phoneticPr fontId="9" type="noConversion"/>
  </si>
  <si>
    <t xml:space="preserve"> TV</t>
    <phoneticPr fontId="1" type="noConversion"/>
  </si>
  <si>
    <t>강서점</t>
    <phoneticPr fontId="9" type="noConversion"/>
  </si>
  <si>
    <t>TV</t>
    <phoneticPr fontId="1" type="noConversion"/>
  </si>
  <si>
    <t>강남점</t>
    <phoneticPr fontId="9" type="noConversion"/>
  </si>
  <si>
    <t>세탁기</t>
    <phoneticPr fontId="1" type="noConversion"/>
  </si>
  <si>
    <t>냉장고</t>
    <phoneticPr fontId="1" type="noConversion"/>
  </si>
  <si>
    <t>강동점</t>
    <phoneticPr fontId="9" type="noConversion"/>
  </si>
  <si>
    <t>강남점 합계</t>
  </si>
  <si>
    <t>강남점 최대값</t>
  </si>
  <si>
    <t>강동점 합계</t>
  </si>
  <si>
    <t>강동점 최대값</t>
  </si>
  <si>
    <t>강북점 합계</t>
  </si>
  <si>
    <t>강북점 최대값</t>
  </si>
  <si>
    <t>강서점 합계</t>
  </si>
  <si>
    <t>강서점 최대값</t>
  </si>
  <si>
    <t>사원별 급여 현황</t>
    <phoneticPr fontId="1" type="noConversion"/>
  </si>
  <si>
    <t>직위</t>
    <phoneticPr fontId="1" type="noConversion"/>
  </si>
  <si>
    <t>근속년수</t>
    <phoneticPr fontId="1" type="noConversion"/>
  </si>
  <si>
    <t>본봉</t>
    <phoneticPr fontId="1" type="noConversion"/>
  </si>
  <si>
    <t>직무수당</t>
    <phoneticPr fontId="1" type="noConversion"/>
  </si>
  <si>
    <t>근속수당</t>
    <phoneticPr fontId="1" type="noConversion"/>
  </si>
  <si>
    <t>지급액</t>
    <phoneticPr fontId="1" type="noConversion"/>
  </si>
  <si>
    <t>최민철</t>
    <phoneticPr fontId="1" type="noConversion"/>
  </si>
  <si>
    <t>과장</t>
    <phoneticPr fontId="1" type="noConversion"/>
  </si>
  <si>
    <t>과장</t>
    <phoneticPr fontId="1" type="noConversion"/>
  </si>
  <si>
    <t>이순현</t>
    <phoneticPr fontId="1" type="noConversion"/>
  </si>
  <si>
    <t>생산부</t>
    <phoneticPr fontId="1" type="noConversion"/>
  </si>
  <si>
    <t>김지혁</t>
    <phoneticPr fontId="1" type="noConversion"/>
  </si>
  <si>
    <t>영업부</t>
    <phoneticPr fontId="1" type="noConversion"/>
  </si>
  <si>
    <t>강지현</t>
    <phoneticPr fontId="1" type="noConversion"/>
  </si>
  <si>
    <t>대리</t>
    <phoneticPr fontId="1" type="noConversion"/>
  </si>
  <si>
    <t>대리</t>
    <phoneticPr fontId="1" type="noConversion"/>
  </si>
  <si>
    <t>한미자</t>
    <phoneticPr fontId="1" type="noConversion"/>
  </si>
  <si>
    <t>김주영</t>
    <phoneticPr fontId="1" type="noConversion"/>
  </si>
  <si>
    <t>최서연</t>
    <phoneticPr fontId="1" type="noConversion"/>
  </si>
  <si>
    <t>경리부</t>
    <phoneticPr fontId="1" type="noConversion"/>
  </si>
  <si>
    <t>경리부</t>
    <phoneticPr fontId="1" type="noConversion"/>
  </si>
  <si>
    <t>김영철</t>
    <phoneticPr fontId="1" type="noConversion"/>
  </si>
  <si>
    <t>김영철</t>
    <phoneticPr fontId="1" type="noConversion"/>
  </si>
  <si>
    <t>부장</t>
    <phoneticPr fontId="1" type="noConversion"/>
  </si>
  <si>
    <t>부장</t>
    <phoneticPr fontId="1" type="noConversion"/>
  </si>
  <si>
    <t>최동식</t>
    <phoneticPr fontId="1" type="noConversion"/>
  </si>
  <si>
    <t>강현우</t>
    <phoneticPr fontId="1" type="noConversion"/>
  </si>
  <si>
    <t>최아영</t>
    <phoneticPr fontId="1" type="noConversion"/>
  </si>
  <si>
    <t>이서진</t>
    <phoneticPr fontId="1" type="noConversion"/>
  </si>
  <si>
    <t>사원</t>
    <phoneticPr fontId="1" type="noConversion"/>
  </si>
  <si>
    <t>사원</t>
    <phoneticPr fontId="1" type="noConversion"/>
  </si>
  <si>
    <t>이미영</t>
    <phoneticPr fontId="1" type="noConversion"/>
  </si>
  <si>
    <t>한정범</t>
    <phoneticPr fontId="1" type="noConversion"/>
  </si>
  <si>
    <t>김수연</t>
    <phoneticPr fontId="1" type="noConversion"/>
  </si>
  <si>
    <t>근속수당</t>
    <phoneticPr fontId="1" type="noConversion"/>
  </si>
  <si>
    <t>강현우</t>
    <phoneticPr fontId="1" type="noConversion"/>
  </si>
  <si>
    <t>부장 요약</t>
  </si>
  <si>
    <t>부장 평균</t>
  </si>
  <si>
    <t>과장 요약</t>
  </si>
  <si>
    <t>과장 평균</t>
  </si>
  <si>
    <t>대리</t>
    <phoneticPr fontId="1" type="noConversion"/>
  </si>
  <si>
    <t>최서연</t>
    <phoneticPr fontId="1" type="noConversion"/>
  </si>
  <si>
    <t>대리 요약</t>
  </si>
  <si>
    <t>대리 평균</t>
  </si>
  <si>
    <t>사원 요약</t>
  </si>
  <si>
    <t>사원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</si>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</sst>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1" applyNumberFormat="1" applyFont="1" applyBorder="1" applyAlignment="1">
      <alignment horizontal="center"/>
    </xf>
    <xf numFmtId="41" fontId="8" fillId="0" borderId="1" xfId="0" applyNumberFormat="1" applyFont="1" applyBorder="1" applyAlignment="1"/>
    <xf numFmtId="0" fontId="7" fillId="0" borderId="1" xfId="0" applyFont="1" applyBorder="1">
      <alignment vertical="center"/>
    </xf>
    <xf numFmtId="41" fontId="7" fillId="0" borderId="1" xfId="0" applyNumberFormat="1" applyFont="1" applyBorder="1">
      <alignment vertical="center"/>
    </xf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1" applyNumberFormat="1" applyFont="1" applyBorder="1" applyAlignment="1">
      <alignment horizontal="center"/>
    </xf>
    <xf numFmtId="41" fontId="8" fillId="0" borderId="0" xfId="0" applyNumberFormat="1" applyFont="1" applyBorder="1" applyAlignment="1"/>
    <xf numFmtId="0" fontId="7" fillId="0" borderId="0" xfId="0" applyFont="1" applyBorder="1">
      <alignment vertical="center"/>
    </xf>
    <xf numFmtId="41" fontId="7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</xdr:row>
      <xdr:rowOff>200025</xdr:rowOff>
    </xdr:from>
    <xdr:to>
      <xdr:col>13</xdr:col>
      <xdr:colOff>66089</xdr:colOff>
      <xdr:row>9</xdr:row>
      <xdr:rowOff>56958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924675" y="457200"/>
          <a:ext cx="4685714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628650</xdr:colOff>
      <xdr:row>1</xdr:row>
      <xdr:rowOff>200025</xdr:rowOff>
    </xdr:from>
    <xdr:to>
      <xdr:col>15</xdr:col>
      <xdr:colOff>646926</xdr:colOff>
      <xdr:row>10</xdr:row>
      <xdr:rowOff>28361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553075" y="457200"/>
          <a:ext cx="6190476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1</xdr:row>
      <xdr:rowOff>180975</xdr:rowOff>
    </xdr:from>
    <xdr:to>
      <xdr:col>17</xdr:col>
      <xdr:colOff>123059</xdr:colOff>
      <xdr:row>9</xdr:row>
      <xdr:rowOff>28385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57950" y="438150"/>
          <a:ext cx="6123809" cy="1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6" sqref="D6"/>
    </sheetView>
  </sheetViews>
  <sheetFormatPr defaultRowHeight="16.5"/>
  <cols>
    <col min="1" max="6" width="14.75" customWidth="1"/>
  </cols>
  <sheetData>
    <row r="1" spans="1:6" ht="20.25">
      <c r="A1" s="24" t="s">
        <v>0</v>
      </c>
      <c r="B1" s="24"/>
      <c r="C1" s="24"/>
      <c r="D1" s="24"/>
      <c r="E1" s="24"/>
      <c r="F1" s="24"/>
    </row>
    <row r="2" spans="1:6">
      <c r="A2" s="1"/>
      <c r="B2" s="2"/>
      <c r="C2" s="2"/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>
      <c r="A4" s="3" t="s">
        <v>7</v>
      </c>
      <c r="B4" s="3" t="s">
        <v>8</v>
      </c>
      <c r="C4" s="3" t="s">
        <v>9</v>
      </c>
      <c r="D4" s="4">
        <v>90</v>
      </c>
      <c r="E4" s="4">
        <v>92</v>
      </c>
      <c r="F4" s="4">
        <v>69</v>
      </c>
    </row>
    <row r="5" spans="1:6">
      <c r="A5" s="3" t="s">
        <v>10</v>
      </c>
      <c r="B5" s="3" t="s">
        <v>8</v>
      </c>
      <c r="C5" s="3" t="s">
        <v>11</v>
      </c>
      <c r="D5" s="4">
        <v>62</v>
      </c>
      <c r="E5" s="4">
        <v>70</v>
      </c>
      <c r="F5" s="4">
        <v>71</v>
      </c>
    </row>
    <row r="6" spans="1:6">
      <c r="A6" s="3" t="s">
        <v>12</v>
      </c>
      <c r="B6" s="3" t="s">
        <v>13</v>
      </c>
      <c r="C6" s="3" t="s">
        <v>9</v>
      </c>
      <c r="D6" s="4">
        <v>85</v>
      </c>
      <c r="E6" s="4">
        <v>80</v>
      </c>
      <c r="F6" s="4">
        <v>88</v>
      </c>
    </row>
    <row r="7" spans="1:6">
      <c r="A7" s="3" t="s">
        <v>14</v>
      </c>
      <c r="B7" s="3" t="s">
        <v>13</v>
      </c>
      <c r="C7" s="3" t="s">
        <v>11</v>
      </c>
      <c r="D7" s="4">
        <v>94</v>
      </c>
      <c r="E7" s="4">
        <v>90</v>
      </c>
      <c r="F7" s="4">
        <v>92</v>
      </c>
    </row>
    <row r="8" spans="1:6">
      <c r="A8" s="3" t="s">
        <v>15</v>
      </c>
      <c r="B8" s="3" t="s">
        <v>13</v>
      </c>
      <c r="C8" s="3" t="s">
        <v>16</v>
      </c>
      <c r="D8" s="4">
        <v>82</v>
      </c>
      <c r="E8" s="4">
        <v>88</v>
      </c>
      <c r="F8" s="4">
        <v>80</v>
      </c>
    </row>
    <row r="9" spans="1:6">
      <c r="A9" s="3" t="s">
        <v>17</v>
      </c>
      <c r="B9" s="3" t="s">
        <v>13</v>
      </c>
      <c r="C9" s="3" t="s">
        <v>9</v>
      </c>
      <c r="D9" s="4">
        <v>66</v>
      </c>
      <c r="E9" s="4">
        <v>69</v>
      </c>
      <c r="F9" s="4">
        <v>72</v>
      </c>
    </row>
    <row r="10" spans="1:6">
      <c r="A10" s="3" t="s">
        <v>18</v>
      </c>
      <c r="B10" s="3" t="s">
        <v>13</v>
      </c>
      <c r="C10" s="3" t="s">
        <v>11</v>
      </c>
      <c r="D10" s="4">
        <v>84</v>
      </c>
      <c r="E10" s="4">
        <v>80</v>
      </c>
      <c r="F10" s="4">
        <v>77</v>
      </c>
    </row>
    <row r="11" spans="1:6">
      <c r="A11" s="3" t="s">
        <v>19</v>
      </c>
      <c r="B11" s="3" t="s">
        <v>8</v>
      </c>
      <c r="C11" s="3" t="s">
        <v>16</v>
      </c>
      <c r="D11" s="4">
        <v>78</v>
      </c>
      <c r="E11" s="4">
        <v>80</v>
      </c>
      <c r="F11" s="4">
        <v>79</v>
      </c>
    </row>
    <row r="12" spans="1:6">
      <c r="A12" s="3" t="s">
        <v>20</v>
      </c>
      <c r="B12" s="3" t="s">
        <v>13</v>
      </c>
      <c r="C12" s="3" t="s">
        <v>9</v>
      </c>
      <c r="D12" s="4">
        <v>80</v>
      </c>
      <c r="E12" s="4">
        <v>91</v>
      </c>
      <c r="F12" s="4">
        <v>80</v>
      </c>
    </row>
    <row r="13" spans="1:6">
      <c r="A13" s="3" t="s">
        <v>21</v>
      </c>
      <c r="B13" s="3" t="s">
        <v>13</v>
      </c>
      <c r="C13" s="3" t="s">
        <v>22</v>
      </c>
      <c r="D13" s="4">
        <v>90</v>
      </c>
      <c r="E13" s="4">
        <v>80</v>
      </c>
      <c r="F13" s="4">
        <v>85</v>
      </c>
    </row>
    <row r="14" spans="1:6">
      <c r="A14" s="3" t="s">
        <v>23</v>
      </c>
      <c r="B14" s="3" t="s">
        <v>8</v>
      </c>
      <c r="C14" s="3" t="s">
        <v>16</v>
      </c>
      <c r="D14" s="4">
        <v>80</v>
      </c>
      <c r="E14" s="4">
        <v>60</v>
      </c>
      <c r="F14" s="4">
        <v>40</v>
      </c>
    </row>
    <row r="15" spans="1:6">
      <c r="A15" s="3" t="s">
        <v>24</v>
      </c>
      <c r="B15" s="3" t="s">
        <v>8</v>
      </c>
      <c r="C15" s="3" t="s">
        <v>9</v>
      </c>
      <c r="D15" s="4">
        <v>85</v>
      </c>
      <c r="E15" s="4">
        <v>50</v>
      </c>
      <c r="F15" s="4">
        <v>50</v>
      </c>
    </row>
    <row r="16" spans="1:6">
      <c r="A16" s="3" t="s">
        <v>25</v>
      </c>
      <c r="B16" s="3" t="s">
        <v>8</v>
      </c>
      <c r="C16" s="3" t="s">
        <v>11</v>
      </c>
      <c r="D16" s="4">
        <v>40</v>
      </c>
      <c r="E16" s="4">
        <v>80</v>
      </c>
      <c r="F16" s="4">
        <v>75</v>
      </c>
    </row>
    <row r="17" spans="1:6">
      <c r="A17" s="3" t="s">
        <v>26</v>
      </c>
      <c r="B17" s="3" t="s">
        <v>13</v>
      </c>
      <c r="C17" s="3" t="s">
        <v>16</v>
      </c>
      <c r="D17" s="4">
        <v>50</v>
      </c>
      <c r="E17" s="4">
        <v>85</v>
      </c>
      <c r="F17" s="4">
        <v>60</v>
      </c>
    </row>
    <row r="18" spans="1:6">
      <c r="A18" s="3" t="s">
        <v>27</v>
      </c>
      <c r="B18" s="3" t="s">
        <v>8</v>
      </c>
      <c r="C18" s="3" t="s">
        <v>9</v>
      </c>
      <c r="D18" s="4">
        <v>75</v>
      </c>
      <c r="E18" s="4">
        <v>75</v>
      </c>
      <c r="F18" s="4">
        <v>80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4"/>
  <sheetViews>
    <sheetView workbookViewId="0">
      <selection sqref="A1:F1"/>
    </sheetView>
  </sheetViews>
  <sheetFormatPr defaultRowHeight="16.5" outlineLevelRow="3"/>
  <cols>
    <col min="1" max="6" width="14.75" customWidth="1"/>
  </cols>
  <sheetData>
    <row r="1" spans="1:6" ht="20.25">
      <c r="A1" s="24" t="s">
        <v>28</v>
      </c>
      <c r="B1" s="24"/>
      <c r="C1" s="24"/>
      <c r="D1" s="24"/>
      <c r="E1" s="24"/>
      <c r="F1" s="24"/>
    </row>
    <row r="2" spans="1:6">
      <c r="A2" s="1"/>
      <c r="B2" s="2"/>
      <c r="C2" s="2"/>
    </row>
    <row r="3" spans="1:6">
      <c r="A3" s="3" t="s">
        <v>29</v>
      </c>
      <c r="B3" s="3" t="s">
        <v>30</v>
      </c>
      <c r="C3" s="3" t="s">
        <v>31</v>
      </c>
      <c r="D3" s="3" t="s">
        <v>32</v>
      </c>
      <c r="E3" s="3" t="s">
        <v>33</v>
      </c>
      <c r="F3" s="3" t="s">
        <v>34</v>
      </c>
    </row>
    <row r="4" spans="1:6" outlineLevel="3">
      <c r="A4" s="3" t="s">
        <v>35</v>
      </c>
      <c r="B4" s="3" t="s">
        <v>13</v>
      </c>
      <c r="C4" s="3" t="s">
        <v>36</v>
      </c>
      <c r="D4" s="4">
        <v>85</v>
      </c>
      <c r="E4" s="4">
        <v>80</v>
      </c>
      <c r="F4" s="4">
        <v>88</v>
      </c>
    </row>
    <row r="5" spans="1:6" outlineLevel="3">
      <c r="A5" s="3" t="s">
        <v>37</v>
      </c>
      <c r="B5" s="3" t="s">
        <v>13</v>
      </c>
      <c r="C5" s="3" t="s">
        <v>38</v>
      </c>
      <c r="D5" s="4">
        <v>94</v>
      </c>
      <c r="E5" s="4">
        <v>90</v>
      </c>
      <c r="F5" s="4">
        <v>92</v>
      </c>
    </row>
    <row r="6" spans="1:6" outlineLevel="3">
      <c r="A6" s="3" t="s">
        <v>39</v>
      </c>
      <c r="B6" s="3" t="s">
        <v>13</v>
      </c>
      <c r="C6" s="3" t="s">
        <v>40</v>
      </c>
      <c r="D6" s="4">
        <v>82</v>
      </c>
      <c r="E6" s="4">
        <v>88</v>
      </c>
      <c r="F6" s="4">
        <v>80</v>
      </c>
    </row>
    <row r="7" spans="1:6" outlineLevel="3">
      <c r="A7" s="3" t="s">
        <v>41</v>
      </c>
      <c r="B7" s="3" t="s">
        <v>13</v>
      </c>
      <c r="C7" s="3" t="s">
        <v>36</v>
      </c>
      <c r="D7" s="4">
        <v>66</v>
      </c>
      <c r="E7" s="4">
        <v>69</v>
      </c>
      <c r="F7" s="4">
        <v>72</v>
      </c>
    </row>
    <row r="8" spans="1:6" outlineLevel="3">
      <c r="A8" s="3" t="s">
        <v>42</v>
      </c>
      <c r="B8" s="3" t="s">
        <v>13</v>
      </c>
      <c r="C8" s="3" t="s">
        <v>38</v>
      </c>
      <c r="D8" s="4">
        <v>84</v>
      </c>
      <c r="E8" s="4">
        <v>80</v>
      </c>
      <c r="F8" s="4">
        <v>77</v>
      </c>
    </row>
    <row r="9" spans="1:6" outlineLevel="3">
      <c r="A9" s="3" t="s">
        <v>43</v>
      </c>
      <c r="B9" s="3" t="s">
        <v>13</v>
      </c>
      <c r="C9" s="3" t="s">
        <v>36</v>
      </c>
      <c r="D9" s="4">
        <v>80</v>
      </c>
      <c r="E9" s="4">
        <v>91</v>
      </c>
      <c r="F9" s="4">
        <v>80</v>
      </c>
    </row>
    <row r="10" spans="1:6" outlineLevel="3">
      <c r="A10" s="3" t="s">
        <v>44</v>
      </c>
      <c r="B10" s="3" t="s">
        <v>13</v>
      </c>
      <c r="C10" s="3" t="s">
        <v>38</v>
      </c>
      <c r="D10" s="4">
        <v>90</v>
      </c>
      <c r="E10" s="4">
        <v>80</v>
      </c>
      <c r="F10" s="4">
        <v>85</v>
      </c>
    </row>
    <row r="11" spans="1:6" outlineLevel="3">
      <c r="A11" s="3" t="s">
        <v>45</v>
      </c>
      <c r="B11" s="3" t="s">
        <v>13</v>
      </c>
      <c r="C11" s="3" t="s">
        <v>40</v>
      </c>
      <c r="D11" s="4">
        <v>50</v>
      </c>
      <c r="E11" s="4">
        <v>85</v>
      </c>
      <c r="F11" s="4">
        <v>60</v>
      </c>
    </row>
    <row r="12" spans="1:6" outlineLevel="2">
      <c r="A12" s="3"/>
      <c r="B12" s="5" t="s">
        <v>46</v>
      </c>
      <c r="C12" s="3"/>
      <c r="D12" s="4"/>
      <c r="E12" s="4"/>
      <c r="F12" s="4">
        <f>SUBTOTAL(4,F4:F11)</f>
        <v>92</v>
      </c>
    </row>
    <row r="13" spans="1:6" outlineLevel="1">
      <c r="A13" s="3"/>
      <c r="B13" s="5" t="s">
        <v>47</v>
      </c>
      <c r="C13" s="3"/>
      <c r="D13" s="4">
        <f>SUBTOTAL(9,D4:D11)</f>
        <v>631</v>
      </c>
      <c r="E13" s="4">
        <f>SUBTOTAL(9,E4:E11)</f>
        <v>663</v>
      </c>
      <c r="F13" s="4"/>
    </row>
    <row r="14" spans="1:6" outlineLevel="3">
      <c r="A14" s="3" t="s">
        <v>48</v>
      </c>
      <c r="B14" s="3" t="s">
        <v>8</v>
      </c>
      <c r="C14" s="3" t="s">
        <v>49</v>
      </c>
      <c r="D14" s="4">
        <v>90</v>
      </c>
      <c r="E14" s="4">
        <v>92</v>
      </c>
      <c r="F14" s="4">
        <v>69</v>
      </c>
    </row>
    <row r="15" spans="1:6" outlineLevel="3">
      <c r="A15" s="3" t="s">
        <v>50</v>
      </c>
      <c r="B15" s="3" t="s">
        <v>8</v>
      </c>
      <c r="C15" s="3" t="s">
        <v>51</v>
      </c>
      <c r="D15" s="4">
        <v>62</v>
      </c>
      <c r="E15" s="4">
        <v>70</v>
      </c>
      <c r="F15" s="4">
        <v>71</v>
      </c>
    </row>
    <row r="16" spans="1:6" outlineLevel="3">
      <c r="A16" s="3" t="s">
        <v>52</v>
      </c>
      <c r="B16" s="3" t="s">
        <v>8</v>
      </c>
      <c r="C16" s="3" t="s">
        <v>53</v>
      </c>
      <c r="D16" s="4">
        <v>78</v>
      </c>
      <c r="E16" s="4">
        <v>80</v>
      </c>
      <c r="F16" s="4">
        <v>79</v>
      </c>
    </row>
    <row r="17" spans="1:6" outlineLevel="3">
      <c r="A17" s="3" t="s">
        <v>54</v>
      </c>
      <c r="B17" s="3" t="s">
        <v>8</v>
      </c>
      <c r="C17" s="3" t="s">
        <v>55</v>
      </c>
      <c r="D17" s="4">
        <v>80</v>
      </c>
      <c r="E17" s="4">
        <v>60</v>
      </c>
      <c r="F17" s="4">
        <v>40</v>
      </c>
    </row>
    <row r="18" spans="1:6" outlineLevel="3">
      <c r="A18" s="3" t="s">
        <v>56</v>
      </c>
      <c r="B18" s="3" t="s">
        <v>8</v>
      </c>
      <c r="C18" s="3" t="s">
        <v>49</v>
      </c>
      <c r="D18" s="4">
        <v>85</v>
      </c>
      <c r="E18" s="4">
        <v>50</v>
      </c>
      <c r="F18" s="4">
        <v>50</v>
      </c>
    </row>
    <row r="19" spans="1:6" outlineLevel="3">
      <c r="A19" s="3" t="s">
        <v>57</v>
      </c>
      <c r="B19" s="3" t="s">
        <v>8</v>
      </c>
      <c r="C19" s="3" t="s">
        <v>51</v>
      </c>
      <c r="D19" s="4">
        <v>40</v>
      </c>
      <c r="E19" s="4">
        <v>80</v>
      </c>
      <c r="F19" s="4">
        <v>75</v>
      </c>
    </row>
    <row r="20" spans="1:6" outlineLevel="3">
      <c r="A20" s="3" t="s">
        <v>58</v>
      </c>
      <c r="B20" s="3" t="s">
        <v>8</v>
      </c>
      <c r="C20" s="3" t="s">
        <v>49</v>
      </c>
      <c r="D20" s="4">
        <v>75</v>
      </c>
      <c r="E20" s="4">
        <v>75</v>
      </c>
      <c r="F20" s="4">
        <v>80</v>
      </c>
    </row>
    <row r="21" spans="1:6" outlineLevel="2">
      <c r="A21" s="6"/>
      <c r="B21" s="7" t="s">
        <v>59</v>
      </c>
      <c r="C21" s="6"/>
      <c r="D21" s="8"/>
      <c r="E21" s="8"/>
      <c r="F21" s="8">
        <f>SUBTOTAL(4,F14:F20)</f>
        <v>80</v>
      </c>
    </row>
    <row r="22" spans="1:6" outlineLevel="1">
      <c r="A22" s="6"/>
      <c r="B22" s="7" t="s">
        <v>60</v>
      </c>
      <c r="C22" s="6"/>
      <c r="D22" s="8">
        <f>SUBTOTAL(9,D14:D20)</f>
        <v>510</v>
      </c>
      <c r="E22" s="8">
        <f>SUBTOTAL(9,E14:E20)</f>
        <v>507</v>
      </c>
      <c r="F22" s="8"/>
    </row>
    <row r="23" spans="1:6">
      <c r="A23" s="6"/>
      <c r="B23" s="7" t="s">
        <v>61</v>
      </c>
      <c r="C23" s="6"/>
      <c r="D23" s="8"/>
      <c r="E23" s="8"/>
      <c r="F23" s="8">
        <f>SUBTOTAL(4,F4:F20)</f>
        <v>92</v>
      </c>
    </row>
    <row r="24" spans="1:6">
      <c r="A24" s="6"/>
      <c r="B24" s="7" t="s">
        <v>62</v>
      </c>
      <c r="C24" s="6"/>
      <c r="D24" s="8">
        <f>SUBTOTAL(9,D4:D20)</f>
        <v>1141</v>
      </c>
      <c r="E24" s="8">
        <f>SUBTOTAL(9,E4:E20)</f>
        <v>1170</v>
      </c>
      <c r="F24" s="8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8" sqref="E18:E19"/>
    </sheetView>
  </sheetViews>
  <sheetFormatPr defaultRowHeight="16.5"/>
  <cols>
    <col min="3" max="5" width="11.375" customWidth="1"/>
    <col min="6" max="6" width="12.5" customWidth="1"/>
  </cols>
  <sheetData>
    <row r="1" spans="1:6" ht="20.25">
      <c r="A1" s="24" t="s">
        <v>63</v>
      </c>
      <c r="B1" s="24"/>
      <c r="C1" s="24"/>
      <c r="D1" s="24"/>
      <c r="E1" s="24"/>
      <c r="F1" s="24"/>
    </row>
    <row r="2" spans="1:6">
      <c r="A2" s="9"/>
      <c r="B2" s="9"/>
      <c r="C2" s="9"/>
      <c r="D2" s="9"/>
      <c r="E2" s="9"/>
      <c r="F2" s="10" t="s">
        <v>64</v>
      </c>
    </row>
    <row r="3" spans="1:6">
      <c r="A3" s="11" t="s">
        <v>65</v>
      </c>
      <c r="B3" s="11" t="s">
        <v>66</v>
      </c>
      <c r="C3" s="11" t="s">
        <v>67</v>
      </c>
      <c r="D3" s="12" t="s">
        <v>68</v>
      </c>
      <c r="E3" s="12" t="s">
        <v>69</v>
      </c>
      <c r="F3" s="12" t="s">
        <v>70</v>
      </c>
    </row>
    <row r="4" spans="1:6">
      <c r="A4" s="11" t="s">
        <v>71</v>
      </c>
      <c r="B4" s="13" t="s">
        <v>72</v>
      </c>
      <c r="C4" s="14">
        <v>736</v>
      </c>
      <c r="D4" s="15">
        <v>43</v>
      </c>
      <c r="E4" s="16">
        <v>31648</v>
      </c>
      <c r="F4" s="16">
        <v>6329.6</v>
      </c>
    </row>
    <row r="5" spans="1:6">
      <c r="A5" s="11" t="s">
        <v>73</v>
      </c>
      <c r="B5" s="13" t="s">
        <v>74</v>
      </c>
      <c r="C5" s="14">
        <v>940.5</v>
      </c>
      <c r="D5" s="15">
        <v>28</v>
      </c>
      <c r="E5" s="16">
        <v>26334</v>
      </c>
      <c r="F5" s="16">
        <v>5266.8</v>
      </c>
    </row>
    <row r="6" spans="1:6">
      <c r="A6" s="11" t="s">
        <v>75</v>
      </c>
      <c r="B6" s="13" t="s">
        <v>76</v>
      </c>
      <c r="C6" s="14">
        <v>1081.5</v>
      </c>
      <c r="D6" s="15">
        <v>32</v>
      </c>
      <c r="E6" s="16">
        <v>34608</v>
      </c>
      <c r="F6" s="16">
        <v>6921.6</v>
      </c>
    </row>
    <row r="7" spans="1:6">
      <c r="A7" s="11" t="s">
        <v>75</v>
      </c>
      <c r="B7" s="13" t="s">
        <v>77</v>
      </c>
      <c r="C7" s="14">
        <v>1227.5</v>
      </c>
      <c r="D7" s="15">
        <v>32</v>
      </c>
      <c r="E7" s="16">
        <v>39280</v>
      </c>
      <c r="F7" s="16">
        <v>7856</v>
      </c>
    </row>
    <row r="8" spans="1:6">
      <c r="A8" s="11" t="s">
        <v>71</v>
      </c>
      <c r="B8" s="13" t="s">
        <v>77</v>
      </c>
      <c r="C8" s="14">
        <v>1282.5</v>
      </c>
      <c r="D8" s="15">
        <v>23</v>
      </c>
      <c r="E8" s="16">
        <v>29497.5</v>
      </c>
      <c r="F8" s="16">
        <v>5899.5</v>
      </c>
    </row>
    <row r="9" spans="1:6">
      <c r="A9" s="11" t="s">
        <v>73</v>
      </c>
      <c r="B9" s="13" t="s">
        <v>77</v>
      </c>
      <c r="C9" s="14">
        <v>1427.5</v>
      </c>
      <c r="D9" s="15">
        <v>37</v>
      </c>
      <c r="E9" s="16">
        <v>52817.5</v>
      </c>
      <c r="F9" s="16">
        <v>10563.5</v>
      </c>
    </row>
    <row r="10" spans="1:6">
      <c r="A10" s="11" t="s">
        <v>78</v>
      </c>
      <c r="B10" s="13" t="s">
        <v>74</v>
      </c>
      <c r="C10" s="14">
        <v>1727.5</v>
      </c>
      <c r="D10" s="15">
        <v>27</v>
      </c>
      <c r="E10" s="16">
        <v>46642.5</v>
      </c>
      <c r="F10" s="16">
        <v>9328.5</v>
      </c>
    </row>
    <row r="11" spans="1:6">
      <c r="A11" s="11" t="s">
        <v>71</v>
      </c>
      <c r="B11" s="13" t="s">
        <v>76</v>
      </c>
      <c r="C11" s="14">
        <v>1762.5</v>
      </c>
      <c r="D11" s="15">
        <v>27</v>
      </c>
      <c r="E11" s="16">
        <v>47587.5</v>
      </c>
      <c r="F11" s="16">
        <v>9517.5</v>
      </c>
    </row>
    <row r="12" spans="1:6">
      <c r="A12" s="11" t="s">
        <v>78</v>
      </c>
      <c r="B12" s="13" t="s">
        <v>77</v>
      </c>
      <c r="C12" s="14">
        <v>1947.5</v>
      </c>
      <c r="D12" s="15">
        <v>18</v>
      </c>
      <c r="E12" s="16">
        <v>35055</v>
      </c>
      <c r="F12" s="16">
        <v>7011</v>
      </c>
    </row>
    <row r="13" spans="1:6">
      <c r="A13" s="11" t="s">
        <v>75</v>
      </c>
      <c r="B13" s="13" t="s">
        <v>74</v>
      </c>
      <c r="C13" s="14">
        <v>940.5</v>
      </c>
      <c r="D13" s="15">
        <v>25</v>
      </c>
      <c r="E13" s="16">
        <v>23512.5</v>
      </c>
      <c r="F13" s="16">
        <v>4702.5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3"/>
  <sheetViews>
    <sheetView workbookViewId="0">
      <selection sqref="A1:F1"/>
    </sheetView>
  </sheetViews>
  <sheetFormatPr defaultRowHeight="16.5" outlineLevelRow="3"/>
  <cols>
    <col min="1" max="1" width="14" bestFit="1" customWidth="1"/>
    <col min="3" max="5" width="11.375" customWidth="1"/>
    <col min="6" max="6" width="12.5" customWidth="1"/>
  </cols>
  <sheetData>
    <row r="1" spans="1:6" ht="20.25">
      <c r="A1" s="24" t="s">
        <v>63</v>
      </c>
      <c r="B1" s="24"/>
      <c r="C1" s="24"/>
      <c r="D1" s="24"/>
      <c r="E1" s="24"/>
      <c r="F1" s="24"/>
    </row>
    <row r="2" spans="1:6">
      <c r="A2" s="9"/>
      <c r="B2" s="9"/>
      <c r="C2" s="9"/>
      <c r="D2" s="9"/>
      <c r="E2" s="9"/>
      <c r="F2" s="10" t="s">
        <v>64</v>
      </c>
    </row>
    <row r="3" spans="1:6">
      <c r="A3" s="11" t="s">
        <v>65</v>
      </c>
      <c r="B3" s="11" t="s">
        <v>66</v>
      </c>
      <c r="C3" s="11" t="s">
        <v>67</v>
      </c>
      <c r="D3" s="12" t="s">
        <v>68</v>
      </c>
      <c r="E3" s="12" t="s">
        <v>69</v>
      </c>
      <c r="F3" s="12" t="s">
        <v>70</v>
      </c>
    </row>
    <row r="4" spans="1:6" outlineLevel="3">
      <c r="A4" s="11" t="s">
        <v>75</v>
      </c>
      <c r="B4" s="13" t="s">
        <v>76</v>
      </c>
      <c r="C4" s="14">
        <v>1081.5</v>
      </c>
      <c r="D4" s="15">
        <v>32</v>
      </c>
      <c r="E4" s="16">
        <v>34608</v>
      </c>
      <c r="F4" s="16">
        <v>6921.6</v>
      </c>
    </row>
    <row r="5" spans="1:6" outlineLevel="3">
      <c r="A5" s="11" t="s">
        <v>75</v>
      </c>
      <c r="B5" s="13" t="s">
        <v>77</v>
      </c>
      <c r="C5" s="14">
        <v>1227.5</v>
      </c>
      <c r="D5" s="15">
        <v>32</v>
      </c>
      <c r="E5" s="16">
        <v>39280</v>
      </c>
      <c r="F5" s="16">
        <v>7856</v>
      </c>
    </row>
    <row r="6" spans="1:6" outlineLevel="3">
      <c r="A6" s="11" t="s">
        <v>75</v>
      </c>
      <c r="B6" s="13" t="s">
        <v>74</v>
      </c>
      <c r="C6" s="14">
        <v>940.5</v>
      </c>
      <c r="D6" s="15">
        <v>25</v>
      </c>
      <c r="E6" s="16">
        <v>23512.5</v>
      </c>
      <c r="F6" s="16">
        <v>4702.5</v>
      </c>
    </row>
    <row r="7" spans="1:6" outlineLevel="2">
      <c r="A7" s="17" t="s">
        <v>79</v>
      </c>
      <c r="B7" s="13"/>
      <c r="C7" s="14"/>
      <c r="D7" s="15"/>
      <c r="E7" s="16"/>
      <c r="F7" s="16">
        <f>SUBTOTAL(9,F4:F6)</f>
        <v>19480.099999999999</v>
      </c>
    </row>
    <row r="8" spans="1:6" outlineLevel="1">
      <c r="A8" s="17" t="s">
        <v>80</v>
      </c>
      <c r="B8" s="13"/>
      <c r="C8" s="14"/>
      <c r="D8" s="15"/>
      <c r="E8" s="16">
        <f>SUBTOTAL(4,E4:E6)</f>
        <v>39280</v>
      </c>
      <c r="F8" s="16"/>
    </row>
    <row r="9" spans="1:6" outlineLevel="3">
      <c r="A9" s="11" t="s">
        <v>78</v>
      </c>
      <c r="B9" s="13" t="s">
        <v>74</v>
      </c>
      <c r="C9" s="14">
        <v>1727.5</v>
      </c>
      <c r="D9" s="15">
        <v>27</v>
      </c>
      <c r="E9" s="16">
        <v>46642.5</v>
      </c>
      <c r="F9" s="16">
        <v>9328.5</v>
      </c>
    </row>
    <row r="10" spans="1:6" outlineLevel="3">
      <c r="A10" s="11" t="s">
        <v>78</v>
      </c>
      <c r="B10" s="13" t="s">
        <v>77</v>
      </c>
      <c r="C10" s="14">
        <v>1947.5</v>
      </c>
      <c r="D10" s="15">
        <v>18</v>
      </c>
      <c r="E10" s="16">
        <v>35055</v>
      </c>
      <c r="F10" s="16">
        <v>7011</v>
      </c>
    </row>
    <row r="11" spans="1:6" outlineLevel="2">
      <c r="A11" s="17" t="s">
        <v>81</v>
      </c>
      <c r="B11" s="13"/>
      <c r="C11" s="14"/>
      <c r="D11" s="15"/>
      <c r="E11" s="16"/>
      <c r="F11" s="16">
        <f>SUBTOTAL(9,F9:F10)</f>
        <v>16339.5</v>
      </c>
    </row>
    <row r="12" spans="1:6" outlineLevel="1">
      <c r="A12" s="17" t="s">
        <v>82</v>
      </c>
      <c r="B12" s="13"/>
      <c r="C12" s="14"/>
      <c r="D12" s="15"/>
      <c r="E12" s="16">
        <f>SUBTOTAL(4,E9:E10)</f>
        <v>46642.5</v>
      </c>
      <c r="F12" s="16"/>
    </row>
    <row r="13" spans="1:6" outlineLevel="3">
      <c r="A13" s="11" t="s">
        <v>71</v>
      </c>
      <c r="B13" s="13" t="s">
        <v>72</v>
      </c>
      <c r="C13" s="14">
        <v>736</v>
      </c>
      <c r="D13" s="15">
        <v>43</v>
      </c>
      <c r="E13" s="16">
        <v>31648</v>
      </c>
      <c r="F13" s="16">
        <v>6329.6</v>
      </c>
    </row>
    <row r="14" spans="1:6" outlineLevel="3">
      <c r="A14" s="11" t="s">
        <v>71</v>
      </c>
      <c r="B14" s="13" t="s">
        <v>77</v>
      </c>
      <c r="C14" s="14">
        <v>1282.5</v>
      </c>
      <c r="D14" s="15">
        <v>23</v>
      </c>
      <c r="E14" s="16">
        <v>29497.5</v>
      </c>
      <c r="F14" s="16">
        <v>5899.5</v>
      </c>
    </row>
    <row r="15" spans="1:6" outlineLevel="3">
      <c r="A15" s="11" t="s">
        <v>71</v>
      </c>
      <c r="B15" s="13" t="s">
        <v>76</v>
      </c>
      <c r="C15" s="14">
        <v>1762.5</v>
      </c>
      <c r="D15" s="15">
        <v>27</v>
      </c>
      <c r="E15" s="16">
        <v>47587.5</v>
      </c>
      <c r="F15" s="16">
        <v>9517.5</v>
      </c>
    </row>
    <row r="16" spans="1:6" outlineLevel="2">
      <c r="A16" s="17" t="s">
        <v>83</v>
      </c>
      <c r="B16" s="13"/>
      <c r="C16" s="14"/>
      <c r="D16" s="15"/>
      <c r="E16" s="16"/>
      <c r="F16" s="16">
        <f>SUBTOTAL(9,F13:F15)</f>
        <v>21746.6</v>
      </c>
    </row>
    <row r="17" spans="1:6" outlineLevel="1">
      <c r="A17" s="17" t="s">
        <v>84</v>
      </c>
      <c r="B17" s="13"/>
      <c r="C17" s="14"/>
      <c r="D17" s="15"/>
      <c r="E17" s="16">
        <f>SUBTOTAL(4,E13:E15)</f>
        <v>47587.5</v>
      </c>
      <c r="F17" s="16"/>
    </row>
    <row r="18" spans="1:6" outlineLevel="3">
      <c r="A18" s="11" t="s">
        <v>73</v>
      </c>
      <c r="B18" s="13" t="s">
        <v>74</v>
      </c>
      <c r="C18" s="14">
        <v>940.5</v>
      </c>
      <c r="D18" s="15">
        <v>28</v>
      </c>
      <c r="E18" s="16">
        <v>26334</v>
      </c>
      <c r="F18" s="16">
        <v>5266.8</v>
      </c>
    </row>
    <row r="19" spans="1:6" outlineLevel="3">
      <c r="A19" s="11" t="s">
        <v>73</v>
      </c>
      <c r="B19" s="13" t="s">
        <v>77</v>
      </c>
      <c r="C19" s="14">
        <v>1427.5</v>
      </c>
      <c r="D19" s="15">
        <v>37</v>
      </c>
      <c r="E19" s="16">
        <v>52817.5</v>
      </c>
      <c r="F19" s="16">
        <v>10563.5</v>
      </c>
    </row>
    <row r="20" spans="1:6" outlineLevel="2">
      <c r="A20" s="18" t="s">
        <v>85</v>
      </c>
      <c r="B20" s="19"/>
      <c r="C20" s="20"/>
      <c r="D20" s="21"/>
      <c r="E20" s="22"/>
      <c r="F20" s="22">
        <f>SUBTOTAL(9,F18:F19)</f>
        <v>15830.3</v>
      </c>
    </row>
    <row r="21" spans="1:6" outlineLevel="1">
      <c r="A21" s="18" t="s">
        <v>86</v>
      </c>
      <c r="B21" s="19"/>
      <c r="C21" s="20"/>
      <c r="D21" s="21"/>
      <c r="E21" s="22">
        <f>SUBTOTAL(4,E18:E19)</f>
        <v>52817.5</v>
      </c>
      <c r="F21" s="22"/>
    </row>
    <row r="22" spans="1:6">
      <c r="A22" s="18" t="s">
        <v>62</v>
      </c>
      <c r="B22" s="19"/>
      <c r="C22" s="20"/>
      <c r="D22" s="21"/>
      <c r="E22" s="22"/>
      <c r="F22" s="22">
        <f>SUBTOTAL(9,F4:F19)</f>
        <v>73396.5</v>
      </c>
    </row>
    <row r="23" spans="1:6">
      <c r="A23" s="18" t="s">
        <v>61</v>
      </c>
      <c r="B23" s="19"/>
      <c r="C23" s="20"/>
      <c r="D23" s="21"/>
      <c r="E23" s="22">
        <f>SUBTOTAL(4,E4:E19)</f>
        <v>52817.5</v>
      </c>
      <c r="F23" s="22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8" sqref="D8"/>
    </sheetView>
  </sheetViews>
  <sheetFormatPr defaultRowHeight="16.5"/>
  <cols>
    <col min="4" max="4" width="9" bestFit="1" customWidth="1"/>
    <col min="5" max="5" width="10.875" bestFit="1" customWidth="1"/>
    <col min="6" max="6" width="12.375" bestFit="1" customWidth="1"/>
    <col min="7" max="7" width="10.875" bestFit="1" customWidth="1"/>
    <col min="8" max="8" width="12.375" bestFit="1" customWidth="1"/>
  </cols>
  <sheetData>
    <row r="1" spans="1:8" ht="20.25">
      <c r="A1" s="24" t="s">
        <v>87</v>
      </c>
      <c r="B1" s="24"/>
      <c r="C1" s="24"/>
      <c r="D1" s="24"/>
      <c r="E1" s="24"/>
      <c r="F1" s="24"/>
      <c r="G1" s="24"/>
      <c r="H1" s="24"/>
    </row>
    <row r="3" spans="1:8">
      <c r="A3" s="3" t="s">
        <v>1</v>
      </c>
      <c r="B3" s="3" t="s">
        <v>3</v>
      </c>
      <c r="C3" s="3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</row>
    <row r="4" spans="1:8">
      <c r="A4" s="3" t="s">
        <v>94</v>
      </c>
      <c r="B4" s="3" t="s">
        <v>9</v>
      </c>
      <c r="C4" s="3" t="s">
        <v>96</v>
      </c>
      <c r="D4" s="4">
        <v>11</v>
      </c>
      <c r="E4" s="4">
        <v>3000000</v>
      </c>
      <c r="F4" s="4">
        <v>800000</v>
      </c>
      <c r="G4" s="4">
        <f t="shared" ref="G4:G18" si="0">D4*50000</f>
        <v>550000</v>
      </c>
      <c r="H4" s="4">
        <f t="shared" ref="H4:H18" si="1">E4+F4+G4</f>
        <v>4350000</v>
      </c>
    </row>
    <row r="5" spans="1:8">
      <c r="A5" s="3" t="s">
        <v>97</v>
      </c>
      <c r="B5" s="3" t="s">
        <v>98</v>
      </c>
      <c r="C5" s="3" t="s">
        <v>95</v>
      </c>
      <c r="D5" s="4">
        <v>12</v>
      </c>
      <c r="E5" s="4">
        <v>3000000</v>
      </c>
      <c r="F5" s="4">
        <v>800000</v>
      </c>
      <c r="G5" s="4">
        <f t="shared" si="0"/>
        <v>600000</v>
      </c>
      <c r="H5" s="4">
        <f t="shared" si="1"/>
        <v>4400000</v>
      </c>
    </row>
    <row r="6" spans="1:8">
      <c r="A6" s="3" t="s">
        <v>99</v>
      </c>
      <c r="B6" s="3" t="s">
        <v>100</v>
      </c>
      <c r="C6" s="3" t="s">
        <v>96</v>
      </c>
      <c r="D6" s="4">
        <v>15</v>
      </c>
      <c r="E6" s="4">
        <v>3000000</v>
      </c>
      <c r="F6" s="4">
        <v>800000</v>
      </c>
      <c r="G6" s="4">
        <f t="shared" si="0"/>
        <v>750000</v>
      </c>
      <c r="H6" s="4">
        <f t="shared" si="1"/>
        <v>4550000</v>
      </c>
    </row>
    <row r="7" spans="1:8">
      <c r="A7" s="3" t="s">
        <v>101</v>
      </c>
      <c r="B7" s="3" t="s">
        <v>9</v>
      </c>
      <c r="C7" s="3" t="s">
        <v>103</v>
      </c>
      <c r="D7" s="4">
        <v>5</v>
      </c>
      <c r="E7" s="4">
        <v>2500000</v>
      </c>
      <c r="F7" s="4">
        <v>500000</v>
      </c>
      <c r="G7" s="4">
        <f t="shared" si="0"/>
        <v>250000</v>
      </c>
      <c r="H7" s="4">
        <f t="shared" si="1"/>
        <v>3250000</v>
      </c>
    </row>
    <row r="8" spans="1:8">
      <c r="A8" s="3" t="s">
        <v>104</v>
      </c>
      <c r="B8" s="3" t="s">
        <v>98</v>
      </c>
      <c r="C8" s="3" t="s">
        <v>102</v>
      </c>
      <c r="D8" s="4">
        <v>8</v>
      </c>
      <c r="E8" s="4">
        <v>2500000</v>
      </c>
      <c r="F8" s="4">
        <v>500000</v>
      </c>
      <c r="G8" s="4">
        <f t="shared" si="0"/>
        <v>400000</v>
      </c>
      <c r="H8" s="4">
        <f t="shared" si="1"/>
        <v>3400000</v>
      </c>
    </row>
    <row r="9" spans="1:8">
      <c r="A9" s="3" t="s">
        <v>105</v>
      </c>
      <c r="B9" s="3" t="s">
        <v>100</v>
      </c>
      <c r="C9" s="3" t="s">
        <v>102</v>
      </c>
      <c r="D9" s="4">
        <v>9</v>
      </c>
      <c r="E9" s="4">
        <v>2500000</v>
      </c>
      <c r="F9" s="4">
        <v>500000</v>
      </c>
      <c r="G9" s="4">
        <f t="shared" si="0"/>
        <v>450000</v>
      </c>
      <c r="H9" s="4">
        <f t="shared" si="1"/>
        <v>3450000</v>
      </c>
    </row>
    <row r="10" spans="1:8">
      <c r="A10" s="3" t="s">
        <v>106</v>
      </c>
      <c r="B10" s="3" t="s">
        <v>108</v>
      </c>
      <c r="C10" s="3" t="s">
        <v>103</v>
      </c>
      <c r="D10" s="4">
        <v>10</v>
      </c>
      <c r="E10" s="4">
        <v>2500000</v>
      </c>
      <c r="F10" s="4">
        <v>500000</v>
      </c>
      <c r="G10" s="4">
        <f t="shared" si="0"/>
        <v>500000</v>
      </c>
      <c r="H10" s="4">
        <f t="shared" si="1"/>
        <v>3500000</v>
      </c>
    </row>
    <row r="11" spans="1:8">
      <c r="A11" s="3" t="s">
        <v>110</v>
      </c>
      <c r="B11" s="3" t="s">
        <v>98</v>
      </c>
      <c r="C11" s="3" t="s">
        <v>112</v>
      </c>
      <c r="D11" s="4">
        <v>19</v>
      </c>
      <c r="E11" s="4">
        <v>3500000</v>
      </c>
      <c r="F11" s="4">
        <v>1000000</v>
      </c>
      <c r="G11" s="4">
        <f t="shared" si="0"/>
        <v>950000</v>
      </c>
      <c r="H11" s="4">
        <f t="shared" si="1"/>
        <v>5450000</v>
      </c>
    </row>
    <row r="12" spans="1:8">
      <c r="A12" s="3" t="s">
        <v>113</v>
      </c>
      <c r="B12" s="3" t="s">
        <v>9</v>
      </c>
      <c r="C12" s="3" t="s">
        <v>112</v>
      </c>
      <c r="D12" s="4">
        <v>18</v>
      </c>
      <c r="E12" s="4">
        <v>3500000</v>
      </c>
      <c r="F12" s="4">
        <v>1000000</v>
      </c>
      <c r="G12" s="4">
        <f t="shared" si="0"/>
        <v>900000</v>
      </c>
      <c r="H12" s="4">
        <f t="shared" si="1"/>
        <v>5400000</v>
      </c>
    </row>
    <row r="13" spans="1:8">
      <c r="A13" s="3" t="s">
        <v>114</v>
      </c>
      <c r="B13" s="3" t="s">
        <v>108</v>
      </c>
      <c r="C13" s="3" t="s">
        <v>112</v>
      </c>
      <c r="D13" s="4">
        <v>17</v>
      </c>
      <c r="E13" s="4">
        <v>3500000</v>
      </c>
      <c r="F13" s="4">
        <v>1000000</v>
      </c>
      <c r="G13" s="4">
        <f t="shared" si="0"/>
        <v>850000</v>
      </c>
      <c r="H13" s="4">
        <f t="shared" si="1"/>
        <v>5350000</v>
      </c>
    </row>
    <row r="14" spans="1:8">
      <c r="A14" s="3" t="s">
        <v>115</v>
      </c>
      <c r="B14" s="3" t="s">
        <v>100</v>
      </c>
      <c r="C14" s="3" t="s">
        <v>111</v>
      </c>
      <c r="D14" s="4">
        <v>16</v>
      </c>
      <c r="E14" s="4">
        <v>3500000</v>
      </c>
      <c r="F14" s="4">
        <v>1000000</v>
      </c>
      <c r="G14" s="4">
        <f t="shared" si="0"/>
        <v>800000</v>
      </c>
      <c r="H14" s="4">
        <f t="shared" si="1"/>
        <v>5300000</v>
      </c>
    </row>
    <row r="15" spans="1:8">
      <c r="A15" s="3" t="s">
        <v>116</v>
      </c>
      <c r="B15" s="3" t="s">
        <v>108</v>
      </c>
      <c r="C15" s="3" t="s">
        <v>118</v>
      </c>
      <c r="D15" s="4">
        <v>2</v>
      </c>
      <c r="E15" s="4">
        <v>2000000</v>
      </c>
      <c r="F15" s="4">
        <v>300000</v>
      </c>
      <c r="G15" s="4">
        <f t="shared" si="0"/>
        <v>100000</v>
      </c>
      <c r="H15" s="4">
        <f t="shared" si="1"/>
        <v>2400000</v>
      </c>
    </row>
    <row r="16" spans="1:8">
      <c r="A16" s="3" t="s">
        <v>119</v>
      </c>
      <c r="B16" s="3" t="s">
        <v>100</v>
      </c>
      <c r="C16" s="3" t="s">
        <v>118</v>
      </c>
      <c r="D16" s="4">
        <v>3</v>
      </c>
      <c r="E16" s="4">
        <v>2000000</v>
      </c>
      <c r="F16" s="4">
        <v>300000</v>
      </c>
      <c r="G16" s="4">
        <f t="shared" si="0"/>
        <v>150000</v>
      </c>
      <c r="H16" s="4">
        <f t="shared" si="1"/>
        <v>2450000</v>
      </c>
    </row>
    <row r="17" spans="1:8">
      <c r="A17" s="3" t="s">
        <v>120</v>
      </c>
      <c r="B17" s="3" t="s">
        <v>98</v>
      </c>
      <c r="C17" s="3" t="s">
        <v>118</v>
      </c>
      <c r="D17" s="4">
        <v>4</v>
      </c>
      <c r="E17" s="4">
        <v>2000000</v>
      </c>
      <c r="F17" s="4">
        <v>300000</v>
      </c>
      <c r="G17" s="4">
        <f t="shared" si="0"/>
        <v>200000</v>
      </c>
      <c r="H17" s="4">
        <f t="shared" si="1"/>
        <v>2500000</v>
      </c>
    </row>
    <row r="18" spans="1:8">
      <c r="A18" s="3" t="s">
        <v>121</v>
      </c>
      <c r="B18" s="3" t="s">
        <v>9</v>
      </c>
      <c r="C18" s="3" t="s">
        <v>118</v>
      </c>
      <c r="D18" s="4">
        <v>1</v>
      </c>
      <c r="E18" s="4">
        <v>2000000</v>
      </c>
      <c r="F18" s="4">
        <v>300000</v>
      </c>
      <c r="G18" s="4">
        <f t="shared" si="0"/>
        <v>50000</v>
      </c>
      <c r="H18" s="4">
        <f t="shared" si="1"/>
        <v>2350000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8"/>
  <sheetViews>
    <sheetView workbookViewId="0">
      <selection sqref="A1:H1"/>
    </sheetView>
  </sheetViews>
  <sheetFormatPr defaultRowHeight="16.5" outlineLevelRow="3"/>
  <cols>
    <col min="4" max="4" width="9" bestFit="1" customWidth="1"/>
    <col min="5" max="5" width="10.875" bestFit="1" customWidth="1"/>
    <col min="6" max="6" width="12.375" bestFit="1" customWidth="1"/>
    <col min="7" max="7" width="10.875" bestFit="1" customWidth="1"/>
    <col min="8" max="8" width="12.375" bestFit="1" customWidth="1"/>
  </cols>
  <sheetData>
    <row r="1" spans="1:8" ht="20.25">
      <c r="A1" s="24" t="s">
        <v>87</v>
      </c>
      <c r="B1" s="24"/>
      <c r="C1" s="24"/>
      <c r="D1" s="24"/>
      <c r="E1" s="24"/>
      <c r="F1" s="24"/>
      <c r="G1" s="24"/>
      <c r="H1" s="24"/>
    </row>
    <row r="3" spans="1:8">
      <c r="A3" s="3" t="s">
        <v>1</v>
      </c>
      <c r="B3" s="3" t="s">
        <v>3</v>
      </c>
      <c r="C3" s="3" t="s">
        <v>88</v>
      </c>
      <c r="D3" s="3" t="s">
        <v>89</v>
      </c>
      <c r="E3" s="3" t="s">
        <v>90</v>
      </c>
      <c r="F3" s="3" t="s">
        <v>91</v>
      </c>
      <c r="G3" s="3" t="s">
        <v>122</v>
      </c>
      <c r="H3" s="3" t="s">
        <v>93</v>
      </c>
    </row>
    <row r="4" spans="1:8" outlineLevel="3">
      <c r="A4" s="3" t="s">
        <v>109</v>
      </c>
      <c r="B4" s="3" t="s">
        <v>98</v>
      </c>
      <c r="C4" s="3" t="s">
        <v>112</v>
      </c>
      <c r="D4" s="4">
        <v>19</v>
      </c>
      <c r="E4" s="4">
        <v>3500000</v>
      </c>
      <c r="F4" s="4">
        <v>1000000</v>
      </c>
      <c r="G4" s="4">
        <f>D4*50000</f>
        <v>950000</v>
      </c>
      <c r="H4" s="4">
        <f>E4+F4+G4</f>
        <v>5450000</v>
      </c>
    </row>
    <row r="5" spans="1:8" outlineLevel="3">
      <c r="A5" s="3" t="s">
        <v>113</v>
      </c>
      <c r="B5" s="3" t="s">
        <v>9</v>
      </c>
      <c r="C5" s="3" t="s">
        <v>112</v>
      </c>
      <c r="D5" s="4">
        <v>18</v>
      </c>
      <c r="E5" s="4">
        <v>3500000</v>
      </c>
      <c r="F5" s="4">
        <v>1000000</v>
      </c>
      <c r="G5" s="4">
        <f>D5*50000</f>
        <v>900000</v>
      </c>
      <c r="H5" s="4">
        <f>E5+F5+G5</f>
        <v>5400000</v>
      </c>
    </row>
    <row r="6" spans="1:8" outlineLevel="3">
      <c r="A6" s="3" t="s">
        <v>123</v>
      </c>
      <c r="B6" s="3" t="s">
        <v>108</v>
      </c>
      <c r="C6" s="3" t="s">
        <v>112</v>
      </c>
      <c r="D6" s="4">
        <v>17</v>
      </c>
      <c r="E6" s="4">
        <v>3500000</v>
      </c>
      <c r="F6" s="4">
        <v>1000000</v>
      </c>
      <c r="G6" s="4">
        <f>D6*50000</f>
        <v>850000</v>
      </c>
      <c r="H6" s="4">
        <f>E6+F6+G6</f>
        <v>5350000</v>
      </c>
    </row>
    <row r="7" spans="1:8" outlineLevel="3">
      <c r="A7" s="3" t="s">
        <v>115</v>
      </c>
      <c r="B7" s="3" t="s">
        <v>100</v>
      </c>
      <c r="C7" s="3" t="s">
        <v>112</v>
      </c>
      <c r="D7" s="4">
        <v>16</v>
      </c>
      <c r="E7" s="4">
        <v>3500000</v>
      </c>
      <c r="F7" s="4">
        <v>1000000</v>
      </c>
      <c r="G7" s="4">
        <f>D7*50000</f>
        <v>800000</v>
      </c>
      <c r="H7" s="4">
        <f>E7+F7+G7</f>
        <v>5300000</v>
      </c>
    </row>
    <row r="8" spans="1:8" outlineLevel="2">
      <c r="A8" s="3"/>
      <c r="B8" s="3"/>
      <c r="C8" s="23" t="s">
        <v>124</v>
      </c>
      <c r="D8" s="4"/>
      <c r="E8" s="4"/>
      <c r="F8" s="4"/>
      <c r="G8" s="4">
        <f>SUBTOTAL(9,G4:G7)</f>
        <v>3500000</v>
      </c>
      <c r="H8" s="4"/>
    </row>
    <row r="9" spans="1:8" outlineLevel="1">
      <c r="A9" s="3"/>
      <c r="B9" s="3"/>
      <c r="C9" s="23" t="s">
        <v>125</v>
      </c>
      <c r="D9" s="4">
        <f>SUBTOTAL(1,D4:D7)</f>
        <v>17.5</v>
      </c>
      <c r="E9" s="4"/>
      <c r="F9" s="4"/>
      <c r="G9" s="4"/>
      <c r="H9" s="4"/>
    </row>
    <row r="10" spans="1:8" outlineLevel="3">
      <c r="A10" s="3" t="s">
        <v>94</v>
      </c>
      <c r="B10" s="3" t="s">
        <v>9</v>
      </c>
      <c r="C10" s="3" t="s">
        <v>96</v>
      </c>
      <c r="D10" s="4">
        <v>11</v>
      </c>
      <c r="E10" s="4">
        <v>3000000</v>
      </c>
      <c r="F10" s="4">
        <v>800000</v>
      </c>
      <c r="G10" s="4">
        <f>D10*50000</f>
        <v>550000</v>
      </c>
      <c r="H10" s="4">
        <f>E10+F10+G10</f>
        <v>4350000</v>
      </c>
    </row>
    <row r="11" spans="1:8" outlineLevel="3">
      <c r="A11" s="3" t="s">
        <v>97</v>
      </c>
      <c r="B11" s="3" t="s">
        <v>98</v>
      </c>
      <c r="C11" s="3" t="s">
        <v>95</v>
      </c>
      <c r="D11" s="4">
        <v>12</v>
      </c>
      <c r="E11" s="4">
        <v>3000000</v>
      </c>
      <c r="F11" s="4">
        <v>800000</v>
      </c>
      <c r="G11" s="4">
        <f>D11*50000</f>
        <v>600000</v>
      </c>
      <c r="H11" s="4">
        <f>E11+F11+G11</f>
        <v>4400000</v>
      </c>
    </row>
    <row r="12" spans="1:8" outlineLevel="3">
      <c r="A12" s="3" t="s">
        <v>99</v>
      </c>
      <c r="B12" s="3" t="s">
        <v>100</v>
      </c>
      <c r="C12" s="3" t="s">
        <v>96</v>
      </c>
      <c r="D12" s="4">
        <v>15</v>
      </c>
      <c r="E12" s="4">
        <v>3000000</v>
      </c>
      <c r="F12" s="4">
        <v>800000</v>
      </c>
      <c r="G12" s="4">
        <f>D12*50000</f>
        <v>750000</v>
      </c>
      <c r="H12" s="4">
        <f>E12+F12+G12</f>
        <v>4550000</v>
      </c>
    </row>
    <row r="13" spans="1:8" outlineLevel="2">
      <c r="A13" s="3"/>
      <c r="B13" s="3"/>
      <c r="C13" s="23" t="s">
        <v>126</v>
      </c>
      <c r="D13" s="4"/>
      <c r="E13" s="4"/>
      <c r="F13" s="4"/>
      <c r="G13" s="4">
        <f>SUBTOTAL(9,G10:G12)</f>
        <v>1900000</v>
      </c>
      <c r="H13" s="4"/>
    </row>
    <row r="14" spans="1:8" outlineLevel="1">
      <c r="A14" s="3"/>
      <c r="B14" s="3"/>
      <c r="C14" s="23" t="s">
        <v>127</v>
      </c>
      <c r="D14" s="4">
        <f>SUBTOTAL(1,D10:D12)</f>
        <v>12.666666666666666</v>
      </c>
      <c r="E14" s="4"/>
      <c r="F14" s="4"/>
      <c r="G14" s="4"/>
      <c r="H14" s="4"/>
    </row>
    <row r="15" spans="1:8" outlineLevel="3">
      <c r="A15" s="3" t="s">
        <v>101</v>
      </c>
      <c r="B15" s="3" t="s">
        <v>9</v>
      </c>
      <c r="C15" s="3" t="s">
        <v>128</v>
      </c>
      <c r="D15" s="4">
        <v>5</v>
      </c>
      <c r="E15" s="4">
        <v>2500000</v>
      </c>
      <c r="F15" s="4">
        <v>500000</v>
      </c>
      <c r="G15" s="4">
        <f>D15*50000</f>
        <v>250000</v>
      </c>
      <c r="H15" s="4">
        <f>E15+F15+G15</f>
        <v>3250000</v>
      </c>
    </row>
    <row r="16" spans="1:8" outlineLevel="3">
      <c r="A16" s="3" t="s">
        <v>104</v>
      </c>
      <c r="B16" s="3" t="s">
        <v>98</v>
      </c>
      <c r="C16" s="3" t="s">
        <v>103</v>
      </c>
      <c r="D16" s="4">
        <v>8</v>
      </c>
      <c r="E16" s="4">
        <v>2500000</v>
      </c>
      <c r="F16" s="4">
        <v>500000</v>
      </c>
      <c r="G16" s="4">
        <f>D16*50000</f>
        <v>400000</v>
      </c>
      <c r="H16" s="4">
        <f>E16+F16+G16</f>
        <v>3400000</v>
      </c>
    </row>
    <row r="17" spans="1:8" outlineLevel="3">
      <c r="A17" s="3" t="s">
        <v>105</v>
      </c>
      <c r="B17" s="3" t="s">
        <v>100</v>
      </c>
      <c r="C17" s="3" t="s">
        <v>103</v>
      </c>
      <c r="D17" s="4">
        <v>9</v>
      </c>
      <c r="E17" s="4">
        <v>2500000</v>
      </c>
      <c r="F17" s="4">
        <v>500000</v>
      </c>
      <c r="G17" s="4">
        <f>D17*50000</f>
        <v>450000</v>
      </c>
      <c r="H17" s="4">
        <f>E17+F17+G17</f>
        <v>3450000</v>
      </c>
    </row>
    <row r="18" spans="1:8" outlineLevel="3">
      <c r="A18" s="3" t="s">
        <v>129</v>
      </c>
      <c r="B18" s="3" t="s">
        <v>108</v>
      </c>
      <c r="C18" s="3" t="s">
        <v>103</v>
      </c>
      <c r="D18" s="4">
        <v>10</v>
      </c>
      <c r="E18" s="4">
        <v>2500000</v>
      </c>
      <c r="F18" s="4">
        <v>500000</v>
      </c>
      <c r="G18" s="4">
        <f>D18*50000</f>
        <v>500000</v>
      </c>
      <c r="H18" s="4">
        <f>E18+F18+G18</f>
        <v>3500000</v>
      </c>
    </row>
    <row r="19" spans="1:8" outlineLevel="2">
      <c r="A19" s="3"/>
      <c r="B19" s="3"/>
      <c r="C19" s="23" t="s">
        <v>130</v>
      </c>
      <c r="D19" s="4"/>
      <c r="E19" s="4"/>
      <c r="F19" s="4"/>
      <c r="G19" s="4">
        <f>SUBTOTAL(9,G15:G18)</f>
        <v>1600000</v>
      </c>
      <c r="H19" s="4"/>
    </row>
    <row r="20" spans="1:8" outlineLevel="1">
      <c r="A20" s="3"/>
      <c r="B20" s="3"/>
      <c r="C20" s="23" t="s">
        <v>131</v>
      </c>
      <c r="D20" s="4">
        <f>SUBTOTAL(1,D15:D18)</f>
        <v>8</v>
      </c>
      <c r="E20" s="4"/>
      <c r="F20" s="4"/>
      <c r="G20" s="4"/>
      <c r="H20" s="4"/>
    </row>
    <row r="21" spans="1:8" outlineLevel="3">
      <c r="A21" s="3" t="s">
        <v>116</v>
      </c>
      <c r="B21" s="3" t="s">
        <v>107</v>
      </c>
      <c r="C21" s="3" t="s">
        <v>117</v>
      </c>
      <c r="D21" s="4">
        <v>2</v>
      </c>
      <c r="E21" s="4">
        <v>2000000</v>
      </c>
      <c r="F21" s="4">
        <v>300000</v>
      </c>
      <c r="G21" s="4">
        <f>D21*50000</f>
        <v>100000</v>
      </c>
      <c r="H21" s="4">
        <f>E21+F21+G21</f>
        <v>2400000</v>
      </c>
    </row>
    <row r="22" spans="1:8" outlineLevel="3">
      <c r="A22" s="3" t="s">
        <v>119</v>
      </c>
      <c r="B22" s="3" t="s">
        <v>100</v>
      </c>
      <c r="C22" s="3" t="s">
        <v>118</v>
      </c>
      <c r="D22" s="4">
        <v>3</v>
      </c>
      <c r="E22" s="4">
        <v>2000000</v>
      </c>
      <c r="F22" s="4">
        <v>300000</v>
      </c>
      <c r="G22" s="4">
        <f>D22*50000</f>
        <v>150000</v>
      </c>
      <c r="H22" s="4">
        <f>E22+F22+G22</f>
        <v>2450000</v>
      </c>
    </row>
    <row r="23" spans="1:8" outlineLevel="3">
      <c r="A23" s="3" t="s">
        <v>120</v>
      </c>
      <c r="B23" s="3" t="s">
        <v>98</v>
      </c>
      <c r="C23" s="3" t="s">
        <v>118</v>
      </c>
      <c r="D23" s="4">
        <v>4</v>
      </c>
      <c r="E23" s="4">
        <v>2000000</v>
      </c>
      <c r="F23" s="4">
        <v>300000</v>
      </c>
      <c r="G23" s="4">
        <f>D23*50000</f>
        <v>200000</v>
      </c>
      <c r="H23" s="4">
        <f>E23+F23+G23</f>
        <v>2500000</v>
      </c>
    </row>
    <row r="24" spans="1:8" outlineLevel="3">
      <c r="A24" s="3" t="s">
        <v>121</v>
      </c>
      <c r="B24" s="3" t="s">
        <v>9</v>
      </c>
      <c r="C24" s="3" t="s">
        <v>118</v>
      </c>
      <c r="D24" s="4">
        <v>1</v>
      </c>
      <c r="E24" s="4">
        <v>2000000</v>
      </c>
      <c r="F24" s="4">
        <v>300000</v>
      </c>
      <c r="G24" s="4">
        <f>D24*50000</f>
        <v>50000</v>
      </c>
      <c r="H24" s="4">
        <f>E24+F24+G24</f>
        <v>2350000</v>
      </c>
    </row>
    <row r="25" spans="1:8" outlineLevel="2">
      <c r="A25" s="6"/>
      <c r="B25" s="6"/>
      <c r="C25" s="7" t="s">
        <v>132</v>
      </c>
      <c r="D25" s="8"/>
      <c r="E25" s="8"/>
      <c r="F25" s="8"/>
      <c r="G25" s="8">
        <f>SUBTOTAL(9,G21:G24)</f>
        <v>500000</v>
      </c>
      <c r="H25" s="8"/>
    </row>
    <row r="26" spans="1:8" outlineLevel="1">
      <c r="A26" s="6"/>
      <c r="B26" s="6"/>
      <c r="C26" s="7" t="s">
        <v>133</v>
      </c>
      <c r="D26" s="8">
        <f>SUBTOTAL(1,D21:D24)</f>
        <v>2.5</v>
      </c>
      <c r="E26" s="8"/>
      <c r="F26" s="8"/>
      <c r="G26" s="8"/>
      <c r="H26" s="8"/>
    </row>
    <row r="27" spans="1:8">
      <c r="A27" s="6"/>
      <c r="B27" s="6"/>
      <c r="C27" s="7" t="s">
        <v>62</v>
      </c>
      <c r="D27" s="8"/>
      <c r="E27" s="8"/>
      <c r="F27" s="8"/>
      <c r="G27" s="8">
        <f>SUBTOTAL(9,G4:G24)</f>
        <v>7500000</v>
      </c>
      <c r="H27" s="8"/>
    </row>
    <row r="28" spans="1:8">
      <c r="A28" s="6"/>
      <c r="B28" s="6"/>
      <c r="C28" s="7" t="s">
        <v>134</v>
      </c>
      <c r="D28" s="8">
        <f>SUBTOTAL(1,D4:D24)</f>
        <v>10</v>
      </c>
      <c r="E28" s="8"/>
      <c r="F28" s="8"/>
      <c r="G28" s="8"/>
      <c r="H28" s="8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부분합1</vt:lpstr>
      <vt:lpstr>부분합1(답)</vt:lpstr>
      <vt:lpstr>부분합2</vt:lpstr>
      <vt:lpstr>부분합2(답)</vt:lpstr>
      <vt:lpstr>부분합3</vt:lpstr>
      <vt:lpstr>부분합3(답)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한정수</dc:creator>
  <cp:lastModifiedBy>한정수</cp:lastModifiedBy>
  <dcterms:created xsi:type="dcterms:W3CDTF">2021-03-21T04:50:25Z</dcterms:created>
  <dcterms:modified xsi:type="dcterms:W3CDTF">2021-05-17T12:18:01Z</dcterms:modified>
</cp:coreProperties>
</file>