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ssHarvey\Documents\Electronics Documents\Atlas_REVA\"/>
    </mc:Choice>
  </mc:AlternateContent>
  <bookViews>
    <workbookView xWindow="0" yWindow="0" windowWidth="21570" windowHeight="8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B13" i="1" l="1"/>
  <c r="C11" i="1"/>
  <c r="C13" i="1" s="1"/>
  <c r="B11" i="1"/>
  <c r="F12" i="1"/>
  <c r="E12" i="1"/>
  <c r="D12" i="1"/>
  <c r="C12" i="1"/>
  <c r="B12" i="1"/>
  <c r="B6" i="1"/>
  <c r="C6" i="1" s="1"/>
  <c r="D6" i="1" s="1"/>
  <c r="E6" i="1" s="1"/>
  <c r="F6" i="1" s="1"/>
  <c r="B7" i="1"/>
  <c r="B8" i="1"/>
  <c r="B9" i="1"/>
  <c r="F2" i="1"/>
  <c r="D2" i="1"/>
  <c r="B2" i="1"/>
  <c r="C2" i="1" s="1"/>
  <c r="E2" i="1"/>
  <c r="D3" i="1"/>
  <c r="E3" i="1" s="1"/>
  <c r="F3" i="1" l="1"/>
  <c r="F11" i="1" s="1"/>
  <c r="F13" i="1" s="1"/>
  <c r="E11" i="1"/>
  <c r="E13" i="1" s="1"/>
  <c r="D11" i="1"/>
  <c r="D13" i="1" s="1"/>
  <c r="C9" i="1"/>
  <c r="D9" i="1" s="1"/>
  <c r="E9" i="1" s="1"/>
  <c r="F9" i="1" s="1"/>
  <c r="C7" i="1"/>
  <c r="C8" i="1"/>
  <c r="D7" i="1" l="1"/>
  <c r="D8" i="1"/>
  <c r="E7" i="1" l="1"/>
  <c r="E8" i="1"/>
  <c r="F7" i="1" l="1"/>
  <c r="F8" i="1"/>
</calcChain>
</file>

<file path=xl/sharedStrings.xml><?xml version="1.0" encoding="utf-8"?>
<sst xmlns="http://schemas.openxmlformats.org/spreadsheetml/2006/main" count="11" uniqueCount="11">
  <si>
    <t>Mouser Parts</t>
  </si>
  <si>
    <t>Qty</t>
  </si>
  <si>
    <t>DigiKey Parts</t>
  </si>
  <si>
    <t>PCB</t>
  </si>
  <si>
    <t>Firmware Development</t>
  </si>
  <si>
    <t>Testing</t>
  </si>
  <si>
    <t>Total</t>
  </si>
  <si>
    <t>Design/Layout (Finalize)</t>
  </si>
  <si>
    <t>Software Development</t>
  </si>
  <si>
    <t>Materials (per unit)</t>
  </si>
  <si>
    <t>Labor (Total)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</si>
</sst>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Sheet1!$B$1:$F$1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Sheet1!$B$13:$F$13</c:f>
              <c:numCache>
                <c:formatCode>"$"#,##0.00</c:formatCode>
                <c:ptCount val="5"/>
                <c:pt idx="0">
                  <c:v>5552</c:v>
                </c:pt>
                <c:pt idx="1">
                  <c:v>5839.3187500000004</c:v>
                </c:pt>
                <c:pt idx="2">
                  <c:v>6186.85</c:v>
                </c:pt>
                <c:pt idx="3">
                  <c:v>6515.1395833333336</c:v>
                </c:pt>
                <c:pt idx="4">
                  <c:v>6825.06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Labor (Total)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Sheet1!$B$1:$F$1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Sheet1!$B$12:$F$12</c:f>
              <c:numCache>
                <c:formatCode>"$"#,##0.00</c:formatCode>
                <c:ptCount val="5"/>
                <c:pt idx="0">
                  <c:v>4750</c:v>
                </c:pt>
                <c:pt idx="1">
                  <c:v>4750</c:v>
                </c:pt>
                <c:pt idx="2">
                  <c:v>4750</c:v>
                </c:pt>
                <c:pt idx="3">
                  <c:v>4750</c:v>
                </c:pt>
                <c:pt idx="4">
                  <c:v>4750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Materials (per unit)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Sheet1!$B$1:$F$1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Sheet1!$B$11:$F$11</c:f>
              <c:numCache>
                <c:formatCode>"$"#,##0.00</c:formatCode>
                <c:ptCount val="5"/>
                <c:pt idx="0">
                  <c:v>401</c:v>
                </c:pt>
                <c:pt idx="1">
                  <c:v>363.10624999999999</c:v>
                </c:pt>
                <c:pt idx="2">
                  <c:v>359.21249999999998</c:v>
                </c:pt>
                <c:pt idx="3">
                  <c:v>353.02791666666667</c:v>
                </c:pt>
                <c:pt idx="4">
                  <c:v>345.84333333333336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12944"/>
        <c:axId val="204670192"/>
      </c:scatterChart>
      <c:valAx>
        <c:axId val="210412944"/>
        <c:scaling>
          <c:orientation val="minMax"/>
          <c:max val="6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70192"/>
        <c:crosses val="autoZero"/>
        <c:crossBetween val="midCat"/>
        <c:majorUnit val="1"/>
        <c:minorUnit val="1"/>
      </c:valAx>
      <c:valAx>
        <c:axId val="20467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1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561975</xdr:colOff>
      <xdr:row>3</xdr:row>
      <xdr:rowOff>161925</xdr:rowOff>
    </xdr:from>
    <xdr:to>
      <xdr:col>15</xdr:col>
      <xdr:colOff>257175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C4" sqref="C4"/>
    </sheetView>
  </sheetViews>
  <sheetFormatPr defaultRowHeight="15" x14ac:dyDescent="0.25"/>
  <cols>
    <col min="1" max="1" width="26" customWidth="1"/>
    <col min="2" max="6" width="12" customWidth="1"/>
  </cols>
  <sheetData>
    <row r="1" spans="1:6" x14ac:dyDescent="0.25">
      <c r="A1" s="2" t="s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</row>
    <row r="2" spans="1:6" x14ac:dyDescent="0.25">
      <c r="A2" s="2" t="s">
        <v>0</v>
      </c>
      <c r="B2" s="1">
        <f>303.6/2+20</f>
        <v>171.8</v>
      </c>
      <c r="C2" s="1">
        <f>AVERAGE(B2,D2)</f>
        <v>169.90625</v>
      </c>
      <c r="D2" s="1">
        <f>592.05/4+20</f>
        <v>168.01249999999999</v>
      </c>
      <c r="E2" s="1">
        <f>AVERAGE(D2,F2)</f>
        <v>163.82791666666668</v>
      </c>
      <c r="F2" s="1">
        <f>837.86/6+20</f>
        <v>159.64333333333335</v>
      </c>
    </row>
    <row r="3" spans="1:6" x14ac:dyDescent="0.25">
      <c r="A3" s="2" t="s">
        <v>2</v>
      </c>
      <c r="B3" s="1">
        <v>103.2</v>
      </c>
      <c r="C3" s="1">
        <f>B3</f>
        <v>103.2</v>
      </c>
      <c r="D3" s="1">
        <f>C3</f>
        <v>103.2</v>
      </c>
      <c r="E3" s="1">
        <f t="shared" ref="E3:F3" si="0">D3</f>
        <v>103.2</v>
      </c>
      <c r="F3" s="1">
        <f t="shared" si="0"/>
        <v>103.2</v>
      </c>
    </row>
    <row r="4" spans="1:6" x14ac:dyDescent="0.25">
      <c r="A4" s="2" t="s">
        <v>3</v>
      </c>
      <c r="B4" s="1">
        <v>126</v>
      </c>
      <c r="C4" s="1">
        <v>90</v>
      </c>
      <c r="D4" s="1">
        <v>88</v>
      </c>
      <c r="E4" s="1">
        <v>86</v>
      </c>
      <c r="F4" s="1">
        <v>83</v>
      </c>
    </row>
    <row r="5" spans="1:6" x14ac:dyDescent="0.25">
      <c r="A5" s="2"/>
      <c r="B5" s="1"/>
      <c r="C5" s="1"/>
      <c r="D5" s="1"/>
      <c r="E5" s="1"/>
      <c r="F5" s="1"/>
    </row>
    <row r="6" spans="1:6" x14ac:dyDescent="0.25">
      <c r="A6" s="2" t="s">
        <v>7</v>
      </c>
      <c r="B6" s="1">
        <f>20*25</f>
        <v>500</v>
      </c>
      <c r="C6" s="1">
        <f t="shared" ref="C6:F6" si="1">B6</f>
        <v>500</v>
      </c>
      <c r="D6" s="1">
        <f t="shared" si="1"/>
        <v>500</v>
      </c>
      <c r="E6" s="1">
        <f t="shared" si="1"/>
        <v>500</v>
      </c>
      <c r="F6" s="1">
        <f t="shared" si="1"/>
        <v>500</v>
      </c>
    </row>
    <row r="7" spans="1:6" x14ac:dyDescent="0.25">
      <c r="A7" s="2" t="s">
        <v>4</v>
      </c>
      <c r="B7" s="1">
        <f>60*25</f>
        <v>1500</v>
      </c>
      <c r="C7" s="1">
        <f>B7</f>
        <v>1500</v>
      </c>
      <c r="D7" s="1">
        <f t="shared" ref="D7:F7" si="2">C7</f>
        <v>1500</v>
      </c>
      <c r="E7" s="1">
        <f t="shared" si="2"/>
        <v>1500</v>
      </c>
      <c r="F7" s="1">
        <f t="shared" si="2"/>
        <v>1500</v>
      </c>
    </row>
    <row r="8" spans="1:6" x14ac:dyDescent="0.25">
      <c r="A8" s="2" t="s">
        <v>5</v>
      </c>
      <c r="B8" s="1">
        <f>50*25</f>
        <v>1250</v>
      </c>
      <c r="C8" s="1">
        <f>B8</f>
        <v>1250</v>
      </c>
      <c r="D8" s="1">
        <f t="shared" ref="D8:F8" si="3">C8</f>
        <v>1250</v>
      </c>
      <c r="E8" s="1">
        <f t="shared" si="3"/>
        <v>1250</v>
      </c>
      <c r="F8" s="1">
        <f t="shared" si="3"/>
        <v>1250</v>
      </c>
    </row>
    <row r="9" spans="1:6" x14ac:dyDescent="0.25">
      <c r="A9" s="2" t="s">
        <v>8</v>
      </c>
      <c r="B9" s="1">
        <f>60*25</f>
        <v>1500</v>
      </c>
      <c r="C9" s="1">
        <f t="shared" ref="C9:F9" si="4">B9</f>
        <v>1500</v>
      </c>
      <c r="D9" s="1">
        <f t="shared" si="4"/>
        <v>1500</v>
      </c>
      <c r="E9" s="1">
        <f t="shared" si="4"/>
        <v>1500</v>
      </c>
      <c r="F9" s="1">
        <f t="shared" si="4"/>
        <v>1500</v>
      </c>
    </row>
    <row r="10" spans="1:6" x14ac:dyDescent="0.25">
      <c r="A10" s="2"/>
      <c r="B10" s="1"/>
      <c r="C10" s="1"/>
      <c r="D10" s="1"/>
      <c r="E10" s="1"/>
      <c r="F10" s="1"/>
    </row>
    <row r="11" spans="1:6" x14ac:dyDescent="0.25">
      <c r="A11" s="2" t="s">
        <v>9</v>
      </c>
      <c r="B11" s="1">
        <f>SUM(B2:B4)</f>
        <v>401</v>
      </c>
      <c r="C11" s="1">
        <f t="shared" ref="C11:F11" si="5">SUM(C2:C4)</f>
        <v>363.10624999999999</v>
      </c>
      <c r="D11" s="1">
        <f t="shared" si="5"/>
        <v>359.21249999999998</v>
      </c>
      <c r="E11" s="1">
        <f t="shared" si="5"/>
        <v>353.02791666666667</v>
      </c>
      <c r="F11" s="1">
        <f t="shared" si="5"/>
        <v>345.84333333333336</v>
      </c>
    </row>
    <row r="12" spans="1:6" x14ac:dyDescent="0.25">
      <c r="A12" s="2" t="s">
        <v>10</v>
      </c>
      <c r="B12" s="1">
        <f>SUM(B6:B9)</f>
        <v>4750</v>
      </c>
      <c r="C12" s="1">
        <f t="shared" ref="C12:F12" si="6">SUM(C6:C9)</f>
        <v>4750</v>
      </c>
      <c r="D12" s="1">
        <f t="shared" si="6"/>
        <v>4750</v>
      </c>
      <c r="E12" s="1">
        <f t="shared" si="6"/>
        <v>4750</v>
      </c>
      <c r="F12" s="1">
        <f t="shared" si="6"/>
        <v>4750</v>
      </c>
    </row>
    <row r="13" spans="1:6" x14ac:dyDescent="0.25">
      <c r="A13" s="2" t="s">
        <v>6</v>
      </c>
      <c r="B13" s="3">
        <f>B1*B11+B12</f>
        <v>5552</v>
      </c>
      <c r="C13" s="3">
        <f>C1*C11+C12</f>
        <v>5839.3187500000004</v>
      </c>
      <c r="D13" s="3">
        <f>D1*D11+D12</f>
        <v>6186.85</v>
      </c>
      <c r="E13" s="3">
        <f>E1*E11+E12</f>
        <v>6515.1395833333336</v>
      </c>
      <c r="F13" s="3">
        <f>F1*F11+F12</f>
        <v>6825.06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RossHarvey</dc:creator>
  <cp:lastModifiedBy>RossHarvey</cp:lastModifiedBy>
  <dcterms:created xsi:type="dcterms:W3CDTF">2015-11-14T19:41:04Z</dcterms:created>
  <dcterms:modified xsi:type="dcterms:W3CDTF">2015-11-14T20:27:25Z</dcterms:modified>
</cp:coreProperties>
</file>