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5" windowWidth="10245" windowHeight="811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42" i="1" l="1"/>
  <c r="F7" i="1" l="1"/>
  <c r="F21" i="1"/>
  <c r="F20" i="1"/>
  <c r="F16" i="1"/>
  <c r="F30" i="1" l="1"/>
  <c r="F34" i="1"/>
  <c r="F33" i="1"/>
  <c r="F31" i="1" l="1"/>
  <c r="E49" i="1" l="1"/>
  <c r="F24" i="1" l="1"/>
  <c r="F23" i="1"/>
  <c r="F38" i="1"/>
  <c r="F22" i="1"/>
  <c r="F19" i="1"/>
  <c r="F18" i="1"/>
  <c r="F17" i="1"/>
  <c r="F32" i="1" l="1"/>
  <c r="F45" i="1"/>
  <c r="F46" i="1"/>
  <c r="F47" i="1"/>
  <c r="F27" i="1" l="1"/>
  <c r="F26" i="1"/>
  <c r="F25" i="1"/>
  <c r="F12" i="1"/>
  <c r="F11" i="1"/>
  <c r="F10" i="1"/>
  <c r="F9" i="1"/>
  <c r="F8" i="1"/>
  <c r="F6" i="1"/>
  <c r="F5" i="1"/>
  <c r="F44" i="1"/>
  <c r="F15" i="1"/>
  <c r="F48" i="1" l="1"/>
  <c r="F43" i="1"/>
  <c r="F41" i="1"/>
  <c r="F37" i="1" l="1"/>
  <c r="F4" i="1"/>
  <c r="F49" i="1" l="1"/>
</calcChain>
</file>

<file path=xl/sharedStrings.xml><?xml version="1.0" encoding="utf-8"?>
<sst xmlns="http://schemas.openxmlformats.org/spreadsheetml/2006/main" count="111" uniqueCount="104">
  <si>
    <t>Manufacturer Part Number</t>
  </si>
  <si>
    <t>Footprint</t>
  </si>
  <si>
    <t>Price/Part</t>
  </si>
  <si>
    <t>Quantity Available</t>
  </si>
  <si>
    <t>Datasheet</t>
  </si>
  <si>
    <t>Component</t>
  </si>
  <si>
    <t>3.3V LDO</t>
  </si>
  <si>
    <t>2.5mm x 3.0mm</t>
  </si>
  <si>
    <t>6.5mm x 4.4mm</t>
  </si>
  <si>
    <t>http://www.ti.com/product/TPIC74100-Q1/datasheet</t>
  </si>
  <si>
    <t>ZLDO1117G33TA</t>
  </si>
  <si>
    <t>http://www.digikey.com/product-detail/en/ZLDO1117G33TA/ZLDO1117G33DICT-ND/2095612</t>
  </si>
  <si>
    <t>Quantity</t>
  </si>
  <si>
    <t>Cost</t>
  </si>
  <si>
    <t>Total:</t>
  </si>
  <si>
    <t>Comparator (2)</t>
  </si>
  <si>
    <t>ZXMP6A16K</t>
  </si>
  <si>
    <t>http://www.digikey.com/product-detail/en/ZXMP6A16KTC/ZXMP6A16KCT-ND/1873967</t>
  </si>
  <si>
    <t>6.5mm x 10mm</t>
  </si>
  <si>
    <t>PMOS Power Switches (60V, 5.4A, 1V turn-on)</t>
  </si>
  <si>
    <t>LT1018</t>
  </si>
  <si>
    <t>http://www.digikey.com/product-detail/en/LT1018CS8%23PBF/LT1018CS8%23PBF-ND/894434</t>
  </si>
  <si>
    <t>5mm x 6mm</t>
  </si>
  <si>
    <t>1.6mm x 3.7mm</t>
  </si>
  <si>
    <t>5.8mm x 7.9mm</t>
  </si>
  <si>
    <t>TPS61032</t>
  </si>
  <si>
    <t>Switching Regulator (Boost)</t>
  </si>
  <si>
    <t>C2 = 2.2uF</t>
  </si>
  <si>
    <t>L1 = 6.8uH</t>
  </si>
  <si>
    <t>Switching Regulator (Buck)</t>
  </si>
  <si>
    <t>TPS54331</t>
  </si>
  <si>
    <t>5.0mm x 6.0mm</t>
  </si>
  <si>
    <t>http://www.digikey.com/product-detail/en/TPS54331D/296-23626-5-ND/1913497</t>
  </si>
  <si>
    <t>1 2.5V Zener Diode</t>
  </si>
  <si>
    <t>http://www.digikey.com/product-detail/en/MMSZ5222BT1G/MMSZ5222BT1GOSCT-ND/1967177</t>
  </si>
  <si>
    <t>MMSZ5222BT1G</t>
  </si>
  <si>
    <t>Lout = 6.8uH</t>
  </si>
  <si>
    <t>Css = 2.7nF</t>
  </si>
  <si>
    <t>Cin = Cout = 10uF</t>
  </si>
  <si>
    <t>R6 = 1M (1% accuracy)</t>
  </si>
  <si>
    <t>CRCW0402390KFKED</t>
  </si>
  <si>
    <t>CRCW0402150KFKED</t>
  </si>
  <si>
    <t>R1 = 390k (1% accuracy)</t>
  </si>
  <si>
    <t>R2 = 150k (1% accuracy)</t>
  </si>
  <si>
    <t>CRCW04021M00FKED</t>
  </si>
  <si>
    <t>TPNW120610K0BEEA</t>
  </si>
  <si>
    <t>TPNW12061K91BEEA</t>
  </si>
  <si>
    <t>R3 = 49.9k (1% accuracy)</t>
  </si>
  <si>
    <t>CRCW040249K9FKED</t>
  </si>
  <si>
    <t>Resistor 1k (1% accuracy)</t>
  </si>
  <si>
    <t>Ro2 = 1.91k (0.1% accuracy)</t>
  </si>
  <si>
    <t>Ro1 = 10k(0.1% accuracy)</t>
  </si>
  <si>
    <t>Resistor 5k (1% accuracy)</t>
  </si>
  <si>
    <t>Resistor 10k (1% accuracy)</t>
  </si>
  <si>
    <t>Resistor 100k (1% accuracy)</t>
  </si>
  <si>
    <t>Resistor 1M (1% accuracy)</t>
  </si>
  <si>
    <t>CRCW0402100KFKED</t>
  </si>
  <si>
    <t>RCL12181K00FKEK</t>
  </si>
  <si>
    <t>CRCW12065K10FKEA</t>
  </si>
  <si>
    <t>CRCW120610K0FKEA</t>
  </si>
  <si>
    <t>SRP6540-6R8M</t>
  </si>
  <si>
    <t>7.2mm x 6.5mm</t>
  </si>
  <si>
    <t>http://www.digikey.com/product-detail/en/SRP6540-6R8M/SRP6540-6R8MCT-ND/3986039</t>
  </si>
  <si>
    <t>C1 = 4.7nF</t>
  </si>
  <si>
    <t>C2 = 39pF</t>
  </si>
  <si>
    <t>C3216X5R1C336M160AB</t>
  </si>
  <si>
    <t>C1005X5R1E104K050BC</t>
  </si>
  <si>
    <t>Cboot = 0.1uF (datasheet says X5R or X7R)</t>
  </si>
  <si>
    <t>CGA3E2C0G1H272J080AA</t>
  </si>
  <si>
    <t>C2012X5R1A106K125AB</t>
  </si>
  <si>
    <t>C1608X7R1A225K080AC</t>
  </si>
  <si>
    <t>C3 = 2 x 100uF</t>
  </si>
  <si>
    <t>C3216X5R1A107M160AC</t>
  </si>
  <si>
    <t>C0603X7R1A472K030BA</t>
  </si>
  <si>
    <t>C0603C0G1E390J030BA</t>
  </si>
  <si>
    <t>MBRA210LT3G</t>
  </si>
  <si>
    <t>http://www.digikey.com/product-detail/en/MBRA210LT3G/MBRA210LT3GOSCT-ND/917974</t>
  </si>
  <si>
    <t>0.35V Schottky Diodes (5V USB Switch)</t>
  </si>
  <si>
    <t>Resistor 4.7k (1% accuracy)</t>
  </si>
  <si>
    <t>CRCW04024K70FKED</t>
  </si>
  <si>
    <t>0.1uF Capacitor</t>
  </si>
  <si>
    <t>NTJS3151PT1GOSCT-ND</t>
  </si>
  <si>
    <t>http://www.digikey.com/product-detail/en/NTJS3151PT1G/NTJS3151PT1GOSCT-ND/687125</t>
  </si>
  <si>
    <t>PMOS Power Switches (12V, 2.7A, 0.4V turn-on)</t>
  </si>
  <si>
    <t>3.3V LDO System</t>
  </si>
  <si>
    <t>5V USB Autotransfer System</t>
  </si>
  <si>
    <t>Converter Autotransfer System based on Battery Voltage</t>
  </si>
  <si>
    <t>Buck Converter System</t>
  </si>
  <si>
    <t>Boost Converter System</t>
  </si>
  <si>
    <t>D1 = (30Vbd, 3A, 0.45Von)</t>
  </si>
  <si>
    <t>MBRA340T3G</t>
  </si>
  <si>
    <t>http://www.digikey.com/product-detail/en/MBRA340T3G/MBRA340T3GOSCT-ND/917975</t>
  </si>
  <si>
    <t>2.6mm x 5.2mm</t>
  </si>
  <si>
    <t>CGA4J3X5R1H475K125AB</t>
  </si>
  <si>
    <t>Cin1, Cin2 = 4.7uF</t>
  </si>
  <si>
    <t>Cin3 = 0.01uF</t>
  </si>
  <si>
    <t>C1005X7R1H103K050BB</t>
  </si>
  <si>
    <t>Co1, Co2 = 33uF ceramic (low ESR)</t>
  </si>
  <si>
    <t>Cin2 = 0.1uF</t>
  </si>
  <si>
    <t>Cin1 = 10uF</t>
  </si>
  <si>
    <t>NMOS Logic Switch (30V, 2.5A, 0.8V turn-on)</t>
  </si>
  <si>
    <t>SI2316DS-T1-E3</t>
  </si>
  <si>
    <t>2.5mm x 3mm</t>
  </si>
  <si>
    <t>http://www.digikey.com/product-detail/en/SI2316DS-T1-E3/SI2316DS-T1-E3CT-ND/1656847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</si>
</sst>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RP6540-6R8M/SRP6540-6R8MCT-ND/398603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detail/en/ZXMP6A16KTC/ZXMP6A16KCT-ND/1873967" TargetMode="External"/><Relationship Id="rId7" Type="http://schemas.openxmlformats.org/officeDocument/2006/relationships/hyperlink" Target="http://www.digikey.com/product-detail/en/SRP6540-6R8M/SRP6540-6R8MCT-ND/3986039" TargetMode="External"/><Relationship Id="rId12" Type="http://schemas.openxmlformats.org/officeDocument/2006/relationships/hyperlink" Target="http://www.digikey.com/product-detail/en/SI2316DS-T1-E3/SI2316DS-T1-E3CT-ND/1656847" TargetMode="External"/><Relationship Id="rId2" Type="http://schemas.openxmlformats.org/officeDocument/2006/relationships/hyperlink" Target="http://www.digikey.com/product-detail/en/ZLDO1117G33TA/ZLDO1117G33DICT-ND/2095612" TargetMode="External"/><Relationship Id="rId1" Type="http://schemas.openxmlformats.org/officeDocument/2006/relationships/hyperlink" Target="http://www.ti.com/product/TPIC74100-Q1/datasheet" TargetMode="External"/><Relationship Id="rId6" Type="http://schemas.openxmlformats.org/officeDocument/2006/relationships/hyperlink" Target="http://www.digikey.com/product-detail/en/MMSZ5222BT1G/MMSZ5222BT1GOSCT-ND/1967177" TargetMode="External"/><Relationship Id="rId11" Type="http://schemas.openxmlformats.org/officeDocument/2006/relationships/hyperlink" Target="http://www.digikey.com/product-detail/en/MBRA340T3G/MBRA340T3GOSCT-ND/917975" TargetMode="External"/><Relationship Id="rId5" Type="http://schemas.openxmlformats.org/officeDocument/2006/relationships/hyperlink" Target="http://www.digikey.com/product-detail/en/TPS54331D/296-23626-5-ND/1913497" TargetMode="External"/><Relationship Id="rId10" Type="http://schemas.openxmlformats.org/officeDocument/2006/relationships/hyperlink" Target="http://www.digikey.com/product-detail/en/NTJS3151PT1G/NTJS3151PT1GOSCT-ND/687125" TargetMode="External"/><Relationship Id="rId4" Type="http://schemas.openxmlformats.org/officeDocument/2006/relationships/hyperlink" Target="http://www.digikey.com/product-detail/en/LT1018CS8%23PBF/LT1018CS8%23PBF-ND/894434" TargetMode="External"/><Relationship Id="rId9" Type="http://schemas.openxmlformats.org/officeDocument/2006/relationships/hyperlink" Target="http://www.digikey.com/product-detail/en/MBRA210LT3G/MBRA210LT3GOSCT-ND/917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1" workbookViewId="0">
      <selection activeCell="A39" sqref="A39"/>
    </sheetView>
  </sheetViews>
  <sheetFormatPr defaultRowHeight="15" x14ac:dyDescent="0.25"/>
  <cols>
    <col min="1" max="1" width="44.28515625" bestFit="1" customWidth="1"/>
    <col min="2" max="2" width="24.28515625" bestFit="1" customWidth="1"/>
    <col min="3" max="3" width="15.28515625" bestFit="1" customWidth="1"/>
    <col min="4" max="4" width="9.42578125" bestFit="1" customWidth="1"/>
    <col min="5" max="6" width="9.42578125" customWidth="1"/>
    <col min="7" max="7" width="16.5703125" bestFit="1" customWidth="1"/>
    <col min="8" max="8" width="9.42578125" bestFit="1" customWidth="1"/>
  </cols>
  <sheetData>
    <row r="1" spans="1:8" s="1" customFormat="1" ht="14.4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12</v>
      </c>
      <c r="F1" s="1" t="s">
        <v>13</v>
      </c>
      <c r="G1" s="1" t="s">
        <v>3</v>
      </c>
      <c r="H1" s="1" t="s">
        <v>4</v>
      </c>
    </row>
    <row r="2" spans="1:8" s="1" customFormat="1" x14ac:dyDescent="0.25"/>
    <row r="3" spans="1:8" s="1" customFormat="1" x14ac:dyDescent="0.25">
      <c r="A3" s="1" t="s">
        <v>88</v>
      </c>
    </row>
    <row r="4" spans="1:8" x14ac:dyDescent="0.25">
      <c r="A4" t="s">
        <v>26</v>
      </c>
      <c r="B4" t="s">
        <v>25</v>
      </c>
      <c r="C4" t="s">
        <v>8</v>
      </c>
      <c r="D4" s="2">
        <v>4.28</v>
      </c>
      <c r="E4" s="6">
        <v>1</v>
      </c>
      <c r="F4" s="2">
        <f>D4*E4</f>
        <v>4.28</v>
      </c>
      <c r="G4">
        <v>14720</v>
      </c>
      <c r="H4" s="3" t="s">
        <v>9</v>
      </c>
    </row>
    <row r="5" spans="1:8" x14ac:dyDescent="0.25">
      <c r="A5" t="s">
        <v>28</v>
      </c>
      <c r="B5" t="s">
        <v>60</v>
      </c>
      <c r="C5" t="s">
        <v>61</v>
      </c>
      <c r="D5" s="2">
        <v>1.18</v>
      </c>
      <c r="E5" s="6">
        <v>1</v>
      </c>
      <c r="F5" s="2">
        <f t="shared" ref="F5:F12" si="0">D5*E5</f>
        <v>1.18</v>
      </c>
      <c r="G5">
        <v>1882</v>
      </c>
      <c r="H5" s="3" t="s">
        <v>62</v>
      </c>
    </row>
    <row r="6" spans="1:8" x14ac:dyDescent="0.25">
      <c r="A6" t="s">
        <v>99</v>
      </c>
      <c r="B6" t="s">
        <v>69</v>
      </c>
      <c r="D6" s="2">
        <v>0.2</v>
      </c>
      <c r="E6" s="6">
        <v>1</v>
      </c>
      <c r="F6" s="2">
        <f t="shared" si="0"/>
        <v>0.2</v>
      </c>
      <c r="H6" s="3"/>
    </row>
    <row r="7" spans="1:8" x14ac:dyDescent="0.25">
      <c r="A7" t="s">
        <v>98</v>
      </c>
      <c r="B7" t="s">
        <v>66</v>
      </c>
      <c r="D7" s="2">
        <v>0.1</v>
      </c>
      <c r="E7" s="6">
        <v>1</v>
      </c>
      <c r="F7" s="2">
        <f t="shared" si="0"/>
        <v>0.1</v>
      </c>
      <c r="H7" s="3"/>
    </row>
    <row r="8" spans="1:8" x14ac:dyDescent="0.25">
      <c r="A8" t="s">
        <v>27</v>
      </c>
      <c r="B8" t="s">
        <v>70</v>
      </c>
      <c r="D8" s="2">
        <v>0.25</v>
      </c>
      <c r="E8" s="6">
        <v>1</v>
      </c>
      <c r="F8" s="2">
        <f t="shared" si="0"/>
        <v>0.25</v>
      </c>
      <c r="H8" s="3"/>
    </row>
    <row r="9" spans="1:8" x14ac:dyDescent="0.25">
      <c r="A9" t="s">
        <v>71</v>
      </c>
      <c r="B9" t="s">
        <v>72</v>
      </c>
      <c r="D9" s="2">
        <v>1.65</v>
      </c>
      <c r="E9" s="6">
        <v>2</v>
      </c>
      <c r="F9" s="2">
        <f t="shared" si="0"/>
        <v>3.3</v>
      </c>
      <c r="H9" s="3"/>
    </row>
    <row r="10" spans="1:8" x14ac:dyDescent="0.25">
      <c r="A10" t="s">
        <v>42</v>
      </c>
      <c r="B10" t="s">
        <v>40</v>
      </c>
      <c r="D10" s="2">
        <v>0.08</v>
      </c>
      <c r="E10" s="6">
        <v>1</v>
      </c>
      <c r="F10" s="2">
        <f t="shared" si="0"/>
        <v>0.08</v>
      </c>
      <c r="H10" s="3"/>
    </row>
    <row r="11" spans="1:8" x14ac:dyDescent="0.25">
      <c r="A11" t="s">
        <v>43</v>
      </c>
      <c r="B11" t="s">
        <v>41</v>
      </c>
      <c r="D11" s="2">
        <v>0.08</v>
      </c>
      <c r="E11" s="6">
        <v>1</v>
      </c>
      <c r="F11" s="2">
        <f t="shared" si="0"/>
        <v>0.08</v>
      </c>
      <c r="H11" s="3"/>
    </row>
    <row r="12" spans="1:8" x14ac:dyDescent="0.25">
      <c r="A12" t="s">
        <v>39</v>
      </c>
      <c r="B12" t="s">
        <v>44</v>
      </c>
      <c r="D12" s="2">
        <v>0.08</v>
      </c>
      <c r="E12" s="6">
        <v>1</v>
      </c>
      <c r="F12" s="2">
        <f t="shared" si="0"/>
        <v>0.08</v>
      </c>
      <c r="H12" s="3"/>
    </row>
    <row r="13" spans="1:8" x14ac:dyDescent="0.25">
      <c r="D13" s="2"/>
      <c r="E13" s="6"/>
      <c r="F13" s="2"/>
      <c r="H13" s="3"/>
    </row>
    <row r="14" spans="1:8" x14ac:dyDescent="0.25">
      <c r="A14" s="1" t="s">
        <v>87</v>
      </c>
      <c r="D14" s="2"/>
      <c r="E14" s="6"/>
      <c r="F14" s="2"/>
      <c r="H14" s="3"/>
    </row>
    <row r="15" spans="1:8" x14ac:dyDescent="0.25">
      <c r="A15" t="s">
        <v>29</v>
      </c>
      <c r="B15" t="s">
        <v>30</v>
      </c>
      <c r="C15" t="s">
        <v>31</v>
      </c>
      <c r="D15" s="2">
        <v>2.0699999999999998</v>
      </c>
      <c r="E15" s="6">
        <v>1</v>
      </c>
      <c r="F15" s="2">
        <f>D15*E15</f>
        <v>2.0699999999999998</v>
      </c>
      <c r="G15">
        <v>1623</v>
      </c>
      <c r="H15" s="3" t="s">
        <v>32</v>
      </c>
    </row>
    <row r="16" spans="1:8" x14ac:dyDescent="0.25">
      <c r="A16" t="s">
        <v>89</v>
      </c>
      <c r="B16" t="s">
        <v>90</v>
      </c>
      <c r="C16" t="s">
        <v>92</v>
      </c>
      <c r="D16" s="2">
        <v>0.49</v>
      </c>
      <c r="E16" s="6">
        <v>1</v>
      </c>
      <c r="F16" s="2">
        <f>D16*E16</f>
        <v>0.49</v>
      </c>
      <c r="G16">
        <v>38995</v>
      </c>
      <c r="H16" s="3" t="s">
        <v>91</v>
      </c>
    </row>
    <row r="17" spans="1:8" x14ac:dyDescent="0.25">
      <c r="A17" t="s">
        <v>36</v>
      </c>
      <c r="B17" t="s">
        <v>60</v>
      </c>
      <c r="C17" t="s">
        <v>61</v>
      </c>
      <c r="D17" s="2">
        <v>1.18</v>
      </c>
      <c r="E17" s="6">
        <v>1</v>
      </c>
      <c r="F17" s="2">
        <f t="shared" ref="F17:F24" si="1">D17*E17</f>
        <v>1.18</v>
      </c>
      <c r="G17">
        <v>1882</v>
      </c>
      <c r="H17" s="3" t="s">
        <v>62</v>
      </c>
    </row>
    <row r="18" spans="1:8" x14ac:dyDescent="0.25">
      <c r="A18" t="s">
        <v>67</v>
      </c>
      <c r="B18" t="s">
        <v>66</v>
      </c>
      <c r="D18" s="2">
        <v>0.1</v>
      </c>
      <c r="E18" s="6">
        <v>1</v>
      </c>
      <c r="F18" s="2">
        <f t="shared" si="1"/>
        <v>0.1</v>
      </c>
      <c r="H18" s="3"/>
    </row>
    <row r="19" spans="1:8" x14ac:dyDescent="0.25">
      <c r="A19" t="s">
        <v>37</v>
      </c>
      <c r="B19" t="s">
        <v>68</v>
      </c>
      <c r="D19" s="2">
        <v>0.16</v>
      </c>
      <c r="E19" s="6">
        <v>1</v>
      </c>
      <c r="F19" s="2">
        <f t="shared" si="1"/>
        <v>0.16</v>
      </c>
      <c r="H19" s="3"/>
    </row>
    <row r="20" spans="1:8" x14ac:dyDescent="0.25">
      <c r="A20" t="s">
        <v>94</v>
      </c>
      <c r="B20" t="s">
        <v>93</v>
      </c>
      <c r="D20" s="2">
        <v>0.77</v>
      </c>
      <c r="E20" s="6">
        <v>2</v>
      </c>
      <c r="F20" s="2">
        <f t="shared" si="1"/>
        <v>1.54</v>
      </c>
      <c r="H20" s="3"/>
    </row>
    <row r="21" spans="1:8" x14ac:dyDescent="0.25">
      <c r="A21" t="s">
        <v>95</v>
      </c>
      <c r="B21" t="s">
        <v>96</v>
      </c>
      <c r="D21" s="2">
        <v>0.1</v>
      </c>
      <c r="E21" s="6">
        <v>1</v>
      </c>
      <c r="F21" s="2">
        <f t="shared" si="1"/>
        <v>0.1</v>
      </c>
      <c r="H21" s="3"/>
    </row>
    <row r="22" spans="1:8" x14ac:dyDescent="0.25">
      <c r="A22" t="s">
        <v>97</v>
      </c>
      <c r="B22" t="s">
        <v>65</v>
      </c>
      <c r="D22" s="2">
        <v>1.24</v>
      </c>
      <c r="E22" s="6">
        <v>2</v>
      </c>
      <c r="F22" s="2">
        <f t="shared" si="1"/>
        <v>2.48</v>
      </c>
      <c r="H22" s="3"/>
    </row>
    <row r="23" spans="1:8" x14ac:dyDescent="0.25">
      <c r="A23" t="s">
        <v>63</v>
      </c>
      <c r="B23" t="s">
        <v>73</v>
      </c>
      <c r="D23" s="2">
        <v>0.1</v>
      </c>
      <c r="E23" s="6">
        <v>1</v>
      </c>
      <c r="F23" s="2">
        <f t="shared" si="1"/>
        <v>0.1</v>
      </c>
      <c r="H23" s="3"/>
    </row>
    <row r="24" spans="1:8" x14ac:dyDescent="0.25">
      <c r="A24" t="s">
        <v>64</v>
      </c>
      <c r="B24" t="s">
        <v>74</v>
      </c>
      <c r="D24" s="2">
        <v>0.1</v>
      </c>
      <c r="E24" s="6">
        <v>1</v>
      </c>
      <c r="F24" s="2">
        <f t="shared" si="1"/>
        <v>0.1</v>
      </c>
      <c r="H24" s="3"/>
    </row>
    <row r="25" spans="1:8" x14ac:dyDescent="0.25">
      <c r="A25" t="s">
        <v>51</v>
      </c>
      <c r="B25" t="s">
        <v>45</v>
      </c>
      <c r="D25" s="2">
        <v>0.96</v>
      </c>
      <c r="E25" s="6">
        <v>1</v>
      </c>
      <c r="F25" s="2">
        <f t="shared" ref="F25:F27" si="2">D25*E25</f>
        <v>0.96</v>
      </c>
      <c r="H25" s="3"/>
    </row>
    <row r="26" spans="1:8" x14ac:dyDescent="0.25">
      <c r="A26" t="s">
        <v>50</v>
      </c>
      <c r="B26" t="s">
        <v>46</v>
      </c>
      <c r="D26" s="2">
        <v>0.96</v>
      </c>
      <c r="E26" s="6">
        <v>1</v>
      </c>
      <c r="F26" s="2">
        <f t="shared" si="2"/>
        <v>0.96</v>
      </c>
      <c r="H26" s="3"/>
    </row>
    <row r="27" spans="1:8" x14ac:dyDescent="0.25">
      <c r="A27" t="s">
        <v>47</v>
      </c>
      <c r="B27" t="s">
        <v>48</v>
      </c>
      <c r="D27" s="2">
        <v>0.08</v>
      </c>
      <c r="E27" s="6">
        <v>1</v>
      </c>
      <c r="F27" s="2">
        <f t="shared" si="2"/>
        <v>0.08</v>
      </c>
      <c r="H27" s="3"/>
    </row>
    <row r="28" spans="1:8" x14ac:dyDescent="0.25">
      <c r="D28" s="2"/>
      <c r="E28" s="6"/>
      <c r="F28" s="2"/>
      <c r="H28" s="3"/>
    </row>
    <row r="29" spans="1:8" x14ac:dyDescent="0.25">
      <c r="A29" s="1" t="s">
        <v>85</v>
      </c>
      <c r="D29" s="2"/>
      <c r="E29" s="6"/>
      <c r="F29" s="2"/>
      <c r="H29" s="3"/>
    </row>
    <row r="30" spans="1:8" x14ac:dyDescent="0.25">
      <c r="A30" t="s">
        <v>83</v>
      </c>
      <c r="B30" t="s">
        <v>81</v>
      </c>
      <c r="D30" s="2">
        <v>0.36</v>
      </c>
      <c r="E30" s="6">
        <v>2</v>
      </c>
      <c r="F30" s="2">
        <f>D30*E30</f>
        <v>0.72</v>
      </c>
      <c r="G30">
        <v>48313</v>
      </c>
      <c r="H30" s="3" t="s">
        <v>82</v>
      </c>
    </row>
    <row r="31" spans="1:8" x14ac:dyDescent="0.25">
      <c r="A31" t="s">
        <v>77</v>
      </c>
      <c r="B31" t="s">
        <v>75</v>
      </c>
      <c r="C31" s="4" t="s">
        <v>24</v>
      </c>
      <c r="D31" s="2">
        <v>0.54</v>
      </c>
      <c r="E31" s="6">
        <v>2</v>
      </c>
      <c r="F31" s="2">
        <f>D31*E31</f>
        <v>1.08</v>
      </c>
      <c r="G31">
        <v>15664</v>
      </c>
      <c r="H31" s="3" t="s">
        <v>76</v>
      </c>
    </row>
    <row r="32" spans="1:8" x14ac:dyDescent="0.25">
      <c r="A32" t="s">
        <v>54</v>
      </c>
      <c r="B32" t="s">
        <v>56</v>
      </c>
      <c r="C32" s="4"/>
      <c r="D32" s="2">
        <v>0.08</v>
      </c>
      <c r="E32" s="6">
        <v>2</v>
      </c>
      <c r="F32" s="2">
        <f>D32*E32</f>
        <v>0.16</v>
      </c>
      <c r="H32" s="3"/>
    </row>
    <row r="33" spans="1:8" x14ac:dyDescent="0.25">
      <c r="A33" t="s">
        <v>78</v>
      </c>
      <c r="B33" t="s">
        <v>79</v>
      </c>
      <c r="C33" s="4"/>
      <c r="D33" s="2">
        <v>0.08</v>
      </c>
      <c r="E33" s="6">
        <v>1</v>
      </c>
      <c r="F33" s="2">
        <f>D33*E33</f>
        <v>0.08</v>
      </c>
      <c r="H33" s="3"/>
    </row>
    <row r="34" spans="1:8" x14ac:dyDescent="0.25">
      <c r="A34" t="s">
        <v>80</v>
      </c>
      <c r="B34" t="s">
        <v>66</v>
      </c>
      <c r="D34" s="2">
        <v>0.1</v>
      </c>
      <c r="E34" s="6">
        <v>1</v>
      </c>
      <c r="F34" s="2">
        <f t="shared" ref="F34" si="3">D34*E34</f>
        <v>0.1</v>
      </c>
      <c r="H34" s="3"/>
    </row>
    <row r="35" spans="1:8" x14ac:dyDescent="0.25">
      <c r="D35" s="2"/>
      <c r="E35" s="6"/>
      <c r="F35" s="2"/>
      <c r="H35" s="3"/>
    </row>
    <row r="36" spans="1:8" x14ac:dyDescent="0.25">
      <c r="A36" s="1" t="s">
        <v>84</v>
      </c>
      <c r="D36" s="2"/>
      <c r="E36" s="6"/>
      <c r="F36" s="2"/>
      <c r="H36" s="3"/>
    </row>
    <row r="37" spans="1:8" x14ac:dyDescent="0.25">
      <c r="A37" t="s">
        <v>6</v>
      </c>
      <c r="B37" t="s">
        <v>10</v>
      </c>
      <c r="C37" t="s">
        <v>7</v>
      </c>
      <c r="D37" s="2">
        <v>0.5</v>
      </c>
      <c r="E37" s="6">
        <v>2</v>
      </c>
      <c r="F37" s="2">
        <f t="shared" ref="F37:F48" si="4">D37*E37</f>
        <v>1</v>
      </c>
      <c r="G37">
        <v>12008</v>
      </c>
      <c r="H37" s="3" t="s">
        <v>11</v>
      </c>
    </row>
    <row r="38" spans="1:8" x14ac:dyDescent="0.25">
      <c r="A38" t="s">
        <v>38</v>
      </c>
      <c r="B38" t="s">
        <v>69</v>
      </c>
      <c r="C38" s="4"/>
      <c r="D38" s="2">
        <v>0.2</v>
      </c>
      <c r="E38" s="6">
        <v>2</v>
      </c>
      <c r="F38" s="2">
        <f t="shared" si="4"/>
        <v>0.4</v>
      </c>
      <c r="G38" s="5"/>
      <c r="H38" s="3"/>
    </row>
    <row r="39" spans="1:8" x14ac:dyDescent="0.25">
      <c r="C39" s="4"/>
      <c r="D39" s="2"/>
      <c r="E39" s="6"/>
      <c r="F39" s="2"/>
      <c r="G39" s="5"/>
      <c r="H39" s="3"/>
    </row>
    <row r="40" spans="1:8" x14ac:dyDescent="0.25">
      <c r="A40" s="1" t="s">
        <v>86</v>
      </c>
      <c r="C40" s="4"/>
      <c r="D40" s="2"/>
      <c r="E40" s="6"/>
      <c r="F40" s="2"/>
      <c r="H40" s="3"/>
    </row>
    <row r="41" spans="1:8" x14ac:dyDescent="0.25">
      <c r="A41" t="s">
        <v>19</v>
      </c>
      <c r="B41" t="s">
        <v>16</v>
      </c>
      <c r="C41" s="4" t="s">
        <v>18</v>
      </c>
      <c r="D41" s="2">
        <v>0.87</v>
      </c>
      <c r="E41" s="6">
        <v>2</v>
      </c>
      <c r="F41" s="2">
        <f t="shared" si="4"/>
        <v>1.74</v>
      </c>
      <c r="G41">
        <v>5309</v>
      </c>
      <c r="H41" s="3" t="s">
        <v>17</v>
      </c>
    </row>
    <row r="42" spans="1:8" x14ac:dyDescent="0.25">
      <c r="A42" t="s">
        <v>100</v>
      </c>
      <c r="B42" t="s">
        <v>101</v>
      </c>
      <c r="C42" s="4" t="s">
        <v>102</v>
      </c>
      <c r="D42" s="2">
        <v>0.6</v>
      </c>
      <c r="E42" s="6">
        <v>2</v>
      </c>
      <c r="F42" s="2">
        <f t="shared" si="4"/>
        <v>1.2</v>
      </c>
      <c r="G42">
        <v>12977</v>
      </c>
      <c r="H42" s="3" t="s">
        <v>103</v>
      </c>
    </row>
    <row r="43" spans="1:8" x14ac:dyDescent="0.25">
      <c r="A43" t="s">
        <v>15</v>
      </c>
      <c r="B43" t="s">
        <v>20</v>
      </c>
      <c r="C43" s="4" t="s">
        <v>22</v>
      </c>
      <c r="D43" s="2">
        <v>4.22</v>
      </c>
      <c r="E43" s="6">
        <v>1</v>
      </c>
      <c r="F43" s="2">
        <f t="shared" si="4"/>
        <v>4.22</v>
      </c>
      <c r="G43">
        <v>2880</v>
      </c>
      <c r="H43" s="3" t="s">
        <v>21</v>
      </c>
    </row>
    <row r="44" spans="1:8" x14ac:dyDescent="0.25">
      <c r="A44" t="s">
        <v>33</v>
      </c>
      <c r="B44" t="s">
        <v>35</v>
      </c>
      <c r="C44" s="4" t="s">
        <v>23</v>
      </c>
      <c r="D44" s="2">
        <v>0.23</v>
      </c>
      <c r="E44" s="6">
        <v>1</v>
      </c>
      <c r="F44" s="2">
        <f t="shared" si="4"/>
        <v>0.23</v>
      </c>
      <c r="G44">
        <v>24041</v>
      </c>
      <c r="H44" s="3" t="s">
        <v>34</v>
      </c>
    </row>
    <row r="45" spans="1:8" x14ac:dyDescent="0.25">
      <c r="A45" t="s">
        <v>49</v>
      </c>
      <c r="B45" t="s">
        <v>57</v>
      </c>
      <c r="C45" s="4"/>
      <c r="D45" s="2">
        <v>0.54</v>
      </c>
      <c r="E45" s="6">
        <v>1</v>
      </c>
      <c r="F45" s="2">
        <f t="shared" ref="F45" si="5">D45*E45</f>
        <v>0.54</v>
      </c>
      <c r="H45" s="3"/>
    </row>
    <row r="46" spans="1:8" x14ac:dyDescent="0.25">
      <c r="A46" t="s">
        <v>52</v>
      </c>
      <c r="B46" t="s">
        <v>58</v>
      </c>
      <c r="C46" s="4"/>
      <c r="D46" s="2">
        <v>0.1</v>
      </c>
      <c r="E46" s="6">
        <v>2</v>
      </c>
      <c r="F46" s="2">
        <f t="shared" si="4"/>
        <v>0.2</v>
      </c>
      <c r="H46" s="3"/>
    </row>
    <row r="47" spans="1:8" x14ac:dyDescent="0.25">
      <c r="A47" t="s">
        <v>53</v>
      </c>
      <c r="B47" t="s">
        <v>59</v>
      </c>
      <c r="C47" s="4"/>
      <c r="D47" s="2">
        <v>0.1</v>
      </c>
      <c r="E47" s="6">
        <v>1</v>
      </c>
      <c r="F47" s="2">
        <f t="shared" ref="F47" si="6">D47*E47</f>
        <v>0.1</v>
      </c>
      <c r="H47" s="3"/>
    </row>
    <row r="48" spans="1:8" x14ac:dyDescent="0.25">
      <c r="A48" t="s">
        <v>55</v>
      </c>
      <c r="B48" t="s">
        <v>44</v>
      </c>
      <c r="C48" s="4"/>
      <c r="D48" s="2">
        <v>0.08</v>
      </c>
      <c r="E48" s="6">
        <v>3</v>
      </c>
      <c r="F48" s="2">
        <f t="shared" si="4"/>
        <v>0.24</v>
      </c>
      <c r="H48" s="3"/>
    </row>
    <row r="49" spans="4:6" x14ac:dyDescent="0.25">
      <c r="D49" s="7" t="s">
        <v>14</v>
      </c>
      <c r="E49" s="6">
        <f>SUM(E4:E48)</f>
        <v>50</v>
      </c>
      <c r="F49" s="2">
        <f>SUM(F4:F48)</f>
        <v>31.879999999999995</v>
      </c>
    </row>
  </sheetData>
  <hyperlinks>
    <hyperlink ref="H4" r:id="rId1"/>
    <hyperlink ref="H37" r:id="rId2"/>
    <hyperlink ref="H41" r:id="rId3"/>
    <hyperlink ref="H43" r:id="rId4"/>
    <hyperlink ref="H15" r:id="rId5"/>
    <hyperlink ref="H44" r:id="rId6"/>
    <hyperlink ref="H5" r:id="rId7"/>
    <hyperlink ref="H17" r:id="rId8"/>
    <hyperlink ref="H31" r:id="rId9"/>
    <hyperlink ref="H30" r:id="rId10"/>
    <hyperlink ref="H16" r:id="rId11"/>
    <hyperlink ref="H42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2015-10-07T19:47:23Z</dcterms:modified>
</cp:coreProperties>
</file>