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paul/GEM/WIP/koreas/mapping_schemes/"/>
    </mc:Choice>
  </mc:AlternateContent>
  <xr:revisionPtr revIDLastSave="0" documentId="13_ncr:1_{0B9623B6-9EFE-B74D-B582-89E808F67AFE}" xr6:coauthVersionLast="47" xr6:coauthVersionMax="47" xr10:uidLastSave="{00000000-0000-0000-0000-000000000000}"/>
  <bookViews>
    <workbookView xWindow="8960" yWindow="500" windowWidth="19840" windowHeight="17500" activeTab="5" xr2:uid="{00000000-000D-0000-FFFF-FFFF00000000}"/>
  </bookViews>
  <sheets>
    <sheet name="Counts_1" sheetId="8" r:id="rId1"/>
    <sheet name="Material_1" sheetId="1" r:id="rId2"/>
    <sheet name="Macro_taxonomy" sheetId="2" r:id="rId3"/>
    <sheet name="Built_year" sheetId="3" r:id="rId4"/>
    <sheet name="Code_year" sheetId="4" r:id="rId5"/>
    <sheet name="Height" sheetId="5" r:id="rId6"/>
    <sheet name="Dwellings_buildings" sheetId="6" r:id="rId7"/>
    <sheet name="Costs" sheetId="7" r:id="rId8"/>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6" l="1"/>
  <c r="D4" i="6"/>
  <c r="D5" i="6"/>
  <c r="D6" i="6"/>
  <c r="D7" i="6"/>
  <c r="D8" i="6"/>
  <c r="D9" i="6"/>
  <c r="H9" i="6" s="1"/>
  <c r="I9" i="6" s="1"/>
  <c r="D10" i="6"/>
  <c r="H10" i="6" s="1"/>
  <c r="I10" i="6" s="1"/>
  <c r="D11" i="6"/>
  <c r="D12" i="6"/>
  <c r="D13" i="6"/>
  <c r="D14" i="6"/>
  <c r="D15" i="6"/>
  <c r="D16" i="6"/>
  <c r="D17" i="6"/>
  <c r="H17" i="6" s="1"/>
  <c r="I17" i="6" s="1"/>
  <c r="D18" i="6"/>
  <c r="D2" i="6"/>
  <c r="D3" i="1"/>
  <c r="E3" i="1"/>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D30" i="1"/>
  <c r="E30" i="1"/>
  <c r="D31" i="1"/>
  <c r="E31"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E2" i="1"/>
  <c r="D2" i="1"/>
  <c r="E23" i="8"/>
  <c r="E22" i="8"/>
  <c r="E21" i="8"/>
  <c r="E20" i="8"/>
  <c r="E19" i="8"/>
  <c r="E18" i="8"/>
  <c r="E17" i="8"/>
  <c r="E16" i="8"/>
  <c r="E15" i="8"/>
  <c r="E14" i="8"/>
  <c r="E13" i="8"/>
  <c r="E3" i="8"/>
  <c r="E4" i="8"/>
  <c r="E5" i="8"/>
  <c r="E6" i="8"/>
  <c r="E7" i="8"/>
  <c r="E8" i="8"/>
  <c r="E9" i="8"/>
  <c r="E10" i="8"/>
  <c r="E11" i="8"/>
  <c r="E12" i="8"/>
  <c r="E2" i="8"/>
  <c r="C3" i="6"/>
  <c r="C4" i="6"/>
  <c r="C5" i="6"/>
  <c r="C6" i="6"/>
  <c r="C7" i="6"/>
  <c r="C8" i="6"/>
  <c r="C9" i="6"/>
  <c r="C10" i="6"/>
  <c r="C11" i="6"/>
  <c r="C12" i="6"/>
  <c r="C13" i="6"/>
  <c r="C14" i="6"/>
  <c r="C15" i="6"/>
  <c r="C16" i="6"/>
  <c r="C17" i="6"/>
  <c r="C18" i="6"/>
  <c r="C2" i="6"/>
  <c r="H18" i="6" l="1"/>
  <c r="I18" i="6" s="1"/>
  <c r="H16" i="6"/>
  <c r="I16" i="6" s="1"/>
  <c r="H8" i="6"/>
  <c r="I8" i="6" s="1"/>
  <c r="H15" i="6"/>
  <c r="I15" i="6" s="1"/>
  <c r="H7" i="6"/>
  <c r="I7" i="6" s="1"/>
  <c r="H14" i="6"/>
  <c r="I14" i="6" s="1"/>
  <c r="H6" i="6"/>
  <c r="I6" i="6" s="1"/>
  <c r="H13" i="6"/>
  <c r="I13" i="6" s="1"/>
  <c r="H5" i="6"/>
  <c r="I5" i="6" s="1"/>
  <c r="H12" i="6"/>
  <c r="I12" i="6" s="1"/>
  <c r="H4" i="6"/>
  <c r="I4" i="6" s="1"/>
  <c r="H2" i="6"/>
  <c r="I2" i="6" s="1"/>
  <c r="H11" i="6"/>
  <c r="I11" i="6" s="1"/>
  <c r="H3" i="6"/>
  <c r="I3" i="6" s="1"/>
</calcChain>
</file>

<file path=xl/sharedStrings.xml><?xml version="1.0" encoding="utf-8"?>
<sst xmlns="http://schemas.openxmlformats.org/spreadsheetml/2006/main" count="344" uniqueCount="89">
  <si>
    <t>name_1</t>
  </si>
  <si>
    <t>category</t>
  </si>
  <si>
    <t>settlement</t>
  </si>
  <si>
    <t>macro_taxonomy</t>
  </si>
  <si>
    <t>macro_proportion</t>
  </si>
  <si>
    <t>Urban</t>
  </si>
  <si>
    <t>MUR+CB/LWAL</t>
  </si>
  <si>
    <t>CR/LFINF</t>
  </si>
  <si>
    <t>CR/LDUAL</t>
  </si>
  <si>
    <t>built_year</t>
  </si>
  <si>
    <t>code_name</t>
  </si>
  <si>
    <t>code_quality</t>
  </si>
  <si>
    <t>ductility_level</t>
  </si>
  <si>
    <t>CDL</t>
  </si>
  <si>
    <t>DUL</t>
  </si>
  <si>
    <t>height_class</t>
  </si>
  <si>
    <t>height_proportion</t>
  </si>
  <si>
    <t>H:1</t>
  </si>
  <si>
    <t>H:2</t>
  </si>
  <si>
    <t>H:3</t>
  </si>
  <si>
    <t>HBET:4-7</t>
  </si>
  <si>
    <t>classification</t>
  </si>
  <si>
    <t>average_area</t>
  </si>
  <si>
    <t>average_unit_cost</t>
  </si>
  <si>
    <t>dwellings_per_building</t>
  </si>
  <si>
    <t>dwelling_area</t>
  </si>
  <si>
    <t>structural</t>
  </si>
  <si>
    <t>nonstructural</t>
  </si>
  <si>
    <t>contents</t>
  </si>
  <si>
    <t>reduction_factor</t>
  </si>
  <si>
    <t>CR/LWAL</t>
  </si>
  <si>
    <t>CR+CIP/LFINF</t>
  </si>
  <si>
    <t>population</t>
  </si>
  <si>
    <t>households</t>
  </si>
  <si>
    <t>Apartment</t>
  </si>
  <si>
    <t>MUR+CLBRS/LWAL</t>
  </si>
  <si>
    <t>W+WLI/LFM</t>
  </si>
  <si>
    <t>HBET:8-10</t>
  </si>
  <si>
    <t>HBET:11-20</t>
  </si>
  <si>
    <t>HBET:20-30</t>
  </si>
  <si>
    <t>HBET:31-</t>
  </si>
  <si>
    <t>H:4</t>
  </si>
  <si>
    <t>HBET:4-6</t>
  </si>
  <si>
    <t>id_1</t>
  </si>
  <si>
    <t>avg_hh_size</t>
  </si>
  <si>
    <t>&lt;-- CIP distinction used to adjust height distribution</t>
  </si>
  <si>
    <t>proportion_Urban</t>
  </si>
  <si>
    <t>proportion_Total</t>
  </si>
  <si>
    <t>KP05</t>
  </si>
  <si>
    <t>KP04</t>
  </si>
  <si>
    <t>KP11</t>
  </si>
  <si>
    <t>KP02</t>
  </si>
  <si>
    <t>KP08</t>
  </si>
  <si>
    <t>KP06</t>
  </si>
  <si>
    <t>KP10</t>
  </si>
  <si>
    <t>KP01</t>
  </si>
  <si>
    <t>KP03</t>
  </si>
  <si>
    <t>KP09</t>
  </si>
  <si>
    <t>KP07</t>
  </si>
  <si>
    <t>Jagang</t>
  </si>
  <si>
    <t>Kangwon</t>
  </si>
  <si>
    <t>Nampo</t>
  </si>
  <si>
    <t>North Hamgyong</t>
  </si>
  <si>
    <t>North Hwanghae</t>
  </si>
  <si>
    <t>North Pyongan</t>
  </si>
  <si>
    <t>Pyongyang</t>
  </si>
  <si>
    <t>Ryanggang</t>
  </si>
  <si>
    <t>South Hamgyong</t>
  </si>
  <si>
    <t>South Hwanghae</t>
  </si>
  <si>
    <t>South Pyongan</t>
  </si>
  <si>
    <t>Rural</t>
  </si>
  <si>
    <t>proportion_Rural</t>
  </si>
  <si>
    <t>Single detached</t>
  </si>
  <si>
    <t>Row</t>
  </si>
  <si>
    <t>Other</t>
  </si>
  <si>
    <t>Apartment: Pyongyang</t>
  </si>
  <si>
    <t>MATO</t>
  </si>
  <si>
    <t>Unknown</t>
  </si>
  <si>
    <t>n/a</t>
  </si>
  <si>
    <t>occupancy_factor</t>
  </si>
  <si>
    <t>control cost</t>
  </si>
  <si>
    <t>average_building_cost</t>
  </si>
  <si>
    <t>No data available</t>
  </si>
  <si>
    <t>"A single family home or large apartment in what is deemed a good location in Sinuiju was known to fetch around US$30,000 as recently as May last year, while those in the suburbs of Pyongyang and other border cities are priced less. [Source: Radio Free Asia, January 9, 2014]"</t>
  </si>
  <si>
    <t>"“Kim told Reuters he had a friend who needed to raise money last winter to fund his escape to the South, so the friend sold his apartment in the North Korean border city of Hyesan for 40,000 Chinese yuan (US$6,600). He declined to identify his friend, who he said was at a re-settlement centre south of Seoul that helps defectors try to get to grips with life in South Korea."</t>
  </si>
  <si>
    <t>"“Housing now acts as a store of value for North Koreans looking for ways to earn money outside the poorly paid government sector, they added. Lee Yun-keol, a biologist who came to Seoul in 2005, said he had heard that an apartment he used to own in Pyongyang was worth US$100,000, nearly 15 times what he paid more than a decade ago"</t>
  </si>
  <si>
    <t>"“Sources in provinces along North Korea’s border with China told RFA’s Korean Service that the value of their home transactions had fallen by as high as 85 percent from last summer. “Housing prices in Gilju-gun, North Hamgyong province, dropped to around US$500 from what was US$3,300 last summer,” a source from the province told RFA’s Korean Service on condition of anonymity. He said that in North Hamgyong’s Cheongjin city, the trading price for a two-bedroom home had plummeted to around US$3,300 from US$8,300 in the summer last year, and yet no buyers were showing any interest."</t>
  </si>
  <si>
    <t>"“Another source from Yanggang said housing prices in his province had been similarly affected in the last several months. “I was barely able to afford my house near the Yalu River [separating North Korea from China] at around US$3,300 early last year,” he said, also speaking on condition of anonymity. “The trading price of my house, which was still US$3,300 in August last year, has now dropped to about US$990.”"</t>
  </si>
  <si>
    <t>average_dwelling_cost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</si>
</sst>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5" x14ac:knownFonts="1">
    <font>
      <sz val="11"/>
      <color theme="1"/>
      <name val="Calibri"/>
      <family val="2"/>
      <scheme val="minor"/>
    </font>
    <font>
      <b/>
      <sz val="11"/>
      <name val="Calibri"/>
      <family val="2"/>
    </font>
    <font>
      <sz val="11"/>
      <color theme="1"/>
      <name val="Calibri"/>
      <family val="2"/>
      <scheme val="minor"/>
    </font>
    <font>
      <sz val="8"/>
      <name val="Calibri"/>
      <family val="2"/>
      <scheme val="minor"/>
    </font>
    <font>
      <sz val="10"/>
      <color theme="1"/>
      <name val="Calibri"/>
      <family val="2"/>
    </font>
  </fonts>
  <fills count="7">
    <fill>
      <patternFill patternType="none"/>
    </fill>
    <fill>
      <patternFill patternType="gray125"/>
    </fill>
    <fill>
      <patternFill patternType="solid">
        <fgColor rgb="FFE2ECF8"/>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7"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28">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1" fillId="0" borderId="2" xfId="0" applyFont="1" applyBorder="1" applyAlignment="1">
      <alignment horizontal="center" vertical="top"/>
    </xf>
    <xf numFmtId="0" fontId="1" fillId="0" borderId="0" xfId="0" applyFont="1" applyAlignment="1">
      <alignment horizontal="center" vertical="top"/>
    </xf>
    <xf numFmtId="0" fontId="0" fillId="2" borderId="0" xfId="0" applyFill="1" applyAlignment="1">
      <alignment horizontal="center"/>
    </xf>
    <xf numFmtId="164" fontId="0" fillId="0" borderId="0" xfId="1" applyNumberFormat="1" applyFont="1" applyBorder="1" applyAlignment="1">
      <alignment horizontal="center"/>
    </xf>
    <xf numFmtId="0" fontId="1" fillId="0" borderId="3" xfId="0" applyFont="1" applyBorder="1" applyAlignment="1">
      <alignment horizontal="center" vertical="top"/>
    </xf>
    <xf numFmtId="0" fontId="0" fillId="0" borderId="4" xfId="0" applyBorder="1"/>
    <xf numFmtId="0" fontId="0" fillId="0" borderId="5" xfId="0" applyBorder="1"/>
    <xf numFmtId="0" fontId="0" fillId="0" borderId="6" xfId="0" applyBorder="1"/>
    <xf numFmtId="0" fontId="0" fillId="0" borderId="8" xfId="0" applyBorder="1"/>
    <xf numFmtId="0" fontId="0" fillId="0" borderId="9" xfId="0" applyBorder="1"/>
    <xf numFmtId="164" fontId="0" fillId="0" borderId="0" xfId="0" applyNumberFormat="1"/>
    <xf numFmtId="0" fontId="1" fillId="3" borderId="2" xfId="0" applyFont="1" applyFill="1" applyBorder="1" applyAlignment="1">
      <alignment horizontal="center" vertical="top"/>
    </xf>
    <xf numFmtId="0" fontId="1" fillId="4" borderId="2" xfId="0" applyFont="1" applyFill="1" applyBorder="1" applyAlignment="1">
      <alignment horizontal="center" vertical="top"/>
    </xf>
    <xf numFmtId="0" fontId="0" fillId="2" borderId="1" xfId="0" applyFill="1" applyBorder="1" applyAlignment="1">
      <alignment horizontal="center"/>
    </xf>
    <xf numFmtId="0" fontId="0" fillId="0" borderId="1" xfId="0" applyBorder="1" applyAlignment="1">
      <alignment horizontal="center"/>
    </xf>
    <xf numFmtId="3" fontId="0" fillId="0" borderId="1" xfId="0" applyNumberFormat="1" applyBorder="1" applyAlignment="1">
      <alignment horizontal="center"/>
    </xf>
    <xf numFmtId="4" fontId="0" fillId="0" borderId="1" xfId="0" applyNumberFormat="1" applyBorder="1" applyAlignment="1">
      <alignment horizontal="center"/>
    </xf>
    <xf numFmtId="0" fontId="0" fillId="5" borderId="1" xfId="0" applyFill="1" applyBorder="1" applyAlignment="1">
      <alignment horizontal="center"/>
    </xf>
    <xf numFmtId="0" fontId="1" fillId="4" borderId="7" xfId="0" applyFont="1" applyFill="1" applyBorder="1" applyAlignment="1">
      <alignment horizontal="center" vertical="top"/>
    </xf>
    <xf numFmtId="0" fontId="1" fillId="6" borderId="2" xfId="0" applyFont="1" applyFill="1" applyBorder="1" applyAlignment="1">
      <alignment horizontal="center" vertical="top"/>
    </xf>
    <xf numFmtId="2" fontId="0" fillId="0" borderId="0" xfId="0" applyNumberFormat="1"/>
    <xf numFmtId="165" fontId="0" fillId="0" borderId="0" xfId="2" applyNumberFormat="1" applyFont="1"/>
    <xf numFmtId="1" fontId="0" fillId="0" borderId="0" xfId="0" applyNumberFormat="1"/>
    <xf numFmtId="165" fontId="0" fillId="0" borderId="0" xfId="0" applyNumberFormat="1"/>
    <xf numFmtId="9" fontId="4" fillId="0" borderId="0" xfId="0" applyNumberFormat="1" applyFont="1"/>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FF33E-62AB-D048-880B-4864FC1833B1}">
  <dimension ref="A1:G23"/>
  <sheetViews>
    <sheetView workbookViewId="0">
      <selection sqref="A1:B23"/>
    </sheetView>
  </sheetViews>
  <sheetFormatPr baseColWidth="10" defaultRowHeight="15" x14ac:dyDescent="0.2"/>
  <cols>
    <col min="2" max="2" width="17.5" bestFit="1" customWidth="1"/>
  </cols>
  <sheetData>
    <row r="1" spans="1:7" x14ac:dyDescent="0.2">
      <c r="A1" s="1" t="s">
        <v>43</v>
      </c>
      <c r="B1" s="1" t="s">
        <v>0</v>
      </c>
      <c r="C1" s="1" t="s">
        <v>2</v>
      </c>
      <c r="D1" s="1" t="s">
        <v>32</v>
      </c>
      <c r="E1" s="1" t="s">
        <v>33</v>
      </c>
      <c r="F1" s="1" t="s">
        <v>44</v>
      </c>
      <c r="G1" s="2"/>
    </row>
    <row r="2" spans="1:7" x14ac:dyDescent="0.2">
      <c r="A2" s="20" t="s">
        <v>55</v>
      </c>
      <c r="B2" s="16" t="s">
        <v>66</v>
      </c>
      <c r="C2" s="17" t="s">
        <v>5</v>
      </c>
      <c r="D2" s="18">
        <v>514174.84759626212</v>
      </c>
      <c r="E2" s="18">
        <f>D2/F2</f>
        <v>135202.01457812297</v>
      </c>
      <c r="F2" s="19">
        <v>3.8030117317457539</v>
      </c>
      <c r="G2" s="2"/>
    </row>
    <row r="3" spans="1:7" x14ac:dyDescent="0.2">
      <c r="A3" s="20" t="s">
        <v>51</v>
      </c>
      <c r="B3" s="16" t="s">
        <v>62</v>
      </c>
      <c r="C3" s="17" t="s">
        <v>5</v>
      </c>
      <c r="D3" s="18">
        <v>1880757.7101703298</v>
      </c>
      <c r="E3" s="18">
        <f t="shared" ref="E3:E12" si="0">D3/F3</f>
        <v>488247.55147517764</v>
      </c>
      <c r="F3" s="19">
        <v>3.8520576385644136</v>
      </c>
    </row>
    <row r="4" spans="1:7" x14ac:dyDescent="0.2">
      <c r="A4" s="20" t="s">
        <v>56</v>
      </c>
      <c r="B4" s="16" t="s">
        <v>67</v>
      </c>
      <c r="C4" s="17" t="s">
        <v>5</v>
      </c>
      <c r="D4" s="18">
        <v>2000669.5715740321</v>
      </c>
      <c r="E4" s="18">
        <f t="shared" si="0"/>
        <v>522711.46418663987</v>
      </c>
      <c r="F4" s="19">
        <v>3.8274836284433795</v>
      </c>
    </row>
    <row r="5" spans="1:7" x14ac:dyDescent="0.2">
      <c r="A5" s="20" t="s">
        <v>49</v>
      </c>
      <c r="B5" s="16" t="s">
        <v>60</v>
      </c>
      <c r="C5" s="17" t="s">
        <v>5</v>
      </c>
      <c r="D5" s="18">
        <v>789450.33311260387</v>
      </c>
      <c r="E5" s="18">
        <f t="shared" si="0"/>
        <v>203281.88161541565</v>
      </c>
      <c r="F5" s="19">
        <v>3.8835253139094164</v>
      </c>
    </row>
    <row r="6" spans="1:7" x14ac:dyDescent="0.2">
      <c r="A6" s="20" t="s">
        <v>48</v>
      </c>
      <c r="B6" s="16" t="s">
        <v>59</v>
      </c>
      <c r="C6" s="17" t="s">
        <v>5</v>
      </c>
      <c r="D6" s="18">
        <v>917467.29928861512</v>
      </c>
      <c r="E6" s="18">
        <f t="shared" si="0"/>
        <v>239311.50429019571</v>
      </c>
      <c r="F6" s="19">
        <v>3.8337784972345879</v>
      </c>
    </row>
    <row r="7" spans="1:7" x14ac:dyDescent="0.2">
      <c r="A7" s="20" t="s">
        <v>53</v>
      </c>
      <c r="B7" s="16" t="s">
        <v>64</v>
      </c>
      <c r="C7" s="17" t="s">
        <v>5</v>
      </c>
      <c r="D7" s="18">
        <v>1608412.4158774342</v>
      </c>
      <c r="E7" s="18">
        <f t="shared" si="0"/>
        <v>422759.98361426464</v>
      </c>
      <c r="F7" s="19">
        <v>3.8045521766908394</v>
      </c>
    </row>
    <row r="8" spans="1:7" x14ac:dyDescent="0.2">
      <c r="A8" s="20" t="s">
        <v>58</v>
      </c>
      <c r="B8" s="16" t="s">
        <v>69</v>
      </c>
      <c r="C8" s="17" t="s">
        <v>5</v>
      </c>
      <c r="D8" s="18">
        <v>2158421.9613528475</v>
      </c>
      <c r="E8" s="18">
        <f t="shared" si="0"/>
        <v>565918.64890539402</v>
      </c>
      <c r="F8" s="19">
        <v>3.8140145505501377</v>
      </c>
    </row>
    <row r="9" spans="1:7" x14ac:dyDescent="0.2">
      <c r="A9" s="20" t="s">
        <v>52</v>
      </c>
      <c r="B9" s="16" t="s">
        <v>63</v>
      </c>
      <c r="C9" s="17" t="s">
        <v>5</v>
      </c>
      <c r="D9" s="18">
        <v>1069453.0790199114</v>
      </c>
      <c r="E9" s="18">
        <f t="shared" si="0"/>
        <v>278000.14367931127</v>
      </c>
      <c r="F9" s="19">
        <v>3.8469515334264912</v>
      </c>
    </row>
    <row r="10" spans="1:7" x14ac:dyDescent="0.2">
      <c r="A10" s="20" t="s">
        <v>57</v>
      </c>
      <c r="B10" s="16" t="s">
        <v>68</v>
      </c>
      <c r="C10" s="17" t="s">
        <v>5</v>
      </c>
      <c r="D10" s="18">
        <v>926012.52459356782</v>
      </c>
      <c r="E10" s="18">
        <f t="shared" si="0"/>
        <v>243372.66539092502</v>
      </c>
      <c r="F10" s="19">
        <v>3.8049159017350243</v>
      </c>
    </row>
    <row r="11" spans="1:7" x14ac:dyDescent="0.2">
      <c r="A11" s="20" t="s">
        <v>54</v>
      </c>
      <c r="B11" s="16" t="s">
        <v>65</v>
      </c>
      <c r="C11" s="17" t="s">
        <v>5</v>
      </c>
      <c r="D11" s="18">
        <v>3179190.7599011832</v>
      </c>
      <c r="E11" s="18">
        <f t="shared" si="0"/>
        <v>817304.90520915366</v>
      </c>
      <c r="F11" s="19">
        <v>3.889846665104264</v>
      </c>
    </row>
    <row r="12" spans="1:7" x14ac:dyDescent="0.2">
      <c r="A12" s="20" t="s">
        <v>50</v>
      </c>
      <c r="B12" s="16" t="s">
        <v>61</v>
      </c>
      <c r="C12" s="17" t="s">
        <v>5</v>
      </c>
      <c r="D12" s="18">
        <v>788042.96090797125</v>
      </c>
      <c r="E12" s="18">
        <f t="shared" si="0"/>
        <v>206617.7122460907</v>
      </c>
      <c r="F12" s="19">
        <v>3.8140145505501377</v>
      </c>
    </row>
    <row r="13" spans="1:7" x14ac:dyDescent="0.2">
      <c r="A13" s="20" t="s">
        <v>55</v>
      </c>
      <c r="B13" s="16" t="s">
        <v>66</v>
      </c>
      <c r="C13" s="17" t="s">
        <v>70</v>
      </c>
      <c r="D13" s="18">
        <v>284485.7340222089</v>
      </c>
      <c r="E13" s="18">
        <f>D13/F13</f>
        <v>71819.277430783535</v>
      </c>
      <c r="F13" s="19">
        <v>3.9611333363299921</v>
      </c>
    </row>
    <row r="14" spans="1:7" x14ac:dyDescent="0.2">
      <c r="A14" s="20" t="s">
        <v>51</v>
      </c>
      <c r="B14" s="16" t="s">
        <v>62</v>
      </c>
      <c r="C14" s="17" t="s">
        <v>70</v>
      </c>
      <c r="D14" s="18">
        <v>700172.58252383606</v>
      </c>
      <c r="E14" s="18">
        <f t="shared" ref="E14:E23" si="1">D14/F14</f>
        <v>179115.06762490704</v>
      </c>
      <c r="F14" s="19">
        <v>3.9090657855211774</v>
      </c>
    </row>
    <row r="15" spans="1:7" x14ac:dyDescent="0.2">
      <c r="A15" s="20" t="s">
        <v>56</v>
      </c>
      <c r="B15" s="16" t="s">
        <v>67</v>
      </c>
      <c r="C15" s="17" t="s">
        <v>70</v>
      </c>
      <c r="D15" s="18">
        <v>1378597.3998527224</v>
      </c>
      <c r="E15" s="18">
        <f t="shared" si="1"/>
        <v>353184.35241957562</v>
      </c>
      <c r="F15" s="19">
        <v>3.9033365731191214</v>
      </c>
    </row>
    <row r="16" spans="1:7" x14ac:dyDescent="0.2">
      <c r="A16" s="20" t="s">
        <v>49</v>
      </c>
      <c r="B16" s="16" t="s">
        <v>60</v>
      </c>
      <c r="C16" s="17" t="s">
        <v>70</v>
      </c>
      <c r="D16" s="18">
        <v>850704.56558128865</v>
      </c>
      <c r="E16" s="18">
        <f t="shared" si="1"/>
        <v>216220.77962155492</v>
      </c>
      <c r="F16" s="19">
        <v>3.934425576812056</v>
      </c>
    </row>
    <row r="17" spans="1:6" x14ac:dyDescent="0.2">
      <c r="A17" s="20" t="s">
        <v>48</v>
      </c>
      <c r="B17" s="16" t="s">
        <v>59</v>
      </c>
      <c r="C17" s="17" t="s">
        <v>70</v>
      </c>
      <c r="D17" s="18">
        <v>524552.65301635582</v>
      </c>
      <c r="E17" s="18">
        <f t="shared" si="1"/>
        <v>131717.63735391482</v>
      </c>
      <c r="F17" s="19">
        <v>3.9824025358648409</v>
      </c>
    </row>
    <row r="18" spans="1:6" x14ac:dyDescent="0.2">
      <c r="A18" s="20" t="s">
        <v>53</v>
      </c>
      <c r="B18" s="16" t="s">
        <v>64</v>
      </c>
      <c r="C18" s="17" t="s">
        <v>70</v>
      </c>
      <c r="D18" s="18">
        <v>1418511.7049794456</v>
      </c>
      <c r="E18" s="18">
        <f t="shared" si="1"/>
        <v>362347.25299528055</v>
      </c>
      <c r="F18" s="19">
        <v>3.9147853150632859</v>
      </c>
    </row>
    <row r="19" spans="1:6" x14ac:dyDescent="0.2">
      <c r="A19" s="20" t="s">
        <v>58</v>
      </c>
      <c r="B19" s="16" t="s">
        <v>69</v>
      </c>
      <c r="C19" s="17" t="s">
        <v>70</v>
      </c>
      <c r="D19" s="18">
        <v>1218051.8178093878</v>
      </c>
      <c r="E19" s="18">
        <f t="shared" si="1"/>
        <v>309376.60853495006</v>
      </c>
      <c r="F19" s="19">
        <v>3.9371167186086256</v>
      </c>
    </row>
    <row r="20" spans="1:6" x14ac:dyDescent="0.2">
      <c r="A20" s="20" t="s">
        <v>52</v>
      </c>
      <c r="B20" s="16" t="s">
        <v>63</v>
      </c>
      <c r="C20" s="17" t="s">
        <v>70</v>
      </c>
      <c r="D20" s="18">
        <v>1253270.6569813809</v>
      </c>
      <c r="E20" s="18">
        <f t="shared" si="1"/>
        <v>320242.0300092345</v>
      </c>
      <c r="F20" s="19">
        <v>3.9135108434868515</v>
      </c>
    </row>
    <row r="21" spans="1:6" x14ac:dyDescent="0.2">
      <c r="A21" s="20" t="s">
        <v>57</v>
      </c>
      <c r="B21" s="16" t="s">
        <v>68</v>
      </c>
      <c r="C21" s="17" t="s">
        <v>70</v>
      </c>
      <c r="D21" s="18">
        <v>1648897.0483447472</v>
      </c>
      <c r="E21" s="18">
        <f t="shared" si="1"/>
        <v>415672.85934044287</v>
      </c>
      <c r="F21" s="19">
        <v>3.9668143139320855</v>
      </c>
    </row>
    <row r="22" spans="1:6" x14ac:dyDescent="0.2">
      <c r="A22" s="20" t="s">
        <v>54</v>
      </c>
      <c r="B22" s="16" t="s">
        <v>65</v>
      </c>
      <c r="C22" s="17" t="s">
        <v>70</v>
      </c>
      <c r="D22" s="18">
        <v>478674.66086784104</v>
      </c>
      <c r="E22" s="18">
        <f t="shared" si="1"/>
        <v>124055.88138221556</v>
      </c>
      <c r="F22" s="19">
        <v>3.8585406474445718</v>
      </c>
    </row>
    <row r="23" spans="1:6" x14ac:dyDescent="0.2">
      <c r="A23" s="20" t="s">
        <v>50</v>
      </c>
      <c r="B23" s="16" t="s">
        <v>61</v>
      </c>
      <c r="C23" s="17" t="s">
        <v>70</v>
      </c>
      <c r="D23" s="18">
        <v>299072.71262602945</v>
      </c>
      <c r="E23" s="18">
        <f t="shared" si="1"/>
        <v>75962.368911359459</v>
      </c>
      <c r="F23" s="19">
        <v>3.9371167186086256</v>
      </c>
    </row>
  </sheetData>
  <sortState xmlns:xlrd2="http://schemas.microsoft.com/office/spreadsheetml/2017/richdata2" ref="A2:B12">
    <sortCondition ref="A2:A1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0"/>
  <sheetViews>
    <sheetView workbookViewId="0">
      <selection activeCell="B10" sqref="B10"/>
    </sheetView>
  </sheetViews>
  <sheetFormatPr baseColWidth="10" defaultColWidth="8.83203125" defaultRowHeight="15" x14ac:dyDescent="0.2"/>
  <cols>
    <col min="1" max="1" width="17.5" bestFit="1" customWidth="1"/>
    <col min="2" max="2" width="43.83203125" bestFit="1" customWidth="1"/>
    <col min="3" max="3" width="14.1640625" bestFit="1" customWidth="1"/>
    <col min="4" max="4" width="15" bestFit="1" customWidth="1"/>
    <col min="5" max="5" width="14.1640625" bestFit="1" customWidth="1"/>
  </cols>
  <sheetData>
    <row r="1" spans="1:5" x14ac:dyDescent="0.2">
      <c r="A1" s="1" t="s">
        <v>0</v>
      </c>
      <c r="B1" s="1" t="s">
        <v>1</v>
      </c>
      <c r="C1" s="1" t="s">
        <v>47</v>
      </c>
      <c r="D1" s="1" t="s">
        <v>46</v>
      </c>
      <c r="E1" s="1" t="s">
        <v>71</v>
      </c>
    </row>
    <row r="2" spans="1:5" x14ac:dyDescent="0.2">
      <c r="A2" s="16" t="s">
        <v>66</v>
      </c>
      <c r="B2" s="4" t="s">
        <v>72</v>
      </c>
      <c r="C2" s="6">
        <v>0.188</v>
      </c>
      <c r="D2" s="13">
        <f>C2</f>
        <v>0.188</v>
      </c>
      <c r="E2" s="13">
        <f>C2</f>
        <v>0.188</v>
      </c>
    </row>
    <row r="3" spans="1:5" x14ac:dyDescent="0.2">
      <c r="A3" s="16" t="s">
        <v>62</v>
      </c>
      <c r="B3" s="4" t="s">
        <v>72</v>
      </c>
      <c r="C3" s="6">
        <v>0.255</v>
      </c>
      <c r="D3" s="13">
        <f t="shared" ref="D3:D45" si="0">C3</f>
        <v>0.255</v>
      </c>
      <c r="E3" s="13">
        <f t="shared" ref="E3:E45" si="1">C3</f>
        <v>0.255</v>
      </c>
    </row>
    <row r="4" spans="1:5" x14ac:dyDescent="0.2">
      <c r="A4" s="16" t="s">
        <v>67</v>
      </c>
      <c r="B4" s="4" t="s">
        <v>72</v>
      </c>
      <c r="C4" s="6">
        <v>0.32</v>
      </c>
      <c r="D4" s="13">
        <f t="shared" si="0"/>
        <v>0.32</v>
      </c>
      <c r="E4" s="13">
        <f t="shared" si="1"/>
        <v>0.32</v>
      </c>
    </row>
    <row r="5" spans="1:5" x14ac:dyDescent="0.2">
      <c r="A5" s="16" t="s">
        <v>60</v>
      </c>
      <c r="B5" s="4" t="s">
        <v>72</v>
      </c>
      <c r="C5" s="6">
        <v>0.34799999999999998</v>
      </c>
      <c r="D5" s="13">
        <f t="shared" si="0"/>
        <v>0.34799999999999998</v>
      </c>
      <c r="E5" s="13">
        <f t="shared" si="1"/>
        <v>0.34799999999999998</v>
      </c>
    </row>
    <row r="6" spans="1:5" x14ac:dyDescent="0.2">
      <c r="A6" s="16" t="s">
        <v>59</v>
      </c>
      <c r="B6" s="4" t="s">
        <v>72</v>
      </c>
      <c r="C6" s="6">
        <v>0.38</v>
      </c>
      <c r="D6" s="13">
        <f t="shared" si="0"/>
        <v>0.38</v>
      </c>
      <c r="E6" s="13">
        <f t="shared" si="1"/>
        <v>0.38</v>
      </c>
    </row>
    <row r="7" spans="1:5" x14ac:dyDescent="0.2">
      <c r="A7" s="16" t="s">
        <v>64</v>
      </c>
      <c r="B7" s="4" t="s">
        <v>72</v>
      </c>
      <c r="C7" s="6">
        <v>0.439</v>
      </c>
      <c r="D7" s="13">
        <f t="shared" si="0"/>
        <v>0.439</v>
      </c>
      <c r="E7" s="13">
        <f t="shared" si="1"/>
        <v>0.439</v>
      </c>
    </row>
    <row r="8" spans="1:5" x14ac:dyDescent="0.2">
      <c r="A8" s="16" t="s">
        <v>69</v>
      </c>
      <c r="B8" s="4" t="s">
        <v>72</v>
      </c>
      <c r="C8" s="6">
        <v>0.23800000000000002</v>
      </c>
      <c r="D8" s="13">
        <f t="shared" si="0"/>
        <v>0.23800000000000002</v>
      </c>
      <c r="E8" s="13">
        <f t="shared" si="1"/>
        <v>0.23800000000000002</v>
      </c>
    </row>
    <row r="9" spans="1:5" x14ac:dyDescent="0.2">
      <c r="A9" s="16" t="s">
        <v>63</v>
      </c>
      <c r="B9" s="4" t="s">
        <v>72</v>
      </c>
      <c r="C9" s="6">
        <v>0.63300000000000001</v>
      </c>
      <c r="D9" s="13">
        <f t="shared" si="0"/>
        <v>0.63300000000000001</v>
      </c>
      <c r="E9" s="13">
        <f t="shared" si="1"/>
        <v>0.63300000000000001</v>
      </c>
    </row>
    <row r="10" spans="1:5" x14ac:dyDescent="0.2">
      <c r="A10" s="16" t="s">
        <v>68</v>
      </c>
      <c r="B10" s="4" t="s">
        <v>72</v>
      </c>
      <c r="C10" s="6">
        <v>0.46100000000000002</v>
      </c>
      <c r="D10" s="13">
        <f t="shared" si="0"/>
        <v>0.46100000000000002</v>
      </c>
      <c r="E10" s="13">
        <f t="shared" si="1"/>
        <v>0.46100000000000002</v>
      </c>
    </row>
    <row r="11" spans="1:5" x14ac:dyDescent="0.2">
      <c r="A11" s="16" t="s">
        <v>65</v>
      </c>
      <c r="B11" s="4" t="s">
        <v>72</v>
      </c>
      <c r="C11" s="6">
        <v>0.11800000000000001</v>
      </c>
      <c r="D11" s="13">
        <f t="shared" si="0"/>
        <v>0.11800000000000001</v>
      </c>
      <c r="E11" s="13">
        <f t="shared" si="1"/>
        <v>0.11800000000000001</v>
      </c>
    </row>
    <row r="12" spans="1:5" x14ac:dyDescent="0.2">
      <c r="A12" s="16" t="s">
        <v>61</v>
      </c>
      <c r="B12" s="4" t="s">
        <v>72</v>
      </c>
      <c r="C12" s="6">
        <v>0.23800000000000002</v>
      </c>
      <c r="D12" s="13">
        <f t="shared" si="0"/>
        <v>0.23800000000000002</v>
      </c>
      <c r="E12" s="13">
        <f t="shared" si="1"/>
        <v>0.23800000000000002</v>
      </c>
    </row>
    <row r="13" spans="1:5" x14ac:dyDescent="0.2">
      <c r="A13" s="16" t="s">
        <v>66</v>
      </c>
      <c r="B13" s="4" t="s">
        <v>73</v>
      </c>
      <c r="C13" s="6">
        <v>0.68500000000000005</v>
      </c>
      <c r="D13" s="13">
        <f t="shared" si="0"/>
        <v>0.68500000000000005</v>
      </c>
      <c r="E13" s="13">
        <f t="shared" si="1"/>
        <v>0.68500000000000005</v>
      </c>
    </row>
    <row r="14" spans="1:5" x14ac:dyDescent="0.2">
      <c r="A14" s="16" t="s">
        <v>62</v>
      </c>
      <c r="B14" s="4" t="s">
        <v>73</v>
      </c>
      <c r="C14" s="6">
        <v>0.53200000000000003</v>
      </c>
      <c r="D14" s="13">
        <f t="shared" si="0"/>
        <v>0.53200000000000003</v>
      </c>
      <c r="E14" s="13">
        <f t="shared" si="1"/>
        <v>0.53200000000000003</v>
      </c>
    </row>
    <row r="15" spans="1:5" x14ac:dyDescent="0.2">
      <c r="A15" s="16" t="s">
        <v>67</v>
      </c>
      <c r="B15" s="4" t="s">
        <v>73</v>
      </c>
      <c r="C15" s="6">
        <v>0.46799999999999997</v>
      </c>
      <c r="D15" s="13">
        <f t="shared" si="0"/>
        <v>0.46799999999999997</v>
      </c>
      <c r="E15" s="13">
        <f t="shared" si="1"/>
        <v>0.46799999999999997</v>
      </c>
    </row>
    <row r="16" spans="1:5" x14ac:dyDescent="0.2">
      <c r="A16" s="16" t="s">
        <v>60</v>
      </c>
      <c r="B16" s="4" t="s">
        <v>73</v>
      </c>
      <c r="C16" s="6">
        <v>0.441</v>
      </c>
      <c r="D16" s="13">
        <f t="shared" si="0"/>
        <v>0.441</v>
      </c>
      <c r="E16" s="13">
        <f t="shared" si="1"/>
        <v>0.441</v>
      </c>
    </row>
    <row r="17" spans="1:5" x14ac:dyDescent="0.2">
      <c r="A17" s="16" t="s">
        <v>59</v>
      </c>
      <c r="B17" s="4" t="s">
        <v>73</v>
      </c>
      <c r="C17" s="6">
        <v>0.38799999999999996</v>
      </c>
      <c r="D17" s="13">
        <f t="shared" si="0"/>
        <v>0.38799999999999996</v>
      </c>
      <c r="E17" s="13">
        <f t="shared" si="1"/>
        <v>0.38799999999999996</v>
      </c>
    </row>
    <row r="18" spans="1:5" x14ac:dyDescent="0.2">
      <c r="A18" s="16" t="s">
        <v>64</v>
      </c>
      <c r="B18" s="4" t="s">
        <v>73</v>
      </c>
      <c r="C18" s="6">
        <v>0.38600000000000001</v>
      </c>
      <c r="D18" s="13">
        <f t="shared" si="0"/>
        <v>0.38600000000000001</v>
      </c>
      <c r="E18" s="13">
        <f t="shared" si="1"/>
        <v>0.38600000000000001</v>
      </c>
    </row>
    <row r="19" spans="1:5" x14ac:dyDescent="0.2">
      <c r="A19" s="16" t="s">
        <v>69</v>
      </c>
      <c r="B19" s="4" t="s">
        <v>73</v>
      </c>
      <c r="C19" s="6">
        <v>0.52500000000000002</v>
      </c>
      <c r="D19" s="13">
        <f t="shared" si="0"/>
        <v>0.52500000000000002</v>
      </c>
      <c r="E19" s="13">
        <f t="shared" si="1"/>
        <v>0.52500000000000002</v>
      </c>
    </row>
    <row r="20" spans="1:5" x14ac:dyDescent="0.2">
      <c r="A20" s="16" t="s">
        <v>63</v>
      </c>
      <c r="B20" s="4" t="s">
        <v>73</v>
      </c>
      <c r="C20" s="6">
        <v>0.24399999999999999</v>
      </c>
      <c r="D20" s="13">
        <f t="shared" si="0"/>
        <v>0.24399999999999999</v>
      </c>
      <c r="E20" s="13">
        <f t="shared" si="1"/>
        <v>0.24399999999999999</v>
      </c>
    </row>
    <row r="21" spans="1:5" x14ac:dyDescent="0.2">
      <c r="A21" s="16" t="s">
        <v>68</v>
      </c>
      <c r="B21" s="4" t="s">
        <v>73</v>
      </c>
      <c r="C21" s="6">
        <v>0.39600000000000002</v>
      </c>
      <c r="D21" s="13">
        <f t="shared" si="0"/>
        <v>0.39600000000000002</v>
      </c>
      <c r="E21" s="13">
        <f t="shared" si="1"/>
        <v>0.39600000000000002</v>
      </c>
    </row>
    <row r="22" spans="1:5" x14ac:dyDescent="0.2">
      <c r="A22" s="16" t="s">
        <v>65</v>
      </c>
      <c r="B22" s="4" t="s">
        <v>73</v>
      </c>
      <c r="C22" s="6">
        <v>0.248</v>
      </c>
      <c r="D22" s="13">
        <f t="shared" si="0"/>
        <v>0.248</v>
      </c>
      <c r="E22" s="13">
        <f t="shared" si="1"/>
        <v>0.248</v>
      </c>
    </row>
    <row r="23" spans="1:5" x14ac:dyDescent="0.2">
      <c r="A23" s="16" t="s">
        <v>61</v>
      </c>
      <c r="B23" s="4" t="s">
        <v>73</v>
      </c>
      <c r="C23" s="6">
        <v>0.52500000000000002</v>
      </c>
      <c r="D23" s="13">
        <f t="shared" si="0"/>
        <v>0.52500000000000002</v>
      </c>
      <c r="E23" s="13">
        <f t="shared" si="1"/>
        <v>0.52500000000000002</v>
      </c>
    </row>
    <row r="24" spans="1:5" x14ac:dyDescent="0.2">
      <c r="A24" s="16" t="s">
        <v>66</v>
      </c>
      <c r="B24" s="4" t="s">
        <v>34</v>
      </c>
      <c r="C24" s="6">
        <v>0.121</v>
      </c>
      <c r="D24" s="13">
        <f t="shared" si="0"/>
        <v>0.121</v>
      </c>
      <c r="E24" s="13">
        <f t="shared" si="1"/>
        <v>0.121</v>
      </c>
    </row>
    <row r="25" spans="1:5" x14ac:dyDescent="0.2">
      <c r="A25" s="16" t="s">
        <v>62</v>
      </c>
      <c r="B25" s="4" t="s">
        <v>34</v>
      </c>
      <c r="C25" s="6">
        <v>0.20600000000000002</v>
      </c>
      <c r="D25" s="13">
        <f t="shared" si="0"/>
        <v>0.20600000000000002</v>
      </c>
      <c r="E25" s="13">
        <f t="shared" si="1"/>
        <v>0.20600000000000002</v>
      </c>
    </row>
    <row r="26" spans="1:5" x14ac:dyDescent="0.2">
      <c r="A26" s="16" t="s">
        <v>67</v>
      </c>
      <c r="B26" s="4" t="s">
        <v>34</v>
      </c>
      <c r="C26" s="6">
        <v>0.20899999999999999</v>
      </c>
      <c r="D26" s="13">
        <f t="shared" si="0"/>
        <v>0.20899999999999999</v>
      </c>
      <c r="E26" s="13">
        <f t="shared" si="1"/>
        <v>0.20899999999999999</v>
      </c>
    </row>
    <row r="27" spans="1:5" x14ac:dyDescent="0.2">
      <c r="A27" s="16" t="s">
        <v>60</v>
      </c>
      <c r="B27" s="4" t="s">
        <v>34</v>
      </c>
      <c r="C27" s="6">
        <v>0.20300000000000001</v>
      </c>
      <c r="D27" s="13">
        <f t="shared" si="0"/>
        <v>0.20300000000000001</v>
      </c>
      <c r="E27" s="13">
        <f t="shared" si="1"/>
        <v>0.20300000000000001</v>
      </c>
    </row>
    <row r="28" spans="1:5" x14ac:dyDescent="0.2">
      <c r="A28" s="16" t="s">
        <v>59</v>
      </c>
      <c r="B28" s="4" t="s">
        <v>34</v>
      </c>
      <c r="C28" s="6">
        <v>0.22800000000000001</v>
      </c>
      <c r="D28" s="13">
        <f t="shared" si="0"/>
        <v>0.22800000000000001</v>
      </c>
      <c r="E28" s="13">
        <f t="shared" si="1"/>
        <v>0.22800000000000001</v>
      </c>
    </row>
    <row r="29" spans="1:5" x14ac:dyDescent="0.2">
      <c r="A29" s="16" t="s">
        <v>64</v>
      </c>
      <c r="B29" s="4" t="s">
        <v>34</v>
      </c>
      <c r="C29" s="6">
        <v>0.17199999999999999</v>
      </c>
      <c r="D29" s="13">
        <f t="shared" si="0"/>
        <v>0.17199999999999999</v>
      </c>
      <c r="E29" s="13">
        <f t="shared" si="1"/>
        <v>0.17199999999999999</v>
      </c>
    </row>
    <row r="30" spans="1:5" x14ac:dyDescent="0.2">
      <c r="A30" s="16" t="s">
        <v>69</v>
      </c>
      <c r="B30" s="4" t="s">
        <v>34</v>
      </c>
      <c r="C30" s="6">
        <v>0.23100000000000001</v>
      </c>
      <c r="D30" s="13">
        <f t="shared" si="0"/>
        <v>0.23100000000000001</v>
      </c>
      <c r="E30" s="13">
        <f t="shared" si="1"/>
        <v>0.23100000000000001</v>
      </c>
    </row>
    <row r="31" spans="1:5" x14ac:dyDescent="0.2">
      <c r="A31" s="16" t="s">
        <v>63</v>
      </c>
      <c r="B31" s="4" t="s">
        <v>34</v>
      </c>
      <c r="C31" s="6">
        <v>0.11800000000000001</v>
      </c>
      <c r="D31" s="13">
        <f t="shared" si="0"/>
        <v>0.11800000000000001</v>
      </c>
      <c r="E31" s="13">
        <f t="shared" si="1"/>
        <v>0.11800000000000001</v>
      </c>
    </row>
    <row r="32" spans="1:5" x14ac:dyDescent="0.2">
      <c r="A32" s="16" t="s">
        <v>68</v>
      </c>
      <c r="B32" s="4" t="s">
        <v>34</v>
      </c>
      <c r="C32" s="6">
        <v>0.13500000000000001</v>
      </c>
      <c r="D32" s="13">
        <f t="shared" si="0"/>
        <v>0.13500000000000001</v>
      </c>
      <c r="E32" s="13">
        <f t="shared" si="1"/>
        <v>0.13500000000000001</v>
      </c>
    </row>
    <row r="33" spans="1:5" x14ac:dyDescent="0.2">
      <c r="A33" s="16" t="s">
        <v>65</v>
      </c>
      <c r="B33" s="4" t="s">
        <v>75</v>
      </c>
      <c r="C33" s="6">
        <v>0.629</v>
      </c>
      <c r="D33" s="13">
        <f t="shared" si="0"/>
        <v>0.629</v>
      </c>
      <c r="E33" s="13">
        <f t="shared" si="1"/>
        <v>0.629</v>
      </c>
    </row>
    <row r="34" spans="1:5" x14ac:dyDescent="0.2">
      <c r="A34" s="16" t="s">
        <v>61</v>
      </c>
      <c r="B34" s="4" t="s">
        <v>34</v>
      </c>
      <c r="C34" s="6">
        <v>0.23100000000000001</v>
      </c>
      <c r="D34" s="13">
        <f t="shared" si="0"/>
        <v>0.23100000000000001</v>
      </c>
      <c r="E34" s="13">
        <f t="shared" si="1"/>
        <v>0.23100000000000001</v>
      </c>
    </row>
    <row r="35" spans="1:5" x14ac:dyDescent="0.2">
      <c r="A35" s="16" t="s">
        <v>66</v>
      </c>
      <c r="B35" s="4" t="s">
        <v>74</v>
      </c>
      <c r="C35" s="6">
        <v>6.0000000000000001E-3</v>
      </c>
      <c r="D35" s="13">
        <f t="shared" si="0"/>
        <v>6.0000000000000001E-3</v>
      </c>
      <c r="E35" s="13">
        <f t="shared" si="1"/>
        <v>6.0000000000000001E-3</v>
      </c>
    </row>
    <row r="36" spans="1:5" x14ac:dyDescent="0.2">
      <c r="A36" s="16" t="s">
        <v>62</v>
      </c>
      <c r="B36" s="4" t="s">
        <v>74</v>
      </c>
      <c r="C36" s="6">
        <v>6.9999999999999993E-3</v>
      </c>
      <c r="D36" s="13">
        <f t="shared" si="0"/>
        <v>6.9999999999999993E-3</v>
      </c>
      <c r="E36" s="13">
        <f t="shared" si="1"/>
        <v>6.9999999999999993E-3</v>
      </c>
    </row>
    <row r="37" spans="1:5" x14ac:dyDescent="0.2">
      <c r="A37" s="16" t="s">
        <v>67</v>
      </c>
      <c r="B37" s="4" t="s">
        <v>74</v>
      </c>
      <c r="C37" s="6">
        <v>3.0000000000000001E-3</v>
      </c>
      <c r="D37" s="13">
        <f t="shared" si="0"/>
        <v>3.0000000000000001E-3</v>
      </c>
      <c r="E37" s="13">
        <f t="shared" si="1"/>
        <v>3.0000000000000001E-3</v>
      </c>
    </row>
    <row r="38" spans="1:5" x14ac:dyDescent="0.2">
      <c r="A38" s="16" t="s">
        <v>60</v>
      </c>
      <c r="B38" s="4" t="s">
        <v>74</v>
      </c>
      <c r="C38" s="6">
        <v>8.0000000000000002E-3</v>
      </c>
      <c r="D38" s="13">
        <f t="shared" si="0"/>
        <v>8.0000000000000002E-3</v>
      </c>
      <c r="E38" s="13">
        <f t="shared" si="1"/>
        <v>8.0000000000000002E-3</v>
      </c>
    </row>
    <row r="39" spans="1:5" x14ac:dyDescent="0.2">
      <c r="A39" s="16" t="s">
        <v>59</v>
      </c>
      <c r="B39" s="4" t="s">
        <v>74</v>
      </c>
      <c r="C39" s="6">
        <v>4.0000000000000001E-3</v>
      </c>
      <c r="D39" s="13">
        <f t="shared" si="0"/>
        <v>4.0000000000000001E-3</v>
      </c>
      <c r="E39" s="13">
        <f t="shared" si="1"/>
        <v>4.0000000000000001E-3</v>
      </c>
    </row>
    <row r="40" spans="1:5" x14ac:dyDescent="0.2">
      <c r="A40" s="16" t="s">
        <v>64</v>
      </c>
      <c r="B40" s="4" t="s">
        <v>74</v>
      </c>
      <c r="C40" s="6">
        <v>3.0000000000000001E-3</v>
      </c>
      <c r="D40" s="13">
        <f t="shared" si="0"/>
        <v>3.0000000000000001E-3</v>
      </c>
      <c r="E40" s="13">
        <f t="shared" si="1"/>
        <v>3.0000000000000001E-3</v>
      </c>
    </row>
    <row r="41" spans="1:5" x14ac:dyDescent="0.2">
      <c r="A41" s="16" t="s">
        <v>69</v>
      </c>
      <c r="B41" s="4" t="s">
        <v>74</v>
      </c>
      <c r="C41" s="6">
        <v>6.0000000000000001E-3</v>
      </c>
      <c r="D41" s="13">
        <f t="shared" si="0"/>
        <v>6.0000000000000001E-3</v>
      </c>
      <c r="E41" s="13">
        <f t="shared" si="1"/>
        <v>6.0000000000000001E-3</v>
      </c>
    </row>
    <row r="42" spans="1:5" x14ac:dyDescent="0.2">
      <c r="A42" s="16" t="s">
        <v>63</v>
      </c>
      <c r="B42" s="4" t="s">
        <v>74</v>
      </c>
      <c r="C42" s="6">
        <v>5.0000000000000001E-3</v>
      </c>
      <c r="D42" s="13">
        <f t="shared" si="0"/>
        <v>5.0000000000000001E-3</v>
      </c>
      <c r="E42" s="13">
        <f t="shared" si="1"/>
        <v>5.0000000000000001E-3</v>
      </c>
    </row>
    <row r="43" spans="1:5" x14ac:dyDescent="0.2">
      <c r="A43" s="16" t="s">
        <v>68</v>
      </c>
      <c r="B43" s="4" t="s">
        <v>74</v>
      </c>
      <c r="C43" s="6">
        <v>8.0000000000000002E-3</v>
      </c>
      <c r="D43" s="13">
        <f t="shared" si="0"/>
        <v>8.0000000000000002E-3</v>
      </c>
      <c r="E43" s="13">
        <f t="shared" si="1"/>
        <v>8.0000000000000002E-3</v>
      </c>
    </row>
    <row r="44" spans="1:5" x14ac:dyDescent="0.2">
      <c r="A44" s="16" t="s">
        <v>65</v>
      </c>
      <c r="B44" s="4" t="s">
        <v>74</v>
      </c>
      <c r="C44" s="6">
        <v>5.0000000000000001E-3</v>
      </c>
      <c r="D44" s="13">
        <f t="shared" si="0"/>
        <v>5.0000000000000001E-3</v>
      </c>
      <c r="E44" s="13">
        <f t="shared" si="1"/>
        <v>5.0000000000000001E-3</v>
      </c>
    </row>
    <row r="45" spans="1:5" x14ac:dyDescent="0.2">
      <c r="A45" s="16" t="s">
        <v>61</v>
      </c>
      <c r="B45" s="4" t="s">
        <v>74</v>
      </c>
      <c r="C45" s="6">
        <v>6.0000000000000001E-3</v>
      </c>
      <c r="D45" s="13">
        <f t="shared" si="0"/>
        <v>6.0000000000000001E-3</v>
      </c>
      <c r="E45" s="13">
        <f t="shared" si="1"/>
        <v>6.0000000000000001E-3</v>
      </c>
    </row>
    <row r="46" spans="1:5" x14ac:dyDescent="0.2">
      <c r="A46" s="5"/>
      <c r="B46" s="4"/>
      <c r="C46" s="6"/>
    </row>
    <row r="47" spans="1:5" x14ac:dyDescent="0.2">
      <c r="A47" s="5"/>
      <c r="B47" s="4"/>
      <c r="C47" s="6"/>
    </row>
    <row r="48" spans="1:5" x14ac:dyDescent="0.2">
      <c r="A48" s="5"/>
      <c r="B48" s="4"/>
      <c r="C48" s="6"/>
    </row>
    <row r="49" spans="1:3" x14ac:dyDescent="0.2">
      <c r="A49" s="5"/>
      <c r="B49" s="4"/>
      <c r="C49" s="6"/>
    </row>
    <row r="50" spans="1:3" x14ac:dyDescent="0.2">
      <c r="A50" s="5"/>
      <c r="B50" s="4"/>
      <c r="C50" s="6"/>
    </row>
    <row r="51" spans="1:3" x14ac:dyDescent="0.2">
      <c r="A51" s="5"/>
      <c r="B51" s="4"/>
      <c r="C51" s="6"/>
    </row>
    <row r="52" spans="1:3" x14ac:dyDescent="0.2">
      <c r="A52" s="5"/>
      <c r="B52" s="4"/>
      <c r="C52" s="6"/>
    </row>
    <row r="53" spans="1:3" x14ac:dyDescent="0.2">
      <c r="A53" s="5"/>
      <c r="B53" s="4"/>
      <c r="C53" s="6"/>
    </row>
    <row r="54" spans="1:3" x14ac:dyDescent="0.2">
      <c r="A54" s="5"/>
      <c r="B54" s="4"/>
      <c r="C54" s="6"/>
    </row>
    <row r="55" spans="1:3" x14ac:dyDescent="0.2">
      <c r="A55" s="5"/>
      <c r="B55" s="4"/>
      <c r="C55" s="6"/>
    </row>
    <row r="56" spans="1:3" x14ac:dyDescent="0.2">
      <c r="A56" s="5"/>
      <c r="B56" s="4"/>
      <c r="C56" s="6"/>
    </row>
    <row r="57" spans="1:3" x14ac:dyDescent="0.2">
      <c r="A57" s="5"/>
      <c r="B57" s="4"/>
      <c r="C57" s="6"/>
    </row>
    <row r="58" spans="1:3" x14ac:dyDescent="0.2">
      <c r="A58" s="5"/>
      <c r="B58" s="4"/>
      <c r="C58" s="6"/>
    </row>
    <row r="59" spans="1:3" x14ac:dyDescent="0.2">
      <c r="A59" s="5"/>
      <c r="B59" s="4"/>
      <c r="C59" s="6"/>
    </row>
    <row r="60" spans="1:3" x14ac:dyDescent="0.2">
      <c r="A60" s="5"/>
      <c r="B60" s="4"/>
      <c r="C60" s="6"/>
    </row>
    <row r="61" spans="1:3" x14ac:dyDescent="0.2">
      <c r="A61" s="5"/>
      <c r="B61" s="4"/>
      <c r="C61" s="6"/>
    </row>
    <row r="62" spans="1:3" x14ac:dyDescent="0.2">
      <c r="A62" s="5"/>
      <c r="B62" s="4"/>
      <c r="C62" s="6"/>
    </row>
    <row r="63" spans="1:3" x14ac:dyDescent="0.2">
      <c r="A63" s="5"/>
      <c r="B63" s="4"/>
      <c r="C63" s="6"/>
    </row>
    <row r="64" spans="1:3" x14ac:dyDescent="0.2">
      <c r="A64" s="5"/>
      <c r="B64" s="4"/>
      <c r="C64" s="6"/>
    </row>
    <row r="65" spans="1:3" x14ac:dyDescent="0.2">
      <c r="A65" s="5"/>
      <c r="B65" s="4"/>
      <c r="C65" s="6"/>
    </row>
    <row r="66" spans="1:3" x14ac:dyDescent="0.2">
      <c r="A66" s="5"/>
      <c r="B66" s="4"/>
      <c r="C66" s="6"/>
    </row>
    <row r="67" spans="1:3" x14ac:dyDescent="0.2">
      <c r="A67" s="5"/>
      <c r="B67" s="4"/>
      <c r="C67" s="6"/>
    </row>
    <row r="68" spans="1:3" x14ac:dyDescent="0.2">
      <c r="A68" s="5"/>
      <c r="B68" s="4"/>
      <c r="C68" s="6"/>
    </row>
    <row r="69" spans="1:3" x14ac:dyDescent="0.2">
      <c r="A69" s="5"/>
      <c r="B69" s="4"/>
      <c r="C69" s="6"/>
    </row>
    <row r="70" spans="1:3" x14ac:dyDescent="0.2">
      <c r="A70" s="5"/>
      <c r="B70" s="4"/>
      <c r="C70" s="6"/>
    </row>
    <row r="71" spans="1:3" x14ac:dyDescent="0.2">
      <c r="A71" s="5"/>
      <c r="B71" s="4"/>
      <c r="C71" s="6"/>
    </row>
    <row r="72" spans="1:3" x14ac:dyDescent="0.2">
      <c r="A72" s="5"/>
      <c r="B72" s="4"/>
      <c r="C72" s="6"/>
    </row>
    <row r="73" spans="1:3" x14ac:dyDescent="0.2">
      <c r="A73" s="5"/>
      <c r="B73" s="4"/>
      <c r="C73" s="6"/>
    </row>
    <row r="74" spans="1:3" x14ac:dyDescent="0.2">
      <c r="A74" s="5"/>
      <c r="B74" s="4"/>
      <c r="C74" s="6"/>
    </row>
    <row r="75" spans="1:3" x14ac:dyDescent="0.2">
      <c r="A75" s="5"/>
      <c r="B75" s="4"/>
      <c r="C75" s="6"/>
    </row>
    <row r="76" spans="1:3" x14ac:dyDescent="0.2">
      <c r="A76" s="5"/>
      <c r="B76" s="4"/>
      <c r="C76" s="6"/>
    </row>
    <row r="77" spans="1:3" x14ac:dyDescent="0.2">
      <c r="A77" s="5"/>
      <c r="B77" s="4"/>
      <c r="C77" s="6"/>
    </row>
    <row r="78" spans="1:3" x14ac:dyDescent="0.2">
      <c r="A78" s="5"/>
      <c r="B78" s="4"/>
      <c r="C78" s="6"/>
    </row>
    <row r="79" spans="1:3" x14ac:dyDescent="0.2">
      <c r="A79" s="5"/>
      <c r="B79" s="4"/>
      <c r="C79" s="6"/>
    </row>
    <row r="80" spans="1:3" x14ac:dyDescent="0.2">
      <c r="A80" s="5"/>
      <c r="B80" s="4"/>
      <c r="C80" s="6"/>
    </row>
    <row r="81" spans="1:3" x14ac:dyDescent="0.2">
      <c r="A81" s="5"/>
      <c r="B81" s="4"/>
      <c r="C81" s="6"/>
    </row>
    <row r="82" spans="1:3" x14ac:dyDescent="0.2">
      <c r="A82" s="5"/>
      <c r="B82" s="4"/>
      <c r="C82" s="6"/>
    </row>
    <row r="83" spans="1:3" x14ac:dyDescent="0.2">
      <c r="A83" s="5"/>
      <c r="B83" s="4"/>
      <c r="C83" s="6"/>
    </row>
    <row r="84" spans="1:3" x14ac:dyDescent="0.2">
      <c r="A84" s="5"/>
      <c r="B84" s="4"/>
      <c r="C84" s="6"/>
    </row>
    <row r="85" spans="1:3" x14ac:dyDescent="0.2">
      <c r="A85" s="5"/>
      <c r="B85" s="4"/>
      <c r="C85" s="6"/>
    </row>
    <row r="86" spans="1:3" x14ac:dyDescent="0.2">
      <c r="A86" s="5"/>
      <c r="B86" s="4"/>
      <c r="C86" s="6"/>
    </row>
    <row r="87" spans="1:3" x14ac:dyDescent="0.2">
      <c r="A87" s="5"/>
      <c r="B87" s="4"/>
      <c r="C87" s="6"/>
    </row>
    <row r="88" spans="1:3" x14ac:dyDescent="0.2">
      <c r="A88" s="5"/>
      <c r="B88" s="4"/>
      <c r="C88" s="6"/>
    </row>
    <row r="89" spans="1:3" x14ac:dyDescent="0.2">
      <c r="A89" s="5"/>
      <c r="B89" s="4"/>
      <c r="C89" s="6"/>
    </row>
    <row r="90" spans="1:3" x14ac:dyDescent="0.2">
      <c r="A90" s="5"/>
      <c r="B90" s="4"/>
      <c r="C90" s="6"/>
    </row>
    <row r="91" spans="1:3" x14ac:dyDescent="0.2">
      <c r="A91" s="5"/>
      <c r="B91" s="4"/>
      <c r="C91" s="6"/>
    </row>
    <row r="92" spans="1:3" x14ac:dyDescent="0.2">
      <c r="A92" s="5"/>
      <c r="B92" s="4"/>
      <c r="C92" s="6"/>
    </row>
    <row r="93" spans="1:3" x14ac:dyDescent="0.2">
      <c r="A93" s="5"/>
      <c r="B93" s="4"/>
      <c r="C93" s="6"/>
    </row>
    <row r="94" spans="1:3" x14ac:dyDescent="0.2">
      <c r="A94" s="5"/>
      <c r="B94" s="4"/>
      <c r="C94" s="6"/>
    </row>
    <row r="95" spans="1:3" x14ac:dyDescent="0.2">
      <c r="A95" s="5"/>
      <c r="B95" s="4"/>
      <c r="C95" s="6"/>
    </row>
    <row r="96" spans="1:3" x14ac:dyDescent="0.2">
      <c r="A96" s="5"/>
      <c r="B96" s="4"/>
      <c r="C96" s="6"/>
    </row>
    <row r="97" spans="1:3" x14ac:dyDescent="0.2">
      <c r="A97" s="5"/>
      <c r="B97" s="4"/>
      <c r="C97" s="6"/>
    </row>
    <row r="98" spans="1:3" x14ac:dyDescent="0.2">
      <c r="A98" s="5"/>
      <c r="B98" s="4"/>
      <c r="C98" s="6"/>
    </row>
    <row r="99" spans="1:3" x14ac:dyDescent="0.2">
      <c r="A99" s="5"/>
      <c r="B99" s="4"/>
      <c r="C99" s="6"/>
    </row>
    <row r="100" spans="1:3" x14ac:dyDescent="0.2">
      <c r="A100" s="5"/>
      <c r="B100" s="4"/>
      <c r="C100" s="6"/>
    </row>
    <row r="101" spans="1:3" x14ac:dyDescent="0.2">
      <c r="A101" s="5"/>
      <c r="B101" s="4"/>
      <c r="C101" s="6"/>
    </row>
    <row r="102" spans="1:3" x14ac:dyDescent="0.2">
      <c r="A102" s="5"/>
      <c r="B102" s="4"/>
      <c r="C102" s="6"/>
    </row>
    <row r="103" spans="1:3" x14ac:dyDescent="0.2">
      <c r="A103" s="5"/>
      <c r="B103" s="4"/>
      <c r="C103" s="6"/>
    </row>
    <row r="104" spans="1:3" x14ac:dyDescent="0.2">
      <c r="A104" s="5"/>
      <c r="B104" s="4"/>
      <c r="C104" s="6"/>
    </row>
    <row r="105" spans="1:3" x14ac:dyDescent="0.2">
      <c r="A105" s="5"/>
      <c r="B105" s="4"/>
      <c r="C105" s="6"/>
    </row>
    <row r="106" spans="1:3" x14ac:dyDescent="0.2">
      <c r="A106" s="5"/>
      <c r="B106" s="4"/>
      <c r="C106" s="6"/>
    </row>
    <row r="107" spans="1:3" x14ac:dyDescent="0.2">
      <c r="A107" s="5"/>
      <c r="B107" s="4"/>
      <c r="C107" s="6"/>
    </row>
    <row r="108" spans="1:3" x14ac:dyDescent="0.2">
      <c r="A108" s="5"/>
      <c r="B108" s="4"/>
      <c r="C108" s="6"/>
    </row>
    <row r="109" spans="1:3" x14ac:dyDescent="0.2">
      <c r="A109" s="5"/>
      <c r="B109" s="4"/>
      <c r="C109" s="6"/>
    </row>
    <row r="110" spans="1:3" x14ac:dyDescent="0.2">
      <c r="A110" s="5"/>
      <c r="B110" s="4"/>
      <c r="C110" s="6"/>
    </row>
    <row r="111" spans="1:3" x14ac:dyDescent="0.2">
      <c r="A111" s="5"/>
      <c r="B111" s="4"/>
      <c r="C111" s="6"/>
    </row>
    <row r="112" spans="1:3" x14ac:dyDescent="0.2">
      <c r="A112" s="5"/>
      <c r="B112" s="4"/>
      <c r="C112" s="6"/>
    </row>
    <row r="113" spans="1:3" x14ac:dyDescent="0.2">
      <c r="A113" s="5"/>
      <c r="B113" s="4"/>
      <c r="C113" s="6"/>
    </row>
    <row r="114" spans="1:3" x14ac:dyDescent="0.2">
      <c r="A114" s="5"/>
      <c r="B114" s="4"/>
      <c r="C114" s="6"/>
    </row>
    <row r="115" spans="1:3" x14ac:dyDescent="0.2">
      <c r="A115" s="5"/>
      <c r="B115" s="4"/>
      <c r="C115" s="6"/>
    </row>
    <row r="116" spans="1:3" x14ac:dyDescent="0.2">
      <c r="A116" s="5"/>
      <c r="B116" s="4"/>
      <c r="C116" s="6"/>
    </row>
    <row r="117" spans="1:3" x14ac:dyDescent="0.2">
      <c r="A117" s="5"/>
      <c r="B117" s="4"/>
      <c r="C117" s="6"/>
    </row>
    <row r="118" spans="1:3" x14ac:dyDescent="0.2">
      <c r="A118" s="5"/>
      <c r="B118" s="4"/>
      <c r="C118" s="6"/>
    </row>
    <row r="119" spans="1:3" x14ac:dyDescent="0.2">
      <c r="A119" s="5"/>
      <c r="B119" s="4"/>
      <c r="C119" s="6"/>
    </row>
    <row r="120" spans="1:3" x14ac:dyDescent="0.2">
      <c r="A120" s="5"/>
      <c r="B120" s="4"/>
      <c r="C120" s="6"/>
    </row>
  </sheetData>
  <sortState xmlns:xlrd2="http://schemas.microsoft.com/office/spreadsheetml/2017/richdata2" ref="A2:E120">
    <sortCondition ref="B2:B120"/>
  </sortState>
  <conditionalFormatting sqref="C1:C1048576 D1:E1">
    <cfRule type="colorScale" priority="1">
      <colorScale>
        <cfvo type="min"/>
        <cfvo type="max"/>
        <color rgb="FFFCFCFF"/>
        <color rgb="FF63BE7B"/>
      </colorScale>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9"/>
  <sheetViews>
    <sheetView workbookViewId="0">
      <selection activeCell="D10" sqref="D10"/>
    </sheetView>
  </sheetViews>
  <sheetFormatPr baseColWidth="10" defaultColWidth="8.83203125" defaultRowHeight="15" x14ac:dyDescent="0.2"/>
  <cols>
    <col min="1" max="1" width="43.83203125" bestFit="1" customWidth="1"/>
    <col min="3" max="3" width="15.5" bestFit="1" customWidth="1"/>
    <col min="4" max="4" width="15.33203125" bestFit="1" customWidth="1"/>
  </cols>
  <sheetData>
    <row r="1" spans="1:5" x14ac:dyDescent="0.2">
      <c r="A1" s="1" t="s">
        <v>1</v>
      </c>
      <c r="B1" s="1" t="s">
        <v>2</v>
      </c>
      <c r="C1" s="1" t="s">
        <v>3</v>
      </c>
      <c r="D1" s="1" t="s">
        <v>4</v>
      </c>
    </row>
    <row r="2" spans="1:5" x14ac:dyDescent="0.2">
      <c r="A2" s="3" t="s">
        <v>72</v>
      </c>
      <c r="B2" t="s">
        <v>5</v>
      </c>
      <c r="C2" t="s">
        <v>6</v>
      </c>
      <c r="D2" s="10">
        <v>0.1</v>
      </c>
    </row>
    <row r="3" spans="1:5" x14ac:dyDescent="0.2">
      <c r="A3" s="3" t="s">
        <v>72</v>
      </c>
      <c r="B3" t="s">
        <v>5</v>
      </c>
      <c r="C3" t="s">
        <v>35</v>
      </c>
      <c r="D3" s="10">
        <v>0.1</v>
      </c>
    </row>
    <row r="4" spans="1:5" x14ac:dyDescent="0.2">
      <c r="A4" s="3" t="s">
        <v>72</v>
      </c>
      <c r="B4" t="s">
        <v>5</v>
      </c>
      <c r="C4" t="s">
        <v>31</v>
      </c>
      <c r="D4" s="10">
        <v>0.7</v>
      </c>
      <c r="E4" t="s">
        <v>45</v>
      </c>
    </row>
    <row r="5" spans="1:5" x14ac:dyDescent="0.2">
      <c r="A5" s="3" t="s">
        <v>72</v>
      </c>
      <c r="B5" t="s">
        <v>5</v>
      </c>
      <c r="C5" t="s">
        <v>36</v>
      </c>
      <c r="D5" s="10">
        <v>0.1</v>
      </c>
    </row>
    <row r="6" spans="1:5" x14ac:dyDescent="0.2">
      <c r="A6" s="14" t="s">
        <v>34</v>
      </c>
      <c r="B6" t="s">
        <v>5</v>
      </c>
      <c r="C6" t="s">
        <v>7</v>
      </c>
      <c r="D6" s="10">
        <v>1</v>
      </c>
    </row>
    <row r="7" spans="1:5" x14ac:dyDescent="0.2">
      <c r="A7" s="22" t="s">
        <v>75</v>
      </c>
      <c r="B7" t="s">
        <v>5</v>
      </c>
      <c r="C7" t="s">
        <v>8</v>
      </c>
      <c r="D7" s="10">
        <v>1</v>
      </c>
    </row>
    <row r="8" spans="1:5" x14ac:dyDescent="0.2">
      <c r="A8" s="3" t="s">
        <v>73</v>
      </c>
      <c r="B8" t="s">
        <v>5</v>
      </c>
      <c r="C8" t="s">
        <v>7</v>
      </c>
      <c r="D8" s="10">
        <v>0.5</v>
      </c>
    </row>
    <row r="9" spans="1:5" x14ac:dyDescent="0.2">
      <c r="A9" s="3" t="s">
        <v>73</v>
      </c>
      <c r="B9" t="s">
        <v>5</v>
      </c>
      <c r="C9" t="s">
        <v>35</v>
      </c>
      <c r="D9" s="10">
        <v>0.5</v>
      </c>
    </row>
    <row r="10" spans="1:5" x14ac:dyDescent="0.2">
      <c r="A10" s="15" t="s">
        <v>74</v>
      </c>
      <c r="B10" t="s">
        <v>5</v>
      </c>
      <c r="C10" t="s">
        <v>76</v>
      </c>
      <c r="D10" s="10">
        <v>1</v>
      </c>
    </row>
    <row r="11" spans="1:5" x14ac:dyDescent="0.2">
      <c r="A11" s="7" t="s">
        <v>72</v>
      </c>
      <c r="B11" s="8" t="s">
        <v>70</v>
      </c>
      <c r="C11" s="8" t="s">
        <v>36</v>
      </c>
      <c r="D11" s="9">
        <v>0.2</v>
      </c>
    </row>
    <row r="12" spans="1:5" x14ac:dyDescent="0.2">
      <c r="A12" s="3" t="s">
        <v>72</v>
      </c>
      <c r="B12" t="s">
        <v>70</v>
      </c>
      <c r="C12" t="s">
        <v>6</v>
      </c>
      <c r="D12" s="10">
        <v>0.1</v>
      </c>
    </row>
    <row r="13" spans="1:5" x14ac:dyDescent="0.2">
      <c r="A13" s="3" t="s">
        <v>72</v>
      </c>
      <c r="B13" t="s">
        <v>70</v>
      </c>
      <c r="C13" t="s">
        <v>35</v>
      </c>
      <c r="D13" s="10">
        <v>0.1</v>
      </c>
    </row>
    <row r="14" spans="1:5" x14ac:dyDescent="0.2">
      <c r="A14" s="3" t="s">
        <v>72</v>
      </c>
      <c r="B14" t="s">
        <v>70</v>
      </c>
      <c r="C14" t="s">
        <v>31</v>
      </c>
      <c r="D14" s="10">
        <v>0.6</v>
      </c>
      <c r="E14" t="s">
        <v>45</v>
      </c>
    </row>
    <row r="15" spans="1:5" x14ac:dyDescent="0.2">
      <c r="A15" s="14" t="s">
        <v>34</v>
      </c>
      <c r="B15" t="s">
        <v>70</v>
      </c>
      <c r="C15" t="s">
        <v>7</v>
      </c>
      <c r="D15" s="10">
        <v>1</v>
      </c>
    </row>
    <row r="16" spans="1:5" x14ac:dyDescent="0.2">
      <c r="A16" s="22" t="s">
        <v>75</v>
      </c>
      <c r="B16" t="s">
        <v>70</v>
      </c>
      <c r="C16" t="s">
        <v>8</v>
      </c>
      <c r="D16" s="10">
        <v>1</v>
      </c>
    </row>
    <row r="17" spans="1:4" x14ac:dyDescent="0.2">
      <c r="A17" s="3" t="s">
        <v>73</v>
      </c>
      <c r="B17" t="s">
        <v>70</v>
      </c>
      <c r="C17" t="s">
        <v>35</v>
      </c>
      <c r="D17" s="10">
        <v>0.5</v>
      </c>
    </row>
    <row r="18" spans="1:4" x14ac:dyDescent="0.2">
      <c r="A18" s="3" t="s">
        <v>73</v>
      </c>
      <c r="B18" t="s">
        <v>70</v>
      </c>
      <c r="C18" t="s">
        <v>7</v>
      </c>
      <c r="D18" s="10">
        <v>0.5</v>
      </c>
    </row>
    <row r="19" spans="1:4" x14ac:dyDescent="0.2">
      <c r="A19" s="21" t="s">
        <v>74</v>
      </c>
      <c r="B19" s="11" t="s">
        <v>70</v>
      </c>
      <c r="C19" s="11" t="s">
        <v>76</v>
      </c>
      <c r="D19" s="12">
        <v>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election activeCell="B27" sqref="B27"/>
    </sheetView>
  </sheetViews>
  <sheetFormatPr baseColWidth="10" defaultColWidth="8.83203125" defaultRowHeight="15" x14ac:dyDescent="0.2"/>
  <cols>
    <col min="1" max="1" width="28" bestFit="1" customWidth="1"/>
    <col min="2" max="2" width="8.1640625" bestFit="1" customWidth="1"/>
  </cols>
  <sheetData>
    <row r="1" spans="1:2" x14ac:dyDescent="0.2">
      <c r="A1" s="1" t="s">
        <v>1</v>
      </c>
      <c r="B1" s="1" t="s">
        <v>77</v>
      </c>
    </row>
    <row r="2" spans="1:2" x14ac:dyDescent="0.2">
      <c r="A2" s="3" t="s">
        <v>72</v>
      </c>
      <c r="B2">
        <v>1</v>
      </c>
    </row>
    <row r="3" spans="1:2" x14ac:dyDescent="0.2">
      <c r="A3" s="14" t="s">
        <v>34</v>
      </c>
      <c r="B3">
        <v>1</v>
      </c>
    </row>
    <row r="4" spans="1:2" x14ac:dyDescent="0.2">
      <c r="A4" s="3" t="s">
        <v>73</v>
      </c>
      <c r="B4">
        <v>1</v>
      </c>
    </row>
    <row r="5" spans="1:2" x14ac:dyDescent="0.2">
      <c r="A5" s="22" t="s">
        <v>75</v>
      </c>
      <c r="B5">
        <v>1</v>
      </c>
    </row>
    <row r="6" spans="1:2" x14ac:dyDescent="0.2">
      <c r="A6" s="21" t="s">
        <v>74</v>
      </c>
      <c r="B6">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
  <sheetViews>
    <sheetView workbookViewId="0">
      <selection activeCell="D8" sqref="D8"/>
    </sheetView>
  </sheetViews>
  <sheetFormatPr baseColWidth="10" defaultColWidth="8.83203125" defaultRowHeight="15" x14ac:dyDescent="0.2"/>
  <cols>
    <col min="1" max="1" width="9" bestFit="1" customWidth="1"/>
    <col min="2" max="2" width="10.1640625" bestFit="1" customWidth="1"/>
    <col min="3" max="3" width="11.1640625" bestFit="1" customWidth="1"/>
    <col min="4" max="4" width="12.33203125" bestFit="1" customWidth="1"/>
  </cols>
  <sheetData>
    <row r="1" spans="1:4" x14ac:dyDescent="0.2">
      <c r="A1" s="1" t="s">
        <v>9</v>
      </c>
      <c r="B1" s="1" t="s">
        <v>10</v>
      </c>
      <c r="C1" s="1" t="s">
        <v>11</v>
      </c>
      <c r="D1" s="1" t="s">
        <v>12</v>
      </c>
    </row>
    <row r="2" spans="1:4" x14ac:dyDescent="0.2">
      <c r="A2" s="1" t="s">
        <v>77</v>
      </c>
      <c r="B2" t="s">
        <v>78</v>
      </c>
      <c r="C2" t="s">
        <v>13</v>
      </c>
      <c r="D2" t="s">
        <v>14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0"/>
  <sheetViews>
    <sheetView tabSelected="1" workbookViewId="0">
      <selection activeCell="C20" sqref="C20"/>
    </sheetView>
  </sheetViews>
  <sheetFormatPr baseColWidth="10" defaultColWidth="8.83203125" defaultRowHeight="15" x14ac:dyDescent="0.2"/>
  <cols>
    <col min="1" max="1" width="15.33203125" bestFit="1" customWidth="1"/>
    <col min="2" max="2" width="10.5" bestFit="1" customWidth="1"/>
    <col min="3" max="3" width="15.5" bestFit="1" customWidth="1"/>
  </cols>
  <sheetData>
    <row r="1" spans="1:3" x14ac:dyDescent="0.2">
      <c r="A1" s="1" t="s">
        <v>3</v>
      </c>
      <c r="B1" s="1" t="s">
        <v>15</v>
      </c>
      <c r="C1" s="1" t="s">
        <v>16</v>
      </c>
    </row>
    <row r="2" spans="1:3" x14ac:dyDescent="0.2">
      <c r="A2" t="s">
        <v>8</v>
      </c>
      <c r="B2" t="s">
        <v>38</v>
      </c>
      <c r="C2">
        <v>0.9</v>
      </c>
    </row>
    <row r="3" spans="1:3" x14ac:dyDescent="0.2">
      <c r="A3" t="s">
        <v>8</v>
      </c>
      <c r="B3" t="s">
        <v>39</v>
      </c>
      <c r="C3">
        <v>0.09</v>
      </c>
    </row>
    <row r="4" spans="1:3" x14ac:dyDescent="0.2">
      <c r="A4" t="s">
        <v>8</v>
      </c>
      <c r="B4" t="s">
        <v>40</v>
      </c>
      <c r="C4">
        <v>0.01</v>
      </c>
    </row>
    <row r="5" spans="1:3" x14ac:dyDescent="0.2">
      <c r="A5" t="s">
        <v>31</v>
      </c>
      <c r="B5" t="s">
        <v>17</v>
      </c>
      <c r="C5">
        <v>1</v>
      </c>
    </row>
    <row r="6" spans="1:3" x14ac:dyDescent="0.2">
      <c r="A6" t="s">
        <v>6</v>
      </c>
      <c r="B6" t="s">
        <v>17</v>
      </c>
      <c r="C6">
        <v>0.6</v>
      </c>
    </row>
    <row r="7" spans="1:3" x14ac:dyDescent="0.2">
      <c r="A7" t="s">
        <v>6</v>
      </c>
      <c r="B7" t="s">
        <v>18</v>
      </c>
      <c r="C7">
        <v>0.4</v>
      </c>
    </row>
    <row r="8" spans="1:3" x14ac:dyDescent="0.2">
      <c r="A8" t="s">
        <v>35</v>
      </c>
      <c r="B8" t="s">
        <v>17</v>
      </c>
      <c r="C8">
        <v>0.3</v>
      </c>
    </row>
    <row r="9" spans="1:3" x14ac:dyDescent="0.2">
      <c r="A9" t="s">
        <v>35</v>
      </c>
      <c r="B9" t="s">
        <v>18</v>
      </c>
      <c r="C9">
        <v>0.3</v>
      </c>
    </row>
    <row r="10" spans="1:3" x14ac:dyDescent="0.2">
      <c r="A10" t="s">
        <v>35</v>
      </c>
      <c r="B10" t="s">
        <v>19</v>
      </c>
      <c r="C10">
        <v>0.3</v>
      </c>
    </row>
    <row r="11" spans="1:3" x14ac:dyDescent="0.2">
      <c r="A11" t="s">
        <v>35</v>
      </c>
      <c r="B11" t="s">
        <v>41</v>
      </c>
      <c r="C11">
        <v>0.1</v>
      </c>
    </row>
    <row r="12" spans="1:3" x14ac:dyDescent="0.2">
      <c r="A12" t="s">
        <v>36</v>
      </c>
      <c r="B12" t="s">
        <v>17</v>
      </c>
      <c r="C12">
        <v>0.4</v>
      </c>
    </row>
    <row r="13" spans="1:3" x14ac:dyDescent="0.2">
      <c r="A13" t="s">
        <v>36</v>
      </c>
      <c r="B13" t="s">
        <v>18</v>
      </c>
      <c r="C13">
        <v>0.4</v>
      </c>
    </row>
    <row r="14" spans="1:3" x14ac:dyDescent="0.2">
      <c r="A14" t="s">
        <v>36</v>
      </c>
      <c r="B14" t="s">
        <v>19</v>
      </c>
      <c r="C14">
        <v>0.2</v>
      </c>
    </row>
    <row r="15" spans="1:3" x14ac:dyDescent="0.2">
      <c r="A15" t="s">
        <v>7</v>
      </c>
      <c r="B15" t="s">
        <v>17</v>
      </c>
      <c r="C15">
        <v>0.05</v>
      </c>
    </row>
    <row r="16" spans="1:3" x14ac:dyDescent="0.2">
      <c r="A16" t="s">
        <v>7</v>
      </c>
      <c r="B16" t="s">
        <v>18</v>
      </c>
      <c r="C16">
        <v>0.4</v>
      </c>
    </row>
    <row r="17" spans="1:3" x14ac:dyDescent="0.2">
      <c r="A17" t="s">
        <v>7</v>
      </c>
      <c r="B17" t="s">
        <v>19</v>
      </c>
      <c r="C17">
        <v>0.1</v>
      </c>
    </row>
    <row r="18" spans="1:3" x14ac:dyDescent="0.2">
      <c r="A18" t="s">
        <v>7</v>
      </c>
      <c r="B18" t="s">
        <v>20</v>
      </c>
      <c r="C18">
        <v>0.3</v>
      </c>
    </row>
    <row r="19" spans="1:3" x14ac:dyDescent="0.2">
      <c r="A19" t="s">
        <v>7</v>
      </c>
      <c r="B19" t="s">
        <v>37</v>
      </c>
      <c r="C19">
        <v>0.15</v>
      </c>
    </row>
    <row r="20" spans="1:3" x14ac:dyDescent="0.2">
      <c r="A20" t="s">
        <v>76</v>
      </c>
      <c r="B20" t="s">
        <v>17</v>
      </c>
      <c r="C20">
        <v>1</v>
      </c>
    </row>
  </sheetData>
  <sortState xmlns:xlrd2="http://schemas.microsoft.com/office/spreadsheetml/2017/richdata2" ref="A2:A33">
    <sortCondition ref="A2:A33"/>
  </sortState>
  <phoneticPr fontId="3"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8"/>
  <sheetViews>
    <sheetView workbookViewId="0">
      <selection activeCell="K8" sqref="K8"/>
    </sheetView>
  </sheetViews>
  <sheetFormatPr baseColWidth="10" defaultColWidth="8.83203125" defaultRowHeight="15" x14ac:dyDescent="0.2"/>
  <cols>
    <col min="1" max="1" width="28" bestFit="1" customWidth="1"/>
    <col min="2" max="2" width="10.5" bestFit="1" customWidth="1"/>
    <col min="3" max="3" width="11.33203125" bestFit="1" customWidth="1"/>
    <col min="4" max="4" width="15.1640625" bestFit="1" customWidth="1"/>
    <col min="5" max="5" width="19.33203125" bestFit="1" customWidth="1"/>
    <col min="6" max="6" width="12" bestFit="1" customWidth="1"/>
    <col min="7" max="7" width="14.6640625" bestFit="1" customWidth="1"/>
    <col min="8" max="8" width="18.5" bestFit="1" customWidth="1"/>
    <col min="9" max="9" width="18.83203125" bestFit="1" customWidth="1"/>
    <col min="11" max="11" width="10.33203125" bestFit="1" customWidth="1"/>
  </cols>
  <sheetData>
    <row r="1" spans="1:12" x14ac:dyDescent="0.2">
      <c r="A1" s="1" t="s">
        <v>21</v>
      </c>
      <c r="B1" s="1" t="s">
        <v>15</v>
      </c>
      <c r="C1" s="1" t="s">
        <v>22</v>
      </c>
      <c r="D1" s="1" t="s">
        <v>23</v>
      </c>
      <c r="E1" s="1" t="s">
        <v>24</v>
      </c>
      <c r="F1" s="1" t="s">
        <v>25</v>
      </c>
      <c r="G1" s="1" t="s">
        <v>79</v>
      </c>
      <c r="H1" s="1" t="s">
        <v>81</v>
      </c>
      <c r="I1" s="1" t="s">
        <v>88</v>
      </c>
      <c r="J1" s="4"/>
    </row>
    <row r="2" spans="1:12" x14ac:dyDescent="0.2">
      <c r="A2" s="14" t="s">
        <v>34</v>
      </c>
      <c r="B2" t="s">
        <v>17</v>
      </c>
      <c r="C2">
        <f>E2*F2</f>
        <v>420</v>
      </c>
      <c r="D2" s="25">
        <f>G2*$K$7</f>
        <v>208.37647058823529</v>
      </c>
      <c r="E2">
        <v>6</v>
      </c>
      <c r="F2">
        <v>70</v>
      </c>
      <c r="G2" s="23">
        <v>1.3023529411764705</v>
      </c>
      <c r="H2" s="24">
        <f>D2*C2</f>
        <v>87518.117647058825</v>
      </c>
      <c r="I2" s="26">
        <f>H2/E2</f>
        <v>14586.35294117647</v>
      </c>
    </row>
    <row r="3" spans="1:12" x14ac:dyDescent="0.2">
      <c r="A3" s="14" t="s">
        <v>34</v>
      </c>
      <c r="B3" t="s">
        <v>18</v>
      </c>
      <c r="C3">
        <f t="shared" ref="C3:C18" si="0">E3*F3</f>
        <v>840</v>
      </c>
      <c r="D3" s="25">
        <f t="shared" ref="D3:D18" si="1">G3*$K$7</f>
        <v>208.37647058823529</v>
      </c>
      <c r="E3">
        <v>12</v>
      </c>
      <c r="F3">
        <v>70</v>
      </c>
      <c r="G3" s="23">
        <v>1.3023529411764705</v>
      </c>
      <c r="H3" s="24">
        <f t="shared" ref="H3:H18" si="2">D3*C3</f>
        <v>175036.23529411765</v>
      </c>
      <c r="I3" s="26">
        <f t="shared" ref="I3:I18" si="3">H3/E3</f>
        <v>14586.35294117647</v>
      </c>
    </row>
    <row r="4" spans="1:12" x14ac:dyDescent="0.2">
      <c r="A4" s="14" t="s">
        <v>34</v>
      </c>
      <c r="B4" t="s">
        <v>19</v>
      </c>
      <c r="C4">
        <f t="shared" si="0"/>
        <v>1260</v>
      </c>
      <c r="D4" s="25">
        <f t="shared" si="1"/>
        <v>240</v>
      </c>
      <c r="E4">
        <v>18</v>
      </c>
      <c r="F4">
        <v>70</v>
      </c>
      <c r="G4" s="23">
        <v>1.5</v>
      </c>
      <c r="H4" s="24">
        <f t="shared" si="2"/>
        <v>302400</v>
      </c>
      <c r="I4" s="26">
        <f t="shared" si="3"/>
        <v>16800</v>
      </c>
    </row>
    <row r="5" spans="1:12" x14ac:dyDescent="0.2">
      <c r="A5" s="14" t="s">
        <v>34</v>
      </c>
      <c r="B5" t="s">
        <v>20</v>
      </c>
      <c r="C5">
        <f t="shared" si="0"/>
        <v>2100</v>
      </c>
      <c r="D5" s="25">
        <f t="shared" si="1"/>
        <v>240</v>
      </c>
      <c r="E5">
        <v>30</v>
      </c>
      <c r="F5">
        <v>70</v>
      </c>
      <c r="G5" s="23">
        <v>1.5</v>
      </c>
      <c r="H5" s="24">
        <f t="shared" si="2"/>
        <v>504000</v>
      </c>
      <c r="I5" s="26">
        <f t="shared" si="3"/>
        <v>16800</v>
      </c>
    </row>
    <row r="6" spans="1:12" x14ac:dyDescent="0.2">
      <c r="A6" s="14" t="s">
        <v>34</v>
      </c>
      <c r="B6" t="s">
        <v>37</v>
      </c>
      <c r="C6">
        <f t="shared" si="0"/>
        <v>2240</v>
      </c>
      <c r="D6" s="25">
        <f t="shared" si="1"/>
        <v>272</v>
      </c>
      <c r="E6">
        <v>32</v>
      </c>
      <c r="F6">
        <v>70</v>
      </c>
      <c r="G6" s="23">
        <v>1.7</v>
      </c>
      <c r="H6" s="24">
        <f t="shared" si="2"/>
        <v>609280</v>
      </c>
      <c r="I6" s="26">
        <f t="shared" si="3"/>
        <v>19040</v>
      </c>
      <c r="K6" s="1" t="s">
        <v>80</v>
      </c>
      <c r="L6" t="s">
        <v>82</v>
      </c>
    </row>
    <row r="7" spans="1:12" x14ac:dyDescent="0.2">
      <c r="A7" s="22" t="s">
        <v>75</v>
      </c>
      <c r="B7" t="s">
        <v>38</v>
      </c>
      <c r="C7">
        <f t="shared" si="0"/>
        <v>7650</v>
      </c>
      <c r="D7" s="25">
        <f t="shared" si="1"/>
        <v>320</v>
      </c>
      <c r="E7">
        <v>90</v>
      </c>
      <c r="F7">
        <v>85</v>
      </c>
      <c r="G7" s="23">
        <v>2</v>
      </c>
      <c r="H7" s="24">
        <f t="shared" si="2"/>
        <v>2448000</v>
      </c>
      <c r="I7" s="26">
        <f t="shared" si="3"/>
        <v>27200</v>
      </c>
      <c r="K7">
        <v>160</v>
      </c>
      <c r="L7" t="s">
        <v>83</v>
      </c>
    </row>
    <row r="8" spans="1:12" x14ac:dyDescent="0.2">
      <c r="A8" s="22" t="s">
        <v>75</v>
      </c>
      <c r="B8" t="s">
        <v>39</v>
      </c>
      <c r="C8">
        <f t="shared" si="0"/>
        <v>11050</v>
      </c>
      <c r="D8" s="25">
        <f t="shared" si="1"/>
        <v>336</v>
      </c>
      <c r="E8">
        <v>130</v>
      </c>
      <c r="F8">
        <v>85</v>
      </c>
      <c r="G8" s="23">
        <v>2.1</v>
      </c>
      <c r="H8" s="24">
        <f t="shared" si="2"/>
        <v>3712800</v>
      </c>
      <c r="I8" s="26">
        <f t="shared" si="3"/>
        <v>28560</v>
      </c>
      <c r="L8" t="s">
        <v>84</v>
      </c>
    </row>
    <row r="9" spans="1:12" x14ac:dyDescent="0.2">
      <c r="A9" s="22" t="s">
        <v>75</v>
      </c>
      <c r="B9" t="s">
        <v>40</v>
      </c>
      <c r="C9">
        <f t="shared" si="0"/>
        <v>12325</v>
      </c>
      <c r="D9" s="25">
        <f t="shared" si="1"/>
        <v>352</v>
      </c>
      <c r="E9">
        <v>145</v>
      </c>
      <c r="F9">
        <v>85</v>
      </c>
      <c r="G9" s="23">
        <v>2.2000000000000002</v>
      </c>
      <c r="H9" s="24">
        <f t="shared" si="2"/>
        <v>4338400</v>
      </c>
      <c r="I9" s="26">
        <f t="shared" si="3"/>
        <v>29920</v>
      </c>
      <c r="L9" t="s">
        <v>85</v>
      </c>
    </row>
    <row r="10" spans="1:12" x14ac:dyDescent="0.2">
      <c r="A10" s="3" t="s">
        <v>72</v>
      </c>
      <c r="B10" t="s">
        <v>17</v>
      </c>
      <c r="C10">
        <f t="shared" si="0"/>
        <v>80</v>
      </c>
      <c r="D10" s="25">
        <f t="shared" si="1"/>
        <v>160</v>
      </c>
      <c r="E10">
        <v>1</v>
      </c>
      <c r="F10">
        <v>80</v>
      </c>
      <c r="G10" s="23">
        <v>1</v>
      </c>
      <c r="H10" s="24">
        <f t="shared" si="2"/>
        <v>12800</v>
      </c>
      <c r="I10" s="26">
        <f t="shared" si="3"/>
        <v>12800</v>
      </c>
      <c r="L10" t="s">
        <v>86</v>
      </c>
    </row>
    <row r="11" spans="1:12" x14ac:dyDescent="0.2">
      <c r="A11" s="3" t="s">
        <v>72</v>
      </c>
      <c r="B11" t="s">
        <v>18</v>
      </c>
      <c r="C11">
        <f t="shared" si="0"/>
        <v>80</v>
      </c>
      <c r="D11" s="25">
        <f t="shared" si="1"/>
        <v>160</v>
      </c>
      <c r="E11">
        <v>1</v>
      </c>
      <c r="F11">
        <v>80</v>
      </c>
      <c r="G11" s="23">
        <v>1</v>
      </c>
      <c r="H11" s="24">
        <f t="shared" si="2"/>
        <v>12800</v>
      </c>
      <c r="I11" s="26">
        <f t="shared" si="3"/>
        <v>12800</v>
      </c>
      <c r="L11" t="s">
        <v>87</v>
      </c>
    </row>
    <row r="12" spans="1:12" x14ac:dyDescent="0.2">
      <c r="A12" s="3" t="s">
        <v>72</v>
      </c>
      <c r="B12" t="s">
        <v>19</v>
      </c>
      <c r="C12">
        <f t="shared" si="0"/>
        <v>80</v>
      </c>
      <c r="D12" s="25">
        <f t="shared" si="1"/>
        <v>160</v>
      </c>
      <c r="E12">
        <v>1</v>
      </c>
      <c r="F12">
        <v>80</v>
      </c>
      <c r="G12" s="23">
        <v>1</v>
      </c>
      <c r="H12" s="24">
        <f t="shared" si="2"/>
        <v>12800</v>
      </c>
      <c r="I12" s="26">
        <f t="shared" si="3"/>
        <v>12800</v>
      </c>
    </row>
    <row r="13" spans="1:12" x14ac:dyDescent="0.2">
      <c r="A13" s="3" t="s">
        <v>72</v>
      </c>
      <c r="B13" t="s">
        <v>41</v>
      </c>
      <c r="C13">
        <f t="shared" si="0"/>
        <v>80</v>
      </c>
      <c r="D13" s="25">
        <f t="shared" si="1"/>
        <v>184.47058823529409</v>
      </c>
      <c r="E13">
        <v>1</v>
      </c>
      <c r="F13">
        <v>80</v>
      </c>
      <c r="G13" s="23">
        <v>1.1529411764705881</v>
      </c>
      <c r="H13" s="24">
        <f t="shared" si="2"/>
        <v>14757.647058823528</v>
      </c>
      <c r="I13" s="26">
        <f t="shared" si="3"/>
        <v>14757.647058823528</v>
      </c>
    </row>
    <row r="14" spans="1:12" x14ac:dyDescent="0.2">
      <c r="A14" s="3" t="s">
        <v>72</v>
      </c>
      <c r="B14" t="s">
        <v>42</v>
      </c>
      <c r="C14">
        <f t="shared" si="0"/>
        <v>80</v>
      </c>
      <c r="D14" s="25">
        <f t="shared" si="1"/>
        <v>184.47058823529409</v>
      </c>
      <c r="E14">
        <v>1</v>
      </c>
      <c r="F14">
        <v>80</v>
      </c>
      <c r="G14" s="23">
        <v>1.1529411764705881</v>
      </c>
      <c r="H14" s="24">
        <f t="shared" si="2"/>
        <v>14757.647058823528</v>
      </c>
      <c r="I14" s="26">
        <f t="shared" si="3"/>
        <v>14757.647058823528</v>
      </c>
    </row>
    <row r="15" spans="1:12" x14ac:dyDescent="0.2">
      <c r="A15" s="3" t="s">
        <v>73</v>
      </c>
      <c r="B15" t="s">
        <v>17</v>
      </c>
      <c r="C15">
        <f t="shared" si="0"/>
        <v>600</v>
      </c>
      <c r="D15" s="25">
        <f t="shared" si="1"/>
        <v>160</v>
      </c>
      <c r="E15">
        <v>10</v>
      </c>
      <c r="F15">
        <v>60</v>
      </c>
      <c r="G15" s="23">
        <v>1</v>
      </c>
      <c r="H15" s="24">
        <f t="shared" si="2"/>
        <v>96000</v>
      </c>
      <c r="I15" s="26">
        <f t="shared" si="3"/>
        <v>9600</v>
      </c>
    </row>
    <row r="16" spans="1:12" x14ac:dyDescent="0.2">
      <c r="A16" s="3" t="s">
        <v>73</v>
      </c>
      <c r="B16" t="s">
        <v>18</v>
      </c>
      <c r="C16">
        <f t="shared" si="0"/>
        <v>1200</v>
      </c>
      <c r="D16" s="25">
        <f t="shared" si="1"/>
        <v>176</v>
      </c>
      <c r="E16">
        <v>20</v>
      </c>
      <c r="F16">
        <v>60</v>
      </c>
      <c r="G16" s="23">
        <v>1.1000000000000001</v>
      </c>
      <c r="H16" s="24">
        <f t="shared" si="2"/>
        <v>211200</v>
      </c>
      <c r="I16" s="26">
        <f t="shared" si="3"/>
        <v>10560</v>
      </c>
    </row>
    <row r="17" spans="1:9" x14ac:dyDescent="0.2">
      <c r="A17" s="3" t="s">
        <v>73</v>
      </c>
      <c r="B17" t="s">
        <v>19</v>
      </c>
      <c r="C17">
        <f t="shared" si="0"/>
        <v>1800</v>
      </c>
      <c r="D17" s="25">
        <f t="shared" si="1"/>
        <v>192</v>
      </c>
      <c r="E17">
        <v>30</v>
      </c>
      <c r="F17">
        <v>60</v>
      </c>
      <c r="G17" s="23">
        <v>1.2</v>
      </c>
      <c r="H17" s="24">
        <f t="shared" si="2"/>
        <v>345600</v>
      </c>
      <c r="I17" s="26">
        <f t="shared" si="3"/>
        <v>11520</v>
      </c>
    </row>
    <row r="18" spans="1:9" x14ac:dyDescent="0.2">
      <c r="A18" s="3" t="s">
        <v>73</v>
      </c>
      <c r="B18" t="s">
        <v>41</v>
      </c>
      <c r="C18">
        <f t="shared" si="0"/>
        <v>2400</v>
      </c>
      <c r="D18" s="25">
        <f t="shared" si="1"/>
        <v>240</v>
      </c>
      <c r="E18">
        <v>40</v>
      </c>
      <c r="F18">
        <v>60</v>
      </c>
      <c r="G18" s="23">
        <v>1.5</v>
      </c>
      <c r="H18" s="24">
        <f t="shared" si="2"/>
        <v>576000</v>
      </c>
      <c r="I18" s="26">
        <f t="shared" si="3"/>
        <v>14400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
  <sheetViews>
    <sheetView workbookViewId="0">
      <selection activeCell="E10" sqref="E10"/>
    </sheetView>
  </sheetViews>
  <sheetFormatPr baseColWidth="10" defaultColWidth="8.83203125" defaultRowHeight="15" x14ac:dyDescent="0.2"/>
  <cols>
    <col min="1" max="1" width="15.33203125" bestFit="1" customWidth="1"/>
    <col min="5" max="5" width="14.1640625" bestFit="1" customWidth="1"/>
  </cols>
  <sheetData>
    <row r="1" spans="1:5" x14ac:dyDescent="0.2">
      <c r="A1" s="1" t="s">
        <v>3</v>
      </c>
      <c r="B1" s="1" t="s">
        <v>26</v>
      </c>
      <c r="C1" s="1" t="s">
        <v>27</v>
      </c>
      <c r="D1" s="1" t="s">
        <v>28</v>
      </c>
      <c r="E1" s="1" t="s">
        <v>29</v>
      </c>
    </row>
    <row r="2" spans="1:5" x14ac:dyDescent="0.2">
      <c r="A2" t="s">
        <v>8</v>
      </c>
      <c r="B2" s="27">
        <v>0.3</v>
      </c>
      <c r="C2" s="27">
        <v>0.45</v>
      </c>
      <c r="D2" s="27">
        <v>0.25</v>
      </c>
      <c r="E2">
        <v>1</v>
      </c>
    </row>
    <row r="3" spans="1:5" x14ac:dyDescent="0.2">
      <c r="A3" t="s">
        <v>7</v>
      </c>
      <c r="B3" s="27">
        <v>0.3</v>
      </c>
      <c r="C3" s="27">
        <v>0.45</v>
      </c>
      <c r="D3" s="27">
        <v>0.25</v>
      </c>
      <c r="E3">
        <v>1</v>
      </c>
    </row>
    <row r="4" spans="1:5" x14ac:dyDescent="0.2">
      <c r="A4" t="s">
        <v>30</v>
      </c>
      <c r="B4" s="27">
        <v>0.3</v>
      </c>
      <c r="C4" s="27">
        <v>0.45</v>
      </c>
      <c r="D4" s="27">
        <v>0.25</v>
      </c>
      <c r="E4">
        <v>1</v>
      </c>
    </row>
    <row r="5" spans="1:5" x14ac:dyDescent="0.2">
      <c r="A5" t="s">
        <v>6</v>
      </c>
      <c r="B5" s="27">
        <v>0.5</v>
      </c>
      <c r="C5" s="27">
        <v>0.3</v>
      </c>
      <c r="D5" s="27">
        <v>0.2</v>
      </c>
      <c r="E5">
        <v>1</v>
      </c>
    </row>
    <row r="6" spans="1:5" x14ac:dyDescent="0.2">
      <c r="A6" t="s">
        <v>35</v>
      </c>
      <c r="B6" s="27">
        <v>0.5</v>
      </c>
      <c r="C6" s="27">
        <v>0.3</v>
      </c>
      <c r="D6" s="27">
        <v>0.2</v>
      </c>
      <c r="E6">
        <v>1</v>
      </c>
    </row>
    <row r="7" spans="1:5" x14ac:dyDescent="0.2">
      <c r="A7" t="s">
        <v>36</v>
      </c>
      <c r="B7" s="27">
        <v>0.3</v>
      </c>
      <c r="C7" s="27">
        <v>0.25</v>
      </c>
      <c r="D7" s="27">
        <v>0.45</v>
      </c>
      <c r="E7">
        <v>1</v>
      </c>
    </row>
    <row r="8" spans="1:5" x14ac:dyDescent="0.2">
      <c r="A8" t="s">
        <v>31</v>
      </c>
      <c r="B8" s="27">
        <v>0.3</v>
      </c>
      <c r="C8" s="27">
        <v>0.45</v>
      </c>
      <c r="D8" s="27">
        <v>0.25</v>
      </c>
      <c r="E8">
        <v>1</v>
      </c>
    </row>
    <row r="9" spans="1:5" x14ac:dyDescent="0.2">
      <c r="A9" t="s">
        <v>76</v>
      </c>
      <c r="B9" s="27">
        <v>0.5</v>
      </c>
      <c r="C9" s="27">
        <v>0.2</v>
      </c>
      <c r="D9" s="27">
        <v>0.3</v>
      </c>
      <c r="E9" s="27">
        <v>0.01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Counts_1</vt:lpstr>
      <vt:lpstr>Material_1</vt:lpstr>
      <vt:lpstr>Macro_taxonomy</vt:lpstr>
      <vt:lpstr>Built_year</vt:lpstr>
      <vt:lpstr>Code_year</vt:lpstr>
      <vt:lpstr>Height</vt:lpstr>
      <vt:lpstr>Dwellings_buildings</vt:lpstr>
      <vt:lpstr>Costs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2022-03-17T13:07:45Z</dcterms:created>
  <dcterms:modified xsi:type="dcterms:W3CDTF">2023-01-03T13:43:53Z</dcterms:modified>
</cp:coreProperties>
</file>