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paul/GEM/WIP/caucasus/Model_Development/mapping_schemes/"/>
    </mc:Choice>
  </mc:AlternateContent>
  <xr:revisionPtr revIDLastSave="0" documentId="13_ncr:1_{6D6693D9-9F67-534E-A59F-838D99047D07}" xr6:coauthVersionLast="47" xr6:coauthVersionMax="47" xr10:uidLastSave="{00000000-0000-0000-0000-000000000000}"/>
  <bookViews>
    <workbookView xWindow="2100" yWindow="500" windowWidth="16400" windowHeight="17500" xr2:uid="{00000000-000D-0000-FFFF-FFFF00000000}"/>
  </bookViews>
  <sheets>
    <sheet name="Counts_1" sheetId="8" r:id="rId1"/>
    <sheet name="Material_1" sheetId="1" r:id="rId2"/>
    <sheet name="Macro_taxonomy" sheetId="9" r:id="rId3"/>
    <sheet name="Built_year" sheetId="3" r:id="rId4"/>
    <sheet name="Code_year" sheetId="4" r:id="rId5"/>
    <sheet name="Height" sheetId="5" r:id="rId6"/>
    <sheet name="Dwellings_buildings" sheetId="6" r:id="rId7"/>
    <sheet name="Costs" sheetId="7" r:id="rId8"/>
  </sheets>
  <definedNames>
    <definedName name="_xlnm._FilterDatabase" localSheetId="0" hidden="1">Counts_1!$A$1:$N$149</definedName>
    <definedName name="_xlnm._FilterDatabase" localSheetId="1" hidden="1">Material_1!$A$1:$I$371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6" l="1"/>
  <c r="C2" i="6"/>
  <c r="D9" i="6"/>
  <c r="D8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7" i="6"/>
  <c r="C6" i="6"/>
  <c r="C5" i="6"/>
  <c r="C4" i="6"/>
  <c r="C3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7" i="6"/>
  <c r="D6" i="6"/>
  <c r="D5" i="6"/>
  <c r="D4" i="6"/>
  <c r="D3" i="6"/>
  <c r="C5" i="3"/>
  <c r="D5" i="3"/>
  <c r="E5" i="3"/>
  <c r="F5" i="3"/>
  <c r="G5" i="3"/>
  <c r="H5" i="3"/>
  <c r="I5" i="3"/>
  <c r="J5" i="3"/>
  <c r="K5" i="3"/>
  <c r="B5" i="3"/>
  <c r="G37" i="1"/>
  <c r="G38" i="1"/>
  <c r="G39" i="1"/>
  <c r="G40" i="1"/>
  <c r="G41" i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2" i="8"/>
  <c r="G186" i="1"/>
  <c r="G46" i="1"/>
  <c r="G81" i="1"/>
  <c r="G141" i="1"/>
  <c r="G196" i="1"/>
  <c r="G241" i="1"/>
  <c r="G246" i="1"/>
  <c r="G261" i="1"/>
  <c r="G286" i="1"/>
  <c r="G6" i="1"/>
  <c r="G341" i="1"/>
  <c r="G31" i="1"/>
  <c r="G131" i="1"/>
  <c r="G226" i="1"/>
  <c r="G291" i="1"/>
  <c r="G96" i="1"/>
  <c r="G176" i="1"/>
  <c r="G86" i="1"/>
  <c r="G106" i="1"/>
  <c r="G116" i="1"/>
  <c r="G296" i="1"/>
  <c r="G326" i="1"/>
  <c r="G16" i="1"/>
  <c r="G21" i="1"/>
  <c r="G56" i="1"/>
  <c r="G91" i="1"/>
  <c r="G336" i="1"/>
  <c r="G346" i="1"/>
  <c r="G306" i="1"/>
  <c r="G311" i="1"/>
  <c r="G11" i="1"/>
  <c r="G101" i="1"/>
  <c r="G211" i="1"/>
  <c r="G281" i="1"/>
  <c r="G316" i="1"/>
  <c r="G331" i="1"/>
  <c r="G216" i="1"/>
  <c r="G231" i="1"/>
  <c r="G276" i="1"/>
  <c r="G271" i="1"/>
  <c r="G36" i="1"/>
  <c r="G76" i="1"/>
  <c r="G161" i="1"/>
  <c r="G156" i="1"/>
  <c r="G166" i="1"/>
  <c r="G351" i="1"/>
  <c r="G171" i="1"/>
  <c r="G26" i="1"/>
  <c r="G111" i="1"/>
  <c r="G146" i="1"/>
  <c r="G321" i="1"/>
  <c r="G356" i="1"/>
  <c r="G371" i="1"/>
  <c r="G61" i="1"/>
  <c r="G126" i="1"/>
  <c r="G266" i="1"/>
  <c r="G236" i="1"/>
  <c r="G185" i="1"/>
  <c r="G45" i="1"/>
  <c r="G80" i="1"/>
  <c r="G140" i="1"/>
  <c r="G195" i="1"/>
  <c r="G240" i="1"/>
  <c r="G245" i="1"/>
  <c r="G260" i="1"/>
  <c r="G285" i="1"/>
  <c r="G5" i="1"/>
  <c r="G340" i="1"/>
  <c r="G30" i="1"/>
  <c r="G130" i="1"/>
  <c r="G225" i="1"/>
  <c r="G290" i="1"/>
  <c r="G95" i="1"/>
  <c r="G175" i="1"/>
  <c r="G85" i="1"/>
  <c r="G105" i="1"/>
  <c r="G115" i="1"/>
  <c r="G295" i="1"/>
  <c r="G325" i="1"/>
  <c r="G15" i="1"/>
  <c r="G20" i="1"/>
  <c r="G55" i="1"/>
  <c r="G90" i="1"/>
  <c r="G335" i="1"/>
  <c r="G345" i="1"/>
  <c r="G305" i="1"/>
  <c r="G310" i="1"/>
  <c r="G10" i="1"/>
  <c r="G100" i="1"/>
  <c r="G210" i="1"/>
  <c r="G280" i="1"/>
  <c r="G315" i="1"/>
  <c r="G330" i="1"/>
  <c r="G215" i="1"/>
  <c r="G230" i="1"/>
  <c r="G275" i="1"/>
  <c r="G270" i="1"/>
  <c r="G35" i="1"/>
  <c r="G75" i="1"/>
  <c r="G160" i="1"/>
  <c r="G155" i="1"/>
  <c r="G165" i="1"/>
  <c r="G350" i="1"/>
  <c r="G170" i="1"/>
  <c r="G25" i="1"/>
  <c r="G110" i="1"/>
  <c r="G145" i="1"/>
  <c r="G320" i="1"/>
  <c r="G355" i="1"/>
  <c r="G370" i="1"/>
  <c r="G60" i="1"/>
  <c r="G125" i="1"/>
  <c r="G265" i="1"/>
  <c r="G235" i="1"/>
  <c r="G184" i="1"/>
  <c r="G44" i="1"/>
  <c r="G79" i="1"/>
  <c r="G139" i="1"/>
  <c r="G194" i="1"/>
  <c r="G239" i="1"/>
  <c r="G244" i="1"/>
  <c r="G259" i="1"/>
  <c r="G284" i="1"/>
  <c r="G4" i="1"/>
  <c r="G339" i="1"/>
  <c r="G29" i="1"/>
  <c r="G129" i="1"/>
  <c r="G224" i="1"/>
  <c r="G289" i="1"/>
  <c r="G94" i="1"/>
  <c r="G174" i="1"/>
  <c r="G84" i="1"/>
  <c r="G104" i="1"/>
  <c r="G114" i="1"/>
  <c r="G294" i="1"/>
  <c r="G324" i="1"/>
  <c r="G14" i="1"/>
  <c r="G19" i="1"/>
  <c r="G54" i="1"/>
  <c r="G89" i="1"/>
  <c r="G334" i="1"/>
  <c r="G344" i="1"/>
  <c r="G304" i="1"/>
  <c r="G309" i="1"/>
  <c r="G9" i="1"/>
  <c r="G99" i="1"/>
  <c r="G209" i="1"/>
  <c r="G279" i="1"/>
  <c r="G314" i="1"/>
  <c r="G329" i="1"/>
  <c r="G214" i="1"/>
  <c r="G229" i="1"/>
  <c r="G274" i="1"/>
  <c r="G269" i="1"/>
  <c r="G34" i="1"/>
  <c r="G74" i="1"/>
  <c r="G159" i="1"/>
  <c r="G154" i="1"/>
  <c r="G164" i="1"/>
  <c r="G349" i="1"/>
  <c r="G169" i="1"/>
  <c r="G24" i="1"/>
  <c r="G109" i="1"/>
  <c r="G144" i="1"/>
  <c r="G319" i="1"/>
  <c r="G354" i="1"/>
  <c r="G369" i="1"/>
  <c r="G59" i="1"/>
  <c r="G124" i="1"/>
  <c r="G264" i="1"/>
  <c r="G234" i="1"/>
  <c r="G183" i="1"/>
  <c r="G43" i="1"/>
  <c r="G78" i="1"/>
  <c r="G138" i="1"/>
  <c r="G193" i="1"/>
  <c r="G238" i="1"/>
  <c r="G243" i="1"/>
  <c r="G258" i="1"/>
  <c r="G283" i="1"/>
  <c r="G3" i="1"/>
  <c r="G338" i="1"/>
  <c r="G28" i="1"/>
  <c r="G128" i="1"/>
  <c r="G223" i="1"/>
  <c r="G288" i="1"/>
  <c r="G93" i="1"/>
  <c r="G173" i="1"/>
  <c r="G83" i="1"/>
  <c r="G103" i="1"/>
  <c r="G113" i="1"/>
  <c r="G293" i="1"/>
  <c r="G323" i="1"/>
  <c r="G13" i="1"/>
  <c r="G18" i="1"/>
  <c r="G53" i="1"/>
  <c r="G88" i="1"/>
  <c r="G333" i="1"/>
  <c r="G343" i="1"/>
  <c r="G303" i="1"/>
  <c r="G308" i="1"/>
  <c r="G8" i="1"/>
  <c r="G98" i="1"/>
  <c r="G208" i="1"/>
  <c r="G278" i="1"/>
  <c r="G313" i="1"/>
  <c r="G328" i="1"/>
  <c r="G213" i="1"/>
  <c r="G228" i="1"/>
  <c r="G273" i="1"/>
  <c r="G268" i="1"/>
  <c r="G33" i="1"/>
  <c r="G73" i="1"/>
  <c r="G158" i="1"/>
  <c r="G153" i="1"/>
  <c r="G163" i="1"/>
  <c r="G348" i="1"/>
  <c r="G168" i="1"/>
  <c r="G23" i="1"/>
  <c r="G108" i="1"/>
  <c r="G143" i="1"/>
  <c r="G318" i="1"/>
  <c r="G353" i="1"/>
  <c r="G368" i="1"/>
  <c r="G58" i="1"/>
  <c r="G123" i="1"/>
  <c r="G263" i="1"/>
  <c r="G233" i="1"/>
  <c r="G182" i="1"/>
  <c r="G42" i="1"/>
  <c r="G77" i="1"/>
  <c r="G137" i="1"/>
  <c r="G192" i="1"/>
  <c r="G237" i="1"/>
  <c r="G242" i="1"/>
  <c r="G257" i="1"/>
  <c r="G282" i="1"/>
  <c r="G2" i="1"/>
  <c r="G337" i="1"/>
  <c r="G27" i="1"/>
  <c r="G127" i="1"/>
  <c r="G222" i="1"/>
  <c r="G287" i="1"/>
  <c r="G92" i="1"/>
  <c r="G172" i="1"/>
  <c r="G82" i="1"/>
  <c r="G102" i="1"/>
  <c r="G112" i="1"/>
  <c r="G292" i="1"/>
  <c r="G322" i="1"/>
  <c r="G12" i="1"/>
  <c r="G17" i="1"/>
  <c r="G52" i="1"/>
  <c r="G87" i="1"/>
  <c r="G332" i="1"/>
  <c r="G342" i="1"/>
  <c r="G302" i="1"/>
  <c r="G307" i="1"/>
  <c r="G7" i="1"/>
  <c r="G97" i="1"/>
  <c r="G207" i="1"/>
  <c r="G277" i="1"/>
  <c r="G312" i="1"/>
  <c r="G327" i="1"/>
  <c r="G212" i="1"/>
  <c r="G227" i="1"/>
  <c r="G272" i="1"/>
  <c r="G267" i="1"/>
  <c r="G32" i="1"/>
  <c r="G72" i="1"/>
  <c r="G157" i="1"/>
  <c r="G152" i="1"/>
  <c r="G162" i="1"/>
  <c r="G347" i="1"/>
  <c r="G167" i="1"/>
  <c r="G22" i="1"/>
  <c r="G107" i="1"/>
  <c r="G142" i="1"/>
  <c r="G317" i="1"/>
  <c r="G352" i="1"/>
  <c r="G367" i="1"/>
  <c r="G57" i="1"/>
  <c r="G122" i="1"/>
  <c r="G262" i="1"/>
  <c r="G232" i="1"/>
  <c r="R7" i="1"/>
  <c r="S7" i="1" s="1"/>
  <c r="K7" i="1"/>
  <c r="O8" i="1" s="1"/>
  <c r="O9" i="1" s="1"/>
  <c r="M16" i="8"/>
  <c r="M74" i="8"/>
  <c r="M18" i="8"/>
  <c r="M32" i="8"/>
  <c r="M56" i="8"/>
  <c r="M78" i="8"/>
  <c r="M96" i="8"/>
  <c r="M98" i="8"/>
  <c r="M104" i="8"/>
  <c r="M114" i="8"/>
  <c r="M2" i="8"/>
  <c r="M136" i="8"/>
  <c r="M12" i="8"/>
  <c r="M52" i="8"/>
  <c r="M90" i="8"/>
  <c r="M116" i="8"/>
  <c r="M38" i="8"/>
  <c r="M70" i="8"/>
  <c r="M34" i="8"/>
  <c r="M42" i="8"/>
  <c r="M46" i="8"/>
  <c r="M118" i="8"/>
  <c r="M130" i="8"/>
  <c r="M6" i="8"/>
  <c r="M8" i="8"/>
  <c r="M22" i="8"/>
  <c r="M36" i="8"/>
  <c r="M134" i="8"/>
  <c r="M138" i="8"/>
  <c r="M122" i="8"/>
  <c r="M124" i="8"/>
  <c r="M4" i="8"/>
  <c r="M40" i="8"/>
  <c r="M84" i="8"/>
  <c r="M112" i="8"/>
  <c r="M126" i="8"/>
  <c r="M132" i="8"/>
  <c r="M86" i="8"/>
  <c r="M92" i="8"/>
  <c r="M110" i="8"/>
  <c r="M108" i="8"/>
  <c r="M14" i="8"/>
  <c r="M30" i="8"/>
  <c r="M64" i="8"/>
  <c r="M62" i="8"/>
  <c r="M66" i="8"/>
  <c r="M140" i="8"/>
  <c r="M68" i="8"/>
  <c r="M10" i="8"/>
  <c r="M44" i="8"/>
  <c r="M58" i="8"/>
  <c r="M128" i="8"/>
  <c r="M142" i="8"/>
  <c r="M148" i="8"/>
  <c r="M24" i="8"/>
  <c r="M50" i="8"/>
  <c r="M106" i="8"/>
  <c r="M94" i="8"/>
  <c r="M20" i="8"/>
  <c r="M82" i="8"/>
  <c r="M80" i="8"/>
  <c r="M76" i="8"/>
  <c r="M100" i="8"/>
  <c r="M146" i="8"/>
  <c r="M28" i="8"/>
  <c r="M54" i="8"/>
  <c r="M88" i="8"/>
  <c r="M60" i="8"/>
  <c r="M144" i="8"/>
  <c r="M120" i="8"/>
  <c r="M26" i="8"/>
  <c r="M48" i="8"/>
  <c r="M72" i="8"/>
  <c r="M102" i="8"/>
  <c r="M17" i="8"/>
  <c r="M75" i="8"/>
  <c r="M19" i="8"/>
  <c r="M33" i="8"/>
  <c r="M57" i="8"/>
  <c r="M79" i="8"/>
  <c r="M97" i="8"/>
  <c r="M99" i="8"/>
  <c r="M105" i="8"/>
  <c r="M115" i="8"/>
  <c r="M3" i="8"/>
  <c r="M137" i="8"/>
  <c r="M13" i="8"/>
  <c r="M53" i="8"/>
  <c r="M91" i="8"/>
  <c r="M117" i="8"/>
  <c r="M39" i="8"/>
  <c r="M71" i="8"/>
  <c r="M35" i="8"/>
  <c r="M43" i="8"/>
  <c r="M47" i="8"/>
  <c r="M119" i="8"/>
  <c r="M131" i="8"/>
  <c r="M7" i="8"/>
  <c r="M9" i="8"/>
  <c r="M23" i="8"/>
  <c r="M37" i="8"/>
  <c r="M135" i="8"/>
  <c r="M139" i="8"/>
  <c r="M123" i="8"/>
  <c r="M125" i="8"/>
  <c r="M5" i="8"/>
  <c r="M41" i="8"/>
  <c r="M85" i="8"/>
  <c r="M113" i="8"/>
  <c r="M127" i="8"/>
  <c r="M133" i="8"/>
  <c r="M87" i="8"/>
  <c r="M93" i="8"/>
  <c r="M111" i="8"/>
  <c r="M109" i="8"/>
  <c r="M15" i="8"/>
  <c r="M31" i="8"/>
  <c r="M65" i="8"/>
  <c r="M63" i="8"/>
  <c r="M67" i="8"/>
  <c r="M141" i="8"/>
  <c r="M69" i="8"/>
  <c r="M11" i="8"/>
  <c r="M45" i="8"/>
  <c r="M59" i="8"/>
  <c r="M129" i="8"/>
  <c r="M143" i="8"/>
  <c r="M149" i="8"/>
  <c r="M25" i="8"/>
  <c r="M51" i="8"/>
  <c r="M107" i="8"/>
  <c r="M95" i="8"/>
  <c r="M21" i="8"/>
  <c r="M83" i="8"/>
  <c r="M81" i="8"/>
  <c r="M77" i="8"/>
  <c r="M101" i="8"/>
  <c r="M147" i="8"/>
  <c r="M29" i="8"/>
  <c r="M55" i="8"/>
  <c r="M89" i="8"/>
  <c r="M61" i="8"/>
  <c r="M145" i="8"/>
  <c r="M121" i="8"/>
  <c r="M27" i="8"/>
  <c r="M49" i="8"/>
  <c r="M73" i="8"/>
  <c r="M103" i="8"/>
  <c r="N8" i="1" l="1"/>
  <c r="N9" i="1" s="1"/>
  <c r="M8" i="1"/>
  <c r="M9" i="1" s="1"/>
  <c r="Q8" i="1"/>
  <c r="Q9" i="1" s="1"/>
  <c r="P8" i="1"/>
  <c r="P9" i="1" s="1"/>
  <c r="M10" i="1" l="1"/>
</calcChain>
</file>

<file path=xl/sharedStrings.xml><?xml version="1.0" encoding="utf-8"?>
<sst xmlns="http://schemas.openxmlformats.org/spreadsheetml/2006/main" count="3775" uniqueCount="289">
  <si>
    <t>name_1</t>
  </si>
  <si>
    <t>category</t>
  </si>
  <si>
    <t>urban_proportion</t>
  </si>
  <si>
    <t>rural_proportion</t>
  </si>
  <si>
    <t>total_proportion</t>
  </si>
  <si>
    <t>Other</t>
  </si>
  <si>
    <t>settlement</t>
  </si>
  <si>
    <t>macro_taxonomy</t>
  </si>
  <si>
    <t>macro_proportion</t>
  </si>
  <si>
    <t>Urban</t>
  </si>
  <si>
    <t>MUR+STDRE/LWAL</t>
  </si>
  <si>
    <t>MUR+STRUB/LWAL</t>
  </si>
  <si>
    <t>MUR+CB/LWAL</t>
  </si>
  <si>
    <t>MUR+CL/LWAL</t>
  </si>
  <si>
    <t>CR+PC/LPB</t>
  </si>
  <si>
    <t>CR/LFINF</t>
  </si>
  <si>
    <t>MCF/LWAL</t>
  </si>
  <si>
    <t>W/LWAL</t>
  </si>
  <si>
    <t>MIX(MUR+W)/LWAL</t>
  </si>
  <si>
    <t>MATO</t>
  </si>
  <si>
    <t>ME+MEO/LWAL</t>
  </si>
  <si>
    <t>Rural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</si>
  <si>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</si>
  <si>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</si>
  <si>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</si>
  <si>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</si>
  <si>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</si>
  <si>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</si>
  <si>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</si>
  <si>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</si>
  <si>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</si>
  <si>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</si>
  <si>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</si>
  <si>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</si>
  <si>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</si>
  <si>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H:3</t>
  </si>
  <si>
    <t>HBET:4-6</t>
  </si>
  <si>
    <t>H:4</t>
  </si>
  <si>
    <t>H:5</t>
  </si>
  <si>
    <t>H:6</t>
  </si>
  <si>
    <t>H:7</t>
  </si>
  <si>
    <t>H:8</t>
  </si>
  <si>
    <t>HBET:9-</t>
  </si>
  <si>
    <t>classification</t>
  </si>
  <si>
    <t>average_area</t>
  </si>
  <si>
    <t>average_unit_cost</t>
  </si>
  <si>
    <t>dwellings_per_building</t>
  </si>
  <si>
    <t>dwelling_area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</si>
  <si>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</si>
  <si>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</si>
  <si>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</si>
  <si>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</si>
  <si>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</si>
  <si>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</si>
  <si>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</si>
  <si>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</si>
  <si>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CR/LDUAL</t>
  </si>
  <si>
    <t>CR/LWAL</t>
  </si>
  <si>
    <t>CR+CIP/LFINF</t>
  </si>
  <si>
    <t>CR+PC/LWAL</t>
  </si>
  <si>
    <t>CU/LWAL</t>
  </si>
  <si>
    <t>MUR/LWAL</t>
  </si>
  <si>
    <t>MUR+ST/LWAL</t>
  </si>
  <si>
    <t>MCF+CB/LWAL</t>
  </si>
  <si>
    <t>MR/LWAL</t>
  </si>
  <si>
    <t>MR+CB/LWAL</t>
  </si>
  <si>
    <t>S/LFM</t>
  </si>
  <si>
    <t>S+SO/LWAL</t>
  </si>
  <si>
    <t>EWV/LN</t>
  </si>
  <si>
    <t>W/LFM</t>
  </si>
  <si>
    <t>W+WLI/LPB</t>
  </si>
  <si>
    <t>AZE</t>
  </si>
  <si>
    <t>Total</t>
  </si>
  <si>
    <t>id_1</t>
  </si>
  <si>
    <t>AZ-01</t>
  </si>
  <si>
    <t>AZ-BA</t>
  </si>
  <si>
    <t>AZ-02</t>
  </si>
  <si>
    <t>AZ-NX</t>
  </si>
  <si>
    <t>AZ-BAB</t>
  </si>
  <si>
    <t>AZ-CUL</t>
  </si>
  <si>
    <t>AZ-KAN</t>
  </si>
  <si>
    <t>AZ-ORD</t>
  </si>
  <si>
    <t>AZ-SAD</t>
  </si>
  <si>
    <t>AZ-SAH</t>
  </si>
  <si>
    <t>AZ-SAR</t>
  </si>
  <si>
    <t>AZ-03</t>
  </si>
  <si>
    <t>AZ-SM</t>
  </si>
  <si>
    <t>AZ-ABS</t>
  </si>
  <si>
    <t>AZ-XIZ</t>
  </si>
  <si>
    <t>AZ-04</t>
  </si>
  <si>
    <t>AZ-AGU</t>
  </si>
  <si>
    <t>AZ-ISM</t>
  </si>
  <si>
    <t>AZ-QOB</t>
  </si>
  <si>
    <t>AZ-SMI</t>
  </si>
  <si>
    <t>AZ-05</t>
  </si>
  <si>
    <t>AZ-GA</t>
  </si>
  <si>
    <t>AZ-NA</t>
  </si>
  <si>
    <t>AZ-DAS</t>
  </si>
  <si>
    <t>AZ-GOR</t>
  </si>
  <si>
    <t>AZ-GYG</t>
  </si>
  <si>
    <t>AZ-SMX</t>
  </si>
  <si>
    <t>AZ-06</t>
  </si>
  <si>
    <t>AZ-XA</t>
  </si>
  <si>
    <t>AZ-AGC</t>
  </si>
  <si>
    <t>AZ-AGM</t>
  </si>
  <si>
    <t>AZ-BAR</t>
  </si>
  <si>
    <t>AZ-FUZ</t>
  </si>
  <si>
    <t>AZ-XCI</t>
  </si>
  <si>
    <t>AZ-XVD</t>
  </si>
  <si>
    <t>AZ-SUS</t>
  </si>
  <si>
    <t>AZ-TAR</t>
  </si>
  <si>
    <t>AZ-07</t>
  </si>
  <si>
    <t>AZ-AGA</t>
  </si>
  <si>
    <t>AZ-GAD</t>
  </si>
  <si>
    <t>AZ-QAZ</t>
  </si>
  <si>
    <t>AZ-SKR</t>
  </si>
  <si>
    <t>AZ-TOV</t>
  </si>
  <si>
    <t>AZ-08</t>
  </si>
  <si>
    <t>AZ-XAC</t>
  </si>
  <si>
    <t>AZ-QBA</t>
  </si>
  <si>
    <t>AZ-QUS</t>
  </si>
  <si>
    <t>AZ-SIY</t>
  </si>
  <si>
    <t>AZ-SBN</t>
  </si>
  <si>
    <t>AZ-09</t>
  </si>
  <si>
    <t>AZ-AST</t>
  </si>
  <si>
    <t>AZ-CAL</t>
  </si>
  <si>
    <t>AZ-LER</t>
  </si>
  <si>
    <t>AZ-LAN</t>
  </si>
  <si>
    <t>AZ-MAS</t>
  </si>
  <si>
    <t>AZ-YAR</t>
  </si>
  <si>
    <t>AZ-10</t>
  </si>
  <si>
    <t>AZ-MI</t>
  </si>
  <si>
    <t>AZ-AGS</t>
  </si>
  <si>
    <t>AZ-GOY</t>
  </si>
  <si>
    <t>AZ-KUR</t>
  </si>
  <si>
    <t>AZ-UCA</t>
  </si>
  <si>
    <t>AZ-YEV</t>
  </si>
  <si>
    <t>AZ-ZAR</t>
  </si>
  <si>
    <t>AZ-11</t>
  </si>
  <si>
    <t>AZ-BEY</t>
  </si>
  <si>
    <t>AZ-IMI</t>
  </si>
  <si>
    <t>AZ-SAT</t>
  </si>
  <si>
    <t>AZ-SAB</t>
  </si>
  <si>
    <t>AZ-12</t>
  </si>
  <si>
    <t>AZ-BAL</t>
  </si>
  <si>
    <t>AZ-QAX</t>
  </si>
  <si>
    <t>AZ-QAB</t>
  </si>
  <si>
    <t>AZ-OGU</t>
  </si>
  <si>
    <t>AZ-SAK</t>
  </si>
  <si>
    <t>AZ-ZAQ</t>
  </si>
  <si>
    <t>AZ-13</t>
  </si>
  <si>
    <t>AZ-CAB</t>
  </si>
  <si>
    <t>AZ-KAL</t>
  </si>
  <si>
    <t>AZ-QBI</t>
  </si>
  <si>
    <t>AZ-LAC</t>
  </si>
  <si>
    <t>AZ-ZAN</t>
  </si>
  <si>
    <t>AZ-14</t>
  </si>
  <si>
    <t>AZ-SR</t>
  </si>
  <si>
    <t>AZ-BIL</t>
  </si>
  <si>
    <t>AZ-HAC</t>
  </si>
  <si>
    <t>AZ-NEF</t>
  </si>
  <si>
    <t>AZ-SAL</t>
  </si>
  <si>
    <t>population</t>
  </si>
  <si>
    <t>id_0</t>
  </si>
  <si>
    <t>id_0.5</t>
  </si>
  <si>
    <t xml:space="preserve">Republic of Azerbaijan </t>
  </si>
  <si>
    <t>Baku city</t>
  </si>
  <si>
    <t>Nakhchivan Autonomous Republic</t>
  </si>
  <si>
    <t>Nakhchivan city</t>
  </si>
  <si>
    <t xml:space="preserve">Babak district </t>
  </si>
  <si>
    <t xml:space="preserve">Julfa district </t>
  </si>
  <si>
    <t xml:space="preserve">Kangarli district </t>
  </si>
  <si>
    <t xml:space="preserve">Ordubad district </t>
  </si>
  <si>
    <t xml:space="preserve">Sadarak district </t>
  </si>
  <si>
    <t xml:space="preserve">Shahbuz district </t>
  </si>
  <si>
    <t xml:space="preserve">Sharur district </t>
  </si>
  <si>
    <t>Absheron-Khizi economic region</t>
  </si>
  <si>
    <t>Sumgayit city</t>
  </si>
  <si>
    <t xml:space="preserve">Absheron district </t>
  </si>
  <si>
    <t xml:space="preserve">Khizi district </t>
  </si>
  <si>
    <t>Daghlig Shirvan economic region</t>
  </si>
  <si>
    <t xml:space="preserve">Aghsu district </t>
  </si>
  <si>
    <t xml:space="preserve">Ismayilli district </t>
  </si>
  <si>
    <t xml:space="preserve">Gobustan district </t>
  </si>
  <si>
    <t xml:space="preserve">Shamakhi district </t>
  </si>
  <si>
    <t>Ganja-Dashkasan economic region</t>
  </si>
  <si>
    <t>Ganja city</t>
  </si>
  <si>
    <t>Naftalan city</t>
  </si>
  <si>
    <t xml:space="preserve">Dashkasan district </t>
  </si>
  <si>
    <t xml:space="preserve">Goranboy district </t>
  </si>
  <si>
    <t xml:space="preserve">Goygol district </t>
  </si>
  <si>
    <t xml:space="preserve">Samukh district </t>
  </si>
  <si>
    <t>Karabakh economic region</t>
  </si>
  <si>
    <t>Khankandi city</t>
  </si>
  <si>
    <t xml:space="preserve">Aghjabadi district </t>
  </si>
  <si>
    <t xml:space="preserve">Aghdam district </t>
  </si>
  <si>
    <t xml:space="preserve">Barda district </t>
  </si>
  <si>
    <t xml:space="preserve">Fuzuli district </t>
  </si>
  <si>
    <t xml:space="preserve">Khojaly district </t>
  </si>
  <si>
    <t xml:space="preserve">Khojavand district </t>
  </si>
  <si>
    <t xml:space="preserve">Shusha district </t>
  </si>
  <si>
    <t xml:space="preserve">Tartar district </t>
  </si>
  <si>
    <t>Gazakh-Tovuz economic region</t>
  </si>
  <si>
    <t xml:space="preserve">Aghstafa district </t>
  </si>
  <si>
    <t xml:space="preserve">Gadabay district </t>
  </si>
  <si>
    <t xml:space="preserve">Gazakh district </t>
  </si>
  <si>
    <t xml:space="preserve">Shamkir district </t>
  </si>
  <si>
    <t xml:space="preserve">Tovuz district </t>
  </si>
  <si>
    <t>Guba-Khachmaz economic region</t>
  </si>
  <si>
    <t xml:space="preserve">Khachmaz district </t>
  </si>
  <si>
    <t xml:space="preserve">Guba district </t>
  </si>
  <si>
    <t xml:space="preserve">Gusar district </t>
  </si>
  <si>
    <t xml:space="preserve">Siyazan district </t>
  </si>
  <si>
    <t xml:space="preserve">Shabran district </t>
  </si>
  <si>
    <t>Lankaran-Astara economic region</t>
  </si>
  <si>
    <t xml:space="preserve">Astara district </t>
  </si>
  <si>
    <t xml:space="preserve">Jalilabad district </t>
  </si>
  <si>
    <t xml:space="preserve">Lerik district </t>
  </si>
  <si>
    <t xml:space="preserve">Lankaran district </t>
  </si>
  <si>
    <t xml:space="preserve">Masalli district </t>
  </si>
  <si>
    <t xml:space="preserve">Yardimli district </t>
  </si>
  <si>
    <t>Central Aran economic region</t>
  </si>
  <si>
    <t>Mingachevir city</t>
  </si>
  <si>
    <t xml:space="preserve">Agdash district </t>
  </si>
  <si>
    <t xml:space="preserve">Goychay district </t>
  </si>
  <si>
    <t xml:space="preserve">Kurdamir district </t>
  </si>
  <si>
    <t xml:space="preserve">Ujar district </t>
  </si>
  <si>
    <t xml:space="preserve">Yevlakh district </t>
  </si>
  <si>
    <t xml:space="preserve">Zardab district </t>
  </si>
  <si>
    <t>Mil-Mughan economic region</t>
  </si>
  <si>
    <t xml:space="preserve">Beylagan district </t>
  </si>
  <si>
    <t xml:space="preserve">Imishli district </t>
  </si>
  <si>
    <t xml:space="preserve">Saatli district </t>
  </si>
  <si>
    <t xml:space="preserve">Sabirabad district </t>
  </si>
  <si>
    <t>Shaki-Zagatala economic region</t>
  </si>
  <si>
    <t xml:space="preserve">Balakan district </t>
  </si>
  <si>
    <t xml:space="preserve">Gakh district </t>
  </si>
  <si>
    <t xml:space="preserve">Gabala district </t>
  </si>
  <si>
    <t xml:space="preserve">Oghuz district </t>
  </si>
  <si>
    <t xml:space="preserve">Shaki district </t>
  </si>
  <si>
    <t xml:space="preserve">Zagatala district </t>
  </si>
  <si>
    <t>Eastern Zangazur economic region</t>
  </si>
  <si>
    <t xml:space="preserve">Jabrayil district </t>
  </si>
  <si>
    <t xml:space="preserve">Kalbajar district </t>
  </si>
  <si>
    <t xml:space="preserve">Gubadli district </t>
  </si>
  <si>
    <t xml:space="preserve">Lachin district </t>
  </si>
  <si>
    <t xml:space="preserve">Zangilan district </t>
  </si>
  <si>
    <t>Shirvan-Salyan economic region</t>
  </si>
  <si>
    <t>Shirvan city</t>
  </si>
  <si>
    <t xml:space="preserve">Bilasuvar district </t>
  </si>
  <si>
    <t xml:space="preserve">Hajigabul district </t>
  </si>
  <si>
    <t xml:space="preserve">Neftchala district </t>
  </si>
  <si>
    <t xml:space="preserve">Salyan district </t>
  </si>
  <si>
    <t>name_0.5</t>
  </si>
  <si>
    <t>name_0</t>
  </si>
  <si>
    <t>households</t>
  </si>
  <si>
    <t>dwellings</t>
  </si>
  <si>
    <t>buildings</t>
  </si>
  <si>
    <t>avg_hh_size</t>
  </si>
  <si>
    <t>Separate house</t>
  </si>
  <si>
    <t>Part of separate house</t>
  </si>
  <si>
    <t>Apartment</t>
  </si>
  <si>
    <t>Hostel</t>
  </si>
  <si>
    <t>Percentage</t>
  </si>
  <si>
    <t>Reproduced</t>
  </si>
  <si>
    <t>Total Mismatch</t>
  </si>
  <si>
    <t>Distribution of households (2021)</t>
  </si>
  <si>
    <t>Category mismatch</t>
  </si>
  <si>
    <t>HH/dwell</t>
  </si>
  <si>
    <t>comment</t>
  </si>
  <si>
    <t>Not used</t>
  </si>
  <si>
    <t>1920s</t>
  </si>
  <si>
    <t>1930s</t>
  </si>
  <si>
    <t>1940s</t>
  </si>
  <si>
    <t>1950s</t>
  </si>
  <si>
    <t>1960s</t>
  </si>
  <si>
    <t>1970s</t>
  </si>
  <si>
    <t>1980s</t>
  </si>
  <si>
    <t>source</t>
  </si>
  <si>
    <t>AZSTAT</t>
  </si>
  <si>
    <t>1990s</t>
  </si>
  <si>
    <t>2000s</t>
  </si>
  <si>
    <t>2010s</t>
  </si>
  <si>
    <t>Inferred based on stats from Armenia for stone construction; values adjusted to include some fraction for later years (after 1990)</t>
  </si>
  <si>
    <t>Housing and Communal Services in the South Caucasus; Multi-apartment Housing in Azerbaijan, 2006. ; values adjusted to include some fraction for later years (after 1990)</t>
  </si>
  <si>
    <t>Average between apartment and separate house; values adjusted to include some fraction for later years (after 1990)</t>
  </si>
  <si>
    <t>Inferred based on stats from Armenia for other construction; values adjusted to include some fraction for later years (after 1990)</t>
  </si>
  <si>
    <t>households_per_dwelling</t>
  </si>
  <si>
    <t>occupancy_factor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</si>
</sst>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EEB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3" fillId="3" borderId="1" xfId="0" applyFont="1" applyFill="1" applyBorder="1"/>
    <xf numFmtId="165" fontId="3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4" fillId="3" borderId="1" xfId="0" quotePrefix="1" applyFont="1" applyFill="1" applyBorder="1"/>
    <xf numFmtId="0" fontId="4" fillId="0" borderId="1" xfId="0" quotePrefix="1" applyFont="1" applyBorder="1"/>
    <xf numFmtId="165" fontId="4" fillId="0" borderId="1" xfId="1" applyNumberFormat="1" applyFont="1" applyBorder="1" applyAlignment="1">
      <alignment horizontal="right"/>
    </xf>
    <xf numFmtId="0" fontId="4" fillId="0" borderId="1" xfId="0" applyFont="1" applyBorder="1"/>
    <xf numFmtId="0" fontId="3" fillId="2" borderId="1" xfId="0" applyFont="1" applyFill="1" applyBorder="1"/>
    <xf numFmtId="0" fontId="4" fillId="2" borderId="1" xfId="0" quotePrefix="1" applyFont="1" applyFill="1" applyBorder="1"/>
    <xf numFmtId="0" fontId="1" fillId="0" borderId="7" xfId="0" applyFont="1" applyBorder="1" applyAlignment="1">
      <alignment horizontal="center" vertical="top"/>
    </xf>
    <xf numFmtId="164" fontId="4" fillId="0" borderId="14" xfId="2" applyNumberFormat="1" applyFont="1" applyBorder="1" applyAlignment="1">
      <alignment horizontal="center" vertical="center" wrapText="1"/>
    </xf>
    <xf numFmtId="164" fontId="4" fillId="0" borderId="15" xfId="2" applyNumberFormat="1" applyFont="1" applyBorder="1" applyAlignment="1">
      <alignment horizontal="center" vertical="center" wrapText="1"/>
    </xf>
    <xf numFmtId="164" fontId="4" fillId="0" borderId="16" xfId="2" applyNumberFormat="1" applyFont="1" applyBorder="1" applyAlignment="1">
      <alignment horizontal="center" vertical="center" wrapText="1"/>
    </xf>
    <xf numFmtId="164" fontId="4" fillId="0" borderId="3" xfId="2" applyNumberFormat="1" applyFont="1" applyBorder="1" applyAlignment="1">
      <alignment horizontal="right" vertical="center" wrapText="1"/>
    </xf>
    <xf numFmtId="164" fontId="4" fillId="0" borderId="17" xfId="2" applyNumberFormat="1" applyFont="1" applyBorder="1" applyAlignment="1">
      <alignment horizontal="right" vertical="center" wrapText="1"/>
    </xf>
    <xf numFmtId="164" fontId="4" fillId="0" borderId="1" xfId="2" applyNumberFormat="1" applyFont="1" applyBorder="1" applyAlignment="1">
      <alignment horizontal="right" vertical="center" wrapText="1"/>
    </xf>
    <xf numFmtId="164" fontId="4" fillId="0" borderId="18" xfId="2" applyNumberFormat="1" applyFont="1" applyBorder="1" applyAlignment="1">
      <alignment horizontal="right" vertical="center" wrapText="1"/>
    </xf>
    <xf numFmtId="164" fontId="4" fillId="0" borderId="10" xfId="2" applyNumberFormat="1" applyFont="1" applyBorder="1" applyAlignment="1">
      <alignment horizontal="right" vertical="center" wrapText="1"/>
    </xf>
    <xf numFmtId="164" fontId="4" fillId="0" borderId="7" xfId="2" applyNumberFormat="1" applyFont="1" applyBorder="1" applyAlignment="1">
      <alignment horizontal="center" vertical="center" wrapText="1"/>
    </xf>
    <xf numFmtId="164" fontId="4" fillId="0" borderId="8" xfId="2" applyNumberFormat="1" applyFont="1" applyBorder="1" applyAlignment="1">
      <alignment horizontal="right" vertical="center" wrapText="1"/>
    </xf>
    <xf numFmtId="164" fontId="4" fillId="0" borderId="1" xfId="2" applyNumberFormat="1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4" fillId="0" borderId="23" xfId="2" applyNumberFormat="1" applyFont="1" applyBorder="1" applyAlignment="1">
      <alignment horizontal="right" vertical="center" wrapText="1"/>
    </xf>
    <xf numFmtId="164" fontId="4" fillId="0" borderId="11" xfId="2" applyNumberFormat="1" applyFont="1" applyBorder="1" applyAlignment="1">
      <alignment horizontal="right" vertical="center" wrapText="1"/>
    </xf>
    <xf numFmtId="164" fontId="3" fillId="0" borderId="17" xfId="2" applyNumberFormat="1" applyFont="1" applyBorder="1" applyAlignment="1">
      <alignment horizontal="right" vertical="center" wrapText="1"/>
    </xf>
    <xf numFmtId="164" fontId="3" fillId="0" borderId="18" xfId="2" applyNumberFormat="1" applyFont="1" applyBorder="1" applyAlignment="1">
      <alignment horizontal="right" vertical="center" wrapText="1"/>
    </xf>
    <xf numFmtId="164" fontId="0" fillId="0" borderId="0" xfId="0" applyNumberFormat="1"/>
    <xf numFmtId="9" fontId="0" fillId="0" borderId="0" xfId="2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9" fontId="5" fillId="0" borderId="0" xfId="2" applyFont="1"/>
    <xf numFmtId="164" fontId="3" fillId="0" borderId="5" xfId="2" applyNumberFormat="1" applyFont="1" applyBorder="1" applyAlignment="1">
      <alignment horizontal="right" vertical="center" wrapText="1"/>
    </xf>
    <xf numFmtId="164" fontId="4" fillId="0" borderId="6" xfId="2" applyNumberFormat="1" applyFont="1" applyBorder="1" applyAlignment="1">
      <alignment horizontal="right" vertical="center" wrapText="1"/>
    </xf>
    <xf numFmtId="164" fontId="4" fillId="2" borderId="19" xfId="2" applyNumberFormat="1" applyFont="1" applyFill="1" applyBorder="1" applyAlignment="1">
      <alignment horizontal="right" vertical="center" wrapText="1"/>
    </xf>
    <xf numFmtId="164" fontId="4" fillId="2" borderId="11" xfId="2" applyNumberFormat="1" applyFont="1" applyFill="1" applyBorder="1" applyAlignment="1">
      <alignment horizontal="right" vertical="center" wrapText="1"/>
    </xf>
    <xf numFmtId="164" fontId="4" fillId="2" borderId="4" xfId="2" applyNumberFormat="1" applyFont="1" applyFill="1" applyBorder="1" applyAlignment="1">
      <alignment horizontal="right" vertical="center" wrapText="1"/>
    </xf>
    <xf numFmtId="164" fontId="3" fillId="4" borderId="20" xfId="2" applyNumberFormat="1" applyFont="1" applyFill="1" applyBorder="1" applyAlignment="1">
      <alignment horizontal="right" vertical="center" wrapText="1"/>
    </xf>
    <xf numFmtId="164" fontId="3" fillId="4" borderId="21" xfId="2" applyNumberFormat="1" applyFont="1" applyFill="1" applyBorder="1" applyAlignment="1">
      <alignment horizontal="right" vertical="center" wrapText="1"/>
    </xf>
    <xf numFmtId="164" fontId="3" fillId="4" borderId="22" xfId="2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164" fontId="6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right"/>
    </xf>
    <xf numFmtId="10" fontId="7" fillId="0" borderId="0" xfId="2" applyNumberFormat="1" applyFont="1"/>
    <xf numFmtId="0" fontId="8" fillId="0" borderId="0" xfId="0" applyFont="1"/>
    <xf numFmtId="164" fontId="0" fillId="0" borderId="1" xfId="0" applyNumberFormat="1" applyBorder="1"/>
    <xf numFmtId="0" fontId="3" fillId="0" borderId="8" xfId="0" applyFont="1" applyBorder="1"/>
    <xf numFmtId="0" fontId="3" fillId="3" borderId="8" xfId="0" applyFont="1" applyFill="1" applyBorder="1"/>
    <xf numFmtId="0" fontId="4" fillId="3" borderId="8" xfId="0" quotePrefix="1" applyFont="1" applyFill="1" applyBorder="1"/>
    <xf numFmtId="0" fontId="4" fillId="0" borderId="8" xfId="0" applyFont="1" applyBorder="1"/>
    <xf numFmtId="9" fontId="0" fillId="0" borderId="0" xfId="0" applyNumberFormat="1"/>
    <xf numFmtId="9" fontId="3" fillId="0" borderId="1" xfId="2" applyFont="1" applyBorder="1" applyAlignment="1">
      <alignment horizontal="right"/>
    </xf>
    <xf numFmtId="2" fontId="0" fillId="0" borderId="1" xfId="0" applyNumberFormat="1" applyBorder="1"/>
    <xf numFmtId="165" fontId="4" fillId="0" borderId="1" xfId="0" applyNumberFormat="1" applyFont="1" applyBorder="1" applyAlignment="1">
      <alignment horizontal="right"/>
    </xf>
    <xf numFmtId="164" fontId="4" fillId="0" borderId="1" xfId="2" applyNumberFormat="1" applyFont="1" applyBorder="1" applyAlignment="1">
      <alignment horizontal="left" vertical="center"/>
    </xf>
    <xf numFmtId="9" fontId="9" fillId="0" borderId="0" xfId="2" applyFont="1"/>
    <xf numFmtId="164" fontId="4" fillId="0" borderId="5" xfId="2" applyNumberFormat="1" applyFont="1" applyBorder="1" applyAlignment="1">
      <alignment horizontal="left" vertical="center" wrapText="1"/>
    </xf>
    <xf numFmtId="164" fontId="4" fillId="0" borderId="6" xfId="2" applyNumberFormat="1" applyFont="1" applyBorder="1" applyAlignment="1">
      <alignment horizontal="left" vertical="center" wrapText="1"/>
    </xf>
    <xf numFmtId="164" fontId="4" fillId="0" borderId="19" xfId="2" applyNumberFormat="1" applyFont="1" applyBorder="1" applyAlignment="1">
      <alignment horizontal="left" vertical="center" wrapText="1"/>
    </xf>
    <xf numFmtId="0" fontId="0" fillId="0" borderId="26" xfId="0" applyBorder="1"/>
    <xf numFmtId="164" fontId="4" fillId="0" borderId="13" xfId="2" applyNumberFormat="1" applyFont="1" applyBorder="1" applyAlignment="1">
      <alignment horizontal="left" vertical="center" wrapText="1"/>
    </xf>
    <xf numFmtId="164" fontId="4" fillId="0" borderId="25" xfId="2" applyNumberFormat="1" applyFont="1" applyBorder="1" applyAlignment="1">
      <alignment horizontal="left" vertical="center" wrapText="1"/>
    </xf>
    <xf numFmtId="164" fontId="4" fillId="0" borderId="27" xfId="2" applyNumberFormat="1" applyFont="1" applyBorder="1" applyAlignment="1">
      <alignment horizontal="left" vertical="center" wrapText="1"/>
    </xf>
    <xf numFmtId="0" fontId="0" fillId="0" borderId="28" xfId="0" applyBorder="1"/>
    <xf numFmtId="0" fontId="0" fillId="0" borderId="29" xfId="0" applyBorder="1"/>
    <xf numFmtId="0" fontId="1" fillId="0" borderId="30" xfId="0" applyFont="1" applyBorder="1" applyAlignment="1">
      <alignment horizontal="center" vertical="top"/>
    </xf>
    <xf numFmtId="0" fontId="0" fillId="0" borderId="31" xfId="0" applyBorder="1"/>
    <xf numFmtId="0" fontId="0" fillId="0" borderId="24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164" fontId="4" fillId="0" borderId="36" xfId="2" applyNumberFormat="1" applyFont="1" applyBorder="1" applyAlignment="1">
      <alignment horizontal="right" vertical="center" wrapText="1"/>
    </xf>
    <xf numFmtId="164" fontId="4" fillId="0" borderId="9" xfId="2" applyNumberFormat="1" applyFont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B701-12E1-0B40-89EA-BA0F05715D10}">
  <dimension ref="A1:N149"/>
  <sheetViews>
    <sheetView tabSelected="1" topLeftCell="B1" workbookViewId="0">
      <selection activeCell="F6" sqref="F6"/>
    </sheetView>
  </sheetViews>
  <sheetFormatPr baseColWidth="10" defaultRowHeight="15" x14ac:dyDescent="0.2"/>
  <cols>
    <col min="8" max="8" width="14.6640625" bestFit="1" customWidth="1"/>
    <col min="9" max="9" width="15" bestFit="1" customWidth="1"/>
    <col min="10" max="10" width="13.5" bestFit="1" customWidth="1"/>
    <col min="11" max="11" width="13.1640625" bestFit="1" customWidth="1"/>
    <col min="12" max="12" width="12.33203125" customWidth="1"/>
    <col min="13" max="13" width="15.1640625" bestFit="1" customWidth="1"/>
  </cols>
  <sheetData>
    <row r="1" spans="1:14" x14ac:dyDescent="0.2">
      <c r="A1" s="1" t="s">
        <v>163</v>
      </c>
      <c r="B1" s="1" t="s">
        <v>254</v>
      </c>
      <c r="C1" s="1" t="s">
        <v>164</v>
      </c>
      <c r="D1" s="1" t="s">
        <v>253</v>
      </c>
      <c r="E1" s="1" t="s">
        <v>73</v>
      </c>
      <c r="F1" s="1" t="s">
        <v>0</v>
      </c>
      <c r="G1" s="1" t="s">
        <v>6</v>
      </c>
      <c r="H1" s="1" t="s">
        <v>162</v>
      </c>
      <c r="I1" s="1" t="s">
        <v>255</v>
      </c>
      <c r="J1" s="1" t="s">
        <v>256</v>
      </c>
      <c r="K1" s="1" t="s">
        <v>257</v>
      </c>
      <c r="L1" s="1" t="s">
        <v>268</v>
      </c>
      <c r="M1" s="1" t="s">
        <v>258</v>
      </c>
      <c r="N1" s="1" t="s">
        <v>278</v>
      </c>
    </row>
    <row r="2" spans="1:14" x14ac:dyDescent="0.2">
      <c r="A2" s="4" t="s">
        <v>71</v>
      </c>
      <c r="B2" s="4" t="s">
        <v>165</v>
      </c>
      <c r="C2" s="7" t="s">
        <v>85</v>
      </c>
      <c r="D2" s="5" t="s">
        <v>176</v>
      </c>
      <c r="E2" s="8" t="s">
        <v>87</v>
      </c>
      <c r="F2" s="11" t="s">
        <v>178</v>
      </c>
      <c r="G2" s="4" t="s">
        <v>9</v>
      </c>
      <c r="H2" s="10">
        <v>176700</v>
      </c>
      <c r="I2" s="10">
        <v>43326.11188989423</v>
      </c>
      <c r="J2" s="10">
        <v>41130.494791372745</v>
      </c>
      <c r="K2" s="10">
        <v>6102.8943479023701</v>
      </c>
      <c r="L2" s="66">
        <f>IFERROR(I2/J2,0)</f>
        <v>1.0533817331801714</v>
      </c>
      <c r="M2" s="67">
        <f t="shared" ref="M2:M33" si="0">IFERROR(H2/I2,0)</f>
        <v>4.0783719630566502</v>
      </c>
      <c r="N2" s="4" t="s">
        <v>279</v>
      </c>
    </row>
    <row r="3" spans="1:14" x14ac:dyDescent="0.2">
      <c r="A3" s="4" t="s">
        <v>71</v>
      </c>
      <c r="B3" s="4" t="s">
        <v>165</v>
      </c>
      <c r="C3" s="7" t="s">
        <v>85</v>
      </c>
      <c r="D3" s="12" t="s">
        <v>176</v>
      </c>
      <c r="E3" s="13" t="s">
        <v>87</v>
      </c>
      <c r="F3" s="11" t="s">
        <v>178</v>
      </c>
      <c r="G3" s="4" t="s">
        <v>21</v>
      </c>
      <c r="H3" s="10">
        <v>39100.000000000022</v>
      </c>
      <c r="I3" s="10">
        <v>8925.7040907353166</v>
      </c>
      <c r="J3" s="10">
        <v>7412.9539490528114</v>
      </c>
      <c r="K3" s="10">
        <v>7063.3609127784857</v>
      </c>
      <c r="L3" s="66">
        <f t="shared" ref="L3:L66" si="1">IFERROR(I3/J3,0)</f>
        <v>1.2040684661039607</v>
      </c>
      <c r="M3" s="67">
        <f t="shared" si="0"/>
        <v>4.3806067961165054</v>
      </c>
      <c r="N3" s="4" t="s">
        <v>279</v>
      </c>
    </row>
    <row r="4" spans="1:14" x14ac:dyDescent="0.2">
      <c r="A4" s="4" t="s">
        <v>71</v>
      </c>
      <c r="B4" s="4" t="s">
        <v>165</v>
      </c>
      <c r="C4" s="7" t="s">
        <v>111</v>
      </c>
      <c r="D4" s="5" t="s">
        <v>202</v>
      </c>
      <c r="E4" s="8" t="s">
        <v>112</v>
      </c>
      <c r="F4" s="11" t="s">
        <v>203</v>
      </c>
      <c r="G4" s="4" t="s">
        <v>9</v>
      </c>
      <c r="H4" s="10">
        <v>21600</v>
      </c>
      <c r="I4" s="10">
        <v>5962.893691820429</v>
      </c>
      <c r="J4" s="10">
        <v>5660.7149184354903</v>
      </c>
      <c r="K4" s="10">
        <v>4429.9401009668454</v>
      </c>
      <c r="L4" s="66">
        <f t="shared" si="1"/>
        <v>1.0533817331801714</v>
      </c>
      <c r="M4" s="67">
        <f t="shared" si="0"/>
        <v>3.6224023295316665</v>
      </c>
      <c r="N4" s="4" t="s">
        <v>279</v>
      </c>
    </row>
    <row r="5" spans="1:14" x14ac:dyDescent="0.2">
      <c r="A5" s="4" t="s">
        <v>71</v>
      </c>
      <c r="B5" s="4" t="s">
        <v>165</v>
      </c>
      <c r="C5" s="7" t="s">
        <v>111</v>
      </c>
      <c r="D5" s="12" t="s">
        <v>202</v>
      </c>
      <c r="E5" s="13" t="s">
        <v>112</v>
      </c>
      <c r="F5" s="11" t="s">
        <v>203</v>
      </c>
      <c r="G5" s="4" t="s">
        <v>21</v>
      </c>
      <c r="H5" s="10">
        <v>67500</v>
      </c>
      <c r="I5" s="10">
        <v>14903.616846821258</v>
      </c>
      <c r="J5" s="10">
        <v>12377.715442582201</v>
      </c>
      <c r="K5" s="10">
        <v>12153.911168521727</v>
      </c>
      <c r="L5" s="66">
        <f t="shared" si="1"/>
        <v>1.2040684661039607</v>
      </c>
      <c r="M5" s="67">
        <f t="shared" si="0"/>
        <v>4.5291019417475731</v>
      </c>
      <c r="N5" s="4" t="s">
        <v>279</v>
      </c>
    </row>
    <row r="6" spans="1:14" x14ac:dyDescent="0.2">
      <c r="A6" s="4" t="s">
        <v>71</v>
      </c>
      <c r="B6" s="4" t="s">
        <v>165</v>
      </c>
      <c r="C6" s="7" t="s">
        <v>101</v>
      </c>
      <c r="D6" s="5" t="s">
        <v>192</v>
      </c>
      <c r="E6" s="8" t="s">
        <v>103</v>
      </c>
      <c r="F6" s="11" t="s">
        <v>194</v>
      </c>
      <c r="G6" s="4" t="s">
        <v>9</v>
      </c>
      <c r="H6" s="10">
        <v>50800</v>
      </c>
      <c r="I6" s="10">
        <v>13040.05645971898</v>
      </c>
      <c r="J6" s="10">
        <v>12379.231620384096</v>
      </c>
      <c r="K6" s="10">
        <v>9687.6905769797668</v>
      </c>
      <c r="L6" s="66">
        <f t="shared" si="1"/>
        <v>1.0533817331801714</v>
      </c>
      <c r="M6" s="67">
        <f t="shared" si="0"/>
        <v>3.8956886541804714</v>
      </c>
      <c r="N6" s="4" t="s">
        <v>279</v>
      </c>
    </row>
    <row r="7" spans="1:14" x14ac:dyDescent="0.2">
      <c r="A7" s="4" t="s">
        <v>71</v>
      </c>
      <c r="B7" s="4" t="s">
        <v>165</v>
      </c>
      <c r="C7" s="7" t="s">
        <v>101</v>
      </c>
      <c r="D7" s="12" t="s">
        <v>192</v>
      </c>
      <c r="E7" s="13" t="s">
        <v>103</v>
      </c>
      <c r="F7" s="11" t="s">
        <v>194</v>
      </c>
      <c r="G7" s="4" t="s">
        <v>21</v>
      </c>
      <c r="H7" s="10">
        <v>87600.000000000015</v>
      </c>
      <c r="I7" s="10">
        <v>19296.392138411858</v>
      </c>
      <c r="J7" s="10">
        <v>16025.992442813285</v>
      </c>
      <c r="K7" s="10">
        <v>15736.222846687055</v>
      </c>
      <c r="L7" s="66">
        <f t="shared" si="1"/>
        <v>1.2040684661039607</v>
      </c>
      <c r="M7" s="67">
        <f t="shared" si="0"/>
        <v>4.5397087378640784</v>
      </c>
      <c r="N7" s="4" t="s">
        <v>279</v>
      </c>
    </row>
    <row r="8" spans="1:14" x14ac:dyDescent="0.2">
      <c r="A8" s="4" t="s">
        <v>71</v>
      </c>
      <c r="B8" s="4" t="s">
        <v>165</v>
      </c>
      <c r="C8" s="7" t="s">
        <v>101</v>
      </c>
      <c r="D8" s="5" t="s">
        <v>192</v>
      </c>
      <c r="E8" s="8" t="s">
        <v>104</v>
      </c>
      <c r="F8" s="11" t="s">
        <v>195</v>
      </c>
      <c r="G8" s="4" t="s">
        <v>9</v>
      </c>
      <c r="H8" s="10">
        <v>46400</v>
      </c>
      <c r="I8" s="10">
        <v>12971.727367993335</v>
      </c>
      <c r="J8" s="10">
        <v>12314.365210066388</v>
      </c>
      <c r="K8" s="10">
        <v>9636.9276757539246</v>
      </c>
      <c r="L8" s="66">
        <f t="shared" si="1"/>
        <v>1.0533817331801714</v>
      </c>
      <c r="M8" s="67">
        <f t="shared" si="0"/>
        <v>3.5770101146658511</v>
      </c>
      <c r="N8" s="4" t="s">
        <v>279</v>
      </c>
    </row>
    <row r="9" spans="1:14" x14ac:dyDescent="0.2">
      <c r="A9" s="4" t="s">
        <v>71</v>
      </c>
      <c r="B9" s="4" t="s">
        <v>165</v>
      </c>
      <c r="C9" s="7" t="s">
        <v>101</v>
      </c>
      <c r="D9" s="12" t="s">
        <v>192</v>
      </c>
      <c r="E9" s="13" t="s">
        <v>104</v>
      </c>
      <c r="F9" s="11" t="s">
        <v>195</v>
      </c>
      <c r="G9" s="4" t="s">
        <v>21</v>
      </c>
      <c r="H9" s="10">
        <v>159400</v>
      </c>
      <c r="I9" s="10">
        <v>35112.384781539375</v>
      </c>
      <c r="J9" s="10">
        <v>29161.452002105441</v>
      </c>
      <c r="K9" s="10">
        <v>28634.177189062961</v>
      </c>
      <c r="L9" s="66">
        <f t="shared" si="1"/>
        <v>1.2040684661039607</v>
      </c>
      <c r="M9" s="67">
        <f t="shared" si="0"/>
        <v>4.5397087378640784</v>
      </c>
      <c r="N9" s="4" t="s">
        <v>279</v>
      </c>
    </row>
    <row r="10" spans="1:14" x14ac:dyDescent="0.2">
      <c r="A10" s="4" t="s">
        <v>71</v>
      </c>
      <c r="B10" s="4" t="s">
        <v>165</v>
      </c>
      <c r="C10" s="7" t="s">
        <v>130</v>
      </c>
      <c r="D10" s="5" t="s">
        <v>221</v>
      </c>
      <c r="E10" s="8" t="s">
        <v>132</v>
      </c>
      <c r="F10" s="11" t="s">
        <v>223</v>
      </c>
      <c r="G10" s="4" t="s">
        <v>9</v>
      </c>
      <c r="H10" s="10">
        <v>36900</v>
      </c>
      <c r="I10" s="10">
        <v>9724.2131168775159</v>
      </c>
      <c r="J10" s="10">
        <v>9231.4237190348904</v>
      </c>
      <c r="K10" s="10">
        <v>7224.2914033324305</v>
      </c>
      <c r="L10" s="66">
        <f t="shared" si="1"/>
        <v>1.0533817331801714</v>
      </c>
      <c r="M10" s="67">
        <f t="shared" si="0"/>
        <v>3.7946515112832842</v>
      </c>
      <c r="N10" s="4" t="s">
        <v>279</v>
      </c>
    </row>
    <row r="11" spans="1:14" x14ac:dyDescent="0.2">
      <c r="A11" s="4" t="s">
        <v>71</v>
      </c>
      <c r="B11" s="4" t="s">
        <v>165</v>
      </c>
      <c r="C11" s="7" t="s">
        <v>130</v>
      </c>
      <c r="D11" s="12" t="s">
        <v>221</v>
      </c>
      <c r="E11" s="13" t="s">
        <v>132</v>
      </c>
      <c r="F11" s="11" t="s">
        <v>223</v>
      </c>
      <c r="G11" s="4" t="s">
        <v>21</v>
      </c>
      <c r="H11" s="10">
        <v>75699.999999999985</v>
      </c>
      <c r="I11" s="10">
        <v>16832.39065670739</v>
      </c>
      <c r="J11" s="10">
        <v>13979.595953685628</v>
      </c>
      <c r="K11" s="10">
        <v>13726.827715589774</v>
      </c>
      <c r="L11" s="66">
        <f t="shared" si="1"/>
        <v>1.2040684661039607</v>
      </c>
      <c r="M11" s="67">
        <f t="shared" si="0"/>
        <v>4.497281553398059</v>
      </c>
      <c r="N11" s="4" t="s">
        <v>279</v>
      </c>
    </row>
    <row r="12" spans="1:14" x14ac:dyDescent="0.2">
      <c r="A12" s="4" t="s">
        <v>71</v>
      </c>
      <c r="B12" s="4" t="s">
        <v>165</v>
      </c>
      <c r="C12" s="7" t="s">
        <v>89</v>
      </c>
      <c r="D12" s="5" t="s">
        <v>180</v>
      </c>
      <c r="E12" s="8" t="s">
        <v>90</v>
      </c>
      <c r="F12" s="11" t="s">
        <v>181</v>
      </c>
      <c r="G12" s="4" t="s">
        <v>9</v>
      </c>
      <c r="H12" s="10">
        <v>22400</v>
      </c>
      <c r="I12" s="10">
        <v>5880.4856054169304</v>
      </c>
      <c r="J12" s="10">
        <v>5582.4829880651896</v>
      </c>
      <c r="K12" s="10">
        <v>4368.7176634272382</v>
      </c>
      <c r="L12" s="66">
        <f t="shared" si="1"/>
        <v>1.0533817331801711</v>
      </c>
      <c r="M12" s="67">
        <f t="shared" si="0"/>
        <v>3.809209222341396</v>
      </c>
      <c r="N12" s="4" t="s">
        <v>279</v>
      </c>
    </row>
    <row r="13" spans="1:14" x14ac:dyDescent="0.2">
      <c r="A13" s="4" t="s">
        <v>71</v>
      </c>
      <c r="B13" s="4" t="s">
        <v>165</v>
      </c>
      <c r="C13" s="7" t="s">
        <v>89</v>
      </c>
      <c r="D13" s="12" t="s">
        <v>180</v>
      </c>
      <c r="E13" s="13" t="s">
        <v>90</v>
      </c>
      <c r="F13" s="11" t="s">
        <v>181</v>
      </c>
      <c r="G13" s="4" t="s">
        <v>21</v>
      </c>
      <c r="H13" s="10">
        <v>59699.999999999993</v>
      </c>
      <c r="I13" s="10">
        <v>12821.108927612682</v>
      </c>
      <c r="J13" s="10">
        <v>10648.156054695392</v>
      </c>
      <c r="K13" s="10">
        <v>10455.624335335831</v>
      </c>
      <c r="L13" s="66">
        <f t="shared" si="1"/>
        <v>1.2040684661039607</v>
      </c>
      <c r="M13" s="67">
        <f t="shared" si="0"/>
        <v>4.6563834951456311</v>
      </c>
      <c r="N13" s="4" t="s">
        <v>279</v>
      </c>
    </row>
    <row r="14" spans="1:14" x14ac:dyDescent="0.2">
      <c r="A14" s="4" t="s">
        <v>71</v>
      </c>
      <c r="B14" s="4" t="s">
        <v>165</v>
      </c>
      <c r="C14" s="7" t="s">
        <v>123</v>
      </c>
      <c r="D14" s="5" t="s">
        <v>214</v>
      </c>
      <c r="E14" s="8" t="s">
        <v>124</v>
      </c>
      <c r="F14" s="11" t="s">
        <v>215</v>
      </c>
      <c r="G14" s="4" t="s">
        <v>9</v>
      </c>
      <c r="H14" s="10">
        <v>34100</v>
      </c>
      <c r="I14" s="10">
        <v>8813.8388953180911</v>
      </c>
      <c r="J14" s="10">
        <v>8367.1841059071849</v>
      </c>
      <c r="K14" s="10">
        <v>6547.9581531682225</v>
      </c>
      <c r="L14" s="66">
        <f t="shared" si="1"/>
        <v>1.0533817331801711</v>
      </c>
      <c r="M14" s="67">
        <f t="shared" si="0"/>
        <v>3.8689157363783799</v>
      </c>
      <c r="N14" s="4" t="s">
        <v>279</v>
      </c>
    </row>
    <row r="15" spans="1:14" x14ac:dyDescent="0.2">
      <c r="A15" s="4" t="s">
        <v>71</v>
      </c>
      <c r="B15" s="4" t="s">
        <v>165</v>
      </c>
      <c r="C15" s="7" t="s">
        <v>123</v>
      </c>
      <c r="D15" s="12" t="s">
        <v>214</v>
      </c>
      <c r="E15" s="13" t="s">
        <v>124</v>
      </c>
      <c r="F15" s="11" t="s">
        <v>215</v>
      </c>
      <c r="G15" s="4" t="s">
        <v>21</v>
      </c>
      <c r="H15" s="10">
        <v>77199.999999999985</v>
      </c>
      <c r="I15" s="10">
        <v>16655.268656169323</v>
      </c>
      <c r="J15" s="10">
        <v>13832.493022644516</v>
      </c>
      <c r="K15" s="10">
        <v>13582.384585934997</v>
      </c>
      <c r="L15" s="66">
        <f t="shared" si="1"/>
        <v>1.2040684661039609</v>
      </c>
      <c r="M15" s="67">
        <f t="shared" si="0"/>
        <v>4.6351699029126214</v>
      </c>
      <c r="N15" s="4" t="s">
        <v>279</v>
      </c>
    </row>
    <row r="16" spans="1:14" x14ac:dyDescent="0.2">
      <c r="A16" s="4" t="s">
        <v>71</v>
      </c>
      <c r="B16" s="4" t="s">
        <v>165</v>
      </c>
      <c r="C16" s="7" t="s">
        <v>74</v>
      </c>
      <c r="D16" s="5" t="s">
        <v>166</v>
      </c>
      <c r="E16" s="8" t="s">
        <v>75</v>
      </c>
      <c r="F16" s="9" t="s">
        <v>166</v>
      </c>
      <c r="G16" s="4" t="s">
        <v>9</v>
      </c>
      <c r="H16" s="10">
        <v>2303100</v>
      </c>
      <c r="I16" s="10">
        <v>634462.80991735542</v>
      </c>
      <c r="J16" s="10">
        <v>602310.43498533533</v>
      </c>
      <c r="K16" s="68">
        <v>161576.41787403179</v>
      </c>
      <c r="L16" s="66">
        <f t="shared" si="1"/>
        <v>1.0533817331801714</v>
      </c>
      <c r="M16" s="67">
        <f t="shared" si="0"/>
        <v>3.63</v>
      </c>
      <c r="N16" s="4" t="s">
        <v>279</v>
      </c>
    </row>
    <row r="17" spans="1:14" x14ac:dyDescent="0.2">
      <c r="A17" s="4" t="s">
        <v>71</v>
      </c>
      <c r="B17" s="4" t="s">
        <v>165</v>
      </c>
      <c r="C17" s="7" t="s">
        <v>74</v>
      </c>
      <c r="D17" s="12" t="s">
        <v>166</v>
      </c>
      <c r="E17" s="13" t="s">
        <v>75</v>
      </c>
      <c r="F17" s="9" t="s">
        <v>166</v>
      </c>
      <c r="G17" s="4" t="s">
        <v>21</v>
      </c>
      <c r="H17" s="10">
        <v>0</v>
      </c>
      <c r="I17" s="10">
        <v>0</v>
      </c>
      <c r="J17" s="10">
        <v>0</v>
      </c>
      <c r="K17" s="6">
        <v>0</v>
      </c>
      <c r="L17" s="66">
        <f t="shared" si="1"/>
        <v>0</v>
      </c>
      <c r="M17" s="67">
        <f t="shared" si="0"/>
        <v>0</v>
      </c>
      <c r="N17" s="4" t="s">
        <v>279</v>
      </c>
    </row>
    <row r="18" spans="1:14" x14ac:dyDescent="0.2">
      <c r="A18" s="4" t="s">
        <v>71</v>
      </c>
      <c r="B18" s="4" t="s">
        <v>165</v>
      </c>
      <c r="C18" s="7" t="s">
        <v>76</v>
      </c>
      <c r="D18" s="5" t="s">
        <v>167</v>
      </c>
      <c r="E18" s="8" t="s">
        <v>78</v>
      </c>
      <c r="F18" s="11" t="s">
        <v>169</v>
      </c>
      <c r="G18" s="4" t="s">
        <v>9</v>
      </c>
      <c r="H18" s="10">
        <v>33100</v>
      </c>
      <c r="I18" s="10">
        <v>8578.3132530120474</v>
      </c>
      <c r="J18" s="10">
        <v>8143.5940863660353</v>
      </c>
      <c r="K18" s="10">
        <v>6372.981951749648</v>
      </c>
      <c r="L18" s="66">
        <f t="shared" si="1"/>
        <v>1.0533817331801711</v>
      </c>
      <c r="M18" s="67">
        <f t="shared" si="0"/>
        <v>3.8585674157303376</v>
      </c>
      <c r="N18" s="4" t="s">
        <v>279</v>
      </c>
    </row>
    <row r="19" spans="1:14" x14ac:dyDescent="0.2">
      <c r="A19" s="4" t="s">
        <v>71</v>
      </c>
      <c r="B19" s="4" t="s">
        <v>165</v>
      </c>
      <c r="C19" s="7" t="s">
        <v>76</v>
      </c>
      <c r="D19" s="12" t="s">
        <v>167</v>
      </c>
      <c r="E19" s="13" t="s">
        <v>78</v>
      </c>
      <c r="F19" s="11" t="s">
        <v>169</v>
      </c>
      <c r="G19" s="4" t="s">
        <v>21</v>
      </c>
      <c r="H19" s="10">
        <v>43699.999999999993</v>
      </c>
      <c r="I19" s="10">
        <v>9927.710843373492</v>
      </c>
      <c r="J19" s="10">
        <v>8245.138148577942</v>
      </c>
      <c r="K19" s="10">
        <v>8096.0559397946836</v>
      </c>
      <c r="L19" s="66">
        <f t="shared" si="1"/>
        <v>1.2040684661039607</v>
      </c>
      <c r="M19" s="67">
        <f t="shared" si="0"/>
        <v>4.4018203883495151</v>
      </c>
      <c r="N19" s="4" t="s">
        <v>279</v>
      </c>
    </row>
    <row r="20" spans="1:14" x14ac:dyDescent="0.2">
      <c r="A20" s="4" t="s">
        <v>71</v>
      </c>
      <c r="B20" s="4" t="s">
        <v>165</v>
      </c>
      <c r="C20" s="7" t="s">
        <v>143</v>
      </c>
      <c r="D20" s="5" t="s">
        <v>234</v>
      </c>
      <c r="E20" s="8" t="s">
        <v>144</v>
      </c>
      <c r="F20" s="11" t="s">
        <v>235</v>
      </c>
      <c r="G20" s="4" t="s">
        <v>9</v>
      </c>
      <c r="H20" s="10">
        <v>15100</v>
      </c>
      <c r="I20" s="10">
        <v>4662.8456553818542</v>
      </c>
      <c r="J20" s="10">
        <v>4426.5488080039804</v>
      </c>
      <c r="K20" s="10">
        <v>3464.1112219944575</v>
      </c>
      <c r="L20" s="66">
        <f t="shared" si="1"/>
        <v>1.0533817331801714</v>
      </c>
      <c r="M20" s="67">
        <f t="shared" si="0"/>
        <v>3.2383658212172621</v>
      </c>
      <c r="N20" s="4" t="s">
        <v>279</v>
      </c>
    </row>
    <row r="21" spans="1:14" x14ac:dyDescent="0.2">
      <c r="A21" s="4" t="s">
        <v>71</v>
      </c>
      <c r="B21" s="4" t="s">
        <v>165</v>
      </c>
      <c r="C21" s="7" t="s">
        <v>143</v>
      </c>
      <c r="D21" s="12" t="s">
        <v>234</v>
      </c>
      <c r="E21" s="13" t="s">
        <v>144</v>
      </c>
      <c r="F21" s="11" t="s">
        <v>235</v>
      </c>
      <c r="G21" s="4" t="s">
        <v>21</v>
      </c>
      <c r="H21" s="10">
        <v>84900</v>
      </c>
      <c r="I21" s="10">
        <v>18701.640325926557</v>
      </c>
      <c r="J21" s="10">
        <v>15532.040620945749</v>
      </c>
      <c r="K21" s="10">
        <v>15251.202279494641</v>
      </c>
      <c r="L21" s="66">
        <f t="shared" si="1"/>
        <v>1.2040684661039607</v>
      </c>
      <c r="M21" s="67">
        <f t="shared" si="0"/>
        <v>4.5397087378640784</v>
      </c>
      <c r="N21" s="4" t="s">
        <v>279</v>
      </c>
    </row>
    <row r="22" spans="1:14" x14ac:dyDescent="0.2">
      <c r="A22" s="4" t="s">
        <v>71</v>
      </c>
      <c r="B22" s="4" t="s">
        <v>165</v>
      </c>
      <c r="C22" s="7" t="s">
        <v>101</v>
      </c>
      <c r="D22" s="5" t="s">
        <v>192</v>
      </c>
      <c r="E22" s="8" t="s">
        <v>105</v>
      </c>
      <c r="F22" s="11" t="s">
        <v>196</v>
      </c>
      <c r="G22" s="4" t="s">
        <v>9</v>
      </c>
      <c r="H22" s="10">
        <v>40400</v>
      </c>
      <c r="I22" s="10">
        <v>11023.172009666592</v>
      </c>
      <c r="J22" s="10">
        <v>10464.555879839982</v>
      </c>
      <c r="K22" s="10">
        <v>8189.3111380574137</v>
      </c>
      <c r="L22" s="66">
        <f t="shared" si="1"/>
        <v>1.0533817331801714</v>
      </c>
      <c r="M22" s="67">
        <f t="shared" si="0"/>
        <v>3.6650067661623962</v>
      </c>
      <c r="N22" s="4" t="s">
        <v>279</v>
      </c>
    </row>
    <row r="23" spans="1:14" x14ac:dyDescent="0.2">
      <c r="A23" s="4" t="s">
        <v>71</v>
      </c>
      <c r="B23" s="4" t="s">
        <v>165</v>
      </c>
      <c r="C23" s="7" t="s">
        <v>101</v>
      </c>
      <c r="D23" s="12" t="s">
        <v>192</v>
      </c>
      <c r="E23" s="13" t="s">
        <v>105</v>
      </c>
      <c r="F23" s="11" t="s">
        <v>196</v>
      </c>
      <c r="G23" s="4" t="s">
        <v>21</v>
      </c>
      <c r="H23" s="10">
        <v>118500</v>
      </c>
      <c r="I23" s="10">
        <v>26102.996214632472</v>
      </c>
      <c r="J23" s="10">
        <v>21678.996626408374</v>
      </c>
      <c r="K23" s="10">
        <v>21287.013782333506</v>
      </c>
      <c r="L23" s="66">
        <f t="shared" si="1"/>
        <v>1.2040684661039609</v>
      </c>
      <c r="M23" s="67">
        <f t="shared" si="0"/>
        <v>4.5397087378640784</v>
      </c>
      <c r="N23" s="4" t="s">
        <v>279</v>
      </c>
    </row>
    <row r="24" spans="1:14" x14ac:dyDescent="0.2">
      <c r="A24" s="4" t="s">
        <v>71</v>
      </c>
      <c r="B24" s="4" t="s">
        <v>165</v>
      </c>
      <c r="C24" s="7" t="s">
        <v>138</v>
      </c>
      <c r="D24" s="5" t="s">
        <v>229</v>
      </c>
      <c r="E24" s="8" t="s">
        <v>139</v>
      </c>
      <c r="F24" s="11" t="s">
        <v>230</v>
      </c>
      <c r="G24" s="4" t="s">
        <v>9</v>
      </c>
      <c r="H24" s="10">
        <v>41300</v>
      </c>
      <c r="I24" s="10">
        <v>10134.342066345993</v>
      </c>
      <c r="J24" s="10">
        <v>9620.7687556440724</v>
      </c>
      <c r="K24" s="10">
        <v>7528.9835165441864</v>
      </c>
      <c r="L24" s="66">
        <f t="shared" si="1"/>
        <v>1.0533817331801714</v>
      </c>
      <c r="M24" s="67">
        <f t="shared" si="0"/>
        <v>4.0752522195938665</v>
      </c>
      <c r="N24" s="4" t="s">
        <v>279</v>
      </c>
    </row>
    <row r="25" spans="1:14" x14ac:dyDescent="0.2">
      <c r="A25" s="4" t="s">
        <v>71</v>
      </c>
      <c r="B25" s="4" t="s">
        <v>165</v>
      </c>
      <c r="C25" s="7" t="s">
        <v>138</v>
      </c>
      <c r="D25" s="12" t="s">
        <v>229</v>
      </c>
      <c r="E25" s="13" t="s">
        <v>139</v>
      </c>
      <c r="F25" s="11" t="s">
        <v>230</v>
      </c>
      <c r="G25" s="4" t="s">
        <v>21</v>
      </c>
      <c r="H25" s="10">
        <v>59300</v>
      </c>
      <c r="I25" s="10">
        <v>12677.449316873963</v>
      </c>
      <c r="J25" s="10">
        <v>10528.844225855988</v>
      </c>
      <c r="K25" s="10">
        <v>10338.469810674576</v>
      </c>
      <c r="L25" s="66">
        <f t="shared" si="1"/>
        <v>1.2040684661039607</v>
      </c>
      <c r="M25" s="67">
        <f t="shared" si="0"/>
        <v>4.6775970873786417</v>
      </c>
      <c r="N25" s="4" t="s">
        <v>279</v>
      </c>
    </row>
    <row r="26" spans="1:14" x14ac:dyDescent="0.2">
      <c r="A26" s="4" t="s">
        <v>71</v>
      </c>
      <c r="B26" s="4" t="s">
        <v>165</v>
      </c>
      <c r="C26" s="7" t="s">
        <v>156</v>
      </c>
      <c r="D26" s="5" t="s">
        <v>247</v>
      </c>
      <c r="E26" s="8" t="s">
        <v>158</v>
      </c>
      <c r="F26" s="11" t="s">
        <v>249</v>
      </c>
      <c r="G26" s="4" t="s">
        <v>9</v>
      </c>
      <c r="H26" s="10">
        <v>23600</v>
      </c>
      <c r="I26" s="10">
        <v>6237.9359770664159</v>
      </c>
      <c r="J26" s="10">
        <v>5921.8190144934615</v>
      </c>
      <c r="K26" s="10">
        <v>4634.2739213977084</v>
      </c>
      <c r="L26" s="66">
        <f t="shared" si="1"/>
        <v>1.0533817331801711</v>
      </c>
      <c r="M26" s="67">
        <f t="shared" si="0"/>
        <v>3.7833026960784291</v>
      </c>
      <c r="N26" s="4" t="s">
        <v>279</v>
      </c>
    </row>
    <row r="27" spans="1:14" x14ac:dyDescent="0.2">
      <c r="A27" s="4" t="s">
        <v>71</v>
      </c>
      <c r="B27" s="4" t="s">
        <v>165</v>
      </c>
      <c r="C27" s="7" t="s">
        <v>156</v>
      </c>
      <c r="D27" s="12" t="s">
        <v>247</v>
      </c>
      <c r="E27" s="13" t="s">
        <v>158</v>
      </c>
      <c r="F27" s="11" t="s">
        <v>249</v>
      </c>
      <c r="G27" s="4" t="s">
        <v>21</v>
      </c>
      <c r="H27" s="10">
        <v>83600</v>
      </c>
      <c r="I27" s="10">
        <v>17322.503583373145</v>
      </c>
      <c r="J27" s="10">
        <v>14386.643343815882</v>
      </c>
      <c r="K27" s="10">
        <v>14126.515189742084</v>
      </c>
      <c r="L27" s="66">
        <f t="shared" si="1"/>
        <v>1.2040684661039607</v>
      </c>
      <c r="M27" s="67">
        <f t="shared" si="0"/>
        <v>4.8260922330097094</v>
      </c>
      <c r="N27" s="4" t="s">
        <v>279</v>
      </c>
    </row>
    <row r="28" spans="1:14" x14ac:dyDescent="0.2">
      <c r="A28" s="4" t="s">
        <v>71</v>
      </c>
      <c r="B28" s="4" t="s">
        <v>165</v>
      </c>
      <c r="C28" s="7" t="s">
        <v>150</v>
      </c>
      <c r="D28" s="5" t="s">
        <v>241</v>
      </c>
      <c r="E28" s="8" t="s">
        <v>151</v>
      </c>
      <c r="F28" s="11" t="s">
        <v>242</v>
      </c>
      <c r="G28" s="4" t="s">
        <v>9</v>
      </c>
      <c r="H28" s="10">
        <v>13800</v>
      </c>
      <c r="I28" s="10">
        <v>4221.4776070611333</v>
      </c>
      <c r="J28" s="10">
        <v>4007.5477617372812</v>
      </c>
      <c r="K28" s="10">
        <v>3136.2110249435664</v>
      </c>
      <c r="L28" s="66">
        <f t="shared" si="1"/>
        <v>1.0533817331801714</v>
      </c>
      <c r="M28" s="67">
        <f t="shared" si="0"/>
        <v>3.2689975606922972</v>
      </c>
      <c r="N28" s="4" t="s">
        <v>279</v>
      </c>
    </row>
    <row r="29" spans="1:14" x14ac:dyDescent="0.2">
      <c r="A29" s="4" t="s">
        <v>71</v>
      </c>
      <c r="B29" s="4" t="s">
        <v>165</v>
      </c>
      <c r="C29" s="7" t="s">
        <v>150</v>
      </c>
      <c r="D29" s="12" t="s">
        <v>241</v>
      </c>
      <c r="E29" s="13" t="s">
        <v>151</v>
      </c>
      <c r="F29" s="11" t="s">
        <v>242</v>
      </c>
      <c r="G29" s="4" t="s">
        <v>21</v>
      </c>
      <c r="H29" s="10">
        <v>68700</v>
      </c>
      <c r="I29" s="10">
        <v>15421.379535796008</v>
      </c>
      <c r="J29" s="10">
        <v>12807.72644573561</v>
      </c>
      <c r="K29" s="10">
        <v>12576.147045413332</v>
      </c>
      <c r="L29" s="66">
        <f t="shared" si="1"/>
        <v>1.2040684661039607</v>
      </c>
      <c r="M29" s="67">
        <f t="shared" si="0"/>
        <v>4.4548543689320397</v>
      </c>
      <c r="N29" s="4" t="s">
        <v>279</v>
      </c>
    </row>
    <row r="30" spans="1:14" x14ac:dyDescent="0.2">
      <c r="A30" s="4" t="s">
        <v>71</v>
      </c>
      <c r="B30" s="4" t="s">
        <v>165</v>
      </c>
      <c r="C30" s="7" t="s">
        <v>123</v>
      </c>
      <c r="D30" s="5" t="s">
        <v>214</v>
      </c>
      <c r="E30" s="8" t="s">
        <v>125</v>
      </c>
      <c r="F30" s="11" t="s">
        <v>216</v>
      </c>
      <c r="G30" s="4" t="s">
        <v>9</v>
      </c>
      <c r="H30" s="10">
        <v>63300</v>
      </c>
      <c r="I30" s="10">
        <v>16663.489885792987</v>
      </c>
      <c r="J30" s="10">
        <v>15819.042006249458</v>
      </c>
      <c r="K30" s="10">
        <v>12379.60391083102</v>
      </c>
      <c r="L30" s="66">
        <f t="shared" si="1"/>
        <v>1.0533817331801714</v>
      </c>
      <c r="M30" s="67">
        <f t="shared" si="0"/>
        <v>3.7987240628368322</v>
      </c>
      <c r="N30" s="4" t="s">
        <v>279</v>
      </c>
    </row>
    <row r="31" spans="1:14" x14ac:dyDescent="0.2">
      <c r="A31" s="4" t="s">
        <v>71</v>
      </c>
      <c r="B31" s="4" t="s">
        <v>165</v>
      </c>
      <c r="C31" s="7" t="s">
        <v>123</v>
      </c>
      <c r="D31" s="12" t="s">
        <v>214</v>
      </c>
      <c r="E31" s="13" t="s">
        <v>125</v>
      </c>
      <c r="F31" s="11" t="s">
        <v>216</v>
      </c>
      <c r="G31" s="4" t="s">
        <v>21</v>
      </c>
      <c r="H31" s="10">
        <v>166399.99999999997</v>
      </c>
      <c r="I31" s="10">
        <v>35899.439175991909</v>
      </c>
      <c r="J31" s="10">
        <v>29815.114494404763</v>
      </c>
      <c r="K31" s="10">
        <v>29276.020661911705</v>
      </c>
      <c r="L31" s="66">
        <f t="shared" si="1"/>
        <v>1.2040684661039607</v>
      </c>
      <c r="M31" s="67">
        <f t="shared" si="0"/>
        <v>4.6351699029126214</v>
      </c>
      <c r="N31" s="4" t="s">
        <v>279</v>
      </c>
    </row>
    <row r="32" spans="1:14" x14ac:dyDescent="0.2">
      <c r="A32" s="4" t="s">
        <v>71</v>
      </c>
      <c r="B32" s="4" t="s">
        <v>165</v>
      </c>
      <c r="C32" s="7" t="s">
        <v>76</v>
      </c>
      <c r="D32" s="5" t="s">
        <v>167</v>
      </c>
      <c r="E32" s="8" t="s">
        <v>79</v>
      </c>
      <c r="F32" s="11" t="s">
        <v>170</v>
      </c>
      <c r="G32" s="4" t="s">
        <v>9</v>
      </c>
      <c r="H32" s="10">
        <v>13500</v>
      </c>
      <c r="I32" s="10">
        <v>3720.3275343938685</v>
      </c>
      <c r="J32" s="10">
        <v>3531.794236797859</v>
      </c>
      <c r="K32" s="10">
        <v>2763.8976955014323</v>
      </c>
      <c r="L32" s="66">
        <f t="shared" si="1"/>
        <v>1.0533817331801711</v>
      </c>
      <c r="M32" s="67">
        <f t="shared" si="0"/>
        <v>3.6287127612272121</v>
      </c>
      <c r="N32" s="4" t="s">
        <v>279</v>
      </c>
    </row>
    <row r="33" spans="1:14" x14ac:dyDescent="0.2">
      <c r="A33" s="4" t="s">
        <v>71</v>
      </c>
      <c r="B33" s="4" t="s">
        <v>165</v>
      </c>
      <c r="C33" s="7" t="s">
        <v>76</v>
      </c>
      <c r="D33" s="12" t="s">
        <v>167</v>
      </c>
      <c r="E33" s="13" t="s">
        <v>79</v>
      </c>
      <c r="F33" s="11" t="s">
        <v>170</v>
      </c>
      <c r="G33" s="4" t="s">
        <v>21</v>
      </c>
      <c r="H33" s="10">
        <v>33900</v>
      </c>
      <c r="I33" s="10">
        <v>7701.3592125940822</v>
      </c>
      <c r="J33" s="10">
        <v>6396.1140328785405</v>
      </c>
      <c r="K33" s="10">
        <v>6280.4644475752802</v>
      </c>
      <c r="L33" s="66">
        <f t="shared" si="1"/>
        <v>1.2040684661039607</v>
      </c>
      <c r="M33" s="67">
        <f t="shared" si="0"/>
        <v>4.4018203883495151</v>
      </c>
      <c r="N33" s="4" t="s">
        <v>279</v>
      </c>
    </row>
    <row r="34" spans="1:14" x14ac:dyDescent="0.2">
      <c r="A34" s="4" t="s">
        <v>71</v>
      </c>
      <c r="B34" s="4" t="s">
        <v>165</v>
      </c>
      <c r="C34" s="7" t="s">
        <v>94</v>
      </c>
      <c r="D34" s="5" t="s">
        <v>185</v>
      </c>
      <c r="E34" s="8" t="s">
        <v>97</v>
      </c>
      <c r="F34" s="11" t="s">
        <v>188</v>
      </c>
      <c r="G34" s="4" t="s">
        <v>9</v>
      </c>
      <c r="H34" s="10">
        <v>15400</v>
      </c>
      <c r="I34" s="10">
        <v>3894.0907255350648</v>
      </c>
      <c r="J34" s="10">
        <v>3696.7517120111447</v>
      </c>
      <c r="K34" s="10">
        <v>2892.9894701148664</v>
      </c>
      <c r="L34" s="66">
        <f t="shared" si="1"/>
        <v>1.0533817331801711</v>
      </c>
      <c r="M34" s="67">
        <f t="shared" ref="M34:M65" si="2">IFERROR(H34/I34,0)</f>
        <v>3.954710119878877</v>
      </c>
      <c r="N34" s="4" t="s">
        <v>279</v>
      </c>
    </row>
    <row r="35" spans="1:14" x14ac:dyDescent="0.2">
      <c r="A35" s="4" t="s">
        <v>71</v>
      </c>
      <c r="B35" s="4" t="s">
        <v>165</v>
      </c>
      <c r="C35" s="7" t="s">
        <v>94</v>
      </c>
      <c r="D35" s="12" t="s">
        <v>185</v>
      </c>
      <c r="E35" s="13" t="s">
        <v>97</v>
      </c>
      <c r="F35" s="11" t="s">
        <v>188</v>
      </c>
      <c r="G35" s="4" t="s">
        <v>21</v>
      </c>
      <c r="H35" s="10">
        <v>20100</v>
      </c>
      <c r="I35" s="10">
        <v>4458.8504509355225</v>
      </c>
      <c r="J35" s="10">
        <v>3703.1535800976121</v>
      </c>
      <c r="K35" s="10">
        <v>3636.1960221724244</v>
      </c>
      <c r="L35" s="66">
        <f t="shared" si="1"/>
        <v>1.2040684661039607</v>
      </c>
      <c r="M35" s="67">
        <f t="shared" si="2"/>
        <v>4.5078883495145634</v>
      </c>
      <c r="N35" s="4" t="s">
        <v>279</v>
      </c>
    </row>
    <row r="36" spans="1:14" x14ac:dyDescent="0.2">
      <c r="A36" s="4" t="s">
        <v>71</v>
      </c>
      <c r="B36" s="4" t="s">
        <v>165</v>
      </c>
      <c r="C36" s="7" t="s">
        <v>101</v>
      </c>
      <c r="D36" s="5" t="s">
        <v>192</v>
      </c>
      <c r="E36" s="8" t="s">
        <v>106</v>
      </c>
      <c r="F36" s="11" t="s">
        <v>197</v>
      </c>
      <c r="G36" s="4" t="s">
        <v>9</v>
      </c>
      <c r="H36" s="10">
        <v>32800</v>
      </c>
      <c r="I36" s="10">
        <v>9033.6085031758557</v>
      </c>
      <c r="J36" s="10">
        <v>8575.8165521850187</v>
      </c>
      <c r="K36" s="10">
        <v>6711.2289155093913</v>
      </c>
      <c r="L36" s="66">
        <f t="shared" si="1"/>
        <v>1.0533817331801714</v>
      </c>
      <c r="M36" s="67">
        <f t="shared" si="2"/>
        <v>3.6308857073525855</v>
      </c>
      <c r="N36" s="4" t="s">
        <v>279</v>
      </c>
    </row>
    <row r="37" spans="1:14" x14ac:dyDescent="0.2">
      <c r="A37" s="4" t="s">
        <v>71</v>
      </c>
      <c r="B37" s="4" t="s">
        <v>165</v>
      </c>
      <c r="C37" s="7" t="s">
        <v>101</v>
      </c>
      <c r="D37" s="12" t="s">
        <v>192</v>
      </c>
      <c r="E37" s="13" t="s">
        <v>106</v>
      </c>
      <c r="F37" s="11" t="s">
        <v>197</v>
      </c>
      <c r="G37" s="4" t="s">
        <v>21</v>
      </c>
      <c r="H37" s="10">
        <v>102500.00000000001</v>
      </c>
      <c r="I37" s="10">
        <v>22578.541029534423</v>
      </c>
      <c r="J37" s="10">
        <v>18751.874719045227</v>
      </c>
      <c r="K37" s="10">
        <v>18412.817828600721</v>
      </c>
      <c r="L37" s="66">
        <f t="shared" si="1"/>
        <v>1.2040684661039605</v>
      </c>
      <c r="M37" s="67">
        <f t="shared" si="2"/>
        <v>4.5397087378640784</v>
      </c>
      <c r="N37" s="4" t="s">
        <v>279</v>
      </c>
    </row>
    <row r="38" spans="1:14" x14ac:dyDescent="0.2">
      <c r="A38" s="4" t="s">
        <v>71</v>
      </c>
      <c r="B38" s="4" t="s">
        <v>165</v>
      </c>
      <c r="C38" s="7" t="s">
        <v>94</v>
      </c>
      <c r="D38" s="5" t="s">
        <v>185</v>
      </c>
      <c r="E38" s="8" t="s">
        <v>95</v>
      </c>
      <c r="F38" s="11" t="s">
        <v>186</v>
      </c>
      <c r="G38" s="4" t="s">
        <v>9</v>
      </c>
      <c r="H38" s="10">
        <v>335800</v>
      </c>
      <c r="I38" s="10">
        <v>79011.76470588235</v>
      </c>
      <c r="J38" s="10">
        <v>75007.722478103882</v>
      </c>
      <c r="K38" s="10">
        <v>58699.249560474273</v>
      </c>
      <c r="L38" s="66">
        <f t="shared" si="1"/>
        <v>1.0533817331801711</v>
      </c>
      <c r="M38" s="67">
        <f t="shared" si="2"/>
        <v>4.25</v>
      </c>
      <c r="N38" s="4" t="s">
        <v>279</v>
      </c>
    </row>
    <row r="39" spans="1:14" x14ac:dyDescent="0.2">
      <c r="A39" s="4" t="s">
        <v>71</v>
      </c>
      <c r="B39" s="4" t="s">
        <v>165</v>
      </c>
      <c r="C39" s="7" t="s">
        <v>94</v>
      </c>
      <c r="D39" s="12" t="s">
        <v>185</v>
      </c>
      <c r="E39" s="13" t="s">
        <v>95</v>
      </c>
      <c r="F39" s="11" t="s">
        <v>186</v>
      </c>
      <c r="G39" s="4" t="s">
        <v>21</v>
      </c>
      <c r="H39" s="10">
        <v>0</v>
      </c>
      <c r="I39" s="10">
        <v>0</v>
      </c>
      <c r="J39" s="10">
        <v>0</v>
      </c>
      <c r="K39" s="10">
        <v>0</v>
      </c>
      <c r="L39" s="66">
        <f t="shared" si="1"/>
        <v>0</v>
      </c>
      <c r="M39" s="67">
        <f t="shared" si="2"/>
        <v>0</v>
      </c>
      <c r="N39" s="4" t="s">
        <v>279</v>
      </c>
    </row>
    <row r="40" spans="1:14" x14ac:dyDescent="0.2">
      <c r="A40" s="4" t="s">
        <v>71</v>
      </c>
      <c r="B40" s="4" t="s">
        <v>165</v>
      </c>
      <c r="C40" s="7" t="s">
        <v>111</v>
      </c>
      <c r="D40" s="5" t="s">
        <v>202</v>
      </c>
      <c r="E40" s="8" t="s">
        <v>113</v>
      </c>
      <c r="F40" s="11" t="s">
        <v>204</v>
      </c>
      <c r="G40" s="4" t="s">
        <v>9</v>
      </c>
      <c r="H40" s="10">
        <v>11700</v>
      </c>
      <c r="I40" s="10">
        <v>3940.4819961521789</v>
      </c>
      <c r="J40" s="10">
        <v>3740.7920339152074</v>
      </c>
      <c r="K40" s="10">
        <v>2927.4543726710644</v>
      </c>
      <c r="L40" s="66">
        <f t="shared" si="1"/>
        <v>1.0533817331801711</v>
      </c>
      <c r="M40" s="67">
        <f t="shared" si="2"/>
        <v>2.9691799154075245</v>
      </c>
      <c r="N40" s="4" t="s">
        <v>279</v>
      </c>
    </row>
    <row r="41" spans="1:14" x14ac:dyDescent="0.2">
      <c r="A41" s="4" t="s">
        <v>71</v>
      </c>
      <c r="B41" s="4" t="s">
        <v>165</v>
      </c>
      <c r="C41" s="7" t="s">
        <v>111</v>
      </c>
      <c r="D41" s="12" t="s">
        <v>202</v>
      </c>
      <c r="E41" s="13" t="s">
        <v>113</v>
      </c>
      <c r="F41" s="11" t="s">
        <v>204</v>
      </c>
      <c r="G41" s="4" t="s">
        <v>21</v>
      </c>
      <c r="H41" s="10">
        <v>89600</v>
      </c>
      <c r="I41" s="10">
        <v>19783.171399632367</v>
      </c>
      <c r="J41" s="10">
        <v>16430.271165264669</v>
      </c>
      <c r="K41" s="10">
        <v>16133.191714067359</v>
      </c>
      <c r="L41" s="66">
        <f t="shared" si="1"/>
        <v>1.2040684661039609</v>
      </c>
      <c r="M41" s="67">
        <f t="shared" si="2"/>
        <v>4.5291019417475731</v>
      </c>
      <c r="N41" s="4" t="s">
        <v>279</v>
      </c>
    </row>
    <row r="42" spans="1:14" x14ac:dyDescent="0.2">
      <c r="A42" s="4" t="s">
        <v>71</v>
      </c>
      <c r="B42" s="4" t="s">
        <v>165</v>
      </c>
      <c r="C42" s="7" t="s">
        <v>94</v>
      </c>
      <c r="D42" s="5" t="s">
        <v>185</v>
      </c>
      <c r="E42" s="8" t="s">
        <v>98</v>
      </c>
      <c r="F42" s="11" t="s">
        <v>189</v>
      </c>
      <c r="G42" s="4" t="s">
        <v>9</v>
      </c>
      <c r="H42" s="10">
        <v>22600</v>
      </c>
      <c r="I42" s="10">
        <v>6437.5824471665146</v>
      </c>
      <c r="J42" s="10">
        <v>6111.3480938494931</v>
      </c>
      <c r="K42" s="10">
        <v>4782.594845704326</v>
      </c>
      <c r="L42" s="66">
        <f t="shared" si="1"/>
        <v>1.0533817331801711</v>
      </c>
      <c r="M42" s="67">
        <f t="shared" si="2"/>
        <v>3.5106346498051195</v>
      </c>
      <c r="N42" s="4" t="s">
        <v>279</v>
      </c>
    </row>
    <row r="43" spans="1:14" x14ac:dyDescent="0.2">
      <c r="A43" s="4" t="s">
        <v>71</v>
      </c>
      <c r="B43" s="4" t="s">
        <v>165</v>
      </c>
      <c r="C43" s="7" t="s">
        <v>94</v>
      </c>
      <c r="D43" s="12" t="s">
        <v>185</v>
      </c>
      <c r="E43" s="13" t="s">
        <v>98</v>
      </c>
      <c r="F43" s="11" t="s">
        <v>189</v>
      </c>
      <c r="G43" s="4" t="s">
        <v>21</v>
      </c>
      <c r="H43" s="10">
        <v>83199.999999999985</v>
      </c>
      <c r="I43" s="10">
        <v>18456.535199892311</v>
      </c>
      <c r="J43" s="10">
        <v>15328.476510652801</v>
      </c>
      <c r="K43" s="10">
        <v>15051.318857947546</v>
      </c>
      <c r="L43" s="66">
        <f t="shared" si="1"/>
        <v>1.2040684661039607</v>
      </c>
      <c r="M43" s="67">
        <f t="shared" si="2"/>
        <v>4.5078883495145634</v>
      </c>
      <c r="N43" s="4" t="s">
        <v>279</v>
      </c>
    </row>
    <row r="44" spans="1:14" x14ac:dyDescent="0.2">
      <c r="A44" s="4" t="s">
        <v>71</v>
      </c>
      <c r="B44" s="4" t="s">
        <v>165</v>
      </c>
      <c r="C44" s="7" t="s">
        <v>130</v>
      </c>
      <c r="D44" s="5" t="s">
        <v>221</v>
      </c>
      <c r="E44" s="8" t="s">
        <v>133</v>
      </c>
      <c r="F44" s="11" t="s">
        <v>224</v>
      </c>
      <c r="G44" s="4" t="s">
        <v>9</v>
      </c>
      <c r="H44" s="10">
        <v>37200</v>
      </c>
      <c r="I44" s="10">
        <v>9931.2421743448067</v>
      </c>
      <c r="J44" s="10">
        <v>9427.9612618326646</v>
      </c>
      <c r="K44" s="10">
        <v>7378.0969834986154</v>
      </c>
      <c r="L44" s="66">
        <f t="shared" si="1"/>
        <v>1.0533817331801714</v>
      </c>
      <c r="M44" s="67">
        <f t="shared" si="2"/>
        <v>3.7457549969024084</v>
      </c>
      <c r="N44" s="4" t="s">
        <v>279</v>
      </c>
    </row>
    <row r="45" spans="1:14" x14ac:dyDescent="0.2">
      <c r="A45" s="4" t="s">
        <v>71</v>
      </c>
      <c r="B45" s="4" t="s">
        <v>165</v>
      </c>
      <c r="C45" s="7" t="s">
        <v>130</v>
      </c>
      <c r="D45" s="12" t="s">
        <v>221</v>
      </c>
      <c r="E45" s="13" t="s">
        <v>133</v>
      </c>
      <c r="F45" s="11" t="s">
        <v>224</v>
      </c>
      <c r="G45" s="4" t="s">
        <v>21</v>
      </c>
      <c r="H45" s="10">
        <v>85800</v>
      </c>
      <c r="I45" s="10">
        <v>19078.191787919342</v>
      </c>
      <c r="J45" s="10">
        <v>15844.773220954121</v>
      </c>
      <c r="K45" s="10">
        <v>15558.280290589204</v>
      </c>
      <c r="L45" s="66">
        <f t="shared" si="1"/>
        <v>1.2040684661039607</v>
      </c>
      <c r="M45" s="67">
        <f t="shared" si="2"/>
        <v>4.497281553398059</v>
      </c>
      <c r="N45" s="4" t="s">
        <v>279</v>
      </c>
    </row>
    <row r="46" spans="1:14" x14ac:dyDescent="0.2">
      <c r="A46" s="4" t="s">
        <v>71</v>
      </c>
      <c r="B46" s="4" t="s">
        <v>165</v>
      </c>
      <c r="C46" s="7" t="s">
        <v>94</v>
      </c>
      <c r="D46" s="5" t="s">
        <v>185</v>
      </c>
      <c r="E46" s="8" t="s">
        <v>99</v>
      </c>
      <c r="F46" s="11" t="s">
        <v>190</v>
      </c>
      <c r="G46" s="4" t="s">
        <v>9</v>
      </c>
      <c r="H46" s="10">
        <v>26200</v>
      </c>
      <c r="I46" s="10">
        <v>6691.0216718266274</v>
      </c>
      <c r="J46" s="10">
        <v>6351.9438975141111</v>
      </c>
      <c r="K46" s="10">
        <v>4970.8793670299137</v>
      </c>
      <c r="L46" s="66">
        <f t="shared" si="1"/>
        <v>1.0533817331801714</v>
      </c>
      <c r="M46" s="67">
        <f t="shared" si="2"/>
        <v>3.915694984267998</v>
      </c>
      <c r="N46" s="4" t="s">
        <v>279</v>
      </c>
    </row>
    <row r="47" spans="1:14" x14ac:dyDescent="0.2">
      <c r="A47" s="4" t="s">
        <v>71</v>
      </c>
      <c r="B47" s="4" t="s">
        <v>165</v>
      </c>
      <c r="C47" s="7" t="s">
        <v>94</v>
      </c>
      <c r="D47" s="12" t="s">
        <v>185</v>
      </c>
      <c r="E47" s="13" t="s">
        <v>99</v>
      </c>
      <c r="F47" s="11" t="s">
        <v>190</v>
      </c>
      <c r="G47" s="4" t="s">
        <v>21</v>
      </c>
      <c r="H47" s="10">
        <v>39099.999999999993</v>
      </c>
      <c r="I47" s="10">
        <v>8673.6842105263131</v>
      </c>
      <c r="J47" s="10">
        <v>7203.6470140207275</v>
      </c>
      <c r="K47" s="10">
        <v>7073.3962421364067</v>
      </c>
      <c r="L47" s="66">
        <f t="shared" si="1"/>
        <v>1.2040684661039607</v>
      </c>
      <c r="M47" s="67">
        <f t="shared" si="2"/>
        <v>4.5078883495145634</v>
      </c>
      <c r="N47" s="4" t="s">
        <v>279</v>
      </c>
    </row>
    <row r="48" spans="1:14" x14ac:dyDescent="0.2">
      <c r="A48" s="4" t="s">
        <v>71</v>
      </c>
      <c r="B48" s="4" t="s">
        <v>165</v>
      </c>
      <c r="C48" s="7" t="s">
        <v>156</v>
      </c>
      <c r="D48" s="5" t="s">
        <v>247</v>
      </c>
      <c r="E48" s="8" t="s">
        <v>159</v>
      </c>
      <c r="F48" s="11" t="s">
        <v>250</v>
      </c>
      <c r="G48" s="4" t="s">
        <v>9</v>
      </c>
      <c r="H48" s="10">
        <v>38400</v>
      </c>
      <c r="I48" s="10">
        <v>8933.6887368923999</v>
      </c>
      <c r="J48" s="10">
        <v>8480.9603731417428</v>
      </c>
      <c r="K48" s="10">
        <v>6636.9967385806794</v>
      </c>
      <c r="L48" s="66">
        <f t="shared" si="1"/>
        <v>1.0533817331801711</v>
      </c>
      <c r="M48" s="67">
        <f t="shared" si="2"/>
        <v>4.2983364577527814</v>
      </c>
      <c r="N48" s="4" t="s">
        <v>279</v>
      </c>
    </row>
    <row r="49" spans="1:14" x14ac:dyDescent="0.2">
      <c r="A49" s="4" t="s">
        <v>71</v>
      </c>
      <c r="B49" s="4" t="s">
        <v>165</v>
      </c>
      <c r="C49" s="7" t="s">
        <v>156</v>
      </c>
      <c r="D49" s="12" t="s">
        <v>247</v>
      </c>
      <c r="E49" s="13" t="s">
        <v>159</v>
      </c>
      <c r="F49" s="11" t="s">
        <v>250</v>
      </c>
      <c r="G49" s="4" t="s">
        <v>21</v>
      </c>
      <c r="H49" s="10">
        <v>39300.000000000007</v>
      </c>
      <c r="I49" s="10">
        <v>8143.234340030679</v>
      </c>
      <c r="J49" s="10">
        <v>6763.0990838751713</v>
      </c>
      <c r="K49" s="10">
        <v>6640.813958814163</v>
      </c>
      <c r="L49" s="66">
        <f t="shared" si="1"/>
        <v>1.2040684661039607</v>
      </c>
      <c r="M49" s="67">
        <f t="shared" si="2"/>
        <v>4.8260922330097094</v>
      </c>
      <c r="N49" s="4" t="s">
        <v>279</v>
      </c>
    </row>
    <row r="50" spans="1:14" x14ac:dyDescent="0.2">
      <c r="A50" s="4" t="s">
        <v>71</v>
      </c>
      <c r="B50" s="4" t="s">
        <v>165</v>
      </c>
      <c r="C50" s="7" t="s">
        <v>138</v>
      </c>
      <c r="D50" s="5" t="s">
        <v>229</v>
      </c>
      <c r="E50" s="8" t="s">
        <v>140</v>
      </c>
      <c r="F50" s="11" t="s">
        <v>231</v>
      </c>
      <c r="G50" s="4" t="s">
        <v>9</v>
      </c>
      <c r="H50" s="10">
        <v>41400</v>
      </c>
      <c r="I50" s="10">
        <v>10577.32322524739</v>
      </c>
      <c r="J50" s="10">
        <v>10041.30116564138</v>
      </c>
      <c r="K50" s="10">
        <v>7858.0821222231634</v>
      </c>
      <c r="L50" s="66">
        <f t="shared" si="1"/>
        <v>1.0533817331801711</v>
      </c>
      <c r="M50" s="67">
        <f t="shared" si="2"/>
        <v>3.9140337416541136</v>
      </c>
      <c r="N50" s="4" t="s">
        <v>279</v>
      </c>
    </row>
    <row r="51" spans="1:14" x14ac:dyDescent="0.2">
      <c r="A51" s="4" t="s">
        <v>71</v>
      </c>
      <c r="B51" s="4" t="s">
        <v>165</v>
      </c>
      <c r="C51" s="7" t="s">
        <v>138</v>
      </c>
      <c r="D51" s="12" t="s">
        <v>229</v>
      </c>
      <c r="E51" s="13" t="s">
        <v>140</v>
      </c>
      <c r="F51" s="11" t="s">
        <v>231</v>
      </c>
      <c r="G51" s="4" t="s">
        <v>21</v>
      </c>
      <c r="H51" s="10">
        <v>91699.999999999985</v>
      </c>
      <c r="I51" s="10">
        <v>19604.082670444219</v>
      </c>
      <c r="J51" s="10">
        <v>16281.534831551331</v>
      </c>
      <c r="K51" s="10">
        <v>15987.144715663719</v>
      </c>
      <c r="L51" s="66">
        <f t="shared" si="1"/>
        <v>1.2040684661039607</v>
      </c>
      <c r="M51" s="67">
        <f t="shared" si="2"/>
        <v>4.6775970873786417</v>
      </c>
      <c r="N51" s="4" t="s">
        <v>279</v>
      </c>
    </row>
    <row r="52" spans="1:14" x14ac:dyDescent="0.2">
      <c r="A52" s="4" t="s">
        <v>71</v>
      </c>
      <c r="B52" s="4" t="s">
        <v>165</v>
      </c>
      <c r="C52" s="7" t="s">
        <v>89</v>
      </c>
      <c r="D52" s="5" t="s">
        <v>180</v>
      </c>
      <c r="E52" s="8" t="s">
        <v>91</v>
      </c>
      <c r="F52" s="11" t="s">
        <v>182</v>
      </c>
      <c r="G52" s="4" t="s">
        <v>9</v>
      </c>
      <c r="H52" s="10">
        <v>28600</v>
      </c>
      <c r="I52" s="10">
        <v>7291.4831398591596</v>
      </c>
      <c r="J52" s="10">
        <v>6921.9760607069675</v>
      </c>
      <c r="K52" s="10">
        <v>5416.9729037923744</v>
      </c>
      <c r="L52" s="66">
        <f t="shared" si="1"/>
        <v>1.0533817331801711</v>
      </c>
      <c r="M52" s="67">
        <f t="shared" si="2"/>
        <v>3.9223844383122897</v>
      </c>
      <c r="N52" s="4" t="s">
        <v>279</v>
      </c>
    </row>
    <row r="53" spans="1:14" x14ac:dyDescent="0.2">
      <c r="A53" s="4" t="s">
        <v>71</v>
      </c>
      <c r="B53" s="4" t="s">
        <v>165</v>
      </c>
      <c r="C53" s="7" t="s">
        <v>89</v>
      </c>
      <c r="D53" s="12" t="s">
        <v>180</v>
      </c>
      <c r="E53" s="13" t="s">
        <v>91</v>
      </c>
      <c r="F53" s="11" t="s">
        <v>182</v>
      </c>
      <c r="G53" s="4" t="s">
        <v>21</v>
      </c>
      <c r="H53" s="10">
        <v>59600</v>
      </c>
      <c r="I53" s="10">
        <v>12799.633033261573</v>
      </c>
      <c r="J53" s="10">
        <v>10630.319947401094</v>
      </c>
      <c r="K53" s="10">
        <v>10438.110726733928</v>
      </c>
      <c r="L53" s="66">
        <f t="shared" si="1"/>
        <v>1.2040684661039607</v>
      </c>
      <c r="M53" s="67">
        <f t="shared" si="2"/>
        <v>4.6563834951456311</v>
      </c>
      <c r="N53" s="4" t="s">
        <v>279</v>
      </c>
    </row>
    <row r="54" spans="1:14" x14ac:dyDescent="0.2">
      <c r="A54" s="4" t="s">
        <v>71</v>
      </c>
      <c r="B54" s="4" t="s">
        <v>165</v>
      </c>
      <c r="C54" s="7" t="s">
        <v>150</v>
      </c>
      <c r="D54" s="5" t="s">
        <v>241</v>
      </c>
      <c r="E54" s="8" t="s">
        <v>152</v>
      </c>
      <c r="F54" s="11" t="s">
        <v>243</v>
      </c>
      <c r="G54" s="4" t="s">
        <v>9</v>
      </c>
      <c r="H54" s="10">
        <v>13900</v>
      </c>
      <c r="I54" s="10">
        <v>4418.2739457339085</v>
      </c>
      <c r="J54" s="10">
        <v>4194.3711444426608</v>
      </c>
      <c r="K54" s="10">
        <v>3282.4145357668203</v>
      </c>
      <c r="L54" s="66">
        <f t="shared" si="1"/>
        <v>1.0533817331801714</v>
      </c>
      <c r="M54" s="67">
        <f t="shared" si="2"/>
        <v>3.1460249343346467</v>
      </c>
      <c r="N54" s="4" t="s">
        <v>279</v>
      </c>
    </row>
    <row r="55" spans="1:14" x14ac:dyDescent="0.2">
      <c r="A55" s="4" t="s">
        <v>71</v>
      </c>
      <c r="B55" s="4" t="s">
        <v>165</v>
      </c>
      <c r="C55" s="7" t="s">
        <v>150</v>
      </c>
      <c r="D55" s="12" t="s">
        <v>241</v>
      </c>
      <c r="E55" s="13" t="s">
        <v>152</v>
      </c>
      <c r="F55" s="11" t="s">
        <v>243</v>
      </c>
      <c r="G55" s="4" t="s">
        <v>21</v>
      </c>
      <c r="H55" s="10">
        <v>81399.999999999985</v>
      </c>
      <c r="I55" s="10">
        <v>18272.202244742282</v>
      </c>
      <c r="J55" s="10">
        <v>15175.384755209292</v>
      </c>
      <c r="K55" s="10">
        <v>14900.995189179694</v>
      </c>
      <c r="L55" s="66">
        <f t="shared" si="1"/>
        <v>1.2040684661039607</v>
      </c>
      <c r="M55" s="67">
        <f t="shared" si="2"/>
        <v>4.4548543689320397</v>
      </c>
      <c r="N55" s="4" t="s">
        <v>279</v>
      </c>
    </row>
    <row r="56" spans="1:14" x14ac:dyDescent="0.2">
      <c r="A56" s="4" t="s">
        <v>71</v>
      </c>
      <c r="B56" s="4" t="s">
        <v>165</v>
      </c>
      <c r="C56" s="7" t="s">
        <v>76</v>
      </c>
      <c r="D56" s="5" t="s">
        <v>167</v>
      </c>
      <c r="E56" s="8" t="s">
        <v>80</v>
      </c>
      <c r="F56" s="11" t="s">
        <v>171</v>
      </c>
      <c r="G56" s="4" t="s">
        <v>9</v>
      </c>
      <c r="H56" s="10">
        <v>6300</v>
      </c>
      <c r="I56" s="10">
        <v>1887.5134404896471</v>
      </c>
      <c r="J56" s="10">
        <v>1791.8608050960054</v>
      </c>
      <c r="K56" s="10">
        <v>1402.2674079547874</v>
      </c>
      <c r="L56" s="66">
        <f t="shared" si="1"/>
        <v>1.0533817331801711</v>
      </c>
      <c r="M56" s="67">
        <f t="shared" si="2"/>
        <v>3.3377245771376827</v>
      </c>
      <c r="N56" s="4" t="s">
        <v>279</v>
      </c>
    </row>
    <row r="57" spans="1:14" x14ac:dyDescent="0.2">
      <c r="A57" s="4" t="s">
        <v>71</v>
      </c>
      <c r="B57" s="4" t="s">
        <v>165</v>
      </c>
      <c r="C57" s="7" t="s">
        <v>76</v>
      </c>
      <c r="D57" s="12" t="s">
        <v>167</v>
      </c>
      <c r="E57" s="13" t="s">
        <v>80</v>
      </c>
      <c r="F57" s="11" t="s">
        <v>171</v>
      </c>
      <c r="G57" s="4" t="s">
        <v>21</v>
      </c>
      <c r="H57" s="10">
        <v>26800</v>
      </c>
      <c r="I57" s="10">
        <v>6088.3901739681833</v>
      </c>
      <c r="J57" s="10">
        <v>5056.5149286473415</v>
      </c>
      <c r="K57" s="10">
        <v>4965.0869379061214</v>
      </c>
      <c r="L57" s="66">
        <f t="shared" si="1"/>
        <v>1.2040684661039607</v>
      </c>
      <c r="M57" s="67">
        <f t="shared" si="2"/>
        <v>4.4018203883495151</v>
      </c>
      <c r="N57" s="4" t="s">
        <v>279</v>
      </c>
    </row>
    <row r="58" spans="1:14" x14ac:dyDescent="0.2">
      <c r="A58" s="4" t="s">
        <v>71</v>
      </c>
      <c r="B58" s="4" t="s">
        <v>165</v>
      </c>
      <c r="C58" s="7" t="s">
        <v>130</v>
      </c>
      <c r="D58" s="5" t="s">
        <v>221</v>
      </c>
      <c r="E58" s="8" t="s">
        <v>134</v>
      </c>
      <c r="F58" s="11" t="s">
        <v>225</v>
      </c>
      <c r="G58" s="4" t="s">
        <v>9</v>
      </c>
      <c r="H58" s="10">
        <v>22700</v>
      </c>
      <c r="I58" s="10">
        <v>6659.848452139373</v>
      </c>
      <c r="J58" s="10">
        <v>6322.3504284939672</v>
      </c>
      <c r="K58" s="10">
        <v>4947.7202259977257</v>
      </c>
      <c r="L58" s="66">
        <f t="shared" si="1"/>
        <v>1.0533817331801711</v>
      </c>
      <c r="M58" s="67">
        <f t="shared" si="2"/>
        <v>3.4084859682817523</v>
      </c>
      <c r="N58" s="4" t="s">
        <v>279</v>
      </c>
    </row>
    <row r="59" spans="1:14" x14ac:dyDescent="0.2">
      <c r="A59" s="4" t="s">
        <v>71</v>
      </c>
      <c r="B59" s="4" t="s">
        <v>165</v>
      </c>
      <c r="C59" s="7" t="s">
        <v>130</v>
      </c>
      <c r="D59" s="12" t="s">
        <v>221</v>
      </c>
      <c r="E59" s="13" t="s">
        <v>134</v>
      </c>
      <c r="F59" s="11" t="s">
        <v>225</v>
      </c>
      <c r="G59" s="4" t="s">
        <v>21</v>
      </c>
      <c r="H59" s="10">
        <v>96800</v>
      </c>
      <c r="I59" s="10">
        <v>21524.113812011568</v>
      </c>
      <c r="J59" s="10">
        <v>17876.15440312773</v>
      </c>
      <c r="K59" s="10">
        <v>17552.931609895517</v>
      </c>
      <c r="L59" s="66">
        <f t="shared" si="1"/>
        <v>1.2040684661039607</v>
      </c>
      <c r="M59" s="67">
        <f t="shared" si="2"/>
        <v>4.497281553398059</v>
      </c>
      <c r="N59" s="4" t="s">
        <v>279</v>
      </c>
    </row>
    <row r="60" spans="1:14" x14ac:dyDescent="0.2">
      <c r="A60" s="4" t="s">
        <v>71</v>
      </c>
      <c r="B60" s="4" t="s">
        <v>165</v>
      </c>
      <c r="C60" s="7" t="s">
        <v>150</v>
      </c>
      <c r="D60" s="5" t="s">
        <v>241</v>
      </c>
      <c r="E60" s="8" t="s">
        <v>154</v>
      </c>
      <c r="F60" s="11" t="s">
        <v>245</v>
      </c>
      <c r="G60" s="4" t="s">
        <v>9</v>
      </c>
      <c r="H60" s="10">
        <v>14000</v>
      </c>
      <c r="I60" s="10">
        <v>4228.2336275471316</v>
      </c>
      <c r="J60" s="10">
        <v>4013.9614105344763</v>
      </c>
      <c r="K60" s="10">
        <v>3141.2301930892158</v>
      </c>
      <c r="L60" s="66">
        <f t="shared" si="1"/>
        <v>1.0533817331801714</v>
      </c>
      <c r="M60" s="67">
        <f t="shared" si="2"/>
        <v>3.3110753173120266</v>
      </c>
      <c r="N60" s="4" t="s">
        <v>279</v>
      </c>
    </row>
    <row r="61" spans="1:14" x14ac:dyDescent="0.2">
      <c r="A61" s="4" t="s">
        <v>71</v>
      </c>
      <c r="B61" s="4" t="s">
        <v>165</v>
      </c>
      <c r="C61" s="7" t="s">
        <v>150</v>
      </c>
      <c r="D61" s="12" t="s">
        <v>241</v>
      </c>
      <c r="E61" s="13" t="s">
        <v>154</v>
      </c>
      <c r="F61" s="11" t="s">
        <v>245</v>
      </c>
      <c r="G61" s="4" t="s">
        <v>21</v>
      </c>
      <c r="H61" s="10">
        <v>65700</v>
      </c>
      <c r="I61" s="10">
        <v>14747.956848643345</v>
      </c>
      <c r="J61" s="10">
        <v>12248.437081293008</v>
      </c>
      <c r="K61" s="10">
        <v>12026.970318539388</v>
      </c>
      <c r="L61" s="66">
        <f t="shared" si="1"/>
        <v>1.2040684661039607</v>
      </c>
      <c r="M61" s="67">
        <f t="shared" si="2"/>
        <v>4.4548543689320397</v>
      </c>
      <c r="N61" s="4" t="s">
        <v>279</v>
      </c>
    </row>
    <row r="62" spans="1:14" x14ac:dyDescent="0.2">
      <c r="A62" s="4" t="s">
        <v>71</v>
      </c>
      <c r="B62" s="4" t="s">
        <v>165</v>
      </c>
      <c r="C62" s="7" t="s">
        <v>123</v>
      </c>
      <c r="D62" s="5" t="s">
        <v>214</v>
      </c>
      <c r="E62" s="8" t="s">
        <v>127</v>
      </c>
      <c r="F62" s="11" t="s">
        <v>218</v>
      </c>
      <c r="G62" s="4" t="s">
        <v>9</v>
      </c>
      <c r="H62" s="10">
        <v>89400</v>
      </c>
      <c r="I62" s="10">
        <v>22319.224586189379</v>
      </c>
      <c r="J62" s="10">
        <v>21188.163685739441</v>
      </c>
      <c r="K62" s="10">
        <v>16581.350117389113</v>
      </c>
      <c r="L62" s="66">
        <f t="shared" si="1"/>
        <v>1.0533817331801714</v>
      </c>
      <c r="M62" s="67">
        <f t="shared" si="2"/>
        <v>4.0055154987471502</v>
      </c>
      <c r="N62" s="4" t="s">
        <v>279</v>
      </c>
    </row>
    <row r="63" spans="1:14" x14ac:dyDescent="0.2">
      <c r="A63" s="4" t="s">
        <v>71</v>
      </c>
      <c r="B63" s="4" t="s">
        <v>165</v>
      </c>
      <c r="C63" s="7" t="s">
        <v>123</v>
      </c>
      <c r="D63" s="12" t="s">
        <v>214</v>
      </c>
      <c r="E63" s="13" t="s">
        <v>127</v>
      </c>
      <c r="F63" s="11" t="s">
        <v>218</v>
      </c>
      <c r="G63" s="4" t="s">
        <v>21</v>
      </c>
      <c r="H63" s="10">
        <v>142200</v>
      </c>
      <c r="I63" s="10">
        <v>30678.487084291166</v>
      </c>
      <c r="J63" s="10">
        <v>25479.022122021383</v>
      </c>
      <c r="K63" s="10">
        <v>25018.33015699426</v>
      </c>
      <c r="L63" s="66">
        <f t="shared" si="1"/>
        <v>1.2040684661039607</v>
      </c>
      <c r="M63" s="67">
        <f t="shared" si="2"/>
        <v>4.6351699029126214</v>
      </c>
      <c r="N63" s="4" t="s">
        <v>279</v>
      </c>
    </row>
    <row r="64" spans="1:14" x14ac:dyDescent="0.2">
      <c r="A64" s="4" t="s">
        <v>71</v>
      </c>
      <c r="B64" s="4" t="s">
        <v>165</v>
      </c>
      <c r="C64" s="7" t="s">
        <v>123</v>
      </c>
      <c r="D64" s="5" t="s">
        <v>214</v>
      </c>
      <c r="E64" s="8" t="s">
        <v>126</v>
      </c>
      <c r="F64" s="11" t="s">
        <v>217</v>
      </c>
      <c r="G64" s="4" t="s">
        <v>9</v>
      </c>
      <c r="H64" s="10">
        <v>8700</v>
      </c>
      <c r="I64" s="10">
        <v>3019.8094978766203</v>
      </c>
      <c r="J64" s="10">
        <v>2866.7760250216052</v>
      </c>
      <c r="K64" s="10">
        <v>2243.4703490144088</v>
      </c>
      <c r="L64" s="66">
        <f t="shared" si="1"/>
        <v>1.0533817331801711</v>
      </c>
      <c r="M64" s="67">
        <f t="shared" si="2"/>
        <v>2.8809764344795283</v>
      </c>
      <c r="N64" s="4" t="s">
        <v>279</v>
      </c>
    </row>
    <row r="65" spans="1:14" x14ac:dyDescent="0.2">
      <c r="A65" s="4" t="s">
        <v>71</v>
      </c>
      <c r="B65" s="4" t="s">
        <v>165</v>
      </c>
      <c r="C65" s="7" t="s">
        <v>123</v>
      </c>
      <c r="D65" s="12" t="s">
        <v>214</v>
      </c>
      <c r="E65" s="13" t="s">
        <v>126</v>
      </c>
      <c r="F65" s="11" t="s">
        <v>217</v>
      </c>
      <c r="G65" s="4" t="s">
        <v>21</v>
      </c>
      <c r="H65" s="10">
        <v>78600</v>
      </c>
      <c r="I65" s="10">
        <v>16957.307206928872</v>
      </c>
      <c r="J65" s="10">
        <v>14083.341341708019</v>
      </c>
      <c r="K65" s="10">
        <v>13828.697259773196</v>
      </c>
      <c r="L65" s="66">
        <f t="shared" si="1"/>
        <v>1.2040684661039609</v>
      </c>
      <c r="M65" s="67">
        <f t="shared" si="2"/>
        <v>4.6351699029126214</v>
      </c>
      <c r="N65" s="4" t="s">
        <v>279</v>
      </c>
    </row>
    <row r="66" spans="1:14" x14ac:dyDescent="0.2">
      <c r="A66" s="4" t="s">
        <v>71</v>
      </c>
      <c r="B66" s="4" t="s">
        <v>165</v>
      </c>
      <c r="C66" s="7" t="s">
        <v>123</v>
      </c>
      <c r="D66" s="5" t="s">
        <v>214</v>
      </c>
      <c r="E66" s="8" t="s">
        <v>128</v>
      </c>
      <c r="F66" s="11" t="s">
        <v>219</v>
      </c>
      <c r="G66" s="4" t="s">
        <v>9</v>
      </c>
      <c r="H66" s="10">
        <v>52100</v>
      </c>
      <c r="I66" s="10">
        <v>14251.108818708795</v>
      </c>
      <c r="J66" s="10">
        <v>13528.912045668892</v>
      </c>
      <c r="K66" s="10">
        <v>10587.402979503182</v>
      </c>
      <c r="L66" s="66">
        <f t="shared" si="1"/>
        <v>1.0533817331801714</v>
      </c>
      <c r="M66" s="67">
        <f t="shared" ref="M66:M97" si="3">IFERROR(H66/I66,0)</f>
        <v>3.6558558820071139</v>
      </c>
      <c r="N66" s="4" t="s">
        <v>279</v>
      </c>
    </row>
    <row r="67" spans="1:14" x14ac:dyDescent="0.2">
      <c r="A67" s="4" t="s">
        <v>71</v>
      </c>
      <c r="B67" s="4" t="s">
        <v>165</v>
      </c>
      <c r="C67" s="7" t="s">
        <v>123</v>
      </c>
      <c r="D67" s="12" t="s">
        <v>214</v>
      </c>
      <c r="E67" s="13" t="s">
        <v>128</v>
      </c>
      <c r="F67" s="11" t="s">
        <v>219</v>
      </c>
      <c r="G67" s="4" t="s">
        <v>21</v>
      </c>
      <c r="H67" s="10">
        <v>177900</v>
      </c>
      <c r="I67" s="10">
        <v>38380.470128659625</v>
      </c>
      <c r="J67" s="10">
        <v>31875.654258140676</v>
      </c>
      <c r="K67" s="10">
        <v>31299.303339868347</v>
      </c>
      <c r="L67" s="66">
        <f t="shared" ref="L67:L130" si="4">IFERROR(I67/J67,0)</f>
        <v>1.2040684661039607</v>
      </c>
      <c r="M67" s="67">
        <f t="shared" si="3"/>
        <v>4.6351699029126214</v>
      </c>
      <c r="N67" s="4" t="s">
        <v>279</v>
      </c>
    </row>
    <row r="68" spans="1:14" x14ac:dyDescent="0.2">
      <c r="A68" s="4" t="s">
        <v>71</v>
      </c>
      <c r="B68" s="4" t="s">
        <v>165</v>
      </c>
      <c r="C68" s="7" t="s">
        <v>130</v>
      </c>
      <c r="D68" s="5" t="s">
        <v>221</v>
      </c>
      <c r="E68" s="8" t="s">
        <v>131</v>
      </c>
      <c r="F68" s="11" t="s">
        <v>222</v>
      </c>
      <c r="G68" s="4" t="s">
        <v>9</v>
      </c>
      <c r="H68" s="10">
        <v>106600</v>
      </c>
      <c r="I68" s="10">
        <v>25141.509433962263</v>
      </c>
      <c r="J68" s="10">
        <v>23867.424924922292</v>
      </c>
      <c r="K68" s="10">
        <v>18678.075880025219</v>
      </c>
      <c r="L68" s="66">
        <f t="shared" si="4"/>
        <v>1.0533817331801714</v>
      </c>
      <c r="M68" s="67">
        <f t="shared" si="3"/>
        <v>4.24</v>
      </c>
      <c r="N68" s="4" t="s">
        <v>279</v>
      </c>
    </row>
    <row r="69" spans="1:14" x14ac:dyDescent="0.2">
      <c r="A69" s="4" t="s">
        <v>71</v>
      </c>
      <c r="B69" s="4" t="s">
        <v>165</v>
      </c>
      <c r="C69" s="7" t="s">
        <v>130</v>
      </c>
      <c r="D69" s="12" t="s">
        <v>221</v>
      </c>
      <c r="E69" s="13" t="s">
        <v>131</v>
      </c>
      <c r="F69" s="11" t="s">
        <v>222</v>
      </c>
      <c r="G69" s="4" t="s">
        <v>21</v>
      </c>
      <c r="H69" s="10">
        <v>0</v>
      </c>
      <c r="I69" s="10">
        <v>0</v>
      </c>
      <c r="J69" s="10">
        <v>0</v>
      </c>
      <c r="K69" s="10">
        <v>0</v>
      </c>
      <c r="L69" s="66">
        <f t="shared" si="4"/>
        <v>0</v>
      </c>
      <c r="M69" s="67">
        <f t="shared" si="3"/>
        <v>0</v>
      </c>
      <c r="N69" s="4" t="s">
        <v>279</v>
      </c>
    </row>
    <row r="70" spans="1:14" x14ac:dyDescent="0.2">
      <c r="A70" s="4" t="s">
        <v>71</v>
      </c>
      <c r="B70" s="4" t="s">
        <v>165</v>
      </c>
      <c r="C70" s="7" t="s">
        <v>94</v>
      </c>
      <c r="D70" s="5" t="s">
        <v>185</v>
      </c>
      <c r="E70" s="8" t="s">
        <v>96</v>
      </c>
      <c r="F70" s="11" t="s">
        <v>187</v>
      </c>
      <c r="G70" s="4" t="s">
        <v>9</v>
      </c>
      <c r="H70" s="10">
        <v>8900</v>
      </c>
      <c r="I70" s="10">
        <v>2112.9627136895947</v>
      </c>
      <c r="J70" s="10">
        <v>2005.8850909731807</v>
      </c>
      <c r="K70" s="10">
        <v>1569.7576950032176</v>
      </c>
      <c r="L70" s="66">
        <f t="shared" si="4"/>
        <v>1.0533817331801714</v>
      </c>
      <c r="M70" s="67">
        <f t="shared" si="3"/>
        <v>4.2120951507275182</v>
      </c>
      <c r="N70" s="4" t="s">
        <v>279</v>
      </c>
    </row>
    <row r="71" spans="1:14" x14ac:dyDescent="0.2">
      <c r="A71" s="4" t="s">
        <v>71</v>
      </c>
      <c r="B71" s="4" t="s">
        <v>165</v>
      </c>
      <c r="C71" s="7" t="s">
        <v>94</v>
      </c>
      <c r="D71" s="12" t="s">
        <v>185</v>
      </c>
      <c r="E71" s="13" t="s">
        <v>96</v>
      </c>
      <c r="F71" s="11" t="s">
        <v>187</v>
      </c>
      <c r="G71" s="4" t="s">
        <v>21</v>
      </c>
      <c r="H71" s="10">
        <v>1400.0000000000005</v>
      </c>
      <c r="I71" s="10">
        <v>310.56669807511111</v>
      </c>
      <c r="J71" s="10">
        <v>257.93109513117707</v>
      </c>
      <c r="K71" s="10">
        <v>253.26738462892519</v>
      </c>
      <c r="L71" s="66">
        <f t="shared" si="4"/>
        <v>1.2040684661039605</v>
      </c>
      <c r="M71" s="67">
        <f t="shared" si="3"/>
        <v>4.5078883495145634</v>
      </c>
      <c r="N71" s="4" t="s">
        <v>279</v>
      </c>
    </row>
    <row r="72" spans="1:14" x14ac:dyDescent="0.2">
      <c r="A72" s="4" t="s">
        <v>71</v>
      </c>
      <c r="B72" s="4" t="s">
        <v>165</v>
      </c>
      <c r="C72" s="7" t="s">
        <v>156</v>
      </c>
      <c r="D72" s="5" t="s">
        <v>247</v>
      </c>
      <c r="E72" s="8" t="s">
        <v>160</v>
      </c>
      <c r="F72" s="11" t="s">
        <v>251</v>
      </c>
      <c r="G72" s="4" t="s">
        <v>9</v>
      </c>
      <c r="H72" s="10">
        <v>41400</v>
      </c>
      <c r="I72" s="10">
        <v>9704.9312243820277</v>
      </c>
      <c r="J72" s="10">
        <v>9213.1189659827614</v>
      </c>
      <c r="K72" s="10">
        <v>7209.9665414108676</v>
      </c>
      <c r="L72" s="66">
        <f t="shared" si="4"/>
        <v>1.0533817331801711</v>
      </c>
      <c r="M72" s="67">
        <f t="shared" si="3"/>
        <v>4.2658725799096215</v>
      </c>
      <c r="N72" s="4" t="s">
        <v>279</v>
      </c>
    </row>
    <row r="73" spans="1:14" x14ac:dyDescent="0.2">
      <c r="A73" s="4" t="s">
        <v>71</v>
      </c>
      <c r="B73" s="4" t="s">
        <v>165</v>
      </c>
      <c r="C73" s="7" t="s">
        <v>156</v>
      </c>
      <c r="D73" s="12" t="s">
        <v>247</v>
      </c>
      <c r="E73" s="13" t="s">
        <v>160</v>
      </c>
      <c r="F73" s="11" t="s">
        <v>251</v>
      </c>
      <c r="G73" s="4" t="s">
        <v>21</v>
      </c>
      <c r="H73" s="10">
        <v>48199.999999999993</v>
      </c>
      <c r="I73" s="10">
        <v>9987.3764679256637</v>
      </c>
      <c r="J73" s="10">
        <v>8294.691497271835</v>
      </c>
      <c r="K73" s="10">
        <v>8144.7133031766543</v>
      </c>
      <c r="L73" s="66">
        <f t="shared" si="4"/>
        <v>1.2040684661039607</v>
      </c>
      <c r="M73" s="67">
        <f t="shared" si="3"/>
        <v>4.8260922330097094</v>
      </c>
      <c r="N73" s="4" t="s">
        <v>279</v>
      </c>
    </row>
    <row r="74" spans="1:14" x14ac:dyDescent="0.2">
      <c r="A74" s="4" t="s">
        <v>71</v>
      </c>
      <c r="B74" s="4" t="s">
        <v>165</v>
      </c>
      <c r="C74" s="7" t="s">
        <v>76</v>
      </c>
      <c r="D74" s="5" t="s">
        <v>167</v>
      </c>
      <c r="E74" s="8" t="s">
        <v>77</v>
      </c>
      <c r="F74" s="9" t="s">
        <v>168</v>
      </c>
      <c r="G74" s="4" t="s">
        <v>9</v>
      </c>
      <c r="H74" s="10">
        <v>84900</v>
      </c>
      <c r="I74" s="10">
        <v>20605.332083482674</v>
      </c>
      <c r="J74" s="10">
        <v>19561.12531140534</v>
      </c>
      <c r="K74" s="10">
        <v>15308.068801490132</v>
      </c>
      <c r="L74" s="66">
        <f t="shared" si="4"/>
        <v>1.0533817331801711</v>
      </c>
      <c r="M74" s="67">
        <f t="shared" si="3"/>
        <v>4.1202927308342785</v>
      </c>
      <c r="N74" s="4" t="s">
        <v>279</v>
      </c>
    </row>
    <row r="75" spans="1:14" x14ac:dyDescent="0.2">
      <c r="A75" s="4" t="s">
        <v>71</v>
      </c>
      <c r="B75" s="4" t="s">
        <v>165</v>
      </c>
      <c r="C75" s="7" t="s">
        <v>76</v>
      </c>
      <c r="D75" s="12" t="s">
        <v>167</v>
      </c>
      <c r="E75" s="13" t="s">
        <v>77</v>
      </c>
      <c r="F75" s="9" t="s">
        <v>168</v>
      </c>
      <c r="G75" s="4" t="s">
        <v>21</v>
      </c>
      <c r="H75" s="10">
        <v>10699.999999999989</v>
      </c>
      <c r="I75" s="10">
        <v>2430.8124948305781</v>
      </c>
      <c r="J75" s="10">
        <v>2018.8324528554663</v>
      </c>
      <c r="K75" s="10">
        <v>1982.3294864028148</v>
      </c>
      <c r="L75" s="66">
        <f t="shared" si="4"/>
        <v>1.2040684661039609</v>
      </c>
      <c r="M75" s="67">
        <f t="shared" si="3"/>
        <v>4.4018203883495151</v>
      </c>
      <c r="N75" s="4" t="s">
        <v>279</v>
      </c>
    </row>
    <row r="76" spans="1:14" x14ac:dyDescent="0.2">
      <c r="A76" s="4" t="s">
        <v>71</v>
      </c>
      <c r="B76" s="4" t="s">
        <v>165</v>
      </c>
      <c r="C76" s="7" t="s">
        <v>143</v>
      </c>
      <c r="D76" s="5" t="s">
        <v>234</v>
      </c>
      <c r="E76" s="8" t="s">
        <v>147</v>
      </c>
      <c r="F76" s="11" t="s">
        <v>238</v>
      </c>
      <c r="G76" s="4" t="s">
        <v>9</v>
      </c>
      <c r="H76" s="10">
        <v>7500</v>
      </c>
      <c r="I76" s="10">
        <v>2256.2501336641089</v>
      </c>
      <c r="J76" s="10">
        <v>2141.9112014145758</v>
      </c>
      <c r="K76" s="10">
        <v>1676.2084755327949</v>
      </c>
      <c r="L76" s="66">
        <f t="shared" si="4"/>
        <v>1.0533817331801714</v>
      </c>
      <c r="M76" s="67">
        <f t="shared" si="3"/>
        <v>3.3240995260663486</v>
      </c>
      <c r="N76" s="4" t="s">
        <v>279</v>
      </c>
    </row>
    <row r="77" spans="1:14" x14ac:dyDescent="0.2">
      <c r="A77" s="4" t="s">
        <v>71</v>
      </c>
      <c r="B77" s="4" t="s">
        <v>165</v>
      </c>
      <c r="C77" s="7" t="s">
        <v>143</v>
      </c>
      <c r="D77" s="12" t="s">
        <v>234</v>
      </c>
      <c r="E77" s="13" t="s">
        <v>147</v>
      </c>
      <c r="F77" s="11" t="s">
        <v>238</v>
      </c>
      <c r="G77" s="4" t="s">
        <v>21</v>
      </c>
      <c r="H77" s="10">
        <v>37700</v>
      </c>
      <c r="I77" s="10">
        <v>8304.4975298872923</v>
      </c>
      <c r="J77" s="10">
        <v>6897.0309942244367</v>
      </c>
      <c r="K77" s="10">
        <v>6772.3242159828969</v>
      </c>
      <c r="L77" s="66">
        <f t="shared" si="4"/>
        <v>1.2040684661039607</v>
      </c>
      <c r="M77" s="67">
        <f t="shared" si="3"/>
        <v>4.5397087378640792</v>
      </c>
      <c r="N77" s="4" t="s">
        <v>279</v>
      </c>
    </row>
    <row r="78" spans="1:14" x14ac:dyDescent="0.2">
      <c r="A78" s="4" t="s">
        <v>71</v>
      </c>
      <c r="B78" s="4" t="s">
        <v>165</v>
      </c>
      <c r="C78" s="7" t="s">
        <v>76</v>
      </c>
      <c r="D78" s="5" t="s">
        <v>167</v>
      </c>
      <c r="E78" s="8" t="s">
        <v>81</v>
      </c>
      <c r="F78" s="11" t="s">
        <v>172</v>
      </c>
      <c r="G78" s="4" t="s">
        <v>9</v>
      </c>
      <c r="H78" s="10">
        <v>11200</v>
      </c>
      <c r="I78" s="10">
        <v>3239.1717901353695</v>
      </c>
      <c r="J78" s="10">
        <v>3075.0217970424392</v>
      </c>
      <c r="K78" s="10">
        <v>2406.4385093306078</v>
      </c>
      <c r="L78" s="66">
        <f t="shared" si="4"/>
        <v>1.0533817331801714</v>
      </c>
      <c r="M78" s="67">
        <f t="shared" si="3"/>
        <v>3.4576739752144903</v>
      </c>
      <c r="N78" s="4" t="s">
        <v>279</v>
      </c>
    </row>
    <row r="79" spans="1:14" x14ac:dyDescent="0.2">
      <c r="A79" s="4" t="s">
        <v>71</v>
      </c>
      <c r="B79" s="4" t="s">
        <v>165</v>
      </c>
      <c r="C79" s="7" t="s">
        <v>76</v>
      </c>
      <c r="D79" s="12" t="s">
        <v>167</v>
      </c>
      <c r="E79" s="13" t="s">
        <v>81</v>
      </c>
      <c r="F79" s="11" t="s">
        <v>172</v>
      </c>
      <c r="G79" s="4" t="s">
        <v>21</v>
      </c>
      <c r="H79" s="10">
        <v>39200</v>
      </c>
      <c r="I79" s="10">
        <v>8905.406523117641</v>
      </c>
      <c r="J79" s="10">
        <v>7396.0964627976036</v>
      </c>
      <c r="K79" s="10">
        <v>7262.3659688776097</v>
      </c>
      <c r="L79" s="66">
        <f t="shared" si="4"/>
        <v>1.2040684661039609</v>
      </c>
      <c r="M79" s="67">
        <f t="shared" si="3"/>
        <v>4.4018203883495151</v>
      </c>
      <c r="N79" s="4" t="s">
        <v>279</v>
      </c>
    </row>
    <row r="80" spans="1:14" x14ac:dyDescent="0.2">
      <c r="A80" s="4" t="s">
        <v>71</v>
      </c>
      <c r="B80" s="4" t="s">
        <v>165</v>
      </c>
      <c r="C80" s="7" t="s">
        <v>143</v>
      </c>
      <c r="D80" s="5" t="s">
        <v>234</v>
      </c>
      <c r="E80" s="8" t="s">
        <v>146</v>
      </c>
      <c r="F80" s="11" t="s">
        <v>237</v>
      </c>
      <c r="G80" s="4" t="s">
        <v>9</v>
      </c>
      <c r="H80" s="10">
        <v>36900</v>
      </c>
      <c r="I80" s="10">
        <v>9590.5601060758363</v>
      </c>
      <c r="J80" s="10">
        <v>9104.5437793209385</v>
      </c>
      <c r="K80" s="10">
        <v>7124.9981972540654</v>
      </c>
      <c r="L80" s="66">
        <f t="shared" si="4"/>
        <v>1.0533817331801711</v>
      </c>
      <c r="M80" s="67">
        <f t="shared" si="3"/>
        <v>3.8475333652956323</v>
      </c>
      <c r="N80" s="4" t="s">
        <v>279</v>
      </c>
    </row>
    <row r="81" spans="1:14" x14ac:dyDescent="0.2">
      <c r="A81" s="4" t="s">
        <v>71</v>
      </c>
      <c r="B81" s="4" t="s">
        <v>165</v>
      </c>
      <c r="C81" s="7" t="s">
        <v>143</v>
      </c>
      <c r="D81" s="12" t="s">
        <v>234</v>
      </c>
      <c r="E81" s="13" t="s">
        <v>146</v>
      </c>
      <c r="F81" s="11" t="s">
        <v>237</v>
      </c>
      <c r="G81" s="4" t="s">
        <v>21</v>
      </c>
      <c r="H81" s="10">
        <v>72500</v>
      </c>
      <c r="I81" s="10">
        <v>15970.187557475563</v>
      </c>
      <c r="J81" s="10">
        <v>13263.521142739302</v>
      </c>
      <c r="K81" s="10">
        <v>13023.700415351725</v>
      </c>
      <c r="L81" s="66">
        <f t="shared" si="4"/>
        <v>1.2040684661039607</v>
      </c>
      <c r="M81" s="67">
        <f t="shared" si="3"/>
        <v>4.5397087378640784</v>
      </c>
      <c r="N81" s="4" t="s">
        <v>279</v>
      </c>
    </row>
    <row r="82" spans="1:14" x14ac:dyDescent="0.2">
      <c r="A82" s="4" t="s">
        <v>71</v>
      </c>
      <c r="B82" s="4" t="s">
        <v>165</v>
      </c>
      <c r="C82" s="7" t="s">
        <v>143</v>
      </c>
      <c r="D82" s="5" t="s">
        <v>234</v>
      </c>
      <c r="E82" s="8" t="s">
        <v>145</v>
      </c>
      <c r="F82" s="11" t="s">
        <v>236</v>
      </c>
      <c r="G82" s="4" t="s">
        <v>9</v>
      </c>
      <c r="H82" s="10">
        <v>14500</v>
      </c>
      <c r="I82" s="10">
        <v>3962.6061293013099</v>
      </c>
      <c r="J82" s="10">
        <v>3761.7949927213544</v>
      </c>
      <c r="K82" s="10">
        <v>2943.8907858794551</v>
      </c>
      <c r="L82" s="66">
        <f t="shared" si="4"/>
        <v>1.0533817331801711</v>
      </c>
      <c r="M82" s="67">
        <f t="shared" si="3"/>
        <v>3.6592079875868593</v>
      </c>
      <c r="N82" s="4" t="s">
        <v>279</v>
      </c>
    </row>
    <row r="83" spans="1:14" x14ac:dyDescent="0.2">
      <c r="A83" s="4" t="s">
        <v>71</v>
      </c>
      <c r="B83" s="4" t="s">
        <v>165</v>
      </c>
      <c r="C83" s="7" t="s">
        <v>143</v>
      </c>
      <c r="D83" s="12" t="s">
        <v>234</v>
      </c>
      <c r="E83" s="13" t="s">
        <v>145</v>
      </c>
      <c r="F83" s="11" t="s">
        <v>236</v>
      </c>
      <c r="G83" s="4" t="s">
        <v>21</v>
      </c>
      <c r="H83" s="10">
        <v>43000</v>
      </c>
      <c r="I83" s="10">
        <v>9471.9733099510249</v>
      </c>
      <c r="J83" s="10">
        <v>7866.6401260384837</v>
      </c>
      <c r="K83" s="10">
        <v>7724.4016256568866</v>
      </c>
      <c r="L83" s="66">
        <f t="shared" si="4"/>
        <v>1.2040684661039607</v>
      </c>
      <c r="M83" s="67">
        <f t="shared" si="3"/>
        <v>4.5397087378640784</v>
      </c>
      <c r="N83" s="4" t="s">
        <v>279</v>
      </c>
    </row>
    <row r="84" spans="1:14" x14ac:dyDescent="0.2">
      <c r="A84" s="4" t="s">
        <v>71</v>
      </c>
      <c r="B84" s="4" t="s">
        <v>165</v>
      </c>
      <c r="C84" s="7" t="s">
        <v>111</v>
      </c>
      <c r="D84" s="5" t="s">
        <v>202</v>
      </c>
      <c r="E84" s="8" t="s">
        <v>114</v>
      </c>
      <c r="F84" s="11" t="s">
        <v>205</v>
      </c>
      <c r="G84" s="4" t="s">
        <v>9</v>
      </c>
      <c r="H84" s="10">
        <v>22000</v>
      </c>
      <c r="I84" s="10">
        <v>6186.5283308056351</v>
      </c>
      <c r="J84" s="10">
        <v>5873.0165294668977</v>
      </c>
      <c r="K84" s="10">
        <v>4596.0822638842865</v>
      </c>
      <c r="L84" s="66">
        <f t="shared" si="4"/>
        <v>1.0533817331801711</v>
      </c>
      <c r="M84" s="67">
        <f t="shared" si="3"/>
        <v>3.5561139986139967</v>
      </c>
      <c r="N84" s="4" t="s">
        <v>279</v>
      </c>
    </row>
    <row r="85" spans="1:14" x14ac:dyDescent="0.2">
      <c r="A85" s="4" t="s">
        <v>71</v>
      </c>
      <c r="B85" s="4" t="s">
        <v>165</v>
      </c>
      <c r="C85" s="7" t="s">
        <v>111</v>
      </c>
      <c r="D85" s="12" t="s">
        <v>202</v>
      </c>
      <c r="E85" s="13" t="s">
        <v>114</v>
      </c>
      <c r="F85" s="11" t="s">
        <v>205</v>
      </c>
      <c r="G85" s="4" t="s">
        <v>21</v>
      </c>
      <c r="H85" s="10">
        <v>77200</v>
      </c>
      <c r="I85" s="10">
        <v>17045.321786290388</v>
      </c>
      <c r="J85" s="10">
        <v>14156.438995071792</v>
      </c>
      <c r="K85" s="10">
        <v>13900.473217924111</v>
      </c>
      <c r="L85" s="66">
        <f t="shared" si="4"/>
        <v>1.2040684661039607</v>
      </c>
      <c r="M85" s="67">
        <f t="shared" si="3"/>
        <v>4.5291019417475731</v>
      </c>
      <c r="N85" s="4" t="s">
        <v>279</v>
      </c>
    </row>
    <row r="86" spans="1:14" x14ac:dyDescent="0.2">
      <c r="A86" s="4" t="s">
        <v>71</v>
      </c>
      <c r="B86" s="4" t="s">
        <v>165</v>
      </c>
      <c r="C86" s="7" t="s">
        <v>117</v>
      </c>
      <c r="D86" s="5" t="s">
        <v>208</v>
      </c>
      <c r="E86" s="8" t="s">
        <v>119</v>
      </c>
      <c r="F86" s="11" t="s">
        <v>210</v>
      </c>
      <c r="G86" s="4" t="s">
        <v>9</v>
      </c>
      <c r="H86" s="10">
        <v>41400</v>
      </c>
      <c r="I86" s="10">
        <v>11310.780457455003</v>
      </c>
      <c r="J86" s="10">
        <v>10737.589328901338</v>
      </c>
      <c r="K86" s="10">
        <v>8402.9805848198866</v>
      </c>
      <c r="L86" s="66">
        <f t="shared" si="4"/>
        <v>1.0533817331801711</v>
      </c>
      <c r="M86" s="67">
        <f t="shared" si="3"/>
        <v>3.6602248762341607</v>
      </c>
      <c r="N86" s="4" t="s">
        <v>279</v>
      </c>
    </row>
    <row r="87" spans="1:14" x14ac:dyDescent="0.2">
      <c r="A87" s="4" t="s">
        <v>71</v>
      </c>
      <c r="B87" s="4" t="s">
        <v>165</v>
      </c>
      <c r="C87" s="7" t="s">
        <v>117</v>
      </c>
      <c r="D87" s="12" t="s">
        <v>208</v>
      </c>
      <c r="E87" s="13" t="s">
        <v>119</v>
      </c>
      <c r="F87" s="11" t="s">
        <v>210</v>
      </c>
      <c r="G87" s="4" t="s">
        <v>21</v>
      </c>
      <c r="H87" s="10">
        <v>134400</v>
      </c>
      <c r="I87" s="10">
        <v>29196.131984941312</v>
      </c>
      <c r="J87" s="10">
        <v>24247.900187447049</v>
      </c>
      <c r="K87" s="10">
        <v>23809.468416728439</v>
      </c>
      <c r="L87" s="66">
        <f t="shared" si="4"/>
        <v>1.2040684661039609</v>
      </c>
      <c r="M87" s="67">
        <f t="shared" si="3"/>
        <v>4.6033495145631074</v>
      </c>
      <c r="N87" s="4" t="s">
        <v>279</v>
      </c>
    </row>
    <row r="88" spans="1:14" x14ac:dyDescent="0.2">
      <c r="A88" s="4" t="s">
        <v>71</v>
      </c>
      <c r="B88" s="4" t="s">
        <v>165</v>
      </c>
      <c r="C88" s="7" t="s">
        <v>150</v>
      </c>
      <c r="D88" s="5" t="s">
        <v>241</v>
      </c>
      <c r="E88" s="8" t="s">
        <v>153</v>
      </c>
      <c r="F88" s="11" t="s">
        <v>244</v>
      </c>
      <c r="G88" s="4" t="s">
        <v>9</v>
      </c>
      <c r="H88" s="10">
        <v>9600</v>
      </c>
      <c r="I88" s="10">
        <v>2727.0349787512268</v>
      </c>
      <c r="J88" s="10">
        <v>2588.8383032030351</v>
      </c>
      <c r="K88" s="10">
        <v>2025.9629356935941</v>
      </c>
      <c r="L88" s="66">
        <f t="shared" si="4"/>
        <v>1.0533817331801711</v>
      </c>
      <c r="M88" s="67">
        <f t="shared" si="3"/>
        <v>3.5203068808439211</v>
      </c>
      <c r="N88" s="4" t="s">
        <v>279</v>
      </c>
    </row>
    <row r="89" spans="1:14" x14ac:dyDescent="0.2">
      <c r="A89" s="4" t="s">
        <v>71</v>
      </c>
      <c r="B89" s="4" t="s">
        <v>165</v>
      </c>
      <c r="C89" s="7" t="s">
        <v>150</v>
      </c>
      <c r="D89" s="12" t="s">
        <v>241</v>
      </c>
      <c r="E89" s="13" t="s">
        <v>153</v>
      </c>
      <c r="F89" s="11" t="s">
        <v>244</v>
      </c>
      <c r="G89" s="4" t="s">
        <v>21</v>
      </c>
      <c r="H89" s="10">
        <v>32400</v>
      </c>
      <c r="I89" s="10">
        <v>7272.9650212487732</v>
      </c>
      <c r="J89" s="10">
        <v>6040.3251359801134</v>
      </c>
      <c r="K89" s="10">
        <v>5931.1086502386024</v>
      </c>
      <c r="L89" s="66">
        <f t="shared" si="4"/>
        <v>1.2040684661039607</v>
      </c>
      <c r="M89" s="67">
        <f t="shared" si="3"/>
        <v>4.4548543689320397</v>
      </c>
      <c r="N89" s="4" t="s">
        <v>279</v>
      </c>
    </row>
    <row r="90" spans="1:14" x14ac:dyDescent="0.2">
      <c r="A90" s="4" t="s">
        <v>71</v>
      </c>
      <c r="B90" s="4" t="s">
        <v>165</v>
      </c>
      <c r="C90" s="7" t="s">
        <v>89</v>
      </c>
      <c r="D90" s="5" t="s">
        <v>180</v>
      </c>
      <c r="E90" s="8" t="s">
        <v>92</v>
      </c>
      <c r="F90" s="11" t="s">
        <v>183</v>
      </c>
      <c r="G90" s="4" t="s">
        <v>9</v>
      </c>
      <c r="H90" s="10">
        <v>10000</v>
      </c>
      <c r="I90" s="10">
        <v>2778.3135167819528</v>
      </c>
      <c r="J90" s="10">
        <v>2637.5182227569039</v>
      </c>
      <c r="K90" s="10">
        <v>2064.058676399633</v>
      </c>
      <c r="L90" s="66">
        <f t="shared" si="4"/>
        <v>1.0533817331801714</v>
      </c>
      <c r="M90" s="67">
        <f t="shared" si="3"/>
        <v>3.5993058161350833</v>
      </c>
      <c r="N90" s="4" t="s">
        <v>279</v>
      </c>
    </row>
    <row r="91" spans="1:14" x14ac:dyDescent="0.2">
      <c r="A91" s="4" t="s">
        <v>71</v>
      </c>
      <c r="B91" s="4" t="s">
        <v>165</v>
      </c>
      <c r="C91" s="7" t="s">
        <v>89</v>
      </c>
      <c r="D91" s="12" t="s">
        <v>180</v>
      </c>
      <c r="E91" s="13" t="s">
        <v>92</v>
      </c>
      <c r="F91" s="11" t="s">
        <v>183</v>
      </c>
      <c r="G91" s="4" t="s">
        <v>21</v>
      </c>
      <c r="H91" s="10">
        <v>38400</v>
      </c>
      <c r="I91" s="10">
        <v>8246.7434308262491</v>
      </c>
      <c r="J91" s="10">
        <v>6849.065201010103</v>
      </c>
      <c r="K91" s="10">
        <v>6725.2257031305862</v>
      </c>
      <c r="L91" s="66">
        <f t="shared" si="4"/>
        <v>1.2040684661039607</v>
      </c>
      <c r="M91" s="67">
        <f t="shared" si="3"/>
        <v>4.6563834951456311</v>
      </c>
      <c r="N91" s="4" t="s">
        <v>279</v>
      </c>
    </row>
    <row r="92" spans="1:14" x14ac:dyDescent="0.2">
      <c r="A92" s="4" t="s">
        <v>71</v>
      </c>
      <c r="B92" s="4" t="s">
        <v>165</v>
      </c>
      <c r="C92" s="7" t="s">
        <v>117</v>
      </c>
      <c r="D92" s="5" t="s">
        <v>208</v>
      </c>
      <c r="E92" s="8" t="s">
        <v>120</v>
      </c>
      <c r="F92" s="11" t="s">
        <v>211</v>
      </c>
      <c r="G92" s="4" t="s">
        <v>9</v>
      </c>
      <c r="H92" s="10">
        <v>21000</v>
      </c>
      <c r="I92" s="10">
        <v>5882.6941125605081</v>
      </c>
      <c r="J92" s="10">
        <v>5584.5795757256856</v>
      </c>
      <c r="K92" s="10">
        <v>4370.358402783706</v>
      </c>
      <c r="L92" s="66">
        <f t="shared" si="4"/>
        <v>1.0533817331801711</v>
      </c>
      <c r="M92" s="67">
        <f t="shared" si="3"/>
        <v>3.569792955095453</v>
      </c>
      <c r="N92" s="4" t="s">
        <v>279</v>
      </c>
    </row>
    <row r="93" spans="1:14" x14ac:dyDescent="0.2">
      <c r="A93" s="4" t="s">
        <v>71</v>
      </c>
      <c r="B93" s="4" t="s">
        <v>165</v>
      </c>
      <c r="C93" s="7" t="s">
        <v>117</v>
      </c>
      <c r="D93" s="12" t="s">
        <v>208</v>
      </c>
      <c r="E93" s="13" t="s">
        <v>120</v>
      </c>
      <c r="F93" s="11" t="s">
        <v>211</v>
      </c>
      <c r="G93" s="4" t="s">
        <v>21</v>
      </c>
      <c r="H93" s="10">
        <v>79200</v>
      </c>
      <c r="I93" s="10">
        <v>17204.863491126129</v>
      </c>
      <c r="J93" s="10">
        <v>14288.94118188844</v>
      </c>
      <c r="K93" s="10">
        <v>14030.579602714974</v>
      </c>
      <c r="L93" s="66">
        <f t="shared" si="4"/>
        <v>1.2040684661039607</v>
      </c>
      <c r="M93" s="67">
        <f t="shared" si="3"/>
        <v>4.6033495145631074</v>
      </c>
      <c r="N93" s="4" t="s">
        <v>279</v>
      </c>
    </row>
    <row r="94" spans="1:14" x14ac:dyDescent="0.2">
      <c r="A94" s="4" t="s">
        <v>71</v>
      </c>
      <c r="B94" s="4" t="s">
        <v>165</v>
      </c>
      <c r="C94" s="7" t="s">
        <v>138</v>
      </c>
      <c r="D94" s="5" t="s">
        <v>229</v>
      </c>
      <c r="E94" s="8" t="s">
        <v>142</v>
      </c>
      <c r="F94" s="11" t="s">
        <v>233</v>
      </c>
      <c r="G94" s="4" t="s">
        <v>9</v>
      </c>
      <c r="H94" s="10">
        <v>31000</v>
      </c>
      <c r="I94" s="10">
        <v>8985.7148046098737</v>
      </c>
      <c r="J94" s="10">
        <v>8530.3499401702175</v>
      </c>
      <c r="K94" s="10">
        <v>6675.6478324268437</v>
      </c>
      <c r="L94" s="66">
        <f t="shared" si="4"/>
        <v>1.0533817331801711</v>
      </c>
      <c r="M94" s="67">
        <f t="shared" si="3"/>
        <v>3.4499203095224327</v>
      </c>
      <c r="N94" s="4" t="s">
        <v>279</v>
      </c>
    </row>
    <row r="95" spans="1:14" x14ac:dyDescent="0.2">
      <c r="A95" s="4" t="s">
        <v>71</v>
      </c>
      <c r="B95" s="4" t="s">
        <v>165</v>
      </c>
      <c r="C95" s="7" t="s">
        <v>138</v>
      </c>
      <c r="D95" s="12" t="s">
        <v>229</v>
      </c>
      <c r="E95" s="13" t="s">
        <v>142</v>
      </c>
      <c r="F95" s="11" t="s">
        <v>233</v>
      </c>
      <c r="G95" s="4" t="s">
        <v>21</v>
      </c>
      <c r="H95" s="10">
        <v>150800</v>
      </c>
      <c r="I95" s="10">
        <v>32238.774991308492</v>
      </c>
      <c r="J95" s="10">
        <v>26774.868621569698</v>
      </c>
      <c r="K95" s="10">
        <v>26290.746162727257</v>
      </c>
      <c r="L95" s="66">
        <f t="shared" si="4"/>
        <v>1.2040684661039607</v>
      </c>
      <c r="M95" s="67">
        <f t="shared" si="3"/>
        <v>4.6775970873786417</v>
      </c>
      <c r="N95" s="4" t="s">
        <v>279</v>
      </c>
    </row>
    <row r="96" spans="1:14" x14ac:dyDescent="0.2">
      <c r="A96" s="4" t="s">
        <v>71</v>
      </c>
      <c r="B96" s="4" t="s">
        <v>165</v>
      </c>
      <c r="C96" s="7" t="s">
        <v>76</v>
      </c>
      <c r="D96" s="5" t="s">
        <v>167</v>
      </c>
      <c r="E96" s="8" t="s">
        <v>82</v>
      </c>
      <c r="F96" s="11" t="s">
        <v>173</v>
      </c>
      <c r="G96" s="4" t="s">
        <v>9</v>
      </c>
      <c r="H96" s="10">
        <v>2300</v>
      </c>
      <c r="I96" s="10">
        <v>835.43326624576184</v>
      </c>
      <c r="J96" s="10">
        <v>793.0964055391197</v>
      </c>
      <c r="K96" s="10">
        <v>620.65827752396967</v>
      </c>
      <c r="L96" s="66">
        <f t="shared" si="4"/>
        <v>1.0533817331801711</v>
      </c>
      <c r="M96" s="67">
        <f t="shared" si="3"/>
        <v>2.7530625041251375</v>
      </c>
      <c r="N96" s="4" t="s">
        <v>279</v>
      </c>
    </row>
    <row r="97" spans="1:14" x14ac:dyDescent="0.2">
      <c r="A97" s="4" t="s">
        <v>71</v>
      </c>
      <c r="B97" s="4" t="s">
        <v>165</v>
      </c>
      <c r="C97" s="7" t="s">
        <v>76</v>
      </c>
      <c r="D97" s="12" t="s">
        <v>167</v>
      </c>
      <c r="E97" s="13" t="s">
        <v>82</v>
      </c>
      <c r="F97" s="11" t="s">
        <v>173</v>
      </c>
      <c r="G97" s="4" t="s">
        <v>21</v>
      </c>
      <c r="H97" s="10">
        <v>20400</v>
      </c>
      <c r="I97" s="10">
        <v>4634.4462518265273</v>
      </c>
      <c r="J97" s="10">
        <v>3848.9889755375289</v>
      </c>
      <c r="K97" s="10">
        <v>3779.3945348240627</v>
      </c>
      <c r="L97" s="66">
        <f t="shared" si="4"/>
        <v>1.2040684661039607</v>
      </c>
      <c r="M97" s="67">
        <f t="shared" si="3"/>
        <v>4.4018203883495151</v>
      </c>
      <c r="N97" s="4" t="s">
        <v>279</v>
      </c>
    </row>
    <row r="98" spans="1:14" x14ac:dyDescent="0.2">
      <c r="A98" s="4" t="s">
        <v>71</v>
      </c>
      <c r="B98" s="4" t="s">
        <v>165</v>
      </c>
      <c r="C98" s="7" t="s">
        <v>76</v>
      </c>
      <c r="D98" s="5" t="s">
        <v>167</v>
      </c>
      <c r="E98" s="8" t="s">
        <v>83</v>
      </c>
      <c r="F98" s="11" t="s">
        <v>174</v>
      </c>
      <c r="G98" s="4" t="s">
        <v>9</v>
      </c>
      <c r="H98" s="10">
        <v>5300</v>
      </c>
      <c r="I98" s="10">
        <v>1552.8107854760001</v>
      </c>
      <c r="J98" s="10">
        <v>1474.1197199120274</v>
      </c>
      <c r="K98" s="10">
        <v>1153.6108344896372</v>
      </c>
      <c r="L98" s="66">
        <f t="shared" si="4"/>
        <v>1.0533817331801714</v>
      </c>
      <c r="M98" s="67">
        <f t="shared" ref="M98:M129" si="5">IFERROR(H98/I98,0)</f>
        <v>3.413165370547921</v>
      </c>
      <c r="N98" s="4" t="s">
        <v>279</v>
      </c>
    </row>
    <row r="99" spans="1:14" x14ac:dyDescent="0.2">
      <c r="A99" s="4" t="s">
        <v>71</v>
      </c>
      <c r="B99" s="4" t="s">
        <v>165</v>
      </c>
      <c r="C99" s="7" t="s">
        <v>76</v>
      </c>
      <c r="D99" s="12" t="s">
        <v>167</v>
      </c>
      <c r="E99" s="13" t="s">
        <v>83</v>
      </c>
      <c r="F99" s="11" t="s">
        <v>174</v>
      </c>
      <c r="G99" s="4" t="s">
        <v>21</v>
      </c>
      <c r="H99" s="10">
        <v>20000</v>
      </c>
      <c r="I99" s="10">
        <v>4543.5747566926739</v>
      </c>
      <c r="J99" s="10">
        <v>3773.5186034681656</v>
      </c>
      <c r="K99" s="10">
        <v>3705.288759631434</v>
      </c>
      <c r="L99" s="66">
        <f t="shared" si="4"/>
        <v>1.2040684661039607</v>
      </c>
      <c r="M99" s="67">
        <f t="shared" si="5"/>
        <v>4.4018203883495151</v>
      </c>
      <c r="N99" s="4" t="s">
        <v>279</v>
      </c>
    </row>
    <row r="100" spans="1:14" x14ac:dyDescent="0.2">
      <c r="A100" s="4" t="s">
        <v>71</v>
      </c>
      <c r="B100" s="4" t="s">
        <v>165</v>
      </c>
      <c r="C100" s="7" t="s">
        <v>143</v>
      </c>
      <c r="D100" s="5" t="s">
        <v>234</v>
      </c>
      <c r="E100" s="8" t="s">
        <v>148</v>
      </c>
      <c r="F100" s="11" t="s">
        <v>239</v>
      </c>
      <c r="G100" s="4" t="s">
        <v>9</v>
      </c>
      <c r="H100" s="10">
        <v>68400</v>
      </c>
      <c r="I100" s="10">
        <v>17602.654034517425</v>
      </c>
      <c r="J100" s="10">
        <v>16710.612572874998</v>
      </c>
      <c r="K100" s="10">
        <v>13077.32571149499</v>
      </c>
      <c r="L100" s="66">
        <f t="shared" si="4"/>
        <v>1.0533817331801711</v>
      </c>
      <c r="M100" s="67">
        <f t="shared" si="5"/>
        <v>3.8857776711326006</v>
      </c>
      <c r="N100" s="4" t="s">
        <v>279</v>
      </c>
    </row>
    <row r="101" spans="1:14" x14ac:dyDescent="0.2">
      <c r="A101" s="4" t="s">
        <v>71</v>
      </c>
      <c r="B101" s="4" t="s">
        <v>165</v>
      </c>
      <c r="C101" s="7" t="s">
        <v>143</v>
      </c>
      <c r="D101" s="12" t="s">
        <v>234</v>
      </c>
      <c r="E101" s="13" t="s">
        <v>148</v>
      </c>
      <c r="F101" s="11" t="s">
        <v>239</v>
      </c>
      <c r="G101" s="4" t="s">
        <v>21</v>
      </c>
      <c r="H101" s="10">
        <v>121299.99999999999</v>
      </c>
      <c r="I101" s="10">
        <v>26719.775872024631</v>
      </c>
      <c r="J101" s="10">
        <v>22191.242960196931</v>
      </c>
      <c r="K101" s="10">
        <v>21789.998074236752</v>
      </c>
      <c r="L101" s="66">
        <f t="shared" si="4"/>
        <v>1.2040684661039605</v>
      </c>
      <c r="M101" s="67">
        <f t="shared" si="5"/>
        <v>4.5397087378640784</v>
      </c>
      <c r="N101" s="4" t="s">
        <v>279</v>
      </c>
    </row>
    <row r="102" spans="1:14" x14ac:dyDescent="0.2">
      <c r="A102" s="4" t="s">
        <v>71</v>
      </c>
      <c r="B102" s="4" t="s">
        <v>165</v>
      </c>
      <c r="C102" s="7" t="s">
        <v>156</v>
      </c>
      <c r="D102" s="5" t="s">
        <v>247</v>
      </c>
      <c r="E102" s="8" t="s">
        <v>161</v>
      </c>
      <c r="F102" s="11" t="s">
        <v>252</v>
      </c>
      <c r="G102" s="4" t="s">
        <v>9</v>
      </c>
      <c r="H102" s="10">
        <v>44400</v>
      </c>
      <c r="I102" s="10">
        <v>10980.360600497908</v>
      </c>
      <c r="J102" s="10">
        <v>10423.914004420863</v>
      </c>
      <c r="K102" s="10">
        <v>8157.5057784355567</v>
      </c>
      <c r="L102" s="66">
        <f t="shared" si="4"/>
        <v>1.0533817331801711</v>
      </c>
      <c r="M102" s="67">
        <f t="shared" si="5"/>
        <v>4.0435830493569282</v>
      </c>
      <c r="N102" s="4" t="s">
        <v>279</v>
      </c>
    </row>
    <row r="103" spans="1:14" x14ac:dyDescent="0.2">
      <c r="A103" s="4" t="s">
        <v>71</v>
      </c>
      <c r="B103" s="4" t="s">
        <v>165</v>
      </c>
      <c r="C103" s="7" t="s">
        <v>156</v>
      </c>
      <c r="D103" s="12" t="s">
        <v>247</v>
      </c>
      <c r="E103" s="13" t="s">
        <v>161</v>
      </c>
      <c r="F103" s="11" t="s">
        <v>252</v>
      </c>
      <c r="G103" s="4" t="s">
        <v>21</v>
      </c>
      <c r="H103" s="10">
        <v>97199.999999999985</v>
      </c>
      <c r="I103" s="10">
        <v>20140.518520381214</v>
      </c>
      <c r="J103" s="10">
        <v>16727.05422271416</v>
      </c>
      <c r="K103" s="10">
        <v>16424.608569891512</v>
      </c>
      <c r="L103" s="66">
        <f t="shared" si="4"/>
        <v>1.2040684661039605</v>
      </c>
      <c r="M103" s="67">
        <f t="shared" si="5"/>
        <v>4.8260922330097094</v>
      </c>
      <c r="N103" s="4" t="s">
        <v>279</v>
      </c>
    </row>
    <row r="104" spans="1:14" x14ac:dyDescent="0.2">
      <c r="A104" s="4" t="s">
        <v>71</v>
      </c>
      <c r="B104" s="4" t="s">
        <v>165</v>
      </c>
      <c r="C104" s="7" t="s">
        <v>76</v>
      </c>
      <c r="D104" s="5" t="s">
        <v>167</v>
      </c>
      <c r="E104" s="8" t="s">
        <v>84</v>
      </c>
      <c r="F104" s="11" t="s">
        <v>175</v>
      </c>
      <c r="G104" s="4" t="s">
        <v>9</v>
      </c>
      <c r="H104" s="10">
        <v>7400</v>
      </c>
      <c r="I104" s="10">
        <v>3220.9202944501121</v>
      </c>
      <c r="J104" s="10">
        <v>3057.6952238635445</v>
      </c>
      <c r="K104" s="10">
        <v>2392.8791475815201</v>
      </c>
      <c r="L104" s="66">
        <f t="shared" si="4"/>
        <v>1.0533817331801711</v>
      </c>
      <c r="M104" s="67">
        <f t="shared" si="5"/>
        <v>2.297480013010802</v>
      </c>
      <c r="N104" s="4" t="s">
        <v>279</v>
      </c>
    </row>
    <row r="105" spans="1:14" x14ac:dyDescent="0.2">
      <c r="A105" s="4" t="s">
        <v>71</v>
      </c>
      <c r="B105" s="4" t="s">
        <v>165</v>
      </c>
      <c r="C105" s="7" t="s">
        <v>76</v>
      </c>
      <c r="D105" s="12" t="s">
        <v>167</v>
      </c>
      <c r="E105" s="13" t="s">
        <v>84</v>
      </c>
      <c r="F105" s="11" t="s">
        <v>175</v>
      </c>
      <c r="G105" s="4" t="s">
        <v>21</v>
      </c>
      <c r="H105" s="10">
        <v>104300</v>
      </c>
      <c r="I105" s="10">
        <v>23694.742356152296</v>
      </c>
      <c r="J105" s="10">
        <v>19678.899517086484</v>
      </c>
      <c r="K105" s="10">
        <v>19323.08088147793</v>
      </c>
      <c r="L105" s="66">
        <f t="shared" si="4"/>
        <v>1.2040684661039607</v>
      </c>
      <c r="M105" s="67">
        <f t="shared" si="5"/>
        <v>4.4018203883495151</v>
      </c>
      <c r="N105" s="4" t="s">
        <v>279</v>
      </c>
    </row>
    <row r="106" spans="1:14" x14ac:dyDescent="0.2">
      <c r="A106" s="4" t="s">
        <v>71</v>
      </c>
      <c r="B106" s="4" t="s">
        <v>165</v>
      </c>
      <c r="C106" s="7" t="s">
        <v>138</v>
      </c>
      <c r="D106" s="5" t="s">
        <v>229</v>
      </c>
      <c r="E106" s="8" t="s">
        <v>141</v>
      </c>
      <c r="F106" s="11" t="s">
        <v>232</v>
      </c>
      <c r="G106" s="4" t="s">
        <v>9</v>
      </c>
      <c r="H106" s="10">
        <v>20400</v>
      </c>
      <c r="I106" s="10">
        <v>5799.8515958633652</v>
      </c>
      <c r="J106" s="10">
        <v>5505.935230482447</v>
      </c>
      <c r="K106" s="10">
        <v>4308.8132192287649</v>
      </c>
      <c r="L106" s="66">
        <f t="shared" si="4"/>
        <v>1.0533817331801711</v>
      </c>
      <c r="M106" s="67">
        <f t="shared" si="5"/>
        <v>3.5173313769872863</v>
      </c>
      <c r="N106" s="4" t="s">
        <v>279</v>
      </c>
    </row>
    <row r="107" spans="1:14" x14ac:dyDescent="0.2">
      <c r="A107" s="4" t="s">
        <v>71</v>
      </c>
      <c r="B107" s="4" t="s">
        <v>165</v>
      </c>
      <c r="C107" s="7" t="s">
        <v>138</v>
      </c>
      <c r="D107" s="12" t="s">
        <v>229</v>
      </c>
      <c r="E107" s="13" t="s">
        <v>141</v>
      </c>
      <c r="F107" s="11" t="s">
        <v>232</v>
      </c>
      <c r="G107" s="4" t="s">
        <v>21</v>
      </c>
      <c r="H107" s="10">
        <v>90500</v>
      </c>
      <c r="I107" s="10">
        <v>19347.540694386065</v>
      </c>
      <c r="J107" s="10">
        <v>16068.472216525581</v>
      </c>
      <c r="K107" s="10">
        <v>15777.934533997457</v>
      </c>
      <c r="L107" s="66">
        <f t="shared" si="4"/>
        <v>1.2040684661039607</v>
      </c>
      <c r="M107" s="67">
        <f t="shared" si="5"/>
        <v>4.6775970873786417</v>
      </c>
      <c r="N107" s="4" t="s">
        <v>279</v>
      </c>
    </row>
    <row r="108" spans="1:14" x14ac:dyDescent="0.2">
      <c r="A108" s="4" t="s">
        <v>71</v>
      </c>
      <c r="B108" s="4" t="s">
        <v>165</v>
      </c>
      <c r="C108" s="7" t="s">
        <v>117</v>
      </c>
      <c r="D108" s="5" t="s">
        <v>208</v>
      </c>
      <c r="E108" s="8" t="s">
        <v>122</v>
      </c>
      <c r="F108" s="11" t="s">
        <v>213</v>
      </c>
      <c r="G108" s="4" t="s">
        <v>9</v>
      </c>
      <c r="H108" s="10">
        <v>25600</v>
      </c>
      <c r="I108" s="10">
        <v>6358.656107308946</v>
      </c>
      <c r="J108" s="10">
        <v>6036.4214671846375</v>
      </c>
      <c r="K108" s="10">
        <v>4723.9590597876331</v>
      </c>
      <c r="L108" s="66">
        <f t="shared" si="4"/>
        <v>1.0533817331801714</v>
      </c>
      <c r="M108" s="67">
        <f t="shared" si="5"/>
        <v>4.0260079438128642</v>
      </c>
      <c r="N108" s="4" t="s">
        <v>279</v>
      </c>
    </row>
    <row r="109" spans="1:14" x14ac:dyDescent="0.2">
      <c r="A109" s="4" t="s">
        <v>71</v>
      </c>
      <c r="B109" s="4" t="s">
        <v>165</v>
      </c>
      <c r="C109" s="7" t="s">
        <v>117</v>
      </c>
      <c r="D109" s="12" t="s">
        <v>208</v>
      </c>
      <c r="E109" s="13" t="s">
        <v>122</v>
      </c>
      <c r="F109" s="11" t="s">
        <v>213</v>
      </c>
      <c r="G109" s="4" t="s">
        <v>21</v>
      </c>
      <c r="H109" s="10">
        <v>34900</v>
      </c>
      <c r="I109" s="10">
        <v>7581.4360585896711</v>
      </c>
      <c r="J109" s="10">
        <v>6296.5157480796288</v>
      </c>
      <c r="K109" s="10">
        <v>6182.6670219034422</v>
      </c>
      <c r="L109" s="66">
        <f t="shared" si="4"/>
        <v>1.2040684661039607</v>
      </c>
      <c r="M109" s="67">
        <f t="shared" si="5"/>
        <v>4.6033495145631074</v>
      </c>
      <c r="N109" s="4" t="s">
        <v>279</v>
      </c>
    </row>
    <row r="110" spans="1:14" x14ac:dyDescent="0.2">
      <c r="A110" s="4" t="s">
        <v>71</v>
      </c>
      <c r="B110" s="4" t="s">
        <v>165</v>
      </c>
      <c r="C110" s="7" t="s">
        <v>117</v>
      </c>
      <c r="D110" s="5" t="s">
        <v>208</v>
      </c>
      <c r="E110" s="8" t="s">
        <v>121</v>
      </c>
      <c r="F110" s="11" t="s">
        <v>212</v>
      </c>
      <c r="G110" s="4" t="s">
        <v>9</v>
      </c>
      <c r="H110" s="10">
        <v>27500</v>
      </c>
      <c r="I110" s="10">
        <v>6542.0388277847487</v>
      </c>
      <c r="J110" s="10">
        <v>6210.5109873457359</v>
      </c>
      <c r="K110" s="10">
        <v>4860.1973543550039</v>
      </c>
      <c r="L110" s="66">
        <f t="shared" si="4"/>
        <v>1.0533817331801714</v>
      </c>
      <c r="M110" s="67">
        <f t="shared" si="5"/>
        <v>4.20358251057828</v>
      </c>
      <c r="N110" s="4" t="s">
        <v>279</v>
      </c>
    </row>
    <row r="111" spans="1:14" x14ac:dyDescent="0.2">
      <c r="A111" s="4" t="s">
        <v>71</v>
      </c>
      <c r="B111" s="4" t="s">
        <v>165</v>
      </c>
      <c r="C111" s="7" t="s">
        <v>117</v>
      </c>
      <c r="D111" s="12" t="s">
        <v>208</v>
      </c>
      <c r="E111" s="13" t="s">
        <v>121</v>
      </c>
      <c r="F111" s="11" t="s">
        <v>212</v>
      </c>
      <c r="G111" s="4" t="s">
        <v>21</v>
      </c>
      <c r="H111" s="10">
        <v>15600.000000000002</v>
      </c>
      <c r="I111" s="10">
        <v>3388.8367482521171</v>
      </c>
      <c r="J111" s="10">
        <v>2814.4884146143904</v>
      </c>
      <c r="K111" s="10">
        <v>2763.5990126559805</v>
      </c>
      <c r="L111" s="66">
        <f t="shared" si="4"/>
        <v>1.2040684661039607</v>
      </c>
      <c r="M111" s="67">
        <f t="shared" si="5"/>
        <v>4.6033495145631074</v>
      </c>
      <c r="N111" s="4" t="s">
        <v>279</v>
      </c>
    </row>
    <row r="112" spans="1:14" x14ac:dyDescent="0.2">
      <c r="A112" s="4" t="s">
        <v>71</v>
      </c>
      <c r="B112" s="4" t="s">
        <v>165</v>
      </c>
      <c r="C112" s="7" t="s">
        <v>111</v>
      </c>
      <c r="D112" s="5" t="s">
        <v>202</v>
      </c>
      <c r="E112" s="8" t="s">
        <v>115</v>
      </c>
      <c r="F112" s="11" t="s">
        <v>206</v>
      </c>
      <c r="G112" s="4" t="s">
        <v>9</v>
      </c>
      <c r="H112" s="10">
        <v>77000</v>
      </c>
      <c r="I112" s="10">
        <v>19972.775845529723</v>
      </c>
      <c r="J112" s="10">
        <v>18960.624829929115</v>
      </c>
      <c r="K112" s="10">
        <v>14838.131487586918</v>
      </c>
      <c r="L112" s="66">
        <f t="shared" si="4"/>
        <v>1.0533817331801714</v>
      </c>
      <c r="M112" s="67">
        <f t="shared" si="5"/>
        <v>3.8552477930719893</v>
      </c>
      <c r="N112" s="4" t="s">
        <v>279</v>
      </c>
    </row>
    <row r="113" spans="1:14" x14ac:dyDescent="0.2">
      <c r="A113" s="4" t="s">
        <v>71</v>
      </c>
      <c r="B113" s="4" t="s">
        <v>165</v>
      </c>
      <c r="C113" s="7" t="s">
        <v>111</v>
      </c>
      <c r="D113" s="12" t="s">
        <v>202</v>
      </c>
      <c r="E113" s="13" t="s">
        <v>115</v>
      </c>
      <c r="F113" s="11" t="s">
        <v>206</v>
      </c>
      <c r="G113" s="4" t="s">
        <v>21</v>
      </c>
      <c r="H113" s="10">
        <v>144800</v>
      </c>
      <c r="I113" s="10">
        <v>31971.018065477307</v>
      </c>
      <c r="J113" s="10">
        <v>26552.491793865229</v>
      </c>
      <c r="K113" s="10">
        <v>26072.390180769577</v>
      </c>
      <c r="L113" s="66">
        <f t="shared" si="4"/>
        <v>1.2040684661039607</v>
      </c>
      <c r="M113" s="67">
        <f t="shared" si="5"/>
        <v>4.5291019417475731</v>
      </c>
      <c r="N113" s="4" t="s">
        <v>279</v>
      </c>
    </row>
    <row r="114" spans="1:14" x14ac:dyDescent="0.2">
      <c r="A114" s="4" t="s">
        <v>71</v>
      </c>
      <c r="B114" s="4" t="s">
        <v>165</v>
      </c>
      <c r="C114" s="7" t="s">
        <v>85</v>
      </c>
      <c r="D114" s="5" t="s">
        <v>176</v>
      </c>
      <c r="E114" s="8" t="s">
        <v>86</v>
      </c>
      <c r="F114" s="11" t="s">
        <v>177</v>
      </c>
      <c r="G114" s="4" t="s">
        <v>9</v>
      </c>
      <c r="H114" s="10">
        <v>346800</v>
      </c>
      <c r="I114" s="10">
        <v>83970.944309927363</v>
      </c>
      <c r="J114" s="10">
        <v>79715.588057919085</v>
      </c>
      <c r="K114" s="10">
        <v>21619.961731004627</v>
      </c>
      <c r="L114" s="66">
        <f t="shared" si="4"/>
        <v>1.0533817331801711</v>
      </c>
      <c r="M114" s="67">
        <f t="shared" si="5"/>
        <v>4.13</v>
      </c>
      <c r="N114" s="4" t="s">
        <v>279</v>
      </c>
    </row>
    <row r="115" spans="1:14" x14ac:dyDescent="0.2">
      <c r="A115" s="4" t="s">
        <v>71</v>
      </c>
      <c r="B115" s="4" t="s">
        <v>165</v>
      </c>
      <c r="C115" s="7" t="s">
        <v>85</v>
      </c>
      <c r="D115" s="12" t="s">
        <v>176</v>
      </c>
      <c r="E115" s="13" t="s">
        <v>86</v>
      </c>
      <c r="F115" s="11" t="s">
        <v>177</v>
      </c>
      <c r="G115" s="4" t="s">
        <v>21</v>
      </c>
      <c r="H115" s="10">
        <v>0</v>
      </c>
      <c r="I115" s="10">
        <v>0</v>
      </c>
      <c r="J115" s="10">
        <v>0</v>
      </c>
      <c r="K115" s="10">
        <v>0</v>
      </c>
      <c r="L115" s="66">
        <f t="shared" si="4"/>
        <v>0</v>
      </c>
      <c r="M115" s="67">
        <f t="shared" si="5"/>
        <v>0</v>
      </c>
      <c r="N115" s="4" t="s">
        <v>279</v>
      </c>
    </row>
    <row r="116" spans="1:14" x14ac:dyDescent="0.2">
      <c r="A116" s="4" t="s">
        <v>71</v>
      </c>
      <c r="B116" s="4" t="s">
        <v>165</v>
      </c>
      <c r="C116" s="7" t="s">
        <v>89</v>
      </c>
      <c r="D116" s="5" t="s">
        <v>180</v>
      </c>
      <c r="E116" s="8" t="s">
        <v>93</v>
      </c>
      <c r="F116" s="11" t="s">
        <v>184</v>
      </c>
      <c r="G116" s="4" t="s">
        <v>9</v>
      </c>
      <c r="H116" s="10">
        <v>50800</v>
      </c>
      <c r="I116" s="10">
        <v>12318.458322690951</v>
      </c>
      <c r="J116" s="10">
        <v>11694.201574486571</v>
      </c>
      <c r="K116" s="10">
        <v>9151.6024477568026</v>
      </c>
      <c r="L116" s="66">
        <f t="shared" si="4"/>
        <v>1.0533817331801711</v>
      </c>
      <c r="M116" s="67">
        <f t="shared" si="5"/>
        <v>4.1238926714088038</v>
      </c>
      <c r="N116" s="4" t="s">
        <v>279</v>
      </c>
    </row>
    <row r="117" spans="1:14" x14ac:dyDescent="0.2">
      <c r="A117" s="4" t="s">
        <v>71</v>
      </c>
      <c r="B117" s="4" t="s">
        <v>165</v>
      </c>
      <c r="C117" s="7" t="s">
        <v>89</v>
      </c>
      <c r="D117" s="12" t="s">
        <v>180</v>
      </c>
      <c r="E117" s="13" t="s">
        <v>93</v>
      </c>
      <c r="F117" s="11" t="s">
        <v>184</v>
      </c>
      <c r="G117" s="4" t="s">
        <v>21</v>
      </c>
      <c r="H117" s="10">
        <v>57300</v>
      </c>
      <c r="I117" s="10">
        <v>12305.687463186043</v>
      </c>
      <c r="J117" s="10">
        <v>10220.089479632263</v>
      </c>
      <c r="K117" s="10">
        <v>10035.297728890171</v>
      </c>
      <c r="L117" s="66">
        <f t="shared" si="4"/>
        <v>1.2040684661039605</v>
      </c>
      <c r="M117" s="67">
        <f t="shared" si="5"/>
        <v>4.6563834951456311</v>
      </c>
      <c r="N117" s="4" t="s">
        <v>279</v>
      </c>
    </row>
    <row r="118" spans="1:14" x14ac:dyDescent="0.2">
      <c r="A118" s="4" t="s">
        <v>71</v>
      </c>
      <c r="B118" s="4" t="s">
        <v>165</v>
      </c>
      <c r="C118" s="7" t="s">
        <v>94</v>
      </c>
      <c r="D118" s="5" t="s">
        <v>185</v>
      </c>
      <c r="E118" s="8" t="s">
        <v>100</v>
      </c>
      <c r="F118" s="11" t="s">
        <v>191</v>
      </c>
      <c r="G118" s="4" t="s">
        <v>9</v>
      </c>
      <c r="H118" s="10">
        <v>22300</v>
      </c>
      <c r="I118" s="10">
        <v>5746.4530892448529</v>
      </c>
      <c r="J118" s="10">
        <v>5455.2427749969111</v>
      </c>
      <c r="K118" s="10">
        <v>4269.1425160388726</v>
      </c>
      <c r="L118" s="66">
        <f t="shared" si="4"/>
        <v>1.0533817331801711</v>
      </c>
      <c r="M118" s="67">
        <f t="shared" si="5"/>
        <v>3.8806546670914295</v>
      </c>
      <c r="N118" s="4" t="s">
        <v>279</v>
      </c>
    </row>
    <row r="119" spans="1:14" x14ac:dyDescent="0.2">
      <c r="A119" s="4" t="s">
        <v>71</v>
      </c>
      <c r="B119" s="4" t="s">
        <v>165</v>
      </c>
      <c r="C119" s="7" t="s">
        <v>94</v>
      </c>
      <c r="D119" s="12" t="s">
        <v>185</v>
      </c>
      <c r="E119" s="13" t="s">
        <v>100</v>
      </c>
      <c r="F119" s="11" t="s">
        <v>191</v>
      </c>
      <c r="G119" s="4" t="s">
        <v>21</v>
      </c>
      <c r="H119" s="10">
        <v>37099.999999999993</v>
      </c>
      <c r="I119" s="10">
        <v>8230.0174989904408</v>
      </c>
      <c r="J119" s="10">
        <v>6835.1740209761883</v>
      </c>
      <c r="K119" s="10">
        <v>6711.5856926665138</v>
      </c>
      <c r="L119" s="66">
        <f t="shared" si="4"/>
        <v>1.2040684661039607</v>
      </c>
      <c r="M119" s="67">
        <f t="shared" si="5"/>
        <v>4.5078883495145634</v>
      </c>
      <c r="N119" s="4" t="s">
        <v>279</v>
      </c>
    </row>
    <row r="120" spans="1:14" x14ac:dyDescent="0.2">
      <c r="A120" s="4" t="s">
        <v>71</v>
      </c>
      <c r="B120" s="4" t="s">
        <v>165</v>
      </c>
      <c r="C120" s="7" t="s">
        <v>156</v>
      </c>
      <c r="D120" s="5" t="s">
        <v>247</v>
      </c>
      <c r="E120" s="8" t="s">
        <v>157</v>
      </c>
      <c r="F120" s="11" t="s">
        <v>248</v>
      </c>
      <c r="G120" s="4" t="s">
        <v>9</v>
      </c>
      <c r="H120" s="10">
        <v>88200</v>
      </c>
      <c r="I120" s="10">
        <v>19384.615384615387</v>
      </c>
      <c r="J120" s="10">
        <v>18402.270301472778</v>
      </c>
      <c r="K120" s="10">
        <v>14401.17658846107</v>
      </c>
      <c r="L120" s="66">
        <f t="shared" si="4"/>
        <v>1.0533817331801711</v>
      </c>
      <c r="M120" s="67">
        <f t="shared" si="5"/>
        <v>4.55</v>
      </c>
      <c r="N120" s="4" t="s">
        <v>279</v>
      </c>
    </row>
    <row r="121" spans="1:14" x14ac:dyDescent="0.2">
      <c r="A121" s="4" t="s">
        <v>71</v>
      </c>
      <c r="B121" s="4" t="s">
        <v>165</v>
      </c>
      <c r="C121" s="7" t="s">
        <v>156</v>
      </c>
      <c r="D121" s="12" t="s">
        <v>247</v>
      </c>
      <c r="E121" s="13" t="s">
        <v>157</v>
      </c>
      <c r="F121" s="11" t="s">
        <v>248</v>
      </c>
      <c r="G121" s="4" t="s">
        <v>21</v>
      </c>
      <c r="H121" s="10">
        <v>0</v>
      </c>
      <c r="I121" s="10">
        <v>0</v>
      </c>
      <c r="J121" s="10">
        <v>0</v>
      </c>
      <c r="K121" s="10">
        <v>0</v>
      </c>
      <c r="L121" s="66">
        <f t="shared" si="4"/>
        <v>0</v>
      </c>
      <c r="M121" s="67">
        <f t="shared" si="5"/>
        <v>0</v>
      </c>
      <c r="N121" s="4" t="s">
        <v>279</v>
      </c>
    </row>
    <row r="122" spans="1:14" x14ac:dyDescent="0.2">
      <c r="A122" s="4" t="s">
        <v>71</v>
      </c>
      <c r="B122" s="4" t="s">
        <v>165</v>
      </c>
      <c r="C122" s="7" t="s">
        <v>101</v>
      </c>
      <c r="D122" s="5" t="s">
        <v>192</v>
      </c>
      <c r="E122" s="8" t="s">
        <v>109</v>
      </c>
      <c r="F122" s="11" t="s">
        <v>200</v>
      </c>
      <c r="G122" s="4" t="s">
        <v>9</v>
      </c>
      <c r="H122" s="10">
        <v>25400</v>
      </c>
      <c r="I122" s="10">
        <v>6062.8969823991101</v>
      </c>
      <c r="J122" s="10">
        <v>5755.6503890523672</v>
      </c>
      <c r="K122" s="10">
        <v>4504.234329584544</v>
      </c>
      <c r="L122" s="66">
        <f t="shared" si="4"/>
        <v>1.0533817331801714</v>
      </c>
      <c r="M122" s="67">
        <f t="shared" si="5"/>
        <v>4.1894163918234888</v>
      </c>
      <c r="N122" s="4" t="s">
        <v>279</v>
      </c>
    </row>
    <row r="123" spans="1:14" x14ac:dyDescent="0.2">
      <c r="A123" s="4" t="s">
        <v>71</v>
      </c>
      <c r="B123" s="4" t="s">
        <v>165</v>
      </c>
      <c r="C123" s="7" t="s">
        <v>101</v>
      </c>
      <c r="D123" s="12" t="s">
        <v>192</v>
      </c>
      <c r="E123" s="13" t="s">
        <v>109</v>
      </c>
      <c r="F123" s="11" t="s">
        <v>200</v>
      </c>
      <c r="G123" s="4" t="s">
        <v>21</v>
      </c>
      <c r="H123" s="10">
        <v>9600.0000000000018</v>
      </c>
      <c r="I123" s="10">
        <v>2114.6731110588335</v>
      </c>
      <c r="J123" s="10">
        <v>1756.2731444178939</v>
      </c>
      <c r="K123" s="10">
        <v>1724.5175722396768</v>
      </c>
      <c r="L123" s="66">
        <f t="shared" si="4"/>
        <v>1.2040684661039607</v>
      </c>
      <c r="M123" s="67">
        <f t="shared" si="5"/>
        <v>4.5397087378640792</v>
      </c>
      <c r="N123" s="4" t="s">
        <v>279</v>
      </c>
    </row>
    <row r="124" spans="1:14" x14ac:dyDescent="0.2">
      <c r="A124" s="4" t="s">
        <v>71</v>
      </c>
      <c r="B124" s="4" t="s">
        <v>165</v>
      </c>
      <c r="C124" s="7" t="s">
        <v>101</v>
      </c>
      <c r="D124" s="5" t="s">
        <v>192</v>
      </c>
      <c r="E124" s="8" t="s">
        <v>110</v>
      </c>
      <c r="F124" s="11" t="s">
        <v>201</v>
      </c>
      <c r="G124" s="4" t="s">
        <v>9</v>
      </c>
      <c r="H124" s="10">
        <v>30200</v>
      </c>
      <c r="I124" s="10">
        <v>8058.5555721893143</v>
      </c>
      <c r="J124" s="10">
        <v>7650.1759223225226</v>
      </c>
      <c r="K124" s="10">
        <v>5986.8446982513015</v>
      </c>
      <c r="L124" s="66">
        <f t="shared" si="4"/>
        <v>1.0533817331801714</v>
      </c>
      <c r="M124" s="67">
        <f t="shared" si="5"/>
        <v>3.7475698627955718</v>
      </c>
      <c r="N124" s="4" t="s">
        <v>279</v>
      </c>
    </row>
    <row r="125" spans="1:14" x14ac:dyDescent="0.2">
      <c r="A125" s="4" t="s">
        <v>71</v>
      </c>
      <c r="B125" s="4" t="s">
        <v>165</v>
      </c>
      <c r="C125" s="7" t="s">
        <v>101</v>
      </c>
      <c r="D125" s="12" t="s">
        <v>192</v>
      </c>
      <c r="E125" s="13" t="s">
        <v>110</v>
      </c>
      <c r="F125" s="11" t="s">
        <v>201</v>
      </c>
      <c r="G125" s="4" t="s">
        <v>21</v>
      </c>
      <c r="H125" s="10">
        <v>75000</v>
      </c>
      <c r="I125" s="10">
        <v>16520.883680147133</v>
      </c>
      <c r="J125" s="10">
        <v>13720.883940764794</v>
      </c>
      <c r="K125" s="10">
        <v>13472.793533122473</v>
      </c>
      <c r="L125" s="66">
        <f t="shared" si="4"/>
        <v>1.2040684661039607</v>
      </c>
      <c r="M125" s="67">
        <f t="shared" si="5"/>
        <v>4.5397087378640784</v>
      </c>
      <c r="N125" s="4" t="s">
        <v>279</v>
      </c>
    </row>
    <row r="126" spans="1:14" x14ac:dyDescent="0.2">
      <c r="A126" s="4" t="s">
        <v>71</v>
      </c>
      <c r="B126" s="4" t="s">
        <v>165</v>
      </c>
      <c r="C126" s="7" t="s">
        <v>111</v>
      </c>
      <c r="D126" s="5" t="s">
        <v>202</v>
      </c>
      <c r="E126" s="8" t="s">
        <v>116</v>
      </c>
      <c r="F126" s="11" t="s">
        <v>207</v>
      </c>
      <c r="G126" s="4" t="s">
        <v>9</v>
      </c>
      <c r="H126" s="10">
        <v>29800</v>
      </c>
      <c r="I126" s="10">
        <v>8980.5411604563924</v>
      </c>
      <c r="J126" s="10">
        <v>8525.4384783605819</v>
      </c>
      <c r="K126" s="10">
        <v>6671.8042398880261</v>
      </c>
      <c r="L126" s="66">
        <f t="shared" si="4"/>
        <v>1.0533817331801714</v>
      </c>
      <c r="M126" s="67">
        <f t="shared" si="5"/>
        <v>3.3182855540172769</v>
      </c>
      <c r="N126" s="4" t="s">
        <v>279</v>
      </c>
    </row>
    <row r="127" spans="1:14" x14ac:dyDescent="0.2">
      <c r="A127" s="4" t="s">
        <v>71</v>
      </c>
      <c r="B127" s="4" t="s">
        <v>165</v>
      </c>
      <c r="C127" s="7" t="s">
        <v>111</v>
      </c>
      <c r="D127" s="12" t="s">
        <v>202</v>
      </c>
      <c r="E127" s="13" t="s">
        <v>116</v>
      </c>
      <c r="F127" s="11" t="s">
        <v>207</v>
      </c>
      <c r="G127" s="4" t="s">
        <v>21</v>
      </c>
      <c r="H127" s="10">
        <v>149399.99999999997</v>
      </c>
      <c r="I127" s="10">
        <v>32986.671954297708</v>
      </c>
      <c r="J127" s="10">
        <v>27396.010179581932</v>
      </c>
      <c r="K127" s="10">
        <v>26900.656719661416</v>
      </c>
      <c r="L127" s="66">
        <f t="shared" si="4"/>
        <v>1.2040684661039607</v>
      </c>
      <c r="M127" s="67">
        <f t="shared" si="5"/>
        <v>4.5291019417475731</v>
      </c>
      <c r="N127" s="4" t="s">
        <v>279</v>
      </c>
    </row>
    <row r="128" spans="1:14" x14ac:dyDescent="0.2">
      <c r="A128" s="4" t="s">
        <v>71</v>
      </c>
      <c r="B128" s="4" t="s">
        <v>165</v>
      </c>
      <c r="C128" s="7" t="s">
        <v>130</v>
      </c>
      <c r="D128" s="5" t="s">
        <v>221</v>
      </c>
      <c r="E128" s="8" t="s">
        <v>135</v>
      </c>
      <c r="F128" s="11" t="s">
        <v>226</v>
      </c>
      <c r="G128" s="4" t="s">
        <v>9</v>
      </c>
      <c r="H128" s="10">
        <v>18300</v>
      </c>
      <c r="I128" s="10">
        <v>5290.1968826907323</v>
      </c>
      <c r="J128" s="10">
        <v>5022.1080507249435</v>
      </c>
      <c r="K128" s="10">
        <v>3930.1816406334187</v>
      </c>
      <c r="L128" s="66">
        <f t="shared" si="4"/>
        <v>1.0533817331801711</v>
      </c>
      <c r="M128" s="67">
        <f t="shared" si="5"/>
        <v>3.459228532661367</v>
      </c>
      <c r="N128" s="4" t="s">
        <v>279</v>
      </c>
    </row>
    <row r="129" spans="1:14" x14ac:dyDescent="0.2">
      <c r="A129" s="4" t="s">
        <v>71</v>
      </c>
      <c r="B129" s="4" t="s">
        <v>165</v>
      </c>
      <c r="C129" s="7" t="s">
        <v>130</v>
      </c>
      <c r="D129" s="12" t="s">
        <v>221</v>
      </c>
      <c r="E129" s="13" t="s">
        <v>135</v>
      </c>
      <c r="F129" s="11" t="s">
        <v>226</v>
      </c>
      <c r="G129" s="4" t="s">
        <v>21</v>
      </c>
      <c r="H129" s="10">
        <v>72200</v>
      </c>
      <c r="I129" s="10">
        <v>16054.142739950777</v>
      </c>
      <c r="J129" s="10">
        <v>13333.247395721302</v>
      </c>
      <c r="K129" s="10">
        <v>13092.165932174134</v>
      </c>
      <c r="L129" s="66">
        <f t="shared" si="4"/>
        <v>1.2040684661039607</v>
      </c>
      <c r="M129" s="67">
        <f t="shared" si="5"/>
        <v>4.497281553398059</v>
      </c>
      <c r="N129" s="4" t="s">
        <v>279</v>
      </c>
    </row>
    <row r="130" spans="1:14" x14ac:dyDescent="0.2">
      <c r="A130" s="4" t="s">
        <v>71</v>
      </c>
      <c r="B130" s="4" t="s">
        <v>165</v>
      </c>
      <c r="C130" s="7" t="s">
        <v>101</v>
      </c>
      <c r="D130" s="5" t="s">
        <v>192</v>
      </c>
      <c r="E130" s="8" t="s">
        <v>102</v>
      </c>
      <c r="F130" s="11" t="s">
        <v>193</v>
      </c>
      <c r="G130" s="4" t="s">
        <v>9</v>
      </c>
      <c r="H130" s="10">
        <v>55900</v>
      </c>
      <c r="I130" s="10">
        <v>13060.747663551401</v>
      </c>
      <c r="J130" s="10">
        <v>12398.874265762004</v>
      </c>
      <c r="K130" s="10">
        <v>9703.0624414354879</v>
      </c>
      <c r="L130" s="66">
        <f t="shared" si="4"/>
        <v>1.0533817331801711</v>
      </c>
      <c r="M130" s="67">
        <f t="shared" ref="M130:M149" si="6">IFERROR(H130/I130,0)</f>
        <v>4.28</v>
      </c>
      <c r="N130" s="4" t="s">
        <v>279</v>
      </c>
    </row>
    <row r="131" spans="1:14" x14ac:dyDescent="0.2">
      <c r="A131" s="4" t="s">
        <v>71</v>
      </c>
      <c r="B131" s="4" t="s">
        <v>165</v>
      </c>
      <c r="C131" s="7" t="s">
        <v>101</v>
      </c>
      <c r="D131" s="12" t="s">
        <v>192</v>
      </c>
      <c r="E131" s="13" t="s">
        <v>102</v>
      </c>
      <c r="F131" s="11" t="s">
        <v>193</v>
      </c>
      <c r="G131" s="4" t="s">
        <v>21</v>
      </c>
      <c r="H131" s="10">
        <v>0</v>
      </c>
      <c r="I131" s="10">
        <v>0</v>
      </c>
      <c r="J131" s="10">
        <v>0</v>
      </c>
      <c r="K131" s="10">
        <v>0</v>
      </c>
      <c r="L131" s="66">
        <f t="shared" ref="L131:L149" si="7">IFERROR(I131/J131,0)</f>
        <v>0</v>
      </c>
      <c r="M131" s="67">
        <f t="shared" si="6"/>
        <v>0</v>
      </c>
      <c r="N131" s="4" t="s">
        <v>279</v>
      </c>
    </row>
    <row r="132" spans="1:14" x14ac:dyDescent="0.2">
      <c r="A132" s="4" t="s">
        <v>71</v>
      </c>
      <c r="B132" s="4" t="s">
        <v>165</v>
      </c>
      <c r="C132" s="7" t="s">
        <v>117</v>
      </c>
      <c r="D132" s="5" t="s">
        <v>208</v>
      </c>
      <c r="E132" s="8" t="s">
        <v>118</v>
      </c>
      <c r="F132" s="11" t="s">
        <v>209</v>
      </c>
      <c r="G132" s="4" t="s">
        <v>9</v>
      </c>
      <c r="H132" s="10">
        <v>69300</v>
      </c>
      <c r="I132" s="10">
        <v>17455.947020426251</v>
      </c>
      <c r="J132" s="10">
        <v>16571.340161487849</v>
      </c>
      <c r="K132" s="10">
        <v>12968.334453490992</v>
      </c>
      <c r="L132" s="66">
        <f t="shared" si="7"/>
        <v>1.0533817331801714</v>
      </c>
      <c r="M132" s="67">
        <f t="shared" si="6"/>
        <v>3.9699937172648334</v>
      </c>
      <c r="N132" s="4" t="s">
        <v>279</v>
      </c>
    </row>
    <row r="133" spans="1:14" x14ac:dyDescent="0.2">
      <c r="A133" s="4" t="s">
        <v>71</v>
      </c>
      <c r="B133" s="4" t="s">
        <v>165</v>
      </c>
      <c r="C133" s="7" t="s">
        <v>117</v>
      </c>
      <c r="D133" s="12" t="s">
        <v>208</v>
      </c>
      <c r="E133" s="13" t="s">
        <v>118</v>
      </c>
      <c r="F133" s="11" t="s">
        <v>209</v>
      </c>
      <c r="G133" s="4" t="s">
        <v>21</v>
      </c>
      <c r="H133" s="10">
        <v>112899.99999999999</v>
      </c>
      <c r="I133" s="10">
        <v>24525.61979985025</v>
      </c>
      <c r="J133" s="10">
        <v>20368.957821151573</v>
      </c>
      <c r="K133" s="10">
        <v>20000.662085183336</v>
      </c>
      <c r="L133" s="66">
        <f t="shared" si="7"/>
        <v>1.2040684661039609</v>
      </c>
      <c r="M133" s="67">
        <f t="shared" si="6"/>
        <v>4.6033495145631074</v>
      </c>
      <c r="N133" s="4" t="s">
        <v>279</v>
      </c>
    </row>
    <row r="134" spans="1:14" x14ac:dyDescent="0.2">
      <c r="A134" s="4" t="s">
        <v>71</v>
      </c>
      <c r="B134" s="4" t="s">
        <v>165</v>
      </c>
      <c r="C134" s="7" t="s">
        <v>101</v>
      </c>
      <c r="D134" s="5" t="s">
        <v>192</v>
      </c>
      <c r="E134" s="8" t="s">
        <v>107</v>
      </c>
      <c r="F134" s="11" t="s">
        <v>198</v>
      </c>
      <c r="G134" s="4" t="s">
        <v>9</v>
      </c>
      <c r="H134" s="10">
        <v>9900</v>
      </c>
      <c r="I134" s="10">
        <v>2569.7191984430801</v>
      </c>
      <c r="J134" s="10">
        <v>2439.4947410803006</v>
      </c>
      <c r="K134" s="10">
        <v>1909.0902360078833</v>
      </c>
      <c r="L134" s="66">
        <f t="shared" si="7"/>
        <v>1.0533817331801711</v>
      </c>
      <c r="M134" s="67">
        <f t="shared" si="6"/>
        <v>3.8525610136695594</v>
      </c>
      <c r="N134" s="4" t="s">
        <v>279</v>
      </c>
    </row>
    <row r="135" spans="1:14" x14ac:dyDescent="0.2">
      <c r="A135" s="4" t="s">
        <v>71</v>
      </c>
      <c r="B135" s="4" t="s">
        <v>165</v>
      </c>
      <c r="C135" s="7" t="s">
        <v>101</v>
      </c>
      <c r="D135" s="12" t="s">
        <v>192</v>
      </c>
      <c r="E135" s="13" t="s">
        <v>107</v>
      </c>
      <c r="F135" s="11" t="s">
        <v>198</v>
      </c>
      <c r="G135" s="4" t="s">
        <v>21</v>
      </c>
      <c r="H135" s="10">
        <v>19200.000000000004</v>
      </c>
      <c r="I135" s="10">
        <v>4229.3462221176669</v>
      </c>
      <c r="J135" s="10">
        <v>3512.5462888357879</v>
      </c>
      <c r="K135" s="10">
        <v>3449.0351444793537</v>
      </c>
      <c r="L135" s="66">
        <f t="shared" si="7"/>
        <v>1.2040684661039607</v>
      </c>
      <c r="M135" s="67">
        <f t="shared" si="6"/>
        <v>4.5397087378640792</v>
      </c>
      <c r="N135" s="4" t="s">
        <v>279</v>
      </c>
    </row>
    <row r="136" spans="1:14" x14ac:dyDescent="0.2">
      <c r="A136" s="4" t="s">
        <v>71</v>
      </c>
      <c r="B136" s="4" t="s">
        <v>165</v>
      </c>
      <c r="C136" s="7" t="s">
        <v>85</v>
      </c>
      <c r="D136" s="5" t="s">
        <v>176</v>
      </c>
      <c r="E136" s="8" t="s">
        <v>88</v>
      </c>
      <c r="F136" s="11" t="s">
        <v>179</v>
      </c>
      <c r="G136" s="4" t="s">
        <v>9</v>
      </c>
      <c r="H136" s="10">
        <v>9000</v>
      </c>
      <c r="I136" s="10">
        <v>2294.147306364659</v>
      </c>
      <c r="J136" s="10">
        <v>2177.8878768275226</v>
      </c>
      <c r="K136" s="10">
        <v>309.48911850201546</v>
      </c>
      <c r="L136" s="66">
        <f t="shared" si="7"/>
        <v>1.0533817331801711</v>
      </c>
      <c r="M136" s="67">
        <f t="shared" si="6"/>
        <v>3.9230262045646658</v>
      </c>
      <c r="N136" s="4" t="s">
        <v>279</v>
      </c>
    </row>
    <row r="137" spans="1:14" x14ac:dyDescent="0.2">
      <c r="A137" s="4" t="s">
        <v>71</v>
      </c>
      <c r="B137" s="4" t="s">
        <v>165</v>
      </c>
      <c r="C137" s="7" t="s">
        <v>85</v>
      </c>
      <c r="D137" s="12" t="s">
        <v>176</v>
      </c>
      <c r="E137" s="13" t="s">
        <v>88</v>
      </c>
      <c r="F137" s="11" t="s">
        <v>179</v>
      </c>
      <c r="G137" s="4" t="s">
        <v>21</v>
      </c>
      <c r="H137" s="10">
        <v>8300</v>
      </c>
      <c r="I137" s="10">
        <v>1894.7146791074958</v>
      </c>
      <c r="J137" s="10">
        <v>1573.5938050419004</v>
      </c>
      <c r="K137" s="10">
        <v>710.29240105317501</v>
      </c>
      <c r="L137" s="66">
        <f t="shared" si="7"/>
        <v>1.2040684661039607</v>
      </c>
      <c r="M137" s="67">
        <f t="shared" si="6"/>
        <v>4.3806067961165054</v>
      </c>
      <c r="N137" s="4" t="s">
        <v>279</v>
      </c>
    </row>
    <row r="138" spans="1:14" x14ac:dyDescent="0.2">
      <c r="A138" s="4" t="s">
        <v>71</v>
      </c>
      <c r="B138" s="4" t="s">
        <v>165</v>
      </c>
      <c r="C138" s="7" t="s">
        <v>101</v>
      </c>
      <c r="D138" s="5" t="s">
        <v>192</v>
      </c>
      <c r="E138" s="8" t="s">
        <v>108</v>
      </c>
      <c r="F138" s="11" t="s">
        <v>199</v>
      </c>
      <c r="G138" s="4" t="s">
        <v>9</v>
      </c>
      <c r="H138" s="10">
        <v>9600</v>
      </c>
      <c r="I138" s="10">
        <v>2706.8051070382189</v>
      </c>
      <c r="J138" s="10">
        <v>2569.6336112326003</v>
      </c>
      <c r="K138" s="10">
        <v>2010.9338030994979</v>
      </c>
      <c r="L138" s="66">
        <f t="shared" si="7"/>
        <v>1.0533817331801714</v>
      </c>
      <c r="M138" s="67">
        <f t="shared" si="6"/>
        <v>3.5466166274912574</v>
      </c>
      <c r="N138" s="4" t="s">
        <v>279</v>
      </c>
    </row>
    <row r="139" spans="1:14" x14ac:dyDescent="0.2">
      <c r="A139" s="4" t="s">
        <v>71</v>
      </c>
      <c r="B139" s="4" t="s">
        <v>165</v>
      </c>
      <c r="C139" s="7" t="s">
        <v>101</v>
      </c>
      <c r="D139" s="12" t="s">
        <v>192</v>
      </c>
      <c r="E139" s="13" t="s">
        <v>108</v>
      </c>
      <c r="F139" s="11" t="s">
        <v>199</v>
      </c>
      <c r="G139" s="4" t="s">
        <v>21</v>
      </c>
      <c r="H139" s="10">
        <v>34699.999999999993</v>
      </c>
      <c r="I139" s="10">
        <v>7643.6621826814062</v>
      </c>
      <c r="J139" s="10">
        <v>6348.195636593844</v>
      </c>
      <c r="K139" s="10">
        <v>6233.4124746579964</v>
      </c>
      <c r="L139" s="66">
        <f t="shared" si="7"/>
        <v>1.2040684661039607</v>
      </c>
      <c r="M139" s="67">
        <f t="shared" si="6"/>
        <v>4.5397087378640784</v>
      </c>
      <c r="N139" s="4" t="s">
        <v>279</v>
      </c>
    </row>
    <row r="140" spans="1:14" x14ac:dyDescent="0.2">
      <c r="A140" s="4" t="s">
        <v>71</v>
      </c>
      <c r="B140" s="4" t="s">
        <v>165</v>
      </c>
      <c r="C140" s="7" t="s">
        <v>123</v>
      </c>
      <c r="D140" s="5" t="s">
        <v>214</v>
      </c>
      <c r="E140" s="8" t="s">
        <v>129</v>
      </c>
      <c r="F140" s="11" t="s">
        <v>220</v>
      </c>
      <c r="G140" s="4" t="s">
        <v>9</v>
      </c>
      <c r="H140" s="10">
        <v>7800</v>
      </c>
      <c r="I140" s="10">
        <v>2592.6197445658709</v>
      </c>
      <c r="J140" s="10">
        <v>2461.2347669431506</v>
      </c>
      <c r="K140" s="10">
        <v>1926.1034602655204</v>
      </c>
      <c r="L140" s="66">
        <f t="shared" si="7"/>
        <v>1.0533817331801714</v>
      </c>
      <c r="M140" s="67">
        <f t="shared" si="6"/>
        <v>3.0085399204217258</v>
      </c>
      <c r="N140" s="4" t="s">
        <v>279</v>
      </c>
    </row>
    <row r="141" spans="1:14" x14ac:dyDescent="0.2">
      <c r="A141" s="4" t="s">
        <v>71</v>
      </c>
      <c r="B141" s="4" t="s">
        <v>165</v>
      </c>
      <c r="C141" s="7" t="s">
        <v>123</v>
      </c>
      <c r="D141" s="12" t="s">
        <v>214</v>
      </c>
      <c r="E141" s="13" t="s">
        <v>129</v>
      </c>
      <c r="F141" s="11" t="s">
        <v>220</v>
      </c>
      <c r="G141" s="4" t="s">
        <v>21</v>
      </c>
      <c r="H141" s="10">
        <v>61700</v>
      </c>
      <c r="I141" s="10">
        <v>13311.270415617195</v>
      </c>
      <c r="J141" s="10">
        <v>11055.243775870036</v>
      </c>
      <c r="K141" s="10">
        <v>10855.35141129779</v>
      </c>
      <c r="L141" s="66">
        <f t="shared" si="7"/>
        <v>1.2040684661039609</v>
      </c>
      <c r="M141" s="67">
        <f t="shared" si="6"/>
        <v>4.6351699029126214</v>
      </c>
      <c r="N141" s="4" t="s">
        <v>279</v>
      </c>
    </row>
    <row r="142" spans="1:14" x14ac:dyDescent="0.2">
      <c r="A142" s="4" t="s">
        <v>71</v>
      </c>
      <c r="B142" s="4" t="s">
        <v>165</v>
      </c>
      <c r="C142" s="7" t="s">
        <v>130</v>
      </c>
      <c r="D142" s="5" t="s">
        <v>221</v>
      </c>
      <c r="E142" s="8" t="s">
        <v>136</v>
      </c>
      <c r="F142" s="11" t="s">
        <v>227</v>
      </c>
      <c r="G142" s="4" t="s">
        <v>9</v>
      </c>
      <c r="H142" s="10">
        <v>71000</v>
      </c>
      <c r="I142" s="10">
        <v>17554.833556409481</v>
      </c>
      <c r="J142" s="10">
        <v>16665.215470759344</v>
      </c>
      <c r="K142" s="10">
        <v>13041.799025196962</v>
      </c>
      <c r="L142" s="66">
        <f t="shared" si="7"/>
        <v>1.0533817331801714</v>
      </c>
      <c r="M142" s="67">
        <f t="shared" si="6"/>
        <v>4.0444701325053032</v>
      </c>
      <c r="N142" s="4" t="s">
        <v>279</v>
      </c>
    </row>
    <row r="143" spans="1:14" x14ac:dyDescent="0.2">
      <c r="A143" s="4" t="s">
        <v>71</v>
      </c>
      <c r="B143" s="4" t="s">
        <v>165</v>
      </c>
      <c r="C143" s="7" t="s">
        <v>130</v>
      </c>
      <c r="D143" s="12" t="s">
        <v>221</v>
      </c>
      <c r="E143" s="13" t="s">
        <v>136</v>
      </c>
      <c r="F143" s="11" t="s">
        <v>227</v>
      </c>
      <c r="G143" s="4" t="s">
        <v>21</v>
      </c>
      <c r="H143" s="10">
        <v>60000</v>
      </c>
      <c r="I143" s="10">
        <v>13341.392858684856</v>
      </c>
      <c r="J143" s="10">
        <v>11080.260993674212</v>
      </c>
      <c r="K143" s="10">
        <v>10879.916287125319</v>
      </c>
      <c r="L143" s="66">
        <f t="shared" si="7"/>
        <v>1.2040684661039607</v>
      </c>
      <c r="M143" s="67">
        <f t="shared" si="6"/>
        <v>4.497281553398059</v>
      </c>
      <c r="N143" s="4" t="s">
        <v>279</v>
      </c>
    </row>
    <row r="144" spans="1:14" x14ac:dyDescent="0.2">
      <c r="A144" s="4" t="s">
        <v>71</v>
      </c>
      <c r="B144" s="4" t="s">
        <v>165</v>
      </c>
      <c r="C144" s="7" t="s">
        <v>150</v>
      </c>
      <c r="D144" s="5" t="s">
        <v>241</v>
      </c>
      <c r="E144" s="8" t="s">
        <v>155</v>
      </c>
      <c r="F144" s="11" t="s">
        <v>246</v>
      </c>
      <c r="G144" s="4" t="s">
        <v>9</v>
      </c>
      <c r="H144" s="10">
        <v>20600</v>
      </c>
      <c r="I144" s="10">
        <v>5243.9250299662199</v>
      </c>
      <c r="J144" s="10">
        <v>4978.1810950288182</v>
      </c>
      <c r="K144" s="10">
        <v>3895.8054557600349</v>
      </c>
      <c r="L144" s="66">
        <f t="shared" si="7"/>
        <v>1.0533817331801714</v>
      </c>
      <c r="M144" s="67">
        <f t="shared" si="6"/>
        <v>3.9283551695117769</v>
      </c>
      <c r="N144" s="4" t="s">
        <v>279</v>
      </c>
    </row>
    <row r="145" spans="1:14" x14ac:dyDescent="0.2">
      <c r="A145" s="4" t="s">
        <v>71</v>
      </c>
      <c r="B145" s="4" t="s">
        <v>165</v>
      </c>
      <c r="C145" s="7" t="s">
        <v>150</v>
      </c>
      <c r="D145" s="12" t="s">
        <v>241</v>
      </c>
      <c r="E145" s="13" t="s">
        <v>155</v>
      </c>
      <c r="F145" s="11" t="s">
        <v>246</v>
      </c>
      <c r="G145" s="4" t="s">
        <v>21</v>
      </c>
      <c r="H145" s="10">
        <v>24900</v>
      </c>
      <c r="I145" s="10">
        <v>5589.4083033671122</v>
      </c>
      <c r="J145" s="10">
        <v>4642.1017248736052</v>
      </c>
      <c r="K145" s="10">
        <v>4558.1668330537404</v>
      </c>
      <c r="L145" s="66">
        <f t="shared" si="7"/>
        <v>1.2040684661039607</v>
      </c>
      <c r="M145" s="67">
        <f t="shared" si="6"/>
        <v>4.4548543689320397</v>
      </c>
      <c r="N145" s="4" t="s">
        <v>279</v>
      </c>
    </row>
    <row r="146" spans="1:14" x14ac:dyDescent="0.2">
      <c r="A146" s="4" t="s">
        <v>71</v>
      </c>
      <c r="B146" s="4" t="s">
        <v>165</v>
      </c>
      <c r="C146" s="7" t="s">
        <v>143</v>
      </c>
      <c r="D146" s="5" t="s">
        <v>234</v>
      </c>
      <c r="E146" s="8" t="s">
        <v>149</v>
      </c>
      <c r="F146" s="11" t="s">
        <v>240</v>
      </c>
      <c r="G146" s="4" t="s">
        <v>9</v>
      </c>
      <c r="H146" s="10">
        <v>33100</v>
      </c>
      <c r="I146" s="10">
        <v>9043.5531127697359</v>
      </c>
      <c r="J146" s="10">
        <v>8585.2572034519217</v>
      </c>
      <c r="K146" s="10">
        <v>6718.6169433873356</v>
      </c>
      <c r="L146" s="66">
        <f t="shared" si="7"/>
        <v>1.0533817331801714</v>
      </c>
      <c r="M146" s="67">
        <f t="shared" si="6"/>
        <v>3.660065859873364</v>
      </c>
      <c r="N146" s="4" t="s">
        <v>279</v>
      </c>
    </row>
    <row r="147" spans="1:14" x14ac:dyDescent="0.2">
      <c r="A147" s="4" t="s">
        <v>71</v>
      </c>
      <c r="B147" s="4" t="s">
        <v>165</v>
      </c>
      <c r="C147" s="7" t="s">
        <v>143</v>
      </c>
      <c r="D147" s="12" t="s">
        <v>234</v>
      </c>
      <c r="E147" s="13" t="s">
        <v>149</v>
      </c>
      <c r="F147" s="11" t="s">
        <v>240</v>
      </c>
      <c r="G147" s="4" t="s">
        <v>21</v>
      </c>
      <c r="H147" s="10">
        <v>98000</v>
      </c>
      <c r="I147" s="10">
        <v>21587.288008725591</v>
      </c>
      <c r="J147" s="10">
        <v>17928.621682599332</v>
      </c>
      <c r="K147" s="10">
        <v>17604.450216613364</v>
      </c>
      <c r="L147" s="66">
        <f t="shared" si="7"/>
        <v>1.2040684661039609</v>
      </c>
      <c r="M147" s="67">
        <f t="shared" si="6"/>
        <v>4.5397087378640784</v>
      </c>
      <c r="N147" s="4" t="s">
        <v>279</v>
      </c>
    </row>
    <row r="148" spans="1:14" x14ac:dyDescent="0.2">
      <c r="A148" s="4" t="s">
        <v>71</v>
      </c>
      <c r="B148" s="4" t="s">
        <v>165</v>
      </c>
      <c r="C148" s="7" t="s">
        <v>130</v>
      </c>
      <c r="D148" s="5" t="s">
        <v>221</v>
      </c>
      <c r="E148" s="8" t="s">
        <v>137</v>
      </c>
      <c r="F148" s="11" t="s">
        <v>228</v>
      </c>
      <c r="G148" s="4" t="s">
        <v>9</v>
      </c>
      <c r="H148" s="10">
        <v>12000</v>
      </c>
      <c r="I148" s="10">
        <v>3477.8291092785294</v>
      </c>
      <c r="J148" s="10">
        <v>3301.5847908990454</v>
      </c>
      <c r="K148" s="10">
        <v>2583.7412893402175</v>
      </c>
      <c r="L148" s="66">
        <f t="shared" si="7"/>
        <v>1.0533817331801711</v>
      </c>
      <c r="M148" s="67">
        <f t="shared" si="6"/>
        <v>3.4504283054003717</v>
      </c>
      <c r="N148" s="4" t="s">
        <v>279</v>
      </c>
    </row>
    <row r="149" spans="1:14" x14ac:dyDescent="0.2">
      <c r="A149" s="4" t="s">
        <v>71</v>
      </c>
      <c r="B149" s="4" t="s">
        <v>165</v>
      </c>
      <c r="C149" s="7" t="s">
        <v>130</v>
      </c>
      <c r="D149" s="12" t="s">
        <v>221</v>
      </c>
      <c r="E149" s="13" t="s">
        <v>137</v>
      </c>
      <c r="F149" s="11" t="s">
        <v>228</v>
      </c>
      <c r="G149" s="4" t="s">
        <v>21</v>
      </c>
      <c r="H149" s="10">
        <v>48000</v>
      </c>
      <c r="I149" s="10">
        <v>10673.114286947884</v>
      </c>
      <c r="J149" s="10">
        <v>8864.2087949393699</v>
      </c>
      <c r="K149" s="10">
        <v>8703.9330297002562</v>
      </c>
      <c r="L149" s="66">
        <f t="shared" si="7"/>
        <v>1.2040684661039607</v>
      </c>
      <c r="M149" s="67">
        <f t="shared" si="6"/>
        <v>4.497281553398059</v>
      </c>
      <c r="N149" s="4" t="s">
        <v>279</v>
      </c>
    </row>
  </sheetData>
  <autoFilter ref="A1:N149" xr:uid="{B3C6B701-12E1-0B40-89EA-BA0F05715D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1"/>
  <sheetViews>
    <sheetView workbookViewId="0">
      <selection activeCell="F376" sqref="F376"/>
    </sheetView>
  </sheetViews>
  <sheetFormatPr baseColWidth="10" defaultColWidth="8.83203125" defaultRowHeight="15" x14ac:dyDescent="0.2"/>
  <cols>
    <col min="2" max="2" width="30.33203125" bestFit="1" customWidth="1"/>
    <col min="4" max="4" width="15.6640625" bestFit="1" customWidth="1"/>
    <col min="5" max="5" width="25.33203125" customWidth="1"/>
    <col min="6" max="6" width="15" bestFit="1" customWidth="1"/>
    <col min="7" max="8" width="14.1640625" bestFit="1" customWidth="1"/>
    <col min="13" max="17" width="19" customWidth="1"/>
  </cols>
  <sheetData>
    <row r="1" spans="1:19" x14ac:dyDescent="0.2">
      <c r="A1" s="3" t="s">
        <v>164</v>
      </c>
      <c r="B1" s="3" t="s">
        <v>253</v>
      </c>
      <c r="C1" s="3" t="s">
        <v>73</v>
      </c>
      <c r="D1" s="3" t="s">
        <v>0</v>
      </c>
      <c r="E1" s="3" t="s">
        <v>1</v>
      </c>
      <c r="F1" s="1" t="s">
        <v>2</v>
      </c>
      <c r="G1" s="3" t="s">
        <v>3</v>
      </c>
      <c r="H1" s="3" t="s">
        <v>4</v>
      </c>
      <c r="I1" s="14" t="s">
        <v>278</v>
      </c>
      <c r="J1" s="36"/>
    </row>
    <row r="2" spans="1:19" x14ac:dyDescent="0.2">
      <c r="A2" s="7" t="s">
        <v>85</v>
      </c>
      <c r="B2" s="5" t="s">
        <v>176</v>
      </c>
      <c r="C2" s="8" t="s">
        <v>87</v>
      </c>
      <c r="D2" s="11" t="s">
        <v>178</v>
      </c>
      <c r="E2" s="25" t="s">
        <v>259</v>
      </c>
      <c r="F2" s="20">
        <v>0.43099999999999999</v>
      </c>
      <c r="G2" s="60">
        <f>$M$7</f>
        <v>0.99</v>
      </c>
      <c r="H2" s="20">
        <v>0.65500000000000003</v>
      </c>
      <c r="I2" t="s">
        <v>279</v>
      </c>
    </row>
    <row r="3" spans="1:19" ht="16" thickBot="1" x14ac:dyDescent="0.25">
      <c r="A3" s="7" t="s">
        <v>85</v>
      </c>
      <c r="B3" s="12" t="s">
        <v>176</v>
      </c>
      <c r="C3" s="13" t="s">
        <v>87</v>
      </c>
      <c r="D3" s="11" t="s">
        <v>178</v>
      </c>
      <c r="E3" s="25" t="s">
        <v>260</v>
      </c>
      <c r="F3" s="20">
        <v>1.8000000000000002E-2</v>
      </c>
      <c r="G3" s="60">
        <f>$N$7</f>
        <v>5.0000000000000001E-3</v>
      </c>
      <c r="H3" s="20">
        <v>1.3999999999999999E-2</v>
      </c>
      <c r="I3" t="s">
        <v>279</v>
      </c>
      <c r="M3" t="s">
        <v>266</v>
      </c>
    </row>
    <row r="4" spans="1:19" ht="16" customHeight="1" thickBot="1" x14ac:dyDescent="0.25">
      <c r="A4" s="7" t="s">
        <v>85</v>
      </c>
      <c r="B4" s="5" t="s">
        <v>176</v>
      </c>
      <c r="C4" s="8" t="s">
        <v>87</v>
      </c>
      <c r="D4" s="11" t="s">
        <v>178</v>
      </c>
      <c r="E4" s="25" t="s">
        <v>261</v>
      </c>
      <c r="F4" s="20">
        <v>0.53700000000000003</v>
      </c>
      <c r="G4" s="60">
        <f>$O$7</f>
        <v>0</v>
      </c>
      <c r="H4" s="20">
        <v>0.315</v>
      </c>
      <c r="I4" t="s">
        <v>279</v>
      </c>
      <c r="K4" t="s">
        <v>263</v>
      </c>
      <c r="M4" s="15" t="s">
        <v>259</v>
      </c>
      <c r="N4" s="16" t="s">
        <v>260</v>
      </c>
      <c r="O4" s="16" t="s">
        <v>261</v>
      </c>
      <c r="P4" s="16" t="s">
        <v>262</v>
      </c>
      <c r="Q4" s="17" t="s">
        <v>5</v>
      </c>
    </row>
    <row r="5" spans="1:19" x14ac:dyDescent="0.2">
      <c r="A5" s="7" t="s">
        <v>85</v>
      </c>
      <c r="B5" s="12" t="s">
        <v>176</v>
      </c>
      <c r="C5" s="13" t="s">
        <v>87</v>
      </c>
      <c r="D5" s="11" t="s">
        <v>178</v>
      </c>
      <c r="E5" s="25" t="s">
        <v>262</v>
      </c>
      <c r="F5" s="20">
        <v>1.3000000000000001E-2</v>
      </c>
      <c r="G5" s="60">
        <f>$P$7</f>
        <v>5.0000000000000001E-3</v>
      </c>
      <c r="H5" s="20">
        <v>1.3000000000000001E-2</v>
      </c>
      <c r="I5" t="s">
        <v>279</v>
      </c>
      <c r="K5" s="45">
        <v>1</v>
      </c>
      <c r="L5" s="43" t="s">
        <v>72</v>
      </c>
      <c r="M5" s="46">
        <v>0.65500000000000003</v>
      </c>
      <c r="N5" s="39">
        <v>1.3999999999999999E-2</v>
      </c>
      <c r="O5" s="39">
        <v>0.315</v>
      </c>
      <c r="P5" s="39">
        <v>1.3000000000000001E-2</v>
      </c>
      <c r="Q5" s="40">
        <v>3.0000000000000001E-3</v>
      </c>
    </row>
    <row r="6" spans="1:19" x14ac:dyDescent="0.2">
      <c r="A6" s="7" t="s">
        <v>85</v>
      </c>
      <c r="B6" s="5" t="s">
        <v>176</v>
      </c>
      <c r="C6" s="8" t="s">
        <v>87</v>
      </c>
      <c r="D6" s="11" t="s">
        <v>178</v>
      </c>
      <c r="E6" s="25" t="s">
        <v>5</v>
      </c>
      <c r="F6" s="20">
        <v>1E-3</v>
      </c>
      <c r="G6" s="60">
        <f>$Q$7</f>
        <v>0</v>
      </c>
      <c r="H6" s="20">
        <v>3.0000000000000001E-3</v>
      </c>
      <c r="I6" t="s">
        <v>279</v>
      </c>
      <c r="K6" s="42">
        <v>0.60699999999999998</v>
      </c>
      <c r="L6" s="44" t="s">
        <v>9</v>
      </c>
      <c r="M6" s="47">
        <v>0.43099999999999999</v>
      </c>
      <c r="N6" s="20">
        <v>1.8000000000000002E-2</v>
      </c>
      <c r="O6" s="20">
        <v>0.53700000000000003</v>
      </c>
      <c r="P6" s="20">
        <v>1.3000000000000001E-2</v>
      </c>
      <c r="Q6" s="22">
        <v>1E-3</v>
      </c>
    </row>
    <row r="7" spans="1:19" ht="16" thickBot="1" x14ac:dyDescent="0.25">
      <c r="A7" s="7" t="s">
        <v>111</v>
      </c>
      <c r="B7" s="5" t="s">
        <v>202</v>
      </c>
      <c r="C7" s="8" t="s">
        <v>112</v>
      </c>
      <c r="D7" s="11" t="s">
        <v>203</v>
      </c>
      <c r="E7" s="25" t="s">
        <v>259</v>
      </c>
      <c r="F7" s="20">
        <v>0.43099999999999999</v>
      </c>
      <c r="G7" s="60">
        <f>$M$7</f>
        <v>0.99</v>
      </c>
      <c r="H7" s="20">
        <v>0.65500000000000003</v>
      </c>
      <c r="I7" t="s">
        <v>279</v>
      </c>
      <c r="K7" s="42">
        <f>K5-K6</f>
        <v>0.39300000000000002</v>
      </c>
      <c r="L7" s="44" t="s">
        <v>21</v>
      </c>
      <c r="M7" s="48">
        <v>0.99</v>
      </c>
      <c r="N7" s="49">
        <v>5.0000000000000001E-3</v>
      </c>
      <c r="O7" s="49">
        <v>0</v>
      </c>
      <c r="P7" s="49">
        <v>5.0000000000000001E-3</v>
      </c>
      <c r="Q7" s="50">
        <v>0</v>
      </c>
      <c r="R7" s="41">
        <f>SUM(M7:Q7)</f>
        <v>1</v>
      </c>
      <c r="S7" s="59" t="str">
        <f>IF(R7=1,"","MUST SUM TO 100%")</f>
        <v/>
      </c>
    </row>
    <row r="8" spans="1:19" ht="16" thickBot="1" x14ac:dyDescent="0.25">
      <c r="A8" s="7" t="s">
        <v>111</v>
      </c>
      <c r="B8" s="12" t="s">
        <v>202</v>
      </c>
      <c r="C8" s="13" t="s">
        <v>112</v>
      </c>
      <c r="D8" s="11" t="s">
        <v>203</v>
      </c>
      <c r="E8" s="25" t="s">
        <v>260</v>
      </c>
      <c r="F8" s="20">
        <v>1.8000000000000002E-2</v>
      </c>
      <c r="G8" s="60">
        <f>$N$7</f>
        <v>5.0000000000000001E-3</v>
      </c>
      <c r="H8" s="20">
        <v>1.3999999999999999E-2</v>
      </c>
      <c r="I8" t="s">
        <v>279</v>
      </c>
      <c r="L8" s="44" t="s">
        <v>264</v>
      </c>
      <c r="M8" s="51">
        <f>$K6*M6+$K7*M7</f>
        <v>0.65068700000000002</v>
      </c>
      <c r="N8" s="52">
        <f t="shared" ref="N8:Q8" si="0">$K6*N6+$K7*N7</f>
        <v>1.2891000000000001E-2</v>
      </c>
      <c r="O8" s="52">
        <f t="shared" si="0"/>
        <v>0.325959</v>
      </c>
      <c r="P8" s="52">
        <f t="shared" si="0"/>
        <v>9.8560000000000002E-3</v>
      </c>
      <c r="Q8" s="53">
        <f t="shared" si="0"/>
        <v>6.0700000000000001E-4</v>
      </c>
    </row>
    <row r="9" spans="1:19" x14ac:dyDescent="0.2">
      <c r="A9" s="7" t="s">
        <v>111</v>
      </c>
      <c r="B9" s="5" t="s">
        <v>202</v>
      </c>
      <c r="C9" s="8" t="s">
        <v>112</v>
      </c>
      <c r="D9" s="11" t="s">
        <v>203</v>
      </c>
      <c r="E9" s="25" t="s">
        <v>261</v>
      </c>
      <c r="F9" s="20">
        <v>0.53700000000000003</v>
      </c>
      <c r="G9" s="60">
        <f>$O$7</f>
        <v>0</v>
      </c>
      <c r="H9" s="20">
        <v>0.315</v>
      </c>
      <c r="I9" t="s">
        <v>279</v>
      </c>
      <c r="L9" s="54" t="s">
        <v>267</v>
      </c>
      <c r="M9" s="55">
        <f>M8-M5</f>
        <v>-4.3130000000000113E-3</v>
      </c>
      <c r="N9" s="55">
        <f t="shared" ref="N9:Q9" si="1">N8-N5</f>
        <v>-1.1089999999999971E-3</v>
      </c>
      <c r="O9" s="55">
        <f t="shared" si="1"/>
        <v>1.0958999999999997E-2</v>
      </c>
      <c r="P9" s="55">
        <f t="shared" si="1"/>
        <v>-3.144000000000001E-3</v>
      </c>
      <c r="Q9" s="55">
        <f t="shared" si="1"/>
        <v>-2.3930000000000002E-3</v>
      </c>
    </row>
    <row r="10" spans="1:19" x14ac:dyDescent="0.2">
      <c r="A10" s="7" t="s">
        <v>111</v>
      </c>
      <c r="B10" s="12" t="s">
        <v>202</v>
      </c>
      <c r="C10" s="13" t="s">
        <v>112</v>
      </c>
      <c r="D10" s="11" t="s">
        <v>203</v>
      </c>
      <c r="E10" s="25" t="s">
        <v>262</v>
      </c>
      <c r="F10" s="20">
        <v>1.3000000000000001E-2</v>
      </c>
      <c r="G10" s="60">
        <f>$P$7</f>
        <v>5.0000000000000001E-3</v>
      </c>
      <c r="H10" s="20">
        <v>1.3000000000000001E-2</v>
      </c>
      <c r="I10" t="s">
        <v>279</v>
      </c>
      <c r="L10" s="57" t="s">
        <v>265</v>
      </c>
      <c r="M10" s="58">
        <f>ABS(M9)+ABS(N9)+ABS(O9)+ABS(P9)+ABS(Q9)</f>
        <v>2.1918000000000007E-2</v>
      </c>
      <c r="N10" s="56"/>
      <c r="O10" s="56"/>
      <c r="P10" s="56"/>
      <c r="Q10" s="56"/>
    </row>
    <row r="11" spans="1:19" x14ac:dyDescent="0.2">
      <c r="A11" s="7" t="s">
        <v>111</v>
      </c>
      <c r="B11" s="5" t="s">
        <v>202</v>
      </c>
      <c r="C11" s="8" t="s">
        <v>112</v>
      </c>
      <c r="D11" s="11" t="s">
        <v>203</v>
      </c>
      <c r="E11" s="25" t="s">
        <v>5</v>
      </c>
      <c r="F11" s="20">
        <v>1E-3</v>
      </c>
      <c r="G11" s="60">
        <f>$Q$7</f>
        <v>0</v>
      </c>
      <c r="H11" s="20">
        <v>3.0000000000000001E-3</v>
      </c>
      <c r="I11" t="s">
        <v>279</v>
      </c>
    </row>
    <row r="12" spans="1:19" x14ac:dyDescent="0.2">
      <c r="A12" s="7" t="s">
        <v>101</v>
      </c>
      <c r="B12" s="5" t="s">
        <v>192</v>
      </c>
      <c r="C12" s="8" t="s">
        <v>103</v>
      </c>
      <c r="D12" s="11" t="s">
        <v>194</v>
      </c>
      <c r="E12" s="25" t="s">
        <v>259</v>
      </c>
      <c r="F12" s="20">
        <v>0.43099999999999999</v>
      </c>
      <c r="G12" s="60">
        <f>$M$7</f>
        <v>0.99</v>
      </c>
      <c r="H12" s="20">
        <v>0.65500000000000003</v>
      </c>
      <c r="I12" t="s">
        <v>279</v>
      </c>
    </row>
    <row r="13" spans="1:19" x14ac:dyDescent="0.2">
      <c r="A13" s="7" t="s">
        <v>101</v>
      </c>
      <c r="B13" s="12" t="s">
        <v>192</v>
      </c>
      <c r="C13" s="13" t="s">
        <v>103</v>
      </c>
      <c r="D13" s="11" t="s">
        <v>194</v>
      </c>
      <c r="E13" s="25" t="s">
        <v>260</v>
      </c>
      <c r="F13" s="20">
        <v>1.8000000000000002E-2</v>
      </c>
      <c r="G13" s="60">
        <f>$N$7</f>
        <v>5.0000000000000001E-3</v>
      </c>
      <c r="H13" s="20">
        <v>1.3999999999999999E-2</v>
      </c>
      <c r="I13" t="s">
        <v>279</v>
      </c>
    </row>
    <row r="14" spans="1:19" x14ac:dyDescent="0.2">
      <c r="A14" s="7" t="s">
        <v>101</v>
      </c>
      <c r="B14" s="5" t="s">
        <v>192</v>
      </c>
      <c r="C14" s="8" t="s">
        <v>103</v>
      </c>
      <c r="D14" s="11" t="s">
        <v>194</v>
      </c>
      <c r="E14" s="25" t="s">
        <v>261</v>
      </c>
      <c r="F14" s="20">
        <v>0.53700000000000003</v>
      </c>
      <c r="G14" s="60">
        <f>$O$7</f>
        <v>0</v>
      </c>
      <c r="H14" s="20">
        <v>0.315</v>
      </c>
      <c r="I14" t="s">
        <v>279</v>
      </c>
    </row>
    <row r="15" spans="1:19" x14ac:dyDescent="0.2">
      <c r="A15" s="7" t="s">
        <v>101</v>
      </c>
      <c r="B15" s="12" t="s">
        <v>192</v>
      </c>
      <c r="C15" s="13" t="s">
        <v>103</v>
      </c>
      <c r="D15" s="11" t="s">
        <v>194</v>
      </c>
      <c r="E15" s="25" t="s">
        <v>262</v>
      </c>
      <c r="F15" s="20">
        <v>1.3000000000000001E-2</v>
      </c>
      <c r="G15" s="60">
        <f>$P$7</f>
        <v>5.0000000000000001E-3</v>
      </c>
      <c r="H15" s="20">
        <v>1.3000000000000001E-2</v>
      </c>
      <c r="I15" t="s">
        <v>279</v>
      </c>
    </row>
    <row r="16" spans="1:19" x14ac:dyDescent="0.2">
      <c r="A16" s="7" t="s">
        <v>101</v>
      </c>
      <c r="B16" s="5" t="s">
        <v>192</v>
      </c>
      <c r="C16" s="8" t="s">
        <v>103</v>
      </c>
      <c r="D16" s="11" t="s">
        <v>194</v>
      </c>
      <c r="E16" s="25" t="s">
        <v>5</v>
      </c>
      <c r="F16" s="20">
        <v>1E-3</v>
      </c>
      <c r="G16" s="60">
        <f>$Q$7</f>
        <v>0</v>
      </c>
      <c r="H16" s="20">
        <v>3.0000000000000001E-3</v>
      </c>
      <c r="I16" t="s">
        <v>279</v>
      </c>
    </row>
    <row r="17" spans="1:9" x14ac:dyDescent="0.2">
      <c r="A17" s="7" t="s">
        <v>101</v>
      </c>
      <c r="B17" s="5" t="s">
        <v>192</v>
      </c>
      <c r="C17" s="8" t="s">
        <v>104</v>
      </c>
      <c r="D17" s="11" t="s">
        <v>195</v>
      </c>
      <c r="E17" s="25" t="s">
        <v>259</v>
      </c>
      <c r="F17" s="20">
        <v>0.43099999999999999</v>
      </c>
      <c r="G17" s="60">
        <f>$M$7</f>
        <v>0.99</v>
      </c>
      <c r="H17" s="20">
        <v>0.65500000000000003</v>
      </c>
      <c r="I17" t="s">
        <v>279</v>
      </c>
    </row>
    <row r="18" spans="1:9" x14ac:dyDescent="0.2">
      <c r="A18" s="7" t="s">
        <v>101</v>
      </c>
      <c r="B18" s="12" t="s">
        <v>192</v>
      </c>
      <c r="C18" s="13" t="s">
        <v>104</v>
      </c>
      <c r="D18" s="11" t="s">
        <v>195</v>
      </c>
      <c r="E18" s="25" t="s">
        <v>260</v>
      </c>
      <c r="F18" s="20">
        <v>1.8000000000000002E-2</v>
      </c>
      <c r="G18" s="60">
        <f>$N$7</f>
        <v>5.0000000000000001E-3</v>
      </c>
      <c r="H18" s="20">
        <v>1.3999999999999999E-2</v>
      </c>
      <c r="I18" t="s">
        <v>279</v>
      </c>
    </row>
    <row r="19" spans="1:9" x14ac:dyDescent="0.2">
      <c r="A19" s="7" t="s">
        <v>101</v>
      </c>
      <c r="B19" s="5" t="s">
        <v>192</v>
      </c>
      <c r="C19" s="8" t="s">
        <v>104</v>
      </c>
      <c r="D19" s="11" t="s">
        <v>195</v>
      </c>
      <c r="E19" s="25" t="s">
        <v>261</v>
      </c>
      <c r="F19" s="20">
        <v>0.53700000000000003</v>
      </c>
      <c r="G19" s="60">
        <f>$O$7</f>
        <v>0</v>
      </c>
      <c r="H19" s="20">
        <v>0.315</v>
      </c>
      <c r="I19" t="s">
        <v>279</v>
      </c>
    </row>
    <row r="20" spans="1:9" x14ac:dyDescent="0.2">
      <c r="A20" s="7" t="s">
        <v>101</v>
      </c>
      <c r="B20" s="12" t="s">
        <v>192</v>
      </c>
      <c r="C20" s="13" t="s">
        <v>104</v>
      </c>
      <c r="D20" s="11" t="s">
        <v>195</v>
      </c>
      <c r="E20" s="25" t="s">
        <v>262</v>
      </c>
      <c r="F20" s="20">
        <v>1.3000000000000001E-2</v>
      </c>
      <c r="G20" s="60">
        <f>$P$7</f>
        <v>5.0000000000000001E-3</v>
      </c>
      <c r="H20" s="20">
        <v>1.3000000000000001E-2</v>
      </c>
      <c r="I20" t="s">
        <v>279</v>
      </c>
    </row>
    <row r="21" spans="1:9" x14ac:dyDescent="0.2">
      <c r="A21" s="7" t="s">
        <v>101</v>
      </c>
      <c r="B21" s="5" t="s">
        <v>192</v>
      </c>
      <c r="C21" s="8" t="s">
        <v>104</v>
      </c>
      <c r="D21" s="11" t="s">
        <v>195</v>
      </c>
      <c r="E21" s="25" t="s">
        <v>5</v>
      </c>
      <c r="F21" s="20">
        <v>1E-3</v>
      </c>
      <c r="G21" s="60">
        <f>$Q$7</f>
        <v>0</v>
      </c>
      <c r="H21" s="20">
        <v>3.0000000000000001E-3</v>
      </c>
      <c r="I21" t="s">
        <v>279</v>
      </c>
    </row>
    <row r="22" spans="1:9" x14ac:dyDescent="0.2">
      <c r="A22" s="7" t="s">
        <v>130</v>
      </c>
      <c r="B22" s="5" t="s">
        <v>221</v>
      </c>
      <c r="C22" s="8" t="s">
        <v>132</v>
      </c>
      <c r="D22" s="11" t="s">
        <v>223</v>
      </c>
      <c r="E22" s="25" t="s">
        <v>259</v>
      </c>
      <c r="F22" s="20">
        <v>0.43099999999999999</v>
      </c>
      <c r="G22" s="60">
        <f>$M$7</f>
        <v>0.99</v>
      </c>
      <c r="H22" s="20">
        <v>0.65500000000000003</v>
      </c>
      <c r="I22" t="s">
        <v>279</v>
      </c>
    </row>
    <row r="23" spans="1:9" x14ac:dyDescent="0.2">
      <c r="A23" s="7" t="s">
        <v>130</v>
      </c>
      <c r="B23" s="12" t="s">
        <v>221</v>
      </c>
      <c r="C23" s="13" t="s">
        <v>132</v>
      </c>
      <c r="D23" s="11" t="s">
        <v>223</v>
      </c>
      <c r="E23" s="25" t="s">
        <v>260</v>
      </c>
      <c r="F23" s="20">
        <v>1.8000000000000002E-2</v>
      </c>
      <c r="G23" s="60">
        <f>$N$7</f>
        <v>5.0000000000000001E-3</v>
      </c>
      <c r="H23" s="20">
        <v>1.3999999999999999E-2</v>
      </c>
      <c r="I23" t="s">
        <v>279</v>
      </c>
    </row>
    <row r="24" spans="1:9" x14ac:dyDescent="0.2">
      <c r="A24" s="7" t="s">
        <v>130</v>
      </c>
      <c r="B24" s="5" t="s">
        <v>221</v>
      </c>
      <c r="C24" s="8" t="s">
        <v>132</v>
      </c>
      <c r="D24" s="11" t="s">
        <v>223</v>
      </c>
      <c r="E24" s="25" t="s">
        <v>261</v>
      </c>
      <c r="F24" s="20">
        <v>0.53700000000000003</v>
      </c>
      <c r="G24" s="60">
        <f>$O$7</f>
        <v>0</v>
      </c>
      <c r="H24" s="20">
        <v>0.315</v>
      </c>
      <c r="I24" t="s">
        <v>279</v>
      </c>
    </row>
    <row r="25" spans="1:9" x14ac:dyDescent="0.2">
      <c r="A25" s="7" t="s">
        <v>130</v>
      </c>
      <c r="B25" s="12" t="s">
        <v>221</v>
      </c>
      <c r="C25" s="13" t="s">
        <v>132</v>
      </c>
      <c r="D25" s="11" t="s">
        <v>223</v>
      </c>
      <c r="E25" s="25" t="s">
        <v>262</v>
      </c>
      <c r="F25" s="20">
        <v>1.3000000000000001E-2</v>
      </c>
      <c r="G25" s="60">
        <f>$P$7</f>
        <v>5.0000000000000001E-3</v>
      </c>
      <c r="H25" s="20">
        <v>1.3000000000000001E-2</v>
      </c>
      <c r="I25" t="s">
        <v>279</v>
      </c>
    </row>
    <row r="26" spans="1:9" x14ac:dyDescent="0.2">
      <c r="A26" s="7" t="s">
        <v>130</v>
      </c>
      <c r="B26" s="5" t="s">
        <v>221</v>
      </c>
      <c r="C26" s="8" t="s">
        <v>132</v>
      </c>
      <c r="D26" s="11" t="s">
        <v>223</v>
      </c>
      <c r="E26" s="25" t="s">
        <v>5</v>
      </c>
      <c r="F26" s="20">
        <v>1E-3</v>
      </c>
      <c r="G26" s="60">
        <f>$Q$7</f>
        <v>0</v>
      </c>
      <c r="H26" s="20">
        <v>3.0000000000000001E-3</v>
      </c>
      <c r="I26" t="s">
        <v>279</v>
      </c>
    </row>
    <row r="27" spans="1:9" x14ac:dyDescent="0.2">
      <c r="A27" s="7" t="s">
        <v>89</v>
      </c>
      <c r="B27" s="5" t="s">
        <v>180</v>
      </c>
      <c r="C27" s="8" t="s">
        <v>90</v>
      </c>
      <c r="D27" s="11" t="s">
        <v>181</v>
      </c>
      <c r="E27" s="25" t="s">
        <v>259</v>
      </c>
      <c r="F27" s="20">
        <v>0.43099999999999999</v>
      </c>
      <c r="G27" s="60">
        <f>$M$7</f>
        <v>0.99</v>
      </c>
      <c r="H27" s="20">
        <v>0.65500000000000003</v>
      </c>
      <c r="I27" t="s">
        <v>279</v>
      </c>
    </row>
    <row r="28" spans="1:9" x14ac:dyDescent="0.2">
      <c r="A28" s="7" t="s">
        <v>89</v>
      </c>
      <c r="B28" s="12" t="s">
        <v>180</v>
      </c>
      <c r="C28" s="13" t="s">
        <v>90</v>
      </c>
      <c r="D28" s="11" t="s">
        <v>181</v>
      </c>
      <c r="E28" s="25" t="s">
        <v>260</v>
      </c>
      <c r="F28" s="20">
        <v>1.8000000000000002E-2</v>
      </c>
      <c r="G28" s="60">
        <f>$N$7</f>
        <v>5.0000000000000001E-3</v>
      </c>
      <c r="H28" s="20">
        <v>1.3999999999999999E-2</v>
      </c>
      <c r="I28" t="s">
        <v>279</v>
      </c>
    </row>
    <row r="29" spans="1:9" x14ac:dyDescent="0.2">
      <c r="A29" s="7" t="s">
        <v>89</v>
      </c>
      <c r="B29" s="5" t="s">
        <v>180</v>
      </c>
      <c r="C29" s="8" t="s">
        <v>90</v>
      </c>
      <c r="D29" s="11" t="s">
        <v>181</v>
      </c>
      <c r="E29" s="25" t="s">
        <v>261</v>
      </c>
      <c r="F29" s="20">
        <v>0.53700000000000003</v>
      </c>
      <c r="G29" s="60">
        <f>$O$7</f>
        <v>0</v>
      </c>
      <c r="H29" s="20">
        <v>0.315</v>
      </c>
      <c r="I29" t="s">
        <v>279</v>
      </c>
    </row>
    <row r="30" spans="1:9" x14ac:dyDescent="0.2">
      <c r="A30" s="7" t="s">
        <v>89</v>
      </c>
      <c r="B30" s="12" t="s">
        <v>180</v>
      </c>
      <c r="C30" s="13" t="s">
        <v>90</v>
      </c>
      <c r="D30" s="11" t="s">
        <v>181</v>
      </c>
      <c r="E30" s="25" t="s">
        <v>262</v>
      </c>
      <c r="F30" s="20">
        <v>1.3000000000000001E-2</v>
      </c>
      <c r="G30" s="60">
        <f>$P$7</f>
        <v>5.0000000000000001E-3</v>
      </c>
      <c r="H30" s="20">
        <v>1.3000000000000001E-2</v>
      </c>
      <c r="I30" t="s">
        <v>279</v>
      </c>
    </row>
    <row r="31" spans="1:9" x14ac:dyDescent="0.2">
      <c r="A31" s="7" t="s">
        <v>89</v>
      </c>
      <c r="B31" s="5" t="s">
        <v>180</v>
      </c>
      <c r="C31" s="8" t="s">
        <v>90</v>
      </c>
      <c r="D31" s="11" t="s">
        <v>181</v>
      </c>
      <c r="E31" s="25" t="s">
        <v>5</v>
      </c>
      <c r="F31" s="20">
        <v>1E-3</v>
      </c>
      <c r="G31" s="60">
        <f>$Q$7</f>
        <v>0</v>
      </c>
      <c r="H31" s="20">
        <v>3.0000000000000001E-3</v>
      </c>
      <c r="I31" t="s">
        <v>279</v>
      </c>
    </row>
    <row r="32" spans="1:9" x14ac:dyDescent="0.2">
      <c r="A32" s="7" t="s">
        <v>123</v>
      </c>
      <c r="B32" s="5" t="s">
        <v>214</v>
      </c>
      <c r="C32" s="8" t="s">
        <v>124</v>
      </c>
      <c r="D32" s="11" t="s">
        <v>215</v>
      </c>
      <c r="E32" s="25" t="s">
        <v>259</v>
      </c>
      <c r="F32" s="20">
        <v>0.43099999999999999</v>
      </c>
      <c r="G32" s="60">
        <f>$M$7</f>
        <v>0.99</v>
      </c>
      <c r="H32" s="20">
        <v>0.65500000000000003</v>
      </c>
      <c r="I32" t="s">
        <v>279</v>
      </c>
    </row>
    <row r="33" spans="1:9" x14ac:dyDescent="0.2">
      <c r="A33" s="7" t="s">
        <v>123</v>
      </c>
      <c r="B33" s="12" t="s">
        <v>214</v>
      </c>
      <c r="C33" s="13" t="s">
        <v>124</v>
      </c>
      <c r="D33" s="11" t="s">
        <v>215</v>
      </c>
      <c r="E33" s="25" t="s">
        <v>260</v>
      </c>
      <c r="F33" s="20">
        <v>1.8000000000000002E-2</v>
      </c>
      <c r="G33" s="60">
        <f>$N$7</f>
        <v>5.0000000000000001E-3</v>
      </c>
      <c r="H33" s="20">
        <v>1.3999999999999999E-2</v>
      </c>
      <c r="I33" t="s">
        <v>279</v>
      </c>
    </row>
    <row r="34" spans="1:9" x14ac:dyDescent="0.2">
      <c r="A34" s="7" t="s">
        <v>123</v>
      </c>
      <c r="B34" s="5" t="s">
        <v>214</v>
      </c>
      <c r="C34" s="8" t="s">
        <v>124</v>
      </c>
      <c r="D34" s="11" t="s">
        <v>215</v>
      </c>
      <c r="E34" s="25" t="s">
        <v>261</v>
      </c>
      <c r="F34" s="20">
        <v>0.53700000000000003</v>
      </c>
      <c r="G34" s="60">
        <f>$O$7</f>
        <v>0</v>
      </c>
      <c r="H34" s="20">
        <v>0.315</v>
      </c>
      <c r="I34" t="s">
        <v>279</v>
      </c>
    </row>
    <row r="35" spans="1:9" x14ac:dyDescent="0.2">
      <c r="A35" s="7" t="s">
        <v>123</v>
      </c>
      <c r="B35" s="12" t="s">
        <v>214</v>
      </c>
      <c r="C35" s="13" t="s">
        <v>124</v>
      </c>
      <c r="D35" s="11" t="s">
        <v>215</v>
      </c>
      <c r="E35" s="25" t="s">
        <v>262</v>
      </c>
      <c r="F35" s="20">
        <v>1.3000000000000001E-2</v>
      </c>
      <c r="G35" s="60">
        <f>$P$7</f>
        <v>5.0000000000000001E-3</v>
      </c>
      <c r="H35" s="20">
        <v>1.3000000000000001E-2</v>
      </c>
      <c r="I35" t="s">
        <v>279</v>
      </c>
    </row>
    <row r="36" spans="1:9" x14ac:dyDescent="0.2">
      <c r="A36" s="7" t="s">
        <v>123</v>
      </c>
      <c r="B36" s="5" t="s">
        <v>214</v>
      </c>
      <c r="C36" s="8" t="s">
        <v>124</v>
      </c>
      <c r="D36" s="11" t="s">
        <v>215</v>
      </c>
      <c r="E36" s="25" t="s">
        <v>5</v>
      </c>
      <c r="F36" s="20">
        <v>1E-3</v>
      </c>
      <c r="G36" s="60">
        <f>$Q$7</f>
        <v>0</v>
      </c>
      <c r="H36" s="20">
        <v>3.0000000000000001E-3</v>
      </c>
      <c r="I36" t="s">
        <v>279</v>
      </c>
    </row>
    <row r="37" spans="1:9" x14ac:dyDescent="0.2">
      <c r="A37" s="7" t="s">
        <v>74</v>
      </c>
      <c r="B37" s="5" t="s">
        <v>166</v>
      </c>
      <c r="C37" s="8" t="s">
        <v>75</v>
      </c>
      <c r="D37" s="9" t="s">
        <v>166</v>
      </c>
      <c r="E37" s="25" t="s">
        <v>259</v>
      </c>
      <c r="F37" s="87">
        <v>0.22699999999999998</v>
      </c>
      <c r="G37" s="60">
        <f>$M$7</f>
        <v>0.99</v>
      </c>
      <c r="H37" s="20">
        <v>0.65500000000000003</v>
      </c>
      <c r="I37" t="s">
        <v>279</v>
      </c>
    </row>
    <row r="38" spans="1:9" x14ac:dyDescent="0.2">
      <c r="A38" s="7" t="s">
        <v>74</v>
      </c>
      <c r="B38" s="12" t="s">
        <v>166</v>
      </c>
      <c r="C38" s="13" t="s">
        <v>75</v>
      </c>
      <c r="D38" s="9" t="s">
        <v>166</v>
      </c>
      <c r="E38" s="25" t="s">
        <v>260</v>
      </c>
      <c r="F38" s="24">
        <v>1.9E-2</v>
      </c>
      <c r="G38" s="60">
        <f>$N$7</f>
        <v>5.0000000000000001E-3</v>
      </c>
      <c r="H38" s="20">
        <v>1.3999999999999999E-2</v>
      </c>
      <c r="I38" t="s">
        <v>279</v>
      </c>
    </row>
    <row r="39" spans="1:9" x14ac:dyDescent="0.2">
      <c r="A39" s="7" t="s">
        <v>74</v>
      </c>
      <c r="B39" s="5" t="s">
        <v>166</v>
      </c>
      <c r="C39" s="8" t="s">
        <v>75</v>
      </c>
      <c r="D39" s="9" t="s">
        <v>166</v>
      </c>
      <c r="E39" s="25" t="s">
        <v>261</v>
      </c>
      <c r="F39" s="24">
        <v>0.74400000000000011</v>
      </c>
      <c r="G39" s="60">
        <f>$O$7</f>
        <v>0</v>
      </c>
      <c r="H39" s="20">
        <v>0.315</v>
      </c>
      <c r="I39" t="s">
        <v>279</v>
      </c>
    </row>
    <row r="40" spans="1:9" x14ac:dyDescent="0.2">
      <c r="A40" s="7" t="s">
        <v>74</v>
      </c>
      <c r="B40" s="12" t="s">
        <v>166</v>
      </c>
      <c r="C40" s="13" t="s">
        <v>75</v>
      </c>
      <c r="D40" s="9" t="s">
        <v>166</v>
      </c>
      <c r="E40" s="25" t="s">
        <v>262</v>
      </c>
      <c r="F40" s="24">
        <v>0.01</v>
      </c>
      <c r="G40" s="60">
        <f>$P$7</f>
        <v>5.0000000000000001E-3</v>
      </c>
      <c r="H40" s="20">
        <v>1.3000000000000001E-2</v>
      </c>
      <c r="I40" t="s">
        <v>279</v>
      </c>
    </row>
    <row r="41" spans="1:9" x14ac:dyDescent="0.2">
      <c r="A41" s="7" t="s">
        <v>74</v>
      </c>
      <c r="B41" s="5" t="s">
        <v>166</v>
      </c>
      <c r="C41" s="8" t="s">
        <v>75</v>
      </c>
      <c r="D41" s="9" t="s">
        <v>166</v>
      </c>
      <c r="E41" s="25" t="s">
        <v>5</v>
      </c>
      <c r="F41" s="88">
        <v>0</v>
      </c>
      <c r="G41" s="60">
        <f>$Q$7</f>
        <v>0</v>
      </c>
      <c r="H41" s="20">
        <v>3.0000000000000001E-3</v>
      </c>
      <c r="I41" t="s">
        <v>279</v>
      </c>
    </row>
    <row r="42" spans="1:9" x14ac:dyDescent="0.2">
      <c r="A42" s="7" t="s">
        <v>76</v>
      </c>
      <c r="B42" s="5" t="s">
        <v>167</v>
      </c>
      <c r="C42" s="8" t="s">
        <v>78</v>
      </c>
      <c r="D42" s="11" t="s">
        <v>169</v>
      </c>
      <c r="E42" s="25" t="s">
        <v>259</v>
      </c>
      <c r="F42" s="20">
        <v>0.43099999999999999</v>
      </c>
      <c r="G42" s="60">
        <f>$M$7</f>
        <v>0.99</v>
      </c>
      <c r="H42" s="20">
        <v>0.65500000000000003</v>
      </c>
      <c r="I42" t="s">
        <v>279</v>
      </c>
    </row>
    <row r="43" spans="1:9" x14ac:dyDescent="0.2">
      <c r="A43" s="7" t="s">
        <v>76</v>
      </c>
      <c r="B43" s="12" t="s">
        <v>167</v>
      </c>
      <c r="C43" s="13" t="s">
        <v>78</v>
      </c>
      <c r="D43" s="11" t="s">
        <v>169</v>
      </c>
      <c r="E43" s="25" t="s">
        <v>260</v>
      </c>
      <c r="F43" s="20">
        <v>1.8000000000000002E-2</v>
      </c>
      <c r="G43" s="60">
        <f>$N$7</f>
        <v>5.0000000000000001E-3</v>
      </c>
      <c r="H43" s="20">
        <v>1.3999999999999999E-2</v>
      </c>
      <c r="I43" t="s">
        <v>279</v>
      </c>
    </row>
    <row r="44" spans="1:9" x14ac:dyDescent="0.2">
      <c r="A44" s="7" t="s">
        <v>76</v>
      </c>
      <c r="B44" s="5" t="s">
        <v>167</v>
      </c>
      <c r="C44" s="8" t="s">
        <v>78</v>
      </c>
      <c r="D44" s="11" t="s">
        <v>169</v>
      </c>
      <c r="E44" s="25" t="s">
        <v>261</v>
      </c>
      <c r="F44" s="20">
        <v>0.53700000000000003</v>
      </c>
      <c r="G44" s="60">
        <f>$O$7</f>
        <v>0</v>
      </c>
      <c r="H44" s="20">
        <v>0.315</v>
      </c>
      <c r="I44" t="s">
        <v>279</v>
      </c>
    </row>
    <row r="45" spans="1:9" x14ac:dyDescent="0.2">
      <c r="A45" s="7" t="s">
        <v>76</v>
      </c>
      <c r="B45" s="12" t="s">
        <v>167</v>
      </c>
      <c r="C45" s="13" t="s">
        <v>78</v>
      </c>
      <c r="D45" s="11" t="s">
        <v>169</v>
      </c>
      <c r="E45" s="25" t="s">
        <v>262</v>
      </c>
      <c r="F45" s="20">
        <v>1.3000000000000001E-2</v>
      </c>
      <c r="G45" s="60">
        <f>$P$7</f>
        <v>5.0000000000000001E-3</v>
      </c>
      <c r="H45" s="20">
        <v>1.3000000000000001E-2</v>
      </c>
      <c r="I45" t="s">
        <v>279</v>
      </c>
    </row>
    <row r="46" spans="1:9" x14ac:dyDescent="0.2">
      <c r="A46" s="7" t="s">
        <v>76</v>
      </c>
      <c r="B46" s="5" t="s">
        <v>167</v>
      </c>
      <c r="C46" s="8" t="s">
        <v>78</v>
      </c>
      <c r="D46" s="11" t="s">
        <v>169</v>
      </c>
      <c r="E46" s="25" t="s">
        <v>5</v>
      </c>
      <c r="F46" s="20">
        <v>1E-3</v>
      </c>
      <c r="G46" s="60">
        <f>$Q$7</f>
        <v>0</v>
      </c>
      <c r="H46" s="20">
        <v>3.0000000000000001E-3</v>
      </c>
      <c r="I46" t="s">
        <v>279</v>
      </c>
    </row>
    <row r="47" spans="1:9" x14ac:dyDescent="0.2">
      <c r="A47" s="7" t="s">
        <v>143</v>
      </c>
      <c r="B47" s="5" t="s">
        <v>234</v>
      </c>
      <c r="C47" s="8" t="s">
        <v>144</v>
      </c>
      <c r="D47" s="11" t="s">
        <v>235</v>
      </c>
      <c r="E47" s="25" t="s">
        <v>259</v>
      </c>
      <c r="F47" s="20">
        <v>0.92599999999999993</v>
      </c>
      <c r="G47" s="20">
        <v>0.92599999999999993</v>
      </c>
      <c r="H47" s="20">
        <v>0.92599999999999993</v>
      </c>
      <c r="I47" t="s">
        <v>279</v>
      </c>
    </row>
    <row r="48" spans="1:9" x14ac:dyDescent="0.2">
      <c r="A48" s="7" t="s">
        <v>143</v>
      </c>
      <c r="B48" s="12" t="s">
        <v>234</v>
      </c>
      <c r="C48" s="13" t="s">
        <v>144</v>
      </c>
      <c r="D48" s="11" t="s">
        <v>235</v>
      </c>
      <c r="E48" s="25" t="s">
        <v>260</v>
      </c>
      <c r="F48" s="20">
        <v>1.1000000000000001E-2</v>
      </c>
      <c r="G48" s="20">
        <v>1.1000000000000001E-2</v>
      </c>
      <c r="H48" s="20">
        <v>1.1000000000000001E-2</v>
      </c>
      <c r="I48" t="s">
        <v>279</v>
      </c>
    </row>
    <row r="49" spans="1:9" x14ac:dyDescent="0.2">
      <c r="A49" s="7" t="s">
        <v>143</v>
      </c>
      <c r="B49" s="5" t="s">
        <v>234</v>
      </c>
      <c r="C49" s="8" t="s">
        <v>144</v>
      </c>
      <c r="D49" s="11" t="s">
        <v>235</v>
      </c>
      <c r="E49" s="25" t="s">
        <v>261</v>
      </c>
      <c r="F49" s="20">
        <v>6.3E-2</v>
      </c>
      <c r="G49" s="20">
        <v>6.3E-2</v>
      </c>
      <c r="H49" s="20">
        <v>6.3E-2</v>
      </c>
      <c r="I49" t="s">
        <v>279</v>
      </c>
    </row>
    <row r="50" spans="1:9" x14ac:dyDescent="0.2">
      <c r="A50" s="7" t="s">
        <v>143</v>
      </c>
      <c r="B50" s="12" t="s">
        <v>234</v>
      </c>
      <c r="C50" s="13" t="s">
        <v>144</v>
      </c>
      <c r="D50" s="11" t="s">
        <v>235</v>
      </c>
      <c r="E50" s="25" t="s">
        <v>262</v>
      </c>
      <c r="F50" s="20">
        <v>0</v>
      </c>
      <c r="G50" s="20">
        <v>0</v>
      </c>
      <c r="H50" s="20">
        <v>0</v>
      </c>
      <c r="I50" t="s">
        <v>279</v>
      </c>
    </row>
    <row r="51" spans="1:9" x14ac:dyDescent="0.2">
      <c r="A51" s="7" t="s">
        <v>143</v>
      </c>
      <c r="B51" s="5" t="s">
        <v>234</v>
      </c>
      <c r="C51" s="8" t="s">
        <v>144</v>
      </c>
      <c r="D51" s="11" t="s">
        <v>235</v>
      </c>
      <c r="E51" s="25" t="s">
        <v>5</v>
      </c>
      <c r="F51" s="20">
        <v>0</v>
      </c>
      <c r="G51" s="20">
        <v>0</v>
      </c>
      <c r="H51" s="20">
        <v>0</v>
      </c>
      <c r="I51" t="s">
        <v>279</v>
      </c>
    </row>
    <row r="52" spans="1:9" x14ac:dyDescent="0.2">
      <c r="A52" s="7" t="s">
        <v>101</v>
      </c>
      <c r="B52" s="5" t="s">
        <v>192</v>
      </c>
      <c r="C52" s="8" t="s">
        <v>105</v>
      </c>
      <c r="D52" s="11" t="s">
        <v>196</v>
      </c>
      <c r="E52" s="25" t="s">
        <v>259</v>
      </c>
      <c r="F52" s="20">
        <v>0.43099999999999999</v>
      </c>
      <c r="G52" s="60">
        <f>$M$7</f>
        <v>0.99</v>
      </c>
      <c r="H52" s="20">
        <v>0.65500000000000003</v>
      </c>
      <c r="I52" t="s">
        <v>279</v>
      </c>
    </row>
    <row r="53" spans="1:9" x14ac:dyDescent="0.2">
      <c r="A53" s="7" t="s">
        <v>101</v>
      </c>
      <c r="B53" s="12" t="s">
        <v>192</v>
      </c>
      <c r="C53" s="13" t="s">
        <v>105</v>
      </c>
      <c r="D53" s="11" t="s">
        <v>196</v>
      </c>
      <c r="E53" s="25" t="s">
        <v>260</v>
      </c>
      <c r="F53" s="20">
        <v>1.8000000000000002E-2</v>
      </c>
      <c r="G53" s="60">
        <f>$N$7</f>
        <v>5.0000000000000001E-3</v>
      </c>
      <c r="H53" s="20">
        <v>1.3999999999999999E-2</v>
      </c>
      <c r="I53" t="s">
        <v>279</v>
      </c>
    </row>
    <row r="54" spans="1:9" x14ac:dyDescent="0.2">
      <c r="A54" s="7" t="s">
        <v>101</v>
      </c>
      <c r="B54" s="5" t="s">
        <v>192</v>
      </c>
      <c r="C54" s="8" t="s">
        <v>105</v>
      </c>
      <c r="D54" s="11" t="s">
        <v>196</v>
      </c>
      <c r="E54" s="25" t="s">
        <v>261</v>
      </c>
      <c r="F54" s="20">
        <v>0.53700000000000003</v>
      </c>
      <c r="G54" s="60">
        <f>$O$7</f>
        <v>0</v>
      </c>
      <c r="H54" s="20">
        <v>0.315</v>
      </c>
      <c r="I54" t="s">
        <v>279</v>
      </c>
    </row>
    <row r="55" spans="1:9" x14ac:dyDescent="0.2">
      <c r="A55" s="7" t="s">
        <v>101</v>
      </c>
      <c r="B55" s="12" t="s">
        <v>192</v>
      </c>
      <c r="C55" s="13" t="s">
        <v>105</v>
      </c>
      <c r="D55" s="11" t="s">
        <v>196</v>
      </c>
      <c r="E55" s="25" t="s">
        <v>262</v>
      </c>
      <c r="F55" s="20">
        <v>1.3000000000000001E-2</v>
      </c>
      <c r="G55" s="60">
        <f>$P$7</f>
        <v>5.0000000000000001E-3</v>
      </c>
      <c r="H55" s="20">
        <v>1.3000000000000001E-2</v>
      </c>
      <c r="I55" t="s">
        <v>279</v>
      </c>
    </row>
    <row r="56" spans="1:9" x14ac:dyDescent="0.2">
      <c r="A56" s="7" t="s">
        <v>101</v>
      </c>
      <c r="B56" s="5" t="s">
        <v>192</v>
      </c>
      <c r="C56" s="8" t="s">
        <v>105</v>
      </c>
      <c r="D56" s="11" t="s">
        <v>196</v>
      </c>
      <c r="E56" s="25" t="s">
        <v>5</v>
      </c>
      <c r="F56" s="20">
        <v>1E-3</v>
      </c>
      <c r="G56" s="60">
        <f>$Q$7</f>
        <v>0</v>
      </c>
      <c r="H56" s="20">
        <v>3.0000000000000001E-3</v>
      </c>
      <c r="I56" t="s">
        <v>279</v>
      </c>
    </row>
    <row r="57" spans="1:9" x14ac:dyDescent="0.2">
      <c r="A57" s="7" t="s">
        <v>138</v>
      </c>
      <c r="B57" s="5" t="s">
        <v>229</v>
      </c>
      <c r="C57" s="8" t="s">
        <v>139</v>
      </c>
      <c r="D57" s="11" t="s">
        <v>230</v>
      </c>
      <c r="E57" s="25" t="s">
        <v>259</v>
      </c>
      <c r="F57" s="20">
        <v>0.43099999999999999</v>
      </c>
      <c r="G57" s="60">
        <f>$M$7</f>
        <v>0.99</v>
      </c>
      <c r="H57" s="20">
        <v>0.65500000000000003</v>
      </c>
      <c r="I57" t="s">
        <v>279</v>
      </c>
    </row>
    <row r="58" spans="1:9" x14ac:dyDescent="0.2">
      <c r="A58" s="7" t="s">
        <v>138</v>
      </c>
      <c r="B58" s="12" t="s">
        <v>229</v>
      </c>
      <c r="C58" s="13" t="s">
        <v>139</v>
      </c>
      <c r="D58" s="11" t="s">
        <v>230</v>
      </c>
      <c r="E58" s="25" t="s">
        <v>260</v>
      </c>
      <c r="F58" s="20">
        <v>1.8000000000000002E-2</v>
      </c>
      <c r="G58" s="60">
        <f>$N$7</f>
        <v>5.0000000000000001E-3</v>
      </c>
      <c r="H58" s="20">
        <v>1.3999999999999999E-2</v>
      </c>
      <c r="I58" t="s">
        <v>279</v>
      </c>
    </row>
    <row r="59" spans="1:9" x14ac:dyDescent="0.2">
      <c r="A59" s="7" t="s">
        <v>138</v>
      </c>
      <c r="B59" s="5" t="s">
        <v>229</v>
      </c>
      <c r="C59" s="8" t="s">
        <v>139</v>
      </c>
      <c r="D59" s="11" t="s">
        <v>230</v>
      </c>
      <c r="E59" s="25" t="s">
        <v>261</v>
      </c>
      <c r="F59" s="20">
        <v>0.53700000000000003</v>
      </c>
      <c r="G59" s="60">
        <f>$O$7</f>
        <v>0</v>
      </c>
      <c r="H59" s="20">
        <v>0.315</v>
      </c>
      <c r="I59" t="s">
        <v>279</v>
      </c>
    </row>
    <row r="60" spans="1:9" x14ac:dyDescent="0.2">
      <c r="A60" s="7" t="s">
        <v>138</v>
      </c>
      <c r="B60" s="12" t="s">
        <v>229</v>
      </c>
      <c r="C60" s="13" t="s">
        <v>139</v>
      </c>
      <c r="D60" s="11" t="s">
        <v>230</v>
      </c>
      <c r="E60" s="25" t="s">
        <v>262</v>
      </c>
      <c r="F60" s="20">
        <v>1.3000000000000001E-2</v>
      </c>
      <c r="G60" s="60">
        <f>$P$7</f>
        <v>5.0000000000000001E-3</v>
      </c>
      <c r="H60" s="20">
        <v>1.3000000000000001E-2</v>
      </c>
      <c r="I60" t="s">
        <v>279</v>
      </c>
    </row>
    <row r="61" spans="1:9" x14ac:dyDescent="0.2">
      <c r="A61" s="7" t="s">
        <v>138</v>
      </c>
      <c r="B61" s="5" t="s">
        <v>229</v>
      </c>
      <c r="C61" s="8" t="s">
        <v>139</v>
      </c>
      <c r="D61" s="11" t="s">
        <v>230</v>
      </c>
      <c r="E61" s="25" t="s">
        <v>5</v>
      </c>
      <c r="F61" s="20">
        <v>1E-3</v>
      </c>
      <c r="G61" s="60">
        <f>$Q$7</f>
        <v>0</v>
      </c>
      <c r="H61" s="20">
        <v>3.0000000000000001E-3</v>
      </c>
      <c r="I61" t="s">
        <v>279</v>
      </c>
    </row>
    <row r="62" spans="1:9" x14ac:dyDescent="0.2">
      <c r="A62" s="7" t="s">
        <v>156</v>
      </c>
      <c r="B62" s="5" t="s">
        <v>247</v>
      </c>
      <c r="C62" s="8" t="s">
        <v>158</v>
      </c>
      <c r="D62" s="11" t="s">
        <v>249</v>
      </c>
      <c r="E62" s="25" t="s">
        <v>259</v>
      </c>
      <c r="F62" s="20">
        <v>0.80200000000000005</v>
      </c>
      <c r="G62" s="20">
        <v>0.80200000000000005</v>
      </c>
      <c r="H62" s="20">
        <v>0.80200000000000005</v>
      </c>
      <c r="I62" t="s">
        <v>279</v>
      </c>
    </row>
    <row r="63" spans="1:9" x14ac:dyDescent="0.2">
      <c r="A63" s="7" t="s">
        <v>156</v>
      </c>
      <c r="B63" s="12" t="s">
        <v>247</v>
      </c>
      <c r="C63" s="13" t="s">
        <v>158</v>
      </c>
      <c r="D63" s="11" t="s">
        <v>249</v>
      </c>
      <c r="E63" s="25" t="s">
        <v>260</v>
      </c>
      <c r="F63" s="20">
        <v>6.0000000000000001E-3</v>
      </c>
      <c r="G63" s="20">
        <v>6.0000000000000001E-3</v>
      </c>
      <c r="H63" s="20">
        <v>6.0000000000000001E-3</v>
      </c>
      <c r="I63" t="s">
        <v>279</v>
      </c>
    </row>
    <row r="64" spans="1:9" x14ac:dyDescent="0.2">
      <c r="A64" s="7" t="s">
        <v>156</v>
      </c>
      <c r="B64" s="5" t="s">
        <v>247</v>
      </c>
      <c r="C64" s="8" t="s">
        <v>158</v>
      </c>
      <c r="D64" s="11" t="s">
        <v>249</v>
      </c>
      <c r="E64" s="25" t="s">
        <v>261</v>
      </c>
      <c r="F64" s="20">
        <v>0.192</v>
      </c>
      <c r="G64" s="20">
        <v>0.192</v>
      </c>
      <c r="H64" s="20">
        <v>0.192</v>
      </c>
      <c r="I64" t="s">
        <v>279</v>
      </c>
    </row>
    <row r="65" spans="1:9" x14ac:dyDescent="0.2">
      <c r="A65" s="7" t="s">
        <v>156</v>
      </c>
      <c r="B65" s="12" t="s">
        <v>247</v>
      </c>
      <c r="C65" s="13" t="s">
        <v>158</v>
      </c>
      <c r="D65" s="11" t="s">
        <v>249</v>
      </c>
      <c r="E65" s="25" t="s">
        <v>262</v>
      </c>
      <c r="F65" s="20">
        <v>0</v>
      </c>
      <c r="G65" s="20">
        <v>0</v>
      </c>
      <c r="H65" s="20">
        <v>0</v>
      </c>
      <c r="I65" t="s">
        <v>279</v>
      </c>
    </row>
    <row r="66" spans="1:9" x14ac:dyDescent="0.2">
      <c r="A66" s="7" t="s">
        <v>156</v>
      </c>
      <c r="B66" s="5" t="s">
        <v>247</v>
      </c>
      <c r="C66" s="8" t="s">
        <v>158</v>
      </c>
      <c r="D66" s="11" t="s">
        <v>249</v>
      </c>
      <c r="E66" s="25" t="s">
        <v>5</v>
      </c>
      <c r="F66" s="20">
        <v>0</v>
      </c>
      <c r="G66" s="20">
        <v>0</v>
      </c>
      <c r="H66" s="20">
        <v>0</v>
      </c>
      <c r="I66" t="s">
        <v>279</v>
      </c>
    </row>
    <row r="67" spans="1:9" x14ac:dyDescent="0.2">
      <c r="A67" s="7" t="s">
        <v>150</v>
      </c>
      <c r="B67" s="5" t="s">
        <v>241</v>
      </c>
      <c r="C67" s="8" t="s">
        <v>151</v>
      </c>
      <c r="D67" s="11" t="s">
        <v>242</v>
      </c>
      <c r="E67" s="25" t="s">
        <v>259</v>
      </c>
      <c r="F67" s="20">
        <v>0.39899999999999997</v>
      </c>
      <c r="G67" s="20">
        <v>0.39899999999999997</v>
      </c>
      <c r="H67" s="20">
        <v>0.39899999999999997</v>
      </c>
      <c r="I67" t="s">
        <v>279</v>
      </c>
    </row>
    <row r="68" spans="1:9" x14ac:dyDescent="0.2">
      <c r="A68" s="7" t="s">
        <v>150</v>
      </c>
      <c r="B68" s="12" t="s">
        <v>241</v>
      </c>
      <c r="C68" s="13" t="s">
        <v>151</v>
      </c>
      <c r="D68" s="11" t="s">
        <v>242</v>
      </c>
      <c r="E68" s="25" t="s">
        <v>260</v>
      </c>
      <c r="F68" s="20">
        <v>1.4999999999999999E-2</v>
      </c>
      <c r="G68" s="20">
        <v>1.4999999999999999E-2</v>
      </c>
      <c r="H68" s="20">
        <v>1.4999999999999999E-2</v>
      </c>
      <c r="I68" t="s">
        <v>279</v>
      </c>
    </row>
    <row r="69" spans="1:9" x14ac:dyDescent="0.2">
      <c r="A69" s="7" t="s">
        <v>150</v>
      </c>
      <c r="B69" s="5" t="s">
        <v>241</v>
      </c>
      <c r="C69" s="8" t="s">
        <v>151</v>
      </c>
      <c r="D69" s="11" t="s">
        <v>242</v>
      </c>
      <c r="E69" s="25" t="s">
        <v>261</v>
      </c>
      <c r="F69" s="20">
        <v>0.316</v>
      </c>
      <c r="G69" s="20">
        <v>0.316</v>
      </c>
      <c r="H69" s="20">
        <v>0.316</v>
      </c>
      <c r="I69" t="s">
        <v>279</v>
      </c>
    </row>
    <row r="70" spans="1:9" x14ac:dyDescent="0.2">
      <c r="A70" s="7" t="s">
        <v>150</v>
      </c>
      <c r="B70" s="12" t="s">
        <v>241</v>
      </c>
      <c r="C70" s="13" t="s">
        <v>151</v>
      </c>
      <c r="D70" s="11" t="s">
        <v>242</v>
      </c>
      <c r="E70" s="25" t="s">
        <v>262</v>
      </c>
      <c r="F70" s="20">
        <v>0.254</v>
      </c>
      <c r="G70" s="20">
        <v>0.254</v>
      </c>
      <c r="H70" s="20">
        <v>0.254</v>
      </c>
      <c r="I70" t="s">
        <v>279</v>
      </c>
    </row>
    <row r="71" spans="1:9" x14ac:dyDescent="0.2">
      <c r="A71" s="7" t="s">
        <v>150</v>
      </c>
      <c r="B71" s="5" t="s">
        <v>241</v>
      </c>
      <c r="C71" s="8" t="s">
        <v>151</v>
      </c>
      <c r="D71" s="11" t="s">
        <v>242</v>
      </c>
      <c r="E71" s="25" t="s">
        <v>5</v>
      </c>
      <c r="F71" s="20">
        <v>1.6E-2</v>
      </c>
      <c r="G71" s="20">
        <v>1.6E-2</v>
      </c>
      <c r="H71" s="20">
        <v>1.6E-2</v>
      </c>
      <c r="I71" t="s">
        <v>279</v>
      </c>
    </row>
    <row r="72" spans="1:9" x14ac:dyDescent="0.2">
      <c r="A72" s="7" t="s">
        <v>123</v>
      </c>
      <c r="B72" s="5" t="s">
        <v>214</v>
      </c>
      <c r="C72" s="8" t="s">
        <v>125</v>
      </c>
      <c r="D72" s="11" t="s">
        <v>216</v>
      </c>
      <c r="E72" s="25" t="s">
        <v>259</v>
      </c>
      <c r="F72" s="20">
        <v>0.43099999999999999</v>
      </c>
      <c r="G72" s="60">
        <f>$M$7</f>
        <v>0.99</v>
      </c>
      <c r="H72" s="18">
        <v>0.65500000000000003</v>
      </c>
      <c r="I72" t="s">
        <v>279</v>
      </c>
    </row>
    <row r="73" spans="1:9" x14ac:dyDescent="0.2">
      <c r="A73" s="7" t="s">
        <v>123</v>
      </c>
      <c r="B73" s="12" t="s">
        <v>214</v>
      </c>
      <c r="C73" s="13" t="s">
        <v>125</v>
      </c>
      <c r="D73" s="11" t="s">
        <v>216</v>
      </c>
      <c r="E73" s="25" t="s">
        <v>260</v>
      </c>
      <c r="F73" s="20">
        <v>1.8000000000000002E-2</v>
      </c>
      <c r="G73" s="60">
        <f>$N$7</f>
        <v>5.0000000000000001E-3</v>
      </c>
      <c r="H73" s="18">
        <v>1.3999999999999999E-2</v>
      </c>
      <c r="I73" t="s">
        <v>279</v>
      </c>
    </row>
    <row r="74" spans="1:9" x14ac:dyDescent="0.2">
      <c r="A74" s="7" t="s">
        <v>123</v>
      </c>
      <c r="B74" s="5" t="s">
        <v>214</v>
      </c>
      <c r="C74" s="8" t="s">
        <v>125</v>
      </c>
      <c r="D74" s="11" t="s">
        <v>216</v>
      </c>
      <c r="E74" s="25" t="s">
        <v>261</v>
      </c>
      <c r="F74" s="20">
        <v>0.53700000000000003</v>
      </c>
      <c r="G74" s="60">
        <f>$O$7</f>
        <v>0</v>
      </c>
      <c r="H74" s="18">
        <v>0.315</v>
      </c>
      <c r="I74" t="s">
        <v>279</v>
      </c>
    </row>
    <row r="75" spans="1:9" x14ac:dyDescent="0.2">
      <c r="A75" s="7" t="s">
        <v>123</v>
      </c>
      <c r="B75" s="12" t="s">
        <v>214</v>
      </c>
      <c r="C75" s="13" t="s">
        <v>125</v>
      </c>
      <c r="D75" s="11" t="s">
        <v>216</v>
      </c>
      <c r="E75" s="25" t="s">
        <v>262</v>
      </c>
      <c r="F75" s="20">
        <v>1.3000000000000001E-2</v>
      </c>
      <c r="G75" s="60">
        <f>$P$7</f>
        <v>5.0000000000000001E-3</v>
      </c>
      <c r="H75" s="18">
        <v>1.3000000000000001E-2</v>
      </c>
      <c r="I75" t="s">
        <v>279</v>
      </c>
    </row>
    <row r="76" spans="1:9" x14ac:dyDescent="0.2">
      <c r="A76" s="7" t="s">
        <v>123</v>
      </c>
      <c r="B76" s="5" t="s">
        <v>214</v>
      </c>
      <c r="C76" s="8" t="s">
        <v>125</v>
      </c>
      <c r="D76" s="11" t="s">
        <v>216</v>
      </c>
      <c r="E76" s="25" t="s">
        <v>5</v>
      </c>
      <c r="F76" s="20">
        <v>1E-3</v>
      </c>
      <c r="G76" s="60">
        <f>$Q$7</f>
        <v>0</v>
      </c>
      <c r="H76" s="18">
        <v>3.0000000000000001E-3</v>
      </c>
      <c r="I76" t="s">
        <v>279</v>
      </c>
    </row>
    <row r="77" spans="1:9" x14ac:dyDescent="0.2">
      <c r="A77" s="7" t="s">
        <v>76</v>
      </c>
      <c r="B77" s="5" t="s">
        <v>167</v>
      </c>
      <c r="C77" s="8" t="s">
        <v>79</v>
      </c>
      <c r="D77" s="11" t="s">
        <v>170</v>
      </c>
      <c r="E77" s="25" t="s">
        <v>259</v>
      </c>
      <c r="F77" s="20">
        <v>0.43099999999999999</v>
      </c>
      <c r="G77" s="60">
        <f>$M$7</f>
        <v>0.99</v>
      </c>
      <c r="H77" s="18">
        <v>0.65500000000000003</v>
      </c>
      <c r="I77" t="s">
        <v>279</v>
      </c>
    </row>
    <row r="78" spans="1:9" x14ac:dyDescent="0.2">
      <c r="A78" s="7" t="s">
        <v>76</v>
      </c>
      <c r="B78" s="12" t="s">
        <v>167</v>
      </c>
      <c r="C78" s="13" t="s">
        <v>79</v>
      </c>
      <c r="D78" s="11" t="s">
        <v>170</v>
      </c>
      <c r="E78" s="25" t="s">
        <v>260</v>
      </c>
      <c r="F78" s="20">
        <v>1.8000000000000002E-2</v>
      </c>
      <c r="G78" s="60">
        <f>$N$7</f>
        <v>5.0000000000000001E-3</v>
      </c>
      <c r="H78" s="18">
        <v>1.3999999999999999E-2</v>
      </c>
      <c r="I78" t="s">
        <v>279</v>
      </c>
    </row>
    <row r="79" spans="1:9" x14ac:dyDescent="0.2">
      <c r="A79" s="7" t="s">
        <v>76</v>
      </c>
      <c r="B79" s="5" t="s">
        <v>167</v>
      </c>
      <c r="C79" s="8" t="s">
        <v>79</v>
      </c>
      <c r="D79" s="11" t="s">
        <v>170</v>
      </c>
      <c r="E79" s="25" t="s">
        <v>261</v>
      </c>
      <c r="F79" s="20">
        <v>0.53700000000000003</v>
      </c>
      <c r="G79" s="60">
        <f>$O$7</f>
        <v>0</v>
      </c>
      <c r="H79" s="18">
        <v>0.315</v>
      </c>
      <c r="I79" t="s">
        <v>279</v>
      </c>
    </row>
    <row r="80" spans="1:9" x14ac:dyDescent="0.2">
      <c r="A80" s="7" t="s">
        <v>76</v>
      </c>
      <c r="B80" s="12" t="s">
        <v>167</v>
      </c>
      <c r="C80" s="13" t="s">
        <v>79</v>
      </c>
      <c r="D80" s="11" t="s">
        <v>170</v>
      </c>
      <c r="E80" s="25" t="s">
        <v>262</v>
      </c>
      <c r="F80" s="20">
        <v>1.3000000000000001E-2</v>
      </c>
      <c r="G80" s="60">
        <f>$P$7</f>
        <v>5.0000000000000001E-3</v>
      </c>
      <c r="H80" s="18">
        <v>1.3000000000000001E-2</v>
      </c>
      <c r="I80" t="s">
        <v>279</v>
      </c>
    </row>
    <row r="81" spans="1:9" x14ac:dyDescent="0.2">
      <c r="A81" s="7" t="s">
        <v>76</v>
      </c>
      <c r="B81" s="5" t="s">
        <v>167</v>
      </c>
      <c r="C81" s="8" t="s">
        <v>79</v>
      </c>
      <c r="D81" s="11" t="s">
        <v>170</v>
      </c>
      <c r="E81" s="25" t="s">
        <v>5</v>
      </c>
      <c r="F81" s="20">
        <v>1E-3</v>
      </c>
      <c r="G81" s="60">
        <f>$Q$7</f>
        <v>0</v>
      </c>
      <c r="H81" s="18">
        <v>3.0000000000000001E-3</v>
      </c>
      <c r="I81" t="s">
        <v>279</v>
      </c>
    </row>
    <row r="82" spans="1:9" x14ac:dyDescent="0.2">
      <c r="A82" s="7" t="s">
        <v>94</v>
      </c>
      <c r="B82" s="5" t="s">
        <v>185</v>
      </c>
      <c r="C82" s="8" t="s">
        <v>97</v>
      </c>
      <c r="D82" s="11" t="s">
        <v>188</v>
      </c>
      <c r="E82" s="25" t="s">
        <v>259</v>
      </c>
      <c r="F82" s="20">
        <v>0.43099999999999999</v>
      </c>
      <c r="G82" s="60">
        <f>$M$7</f>
        <v>0.99</v>
      </c>
      <c r="H82" s="18">
        <v>0.65500000000000003</v>
      </c>
      <c r="I82" t="s">
        <v>279</v>
      </c>
    </row>
    <row r="83" spans="1:9" x14ac:dyDescent="0.2">
      <c r="A83" s="7" t="s">
        <v>94</v>
      </c>
      <c r="B83" s="12" t="s">
        <v>185</v>
      </c>
      <c r="C83" s="13" t="s">
        <v>97</v>
      </c>
      <c r="D83" s="11" t="s">
        <v>188</v>
      </c>
      <c r="E83" s="25" t="s">
        <v>260</v>
      </c>
      <c r="F83" s="20">
        <v>1.8000000000000002E-2</v>
      </c>
      <c r="G83" s="60">
        <f>$N$7</f>
        <v>5.0000000000000001E-3</v>
      </c>
      <c r="H83" s="18">
        <v>1.3999999999999999E-2</v>
      </c>
      <c r="I83" t="s">
        <v>279</v>
      </c>
    </row>
    <row r="84" spans="1:9" x14ac:dyDescent="0.2">
      <c r="A84" s="7" t="s">
        <v>94</v>
      </c>
      <c r="B84" s="5" t="s">
        <v>185</v>
      </c>
      <c r="C84" s="8" t="s">
        <v>97</v>
      </c>
      <c r="D84" s="11" t="s">
        <v>188</v>
      </c>
      <c r="E84" s="25" t="s">
        <v>261</v>
      </c>
      <c r="F84" s="20">
        <v>0.53700000000000003</v>
      </c>
      <c r="G84" s="60">
        <f>$O$7</f>
        <v>0</v>
      </c>
      <c r="H84" s="18">
        <v>0.315</v>
      </c>
      <c r="I84" t="s">
        <v>279</v>
      </c>
    </row>
    <row r="85" spans="1:9" ht="16" thickBot="1" x14ac:dyDescent="0.25">
      <c r="A85" s="7" t="s">
        <v>94</v>
      </c>
      <c r="B85" s="12" t="s">
        <v>185</v>
      </c>
      <c r="C85" s="13" t="s">
        <v>97</v>
      </c>
      <c r="D85" s="11" t="s">
        <v>188</v>
      </c>
      <c r="E85" s="25" t="s">
        <v>262</v>
      </c>
      <c r="F85" s="20">
        <v>1.3000000000000001E-2</v>
      </c>
      <c r="G85" s="60">
        <f>$P$7</f>
        <v>5.0000000000000001E-3</v>
      </c>
      <c r="H85" s="37">
        <v>1.3000000000000001E-2</v>
      </c>
      <c r="I85" t="s">
        <v>279</v>
      </c>
    </row>
    <row r="86" spans="1:9" ht="16" thickBot="1" x14ac:dyDescent="0.25">
      <c r="A86" s="7" t="s">
        <v>94</v>
      </c>
      <c r="B86" s="5" t="s">
        <v>185</v>
      </c>
      <c r="C86" s="8" t="s">
        <v>97</v>
      </c>
      <c r="D86" s="11" t="s">
        <v>188</v>
      </c>
      <c r="E86" s="25" t="s">
        <v>5</v>
      </c>
      <c r="F86" s="20">
        <v>1E-3</v>
      </c>
      <c r="G86" s="60">
        <f>$Q$7</f>
        <v>0</v>
      </c>
      <c r="H86" s="37">
        <v>3.0000000000000001E-3</v>
      </c>
      <c r="I86" t="s">
        <v>279</v>
      </c>
    </row>
    <row r="87" spans="1:9" ht="16" thickBot="1" x14ac:dyDescent="0.25">
      <c r="A87" s="7" t="s">
        <v>101</v>
      </c>
      <c r="B87" s="5" t="s">
        <v>192</v>
      </c>
      <c r="C87" s="8" t="s">
        <v>106</v>
      </c>
      <c r="D87" s="11" t="s">
        <v>197</v>
      </c>
      <c r="E87" s="25" t="s">
        <v>259</v>
      </c>
      <c r="F87" s="20">
        <v>0.43099999999999999</v>
      </c>
      <c r="G87" s="60">
        <f>$M$7</f>
        <v>0.99</v>
      </c>
      <c r="H87" s="37">
        <v>0.65500000000000003</v>
      </c>
      <c r="I87" t="s">
        <v>279</v>
      </c>
    </row>
    <row r="88" spans="1:9" ht="16" thickBot="1" x14ac:dyDescent="0.25">
      <c r="A88" s="7" t="s">
        <v>101</v>
      </c>
      <c r="B88" s="12" t="s">
        <v>192</v>
      </c>
      <c r="C88" s="13" t="s">
        <v>106</v>
      </c>
      <c r="D88" s="11" t="s">
        <v>197</v>
      </c>
      <c r="E88" s="25" t="s">
        <v>260</v>
      </c>
      <c r="F88" s="20">
        <v>1.8000000000000002E-2</v>
      </c>
      <c r="G88" s="60">
        <f>$N$7</f>
        <v>5.0000000000000001E-3</v>
      </c>
      <c r="H88" s="37">
        <v>1.3999999999999999E-2</v>
      </c>
      <c r="I88" t="s">
        <v>279</v>
      </c>
    </row>
    <row r="89" spans="1:9" ht="16" thickBot="1" x14ac:dyDescent="0.25">
      <c r="A89" s="7" t="s">
        <v>101</v>
      </c>
      <c r="B89" s="5" t="s">
        <v>192</v>
      </c>
      <c r="C89" s="8" t="s">
        <v>106</v>
      </c>
      <c r="D89" s="11" t="s">
        <v>197</v>
      </c>
      <c r="E89" s="25" t="s">
        <v>261</v>
      </c>
      <c r="F89" s="20">
        <v>0.53700000000000003</v>
      </c>
      <c r="G89" s="60">
        <f>$O$7</f>
        <v>0</v>
      </c>
      <c r="H89" s="37">
        <v>0.315</v>
      </c>
      <c r="I89" t="s">
        <v>279</v>
      </c>
    </row>
    <row r="90" spans="1:9" ht="16" thickBot="1" x14ac:dyDescent="0.25">
      <c r="A90" s="7" t="s">
        <v>101</v>
      </c>
      <c r="B90" s="12" t="s">
        <v>192</v>
      </c>
      <c r="C90" s="13" t="s">
        <v>106</v>
      </c>
      <c r="D90" s="11" t="s">
        <v>197</v>
      </c>
      <c r="E90" s="25" t="s">
        <v>262</v>
      </c>
      <c r="F90" s="20">
        <v>1.3000000000000001E-2</v>
      </c>
      <c r="G90" s="60">
        <f>$P$7</f>
        <v>5.0000000000000001E-3</v>
      </c>
      <c r="H90" s="37">
        <v>1.3000000000000001E-2</v>
      </c>
      <c r="I90" t="s">
        <v>279</v>
      </c>
    </row>
    <row r="91" spans="1:9" ht="16" thickBot="1" x14ac:dyDescent="0.25">
      <c r="A91" s="61" t="s">
        <v>101</v>
      </c>
      <c r="B91" s="62" t="s">
        <v>192</v>
      </c>
      <c r="C91" s="63" t="s">
        <v>106</v>
      </c>
      <c r="D91" s="64" t="s">
        <v>197</v>
      </c>
      <c r="E91" s="23" t="s">
        <v>5</v>
      </c>
      <c r="F91" s="24">
        <v>1E-3</v>
      </c>
      <c r="G91" s="41">
        <f>$Q$7</f>
        <v>0</v>
      </c>
      <c r="H91" s="24">
        <v>3.0000000000000001E-3</v>
      </c>
      <c r="I91" t="s">
        <v>279</v>
      </c>
    </row>
    <row r="92" spans="1:9" ht="16" thickBot="1" x14ac:dyDescent="0.25">
      <c r="A92" s="7" t="s">
        <v>94</v>
      </c>
      <c r="B92" s="5" t="s">
        <v>185</v>
      </c>
      <c r="C92" s="8" t="s">
        <v>95</v>
      </c>
      <c r="D92" s="11" t="s">
        <v>186</v>
      </c>
      <c r="E92" s="16" t="s">
        <v>259</v>
      </c>
      <c r="F92" s="20">
        <v>0.43099999999999999</v>
      </c>
      <c r="G92" s="41">
        <f>$M$7</f>
        <v>0.99</v>
      </c>
      <c r="H92" s="19">
        <v>0.65500000000000003</v>
      </c>
      <c r="I92" t="s">
        <v>279</v>
      </c>
    </row>
    <row r="93" spans="1:9" ht="16" thickBot="1" x14ac:dyDescent="0.25">
      <c r="A93" s="7" t="s">
        <v>94</v>
      </c>
      <c r="B93" s="12" t="s">
        <v>185</v>
      </c>
      <c r="C93" s="13" t="s">
        <v>95</v>
      </c>
      <c r="D93" s="11" t="s">
        <v>186</v>
      </c>
      <c r="E93" s="16" t="s">
        <v>260</v>
      </c>
      <c r="F93" s="20">
        <v>1.8000000000000002E-2</v>
      </c>
      <c r="G93" s="41">
        <f>$N$7</f>
        <v>5.0000000000000001E-3</v>
      </c>
      <c r="H93" s="19">
        <v>1.3999999999999999E-2</v>
      </c>
      <c r="I93" t="s">
        <v>279</v>
      </c>
    </row>
    <row r="94" spans="1:9" ht="16" thickBot="1" x14ac:dyDescent="0.25">
      <c r="A94" s="7" t="s">
        <v>94</v>
      </c>
      <c r="B94" s="5" t="s">
        <v>185</v>
      </c>
      <c r="C94" s="8" t="s">
        <v>95</v>
      </c>
      <c r="D94" s="11" t="s">
        <v>186</v>
      </c>
      <c r="E94" s="16" t="s">
        <v>261</v>
      </c>
      <c r="F94" s="20">
        <v>0.53700000000000003</v>
      </c>
      <c r="G94" s="41">
        <f>$O$7</f>
        <v>0</v>
      </c>
      <c r="H94" s="19">
        <v>0.315</v>
      </c>
      <c r="I94" t="s">
        <v>279</v>
      </c>
    </row>
    <row r="95" spans="1:9" ht="16" thickBot="1" x14ac:dyDescent="0.25">
      <c r="A95" s="7" t="s">
        <v>94</v>
      </c>
      <c r="B95" s="12" t="s">
        <v>185</v>
      </c>
      <c r="C95" s="13" t="s">
        <v>95</v>
      </c>
      <c r="D95" s="11" t="s">
        <v>186</v>
      </c>
      <c r="E95" s="16" t="s">
        <v>262</v>
      </c>
      <c r="F95" s="20">
        <v>1.3000000000000001E-2</v>
      </c>
      <c r="G95" s="41">
        <f>$P$7</f>
        <v>5.0000000000000001E-3</v>
      </c>
      <c r="H95" s="19">
        <v>1.3000000000000001E-2</v>
      </c>
      <c r="I95" t="s">
        <v>279</v>
      </c>
    </row>
    <row r="96" spans="1:9" ht="16" thickBot="1" x14ac:dyDescent="0.25">
      <c r="A96" s="7" t="s">
        <v>94</v>
      </c>
      <c r="B96" s="5" t="s">
        <v>185</v>
      </c>
      <c r="C96" s="8" t="s">
        <v>95</v>
      </c>
      <c r="D96" s="11" t="s">
        <v>186</v>
      </c>
      <c r="E96" s="16" t="s">
        <v>5</v>
      </c>
      <c r="F96" s="20">
        <v>1E-3</v>
      </c>
      <c r="G96" s="41">
        <f>$Q$7</f>
        <v>0</v>
      </c>
      <c r="H96" s="19">
        <v>3.0000000000000001E-3</v>
      </c>
      <c r="I96" t="s">
        <v>279</v>
      </c>
    </row>
    <row r="97" spans="1:9" ht="16" thickBot="1" x14ac:dyDescent="0.25">
      <c r="A97" s="7" t="s">
        <v>111</v>
      </c>
      <c r="B97" s="5" t="s">
        <v>202</v>
      </c>
      <c r="C97" s="8" t="s">
        <v>113</v>
      </c>
      <c r="D97" s="11" t="s">
        <v>204</v>
      </c>
      <c r="E97" s="16" t="s">
        <v>259</v>
      </c>
      <c r="F97" s="20">
        <v>0.43099999999999999</v>
      </c>
      <c r="G97" s="41">
        <f>$M$7</f>
        <v>0.99</v>
      </c>
      <c r="H97" s="19">
        <v>0.65500000000000003</v>
      </c>
      <c r="I97" t="s">
        <v>279</v>
      </c>
    </row>
    <row r="98" spans="1:9" ht="16" thickBot="1" x14ac:dyDescent="0.25">
      <c r="A98" s="7" t="s">
        <v>111</v>
      </c>
      <c r="B98" s="12" t="s">
        <v>202</v>
      </c>
      <c r="C98" s="13" t="s">
        <v>113</v>
      </c>
      <c r="D98" s="11" t="s">
        <v>204</v>
      </c>
      <c r="E98" s="16" t="s">
        <v>260</v>
      </c>
      <c r="F98" s="20">
        <v>1.8000000000000002E-2</v>
      </c>
      <c r="G98" s="41">
        <f>$N$7</f>
        <v>5.0000000000000001E-3</v>
      </c>
      <c r="H98" s="19">
        <v>1.3999999999999999E-2</v>
      </c>
      <c r="I98" t="s">
        <v>279</v>
      </c>
    </row>
    <row r="99" spans="1:9" ht="16" thickBot="1" x14ac:dyDescent="0.25">
      <c r="A99" s="7" t="s">
        <v>111</v>
      </c>
      <c r="B99" s="5" t="s">
        <v>202</v>
      </c>
      <c r="C99" s="8" t="s">
        <v>113</v>
      </c>
      <c r="D99" s="11" t="s">
        <v>204</v>
      </c>
      <c r="E99" s="16" t="s">
        <v>261</v>
      </c>
      <c r="F99" s="20">
        <v>0.53700000000000003</v>
      </c>
      <c r="G99" s="41">
        <f>$O$7</f>
        <v>0</v>
      </c>
      <c r="H99" s="19">
        <v>0.315</v>
      </c>
      <c r="I99" t="s">
        <v>279</v>
      </c>
    </row>
    <row r="100" spans="1:9" ht="16" thickBot="1" x14ac:dyDescent="0.25">
      <c r="A100" s="7" t="s">
        <v>111</v>
      </c>
      <c r="B100" s="12" t="s">
        <v>202</v>
      </c>
      <c r="C100" s="13" t="s">
        <v>113</v>
      </c>
      <c r="D100" s="11" t="s">
        <v>204</v>
      </c>
      <c r="E100" s="16" t="s">
        <v>262</v>
      </c>
      <c r="F100" s="20">
        <v>1.3000000000000001E-2</v>
      </c>
      <c r="G100" s="41">
        <f>$P$7</f>
        <v>5.0000000000000001E-3</v>
      </c>
      <c r="H100" s="19">
        <v>1.3000000000000001E-2</v>
      </c>
      <c r="I100" t="s">
        <v>279</v>
      </c>
    </row>
    <row r="101" spans="1:9" ht="16" thickBot="1" x14ac:dyDescent="0.25">
      <c r="A101" s="7" t="s">
        <v>111</v>
      </c>
      <c r="B101" s="5" t="s">
        <v>202</v>
      </c>
      <c r="C101" s="8" t="s">
        <v>113</v>
      </c>
      <c r="D101" s="11" t="s">
        <v>204</v>
      </c>
      <c r="E101" s="16" t="s">
        <v>5</v>
      </c>
      <c r="F101" s="20">
        <v>1E-3</v>
      </c>
      <c r="G101" s="41">
        <f>$Q$7</f>
        <v>0</v>
      </c>
      <c r="H101" s="19">
        <v>3.0000000000000001E-3</v>
      </c>
      <c r="I101" t="s">
        <v>279</v>
      </c>
    </row>
    <row r="102" spans="1:9" ht="16" thickBot="1" x14ac:dyDescent="0.25">
      <c r="A102" s="7" t="s">
        <v>94</v>
      </c>
      <c r="B102" s="5" t="s">
        <v>185</v>
      </c>
      <c r="C102" s="8" t="s">
        <v>98</v>
      </c>
      <c r="D102" s="11" t="s">
        <v>189</v>
      </c>
      <c r="E102" s="16" t="s">
        <v>259</v>
      </c>
      <c r="F102" s="20">
        <v>0.43099999999999999</v>
      </c>
      <c r="G102" s="41">
        <f>$M$7</f>
        <v>0.99</v>
      </c>
      <c r="H102" s="19">
        <v>0.65500000000000003</v>
      </c>
      <c r="I102" t="s">
        <v>279</v>
      </c>
    </row>
    <row r="103" spans="1:9" ht="16" thickBot="1" x14ac:dyDescent="0.25">
      <c r="A103" s="7" t="s">
        <v>94</v>
      </c>
      <c r="B103" s="12" t="s">
        <v>185</v>
      </c>
      <c r="C103" s="13" t="s">
        <v>98</v>
      </c>
      <c r="D103" s="11" t="s">
        <v>189</v>
      </c>
      <c r="E103" s="16" t="s">
        <v>260</v>
      </c>
      <c r="F103" s="20">
        <v>1.8000000000000002E-2</v>
      </c>
      <c r="G103" s="41">
        <f>$N$7</f>
        <v>5.0000000000000001E-3</v>
      </c>
      <c r="H103" s="19">
        <v>1.3999999999999999E-2</v>
      </c>
      <c r="I103" t="s">
        <v>279</v>
      </c>
    </row>
    <row r="104" spans="1:9" ht="16" thickBot="1" x14ac:dyDescent="0.25">
      <c r="A104" s="7" t="s">
        <v>94</v>
      </c>
      <c r="B104" s="5" t="s">
        <v>185</v>
      </c>
      <c r="C104" s="8" t="s">
        <v>98</v>
      </c>
      <c r="D104" s="11" t="s">
        <v>189</v>
      </c>
      <c r="E104" s="16" t="s">
        <v>261</v>
      </c>
      <c r="F104" s="20">
        <v>0.53700000000000003</v>
      </c>
      <c r="G104" s="41">
        <f>$O$7</f>
        <v>0</v>
      </c>
      <c r="H104" s="19">
        <v>0.315</v>
      </c>
      <c r="I104" t="s">
        <v>279</v>
      </c>
    </row>
    <row r="105" spans="1:9" ht="16" thickBot="1" x14ac:dyDescent="0.25">
      <c r="A105" s="7" t="s">
        <v>94</v>
      </c>
      <c r="B105" s="12" t="s">
        <v>185</v>
      </c>
      <c r="C105" s="13" t="s">
        <v>98</v>
      </c>
      <c r="D105" s="11" t="s">
        <v>189</v>
      </c>
      <c r="E105" s="16" t="s">
        <v>262</v>
      </c>
      <c r="F105" s="20">
        <v>1.3000000000000001E-2</v>
      </c>
      <c r="G105" s="41">
        <f>$P$7</f>
        <v>5.0000000000000001E-3</v>
      </c>
      <c r="H105" s="19">
        <v>1.3000000000000001E-2</v>
      </c>
      <c r="I105" t="s">
        <v>279</v>
      </c>
    </row>
    <row r="106" spans="1:9" ht="16" thickBot="1" x14ac:dyDescent="0.25">
      <c r="A106" s="7" t="s">
        <v>94</v>
      </c>
      <c r="B106" s="5" t="s">
        <v>185</v>
      </c>
      <c r="C106" s="8" t="s">
        <v>98</v>
      </c>
      <c r="D106" s="11" t="s">
        <v>189</v>
      </c>
      <c r="E106" s="16" t="s">
        <v>5</v>
      </c>
      <c r="F106" s="20">
        <v>1E-3</v>
      </c>
      <c r="G106" s="41">
        <f>$Q$7</f>
        <v>0</v>
      </c>
      <c r="H106" s="19">
        <v>3.0000000000000001E-3</v>
      </c>
      <c r="I106" t="s">
        <v>279</v>
      </c>
    </row>
    <row r="107" spans="1:9" ht="16" thickBot="1" x14ac:dyDescent="0.25">
      <c r="A107" s="7" t="s">
        <v>130</v>
      </c>
      <c r="B107" s="5" t="s">
        <v>221</v>
      </c>
      <c r="C107" s="8" t="s">
        <v>133</v>
      </c>
      <c r="D107" s="11" t="s">
        <v>224</v>
      </c>
      <c r="E107" s="16" t="s">
        <v>259</v>
      </c>
      <c r="F107" s="20">
        <v>0.43099999999999999</v>
      </c>
      <c r="G107" s="41">
        <f>$M$7</f>
        <v>0.99</v>
      </c>
      <c r="H107" s="19">
        <v>0.65500000000000003</v>
      </c>
      <c r="I107" t="s">
        <v>279</v>
      </c>
    </row>
    <row r="108" spans="1:9" ht="16" thickBot="1" x14ac:dyDescent="0.25">
      <c r="A108" s="7" t="s">
        <v>130</v>
      </c>
      <c r="B108" s="12" t="s">
        <v>221</v>
      </c>
      <c r="C108" s="13" t="s">
        <v>133</v>
      </c>
      <c r="D108" s="11" t="s">
        <v>224</v>
      </c>
      <c r="E108" s="16" t="s">
        <v>260</v>
      </c>
      <c r="F108" s="20">
        <v>1.8000000000000002E-2</v>
      </c>
      <c r="G108" s="41">
        <f>$N$7</f>
        <v>5.0000000000000001E-3</v>
      </c>
      <c r="H108" s="19">
        <v>1.3999999999999999E-2</v>
      </c>
      <c r="I108" t="s">
        <v>279</v>
      </c>
    </row>
    <row r="109" spans="1:9" ht="16" thickBot="1" x14ac:dyDescent="0.25">
      <c r="A109" s="7" t="s">
        <v>130</v>
      </c>
      <c r="B109" s="5" t="s">
        <v>221</v>
      </c>
      <c r="C109" s="8" t="s">
        <v>133</v>
      </c>
      <c r="D109" s="11" t="s">
        <v>224</v>
      </c>
      <c r="E109" s="16" t="s">
        <v>261</v>
      </c>
      <c r="F109" s="20">
        <v>0.53700000000000003</v>
      </c>
      <c r="G109" s="41">
        <f>$O$7</f>
        <v>0</v>
      </c>
      <c r="H109" s="19">
        <v>0.315</v>
      </c>
      <c r="I109" t="s">
        <v>279</v>
      </c>
    </row>
    <row r="110" spans="1:9" ht="16" thickBot="1" x14ac:dyDescent="0.25">
      <c r="A110" s="7" t="s">
        <v>130</v>
      </c>
      <c r="B110" s="12" t="s">
        <v>221</v>
      </c>
      <c r="C110" s="13" t="s">
        <v>133</v>
      </c>
      <c r="D110" s="11" t="s">
        <v>224</v>
      </c>
      <c r="E110" s="16" t="s">
        <v>262</v>
      </c>
      <c r="F110" s="20">
        <v>1.3000000000000001E-2</v>
      </c>
      <c r="G110" s="41">
        <f>$P$7</f>
        <v>5.0000000000000001E-3</v>
      </c>
      <c r="H110" s="19">
        <v>1.3000000000000001E-2</v>
      </c>
      <c r="I110" t="s">
        <v>279</v>
      </c>
    </row>
    <row r="111" spans="1:9" ht="16" thickBot="1" x14ac:dyDescent="0.25">
      <c r="A111" s="7" t="s">
        <v>130</v>
      </c>
      <c r="B111" s="5" t="s">
        <v>221</v>
      </c>
      <c r="C111" s="8" t="s">
        <v>133</v>
      </c>
      <c r="D111" s="11" t="s">
        <v>224</v>
      </c>
      <c r="E111" s="16" t="s">
        <v>5</v>
      </c>
      <c r="F111" s="20">
        <v>1E-3</v>
      </c>
      <c r="G111" s="41">
        <f>$Q$7</f>
        <v>0</v>
      </c>
      <c r="H111" s="19">
        <v>3.0000000000000001E-3</v>
      </c>
      <c r="I111" t="s">
        <v>279</v>
      </c>
    </row>
    <row r="112" spans="1:9" ht="16" thickBot="1" x14ac:dyDescent="0.25">
      <c r="A112" s="7" t="s">
        <v>94</v>
      </c>
      <c r="B112" s="5" t="s">
        <v>185</v>
      </c>
      <c r="C112" s="8" t="s">
        <v>99</v>
      </c>
      <c r="D112" s="11" t="s">
        <v>190</v>
      </c>
      <c r="E112" s="16" t="s">
        <v>259</v>
      </c>
      <c r="F112" s="20">
        <v>0.43099999999999999</v>
      </c>
      <c r="G112" s="41">
        <f>$M$7</f>
        <v>0.99</v>
      </c>
      <c r="H112" s="19">
        <v>0.65500000000000003</v>
      </c>
      <c r="I112" t="s">
        <v>279</v>
      </c>
    </row>
    <row r="113" spans="1:9" ht="16" thickBot="1" x14ac:dyDescent="0.25">
      <c r="A113" s="7" t="s">
        <v>94</v>
      </c>
      <c r="B113" s="12" t="s">
        <v>185</v>
      </c>
      <c r="C113" s="13" t="s">
        <v>99</v>
      </c>
      <c r="D113" s="11" t="s">
        <v>190</v>
      </c>
      <c r="E113" s="16" t="s">
        <v>260</v>
      </c>
      <c r="F113" s="20">
        <v>1.8000000000000002E-2</v>
      </c>
      <c r="G113" s="41">
        <f>$N$7</f>
        <v>5.0000000000000001E-3</v>
      </c>
      <c r="H113" s="19">
        <v>1.3999999999999999E-2</v>
      </c>
      <c r="I113" t="s">
        <v>279</v>
      </c>
    </row>
    <row r="114" spans="1:9" ht="16" thickBot="1" x14ac:dyDescent="0.25">
      <c r="A114" s="7" t="s">
        <v>94</v>
      </c>
      <c r="B114" s="5" t="s">
        <v>185</v>
      </c>
      <c r="C114" s="8" t="s">
        <v>99</v>
      </c>
      <c r="D114" s="11" t="s">
        <v>190</v>
      </c>
      <c r="E114" s="16" t="s">
        <v>261</v>
      </c>
      <c r="F114" s="20">
        <v>0.53700000000000003</v>
      </c>
      <c r="G114" s="41">
        <f>$O$7</f>
        <v>0</v>
      </c>
      <c r="H114" s="19">
        <v>0.315</v>
      </c>
      <c r="I114" t="s">
        <v>279</v>
      </c>
    </row>
    <row r="115" spans="1:9" ht="16" thickBot="1" x14ac:dyDescent="0.25">
      <c r="A115" s="7" t="s">
        <v>94</v>
      </c>
      <c r="B115" s="12" t="s">
        <v>185</v>
      </c>
      <c r="C115" s="13" t="s">
        <v>99</v>
      </c>
      <c r="D115" s="11" t="s">
        <v>190</v>
      </c>
      <c r="E115" s="16" t="s">
        <v>262</v>
      </c>
      <c r="F115" s="20">
        <v>1.3000000000000001E-2</v>
      </c>
      <c r="G115" s="41">
        <f>$P$7</f>
        <v>5.0000000000000001E-3</v>
      </c>
      <c r="H115" s="19">
        <v>1.3000000000000001E-2</v>
      </c>
      <c r="I115" t="s">
        <v>279</v>
      </c>
    </row>
    <row r="116" spans="1:9" ht="16" thickBot="1" x14ac:dyDescent="0.25">
      <c r="A116" s="7" t="s">
        <v>94</v>
      </c>
      <c r="B116" s="5" t="s">
        <v>185</v>
      </c>
      <c r="C116" s="8" t="s">
        <v>99</v>
      </c>
      <c r="D116" s="11" t="s">
        <v>190</v>
      </c>
      <c r="E116" s="16" t="s">
        <v>5</v>
      </c>
      <c r="F116" s="20">
        <v>1E-3</v>
      </c>
      <c r="G116" s="41">
        <f>$Q$7</f>
        <v>0</v>
      </c>
      <c r="H116" s="19">
        <v>3.0000000000000001E-3</v>
      </c>
      <c r="I116" t="s">
        <v>279</v>
      </c>
    </row>
    <row r="117" spans="1:9" ht="16" thickBot="1" x14ac:dyDescent="0.25">
      <c r="A117" s="7" t="s">
        <v>156</v>
      </c>
      <c r="B117" s="5" t="s">
        <v>247</v>
      </c>
      <c r="C117" s="8" t="s">
        <v>159</v>
      </c>
      <c r="D117" s="11" t="s">
        <v>250</v>
      </c>
      <c r="E117" s="16" t="s">
        <v>259</v>
      </c>
      <c r="F117" s="19">
        <v>0.80200000000000005</v>
      </c>
      <c r="G117" s="19">
        <v>0.80200000000000005</v>
      </c>
      <c r="H117" s="19">
        <v>0.80200000000000005</v>
      </c>
      <c r="I117" t="s">
        <v>279</v>
      </c>
    </row>
    <row r="118" spans="1:9" ht="16" thickBot="1" x14ac:dyDescent="0.25">
      <c r="A118" s="7" t="s">
        <v>156</v>
      </c>
      <c r="B118" s="12" t="s">
        <v>247</v>
      </c>
      <c r="C118" s="13" t="s">
        <v>159</v>
      </c>
      <c r="D118" s="11" t="s">
        <v>250</v>
      </c>
      <c r="E118" s="16" t="s">
        <v>260</v>
      </c>
      <c r="F118" s="19">
        <v>6.0000000000000001E-3</v>
      </c>
      <c r="G118" s="19">
        <v>6.0000000000000001E-3</v>
      </c>
      <c r="H118" s="19">
        <v>6.0000000000000001E-3</v>
      </c>
      <c r="I118" t="s">
        <v>279</v>
      </c>
    </row>
    <row r="119" spans="1:9" ht="16" thickBot="1" x14ac:dyDescent="0.25">
      <c r="A119" s="7" t="s">
        <v>156</v>
      </c>
      <c r="B119" s="5" t="s">
        <v>247</v>
      </c>
      <c r="C119" s="8" t="s">
        <v>159</v>
      </c>
      <c r="D119" s="11" t="s">
        <v>250</v>
      </c>
      <c r="E119" s="16" t="s">
        <v>261</v>
      </c>
      <c r="F119" s="19">
        <v>0.192</v>
      </c>
      <c r="G119" s="19">
        <v>0.192</v>
      </c>
      <c r="H119" s="19">
        <v>0.192</v>
      </c>
      <c r="I119" t="s">
        <v>279</v>
      </c>
    </row>
    <row r="120" spans="1:9" ht="16" thickBot="1" x14ac:dyDescent="0.25">
      <c r="A120" s="7" t="s">
        <v>156</v>
      </c>
      <c r="B120" s="12" t="s">
        <v>247</v>
      </c>
      <c r="C120" s="13" t="s">
        <v>159</v>
      </c>
      <c r="D120" s="11" t="s">
        <v>250</v>
      </c>
      <c r="E120" s="16" t="s">
        <v>262</v>
      </c>
      <c r="F120" s="19">
        <v>0</v>
      </c>
      <c r="G120" s="19">
        <v>0</v>
      </c>
      <c r="H120" s="19">
        <v>0</v>
      </c>
      <c r="I120" t="s">
        <v>279</v>
      </c>
    </row>
    <row r="121" spans="1:9" ht="16" thickBot="1" x14ac:dyDescent="0.25">
      <c r="A121" s="7" t="s">
        <v>156</v>
      </c>
      <c r="B121" s="5" t="s">
        <v>247</v>
      </c>
      <c r="C121" s="8" t="s">
        <v>159</v>
      </c>
      <c r="D121" s="11" t="s">
        <v>250</v>
      </c>
      <c r="E121" s="16" t="s">
        <v>5</v>
      </c>
      <c r="F121" s="19">
        <v>0</v>
      </c>
      <c r="G121" s="19">
        <v>0</v>
      </c>
      <c r="H121" s="19">
        <v>0</v>
      </c>
      <c r="I121" t="s">
        <v>279</v>
      </c>
    </row>
    <row r="122" spans="1:9" ht="16" thickBot="1" x14ac:dyDescent="0.25">
      <c r="A122" s="7" t="s">
        <v>138</v>
      </c>
      <c r="B122" s="5" t="s">
        <v>229</v>
      </c>
      <c r="C122" s="8" t="s">
        <v>140</v>
      </c>
      <c r="D122" s="11" t="s">
        <v>231</v>
      </c>
      <c r="E122" s="16" t="s">
        <v>259</v>
      </c>
      <c r="F122" s="20">
        <v>0.43099999999999999</v>
      </c>
      <c r="G122" s="41">
        <f>$M$7</f>
        <v>0.99</v>
      </c>
      <c r="H122" s="19">
        <v>0.65500000000000003</v>
      </c>
      <c r="I122" t="s">
        <v>279</v>
      </c>
    </row>
    <row r="123" spans="1:9" ht="16" thickBot="1" x14ac:dyDescent="0.25">
      <c r="A123" s="7" t="s">
        <v>138</v>
      </c>
      <c r="B123" s="12" t="s">
        <v>229</v>
      </c>
      <c r="C123" s="13" t="s">
        <v>140</v>
      </c>
      <c r="D123" s="11" t="s">
        <v>231</v>
      </c>
      <c r="E123" s="16" t="s">
        <v>260</v>
      </c>
      <c r="F123" s="20">
        <v>1.8000000000000002E-2</v>
      </c>
      <c r="G123" s="41">
        <f>$N$7</f>
        <v>5.0000000000000001E-3</v>
      </c>
      <c r="H123" s="19">
        <v>1.3999999999999999E-2</v>
      </c>
      <c r="I123" t="s">
        <v>279</v>
      </c>
    </row>
    <row r="124" spans="1:9" ht="16" thickBot="1" x14ac:dyDescent="0.25">
      <c r="A124" s="7" t="s">
        <v>138</v>
      </c>
      <c r="B124" s="5" t="s">
        <v>229</v>
      </c>
      <c r="C124" s="8" t="s">
        <v>140</v>
      </c>
      <c r="D124" s="11" t="s">
        <v>231</v>
      </c>
      <c r="E124" s="16" t="s">
        <v>261</v>
      </c>
      <c r="F124" s="20">
        <v>0.53700000000000003</v>
      </c>
      <c r="G124" s="41">
        <f>$O$7</f>
        <v>0</v>
      </c>
      <c r="H124" s="19">
        <v>0.315</v>
      </c>
      <c r="I124" t="s">
        <v>279</v>
      </c>
    </row>
    <row r="125" spans="1:9" ht="16" thickBot="1" x14ac:dyDescent="0.25">
      <c r="A125" s="7" t="s">
        <v>138</v>
      </c>
      <c r="B125" s="12" t="s">
        <v>229</v>
      </c>
      <c r="C125" s="13" t="s">
        <v>140</v>
      </c>
      <c r="D125" s="11" t="s">
        <v>231</v>
      </c>
      <c r="E125" s="16" t="s">
        <v>262</v>
      </c>
      <c r="F125" s="20">
        <v>1.3000000000000001E-2</v>
      </c>
      <c r="G125" s="41">
        <f>$P$7</f>
        <v>5.0000000000000001E-3</v>
      </c>
      <c r="H125" s="19">
        <v>1.3000000000000001E-2</v>
      </c>
      <c r="I125" t="s">
        <v>279</v>
      </c>
    </row>
    <row r="126" spans="1:9" ht="16" thickBot="1" x14ac:dyDescent="0.25">
      <c r="A126" s="7" t="s">
        <v>138</v>
      </c>
      <c r="B126" s="5" t="s">
        <v>229</v>
      </c>
      <c r="C126" s="8" t="s">
        <v>140</v>
      </c>
      <c r="D126" s="11" t="s">
        <v>231</v>
      </c>
      <c r="E126" s="16" t="s">
        <v>5</v>
      </c>
      <c r="F126" s="20">
        <v>1E-3</v>
      </c>
      <c r="G126" s="41">
        <f>$Q$7</f>
        <v>0</v>
      </c>
      <c r="H126" s="19">
        <v>3.0000000000000001E-3</v>
      </c>
      <c r="I126" t="s">
        <v>279</v>
      </c>
    </row>
    <row r="127" spans="1:9" ht="16" thickBot="1" x14ac:dyDescent="0.25">
      <c r="A127" s="7" t="s">
        <v>89</v>
      </c>
      <c r="B127" s="5" t="s">
        <v>180</v>
      </c>
      <c r="C127" s="8" t="s">
        <v>91</v>
      </c>
      <c r="D127" s="11" t="s">
        <v>182</v>
      </c>
      <c r="E127" s="16" t="s">
        <v>259</v>
      </c>
      <c r="F127" s="20">
        <v>0.43099999999999999</v>
      </c>
      <c r="G127" s="41">
        <f>$M$7</f>
        <v>0.99</v>
      </c>
      <c r="H127" s="19">
        <v>0.65500000000000003</v>
      </c>
      <c r="I127" t="s">
        <v>279</v>
      </c>
    </row>
    <row r="128" spans="1:9" ht="16" thickBot="1" x14ac:dyDescent="0.25">
      <c r="A128" s="7" t="s">
        <v>89</v>
      </c>
      <c r="B128" s="12" t="s">
        <v>180</v>
      </c>
      <c r="C128" s="13" t="s">
        <v>91</v>
      </c>
      <c r="D128" s="11" t="s">
        <v>182</v>
      </c>
      <c r="E128" s="16" t="s">
        <v>260</v>
      </c>
      <c r="F128" s="20">
        <v>1.8000000000000002E-2</v>
      </c>
      <c r="G128" s="41">
        <f>$N$7</f>
        <v>5.0000000000000001E-3</v>
      </c>
      <c r="H128" s="19">
        <v>1.3999999999999999E-2</v>
      </c>
      <c r="I128" t="s">
        <v>279</v>
      </c>
    </row>
    <row r="129" spans="1:9" ht="16" thickBot="1" x14ac:dyDescent="0.25">
      <c r="A129" s="7" t="s">
        <v>89</v>
      </c>
      <c r="B129" s="5" t="s">
        <v>180</v>
      </c>
      <c r="C129" s="8" t="s">
        <v>91</v>
      </c>
      <c r="D129" s="11" t="s">
        <v>182</v>
      </c>
      <c r="E129" s="16" t="s">
        <v>261</v>
      </c>
      <c r="F129" s="20">
        <v>0.53700000000000003</v>
      </c>
      <c r="G129" s="41">
        <f>$O$7</f>
        <v>0</v>
      </c>
      <c r="H129" s="19">
        <v>0.315</v>
      </c>
      <c r="I129" t="s">
        <v>279</v>
      </c>
    </row>
    <row r="130" spans="1:9" ht="16" thickBot="1" x14ac:dyDescent="0.25">
      <c r="A130" s="7" t="s">
        <v>89</v>
      </c>
      <c r="B130" s="12" t="s">
        <v>180</v>
      </c>
      <c r="C130" s="13" t="s">
        <v>91</v>
      </c>
      <c r="D130" s="11" t="s">
        <v>182</v>
      </c>
      <c r="E130" s="16" t="s">
        <v>262</v>
      </c>
      <c r="F130" s="20">
        <v>1.3000000000000001E-2</v>
      </c>
      <c r="G130" s="41">
        <f>$P$7</f>
        <v>5.0000000000000001E-3</v>
      </c>
      <c r="H130" s="19">
        <v>1.3000000000000001E-2</v>
      </c>
      <c r="I130" t="s">
        <v>279</v>
      </c>
    </row>
    <row r="131" spans="1:9" ht="16" thickBot="1" x14ac:dyDescent="0.25">
      <c r="A131" s="7" t="s">
        <v>89</v>
      </c>
      <c r="B131" s="5" t="s">
        <v>180</v>
      </c>
      <c r="C131" s="8" t="s">
        <v>91</v>
      </c>
      <c r="D131" s="11" t="s">
        <v>182</v>
      </c>
      <c r="E131" s="16" t="s">
        <v>5</v>
      </c>
      <c r="F131" s="20">
        <v>1E-3</v>
      </c>
      <c r="G131" s="41">
        <f>$Q$7</f>
        <v>0</v>
      </c>
      <c r="H131" s="19">
        <v>3.0000000000000001E-3</v>
      </c>
      <c r="I131" t="s">
        <v>279</v>
      </c>
    </row>
    <row r="132" spans="1:9" ht="16" thickBot="1" x14ac:dyDescent="0.25">
      <c r="A132" s="7" t="s">
        <v>150</v>
      </c>
      <c r="B132" s="5" t="s">
        <v>241</v>
      </c>
      <c r="C132" s="8" t="s">
        <v>152</v>
      </c>
      <c r="D132" s="11" t="s">
        <v>243</v>
      </c>
      <c r="E132" s="16" t="s">
        <v>259</v>
      </c>
      <c r="F132" s="19">
        <v>0.39899999999999997</v>
      </c>
      <c r="G132" s="19">
        <v>0.39899999999999997</v>
      </c>
      <c r="H132" s="19">
        <v>0.39899999999999997</v>
      </c>
      <c r="I132" t="s">
        <v>279</v>
      </c>
    </row>
    <row r="133" spans="1:9" ht="16" thickBot="1" x14ac:dyDescent="0.25">
      <c r="A133" s="7" t="s">
        <v>150</v>
      </c>
      <c r="B133" s="12" t="s">
        <v>241</v>
      </c>
      <c r="C133" s="13" t="s">
        <v>152</v>
      </c>
      <c r="D133" s="11" t="s">
        <v>243</v>
      </c>
      <c r="E133" s="16" t="s">
        <v>260</v>
      </c>
      <c r="F133" s="19">
        <v>1.4999999999999999E-2</v>
      </c>
      <c r="G133" s="19">
        <v>1.4999999999999999E-2</v>
      </c>
      <c r="H133" s="19">
        <v>1.4999999999999999E-2</v>
      </c>
      <c r="I133" t="s">
        <v>279</v>
      </c>
    </row>
    <row r="134" spans="1:9" ht="16" thickBot="1" x14ac:dyDescent="0.25">
      <c r="A134" s="7" t="s">
        <v>150</v>
      </c>
      <c r="B134" s="5" t="s">
        <v>241</v>
      </c>
      <c r="C134" s="8" t="s">
        <v>152</v>
      </c>
      <c r="D134" s="11" t="s">
        <v>243</v>
      </c>
      <c r="E134" s="16" t="s">
        <v>261</v>
      </c>
      <c r="F134" s="19">
        <v>0.316</v>
      </c>
      <c r="G134" s="19">
        <v>0.316</v>
      </c>
      <c r="H134" s="19">
        <v>0.316</v>
      </c>
      <c r="I134" t="s">
        <v>279</v>
      </c>
    </row>
    <row r="135" spans="1:9" ht="16" thickBot="1" x14ac:dyDescent="0.25">
      <c r="A135" s="7" t="s">
        <v>150</v>
      </c>
      <c r="B135" s="12" t="s">
        <v>241</v>
      </c>
      <c r="C135" s="13" t="s">
        <v>152</v>
      </c>
      <c r="D135" s="11" t="s">
        <v>243</v>
      </c>
      <c r="E135" s="16" t="s">
        <v>262</v>
      </c>
      <c r="F135" s="19">
        <v>0.254</v>
      </c>
      <c r="G135" s="19">
        <v>0.254</v>
      </c>
      <c r="H135" s="19">
        <v>0.254</v>
      </c>
      <c r="I135" t="s">
        <v>279</v>
      </c>
    </row>
    <row r="136" spans="1:9" ht="16" thickBot="1" x14ac:dyDescent="0.25">
      <c r="A136" s="7" t="s">
        <v>150</v>
      </c>
      <c r="B136" s="5" t="s">
        <v>241</v>
      </c>
      <c r="C136" s="8" t="s">
        <v>152</v>
      </c>
      <c r="D136" s="11" t="s">
        <v>243</v>
      </c>
      <c r="E136" s="16" t="s">
        <v>5</v>
      </c>
      <c r="F136" s="19">
        <v>1.6E-2</v>
      </c>
      <c r="G136" s="19">
        <v>1.6E-2</v>
      </c>
      <c r="H136" s="19">
        <v>1.6E-2</v>
      </c>
      <c r="I136" t="s">
        <v>279</v>
      </c>
    </row>
    <row r="137" spans="1:9" ht="16" thickBot="1" x14ac:dyDescent="0.25">
      <c r="A137" s="7" t="s">
        <v>76</v>
      </c>
      <c r="B137" s="5" t="s">
        <v>167</v>
      </c>
      <c r="C137" s="8" t="s">
        <v>80</v>
      </c>
      <c r="D137" s="11" t="s">
        <v>171</v>
      </c>
      <c r="E137" s="16" t="s">
        <v>259</v>
      </c>
      <c r="F137" s="20">
        <v>0.43099999999999999</v>
      </c>
      <c r="G137" s="41">
        <f>$M$7</f>
        <v>0.99</v>
      </c>
      <c r="H137" s="19">
        <v>0.65500000000000003</v>
      </c>
      <c r="I137" t="s">
        <v>279</v>
      </c>
    </row>
    <row r="138" spans="1:9" ht="16" thickBot="1" x14ac:dyDescent="0.25">
      <c r="A138" s="7" t="s">
        <v>76</v>
      </c>
      <c r="B138" s="12" t="s">
        <v>167</v>
      </c>
      <c r="C138" s="13" t="s">
        <v>80</v>
      </c>
      <c r="D138" s="11" t="s">
        <v>171</v>
      </c>
      <c r="E138" s="16" t="s">
        <v>260</v>
      </c>
      <c r="F138" s="20">
        <v>1.8000000000000002E-2</v>
      </c>
      <c r="G138" s="41">
        <f>$N$7</f>
        <v>5.0000000000000001E-3</v>
      </c>
      <c r="H138" s="19">
        <v>1.3999999999999999E-2</v>
      </c>
      <c r="I138" t="s">
        <v>279</v>
      </c>
    </row>
    <row r="139" spans="1:9" ht="16" thickBot="1" x14ac:dyDescent="0.25">
      <c r="A139" s="7" t="s">
        <v>76</v>
      </c>
      <c r="B139" s="5" t="s">
        <v>167</v>
      </c>
      <c r="C139" s="8" t="s">
        <v>80</v>
      </c>
      <c r="D139" s="11" t="s">
        <v>171</v>
      </c>
      <c r="E139" s="16" t="s">
        <v>261</v>
      </c>
      <c r="F139" s="20">
        <v>0.53700000000000003</v>
      </c>
      <c r="G139" s="41">
        <f>$O$7</f>
        <v>0</v>
      </c>
      <c r="H139" s="19">
        <v>0.315</v>
      </c>
      <c r="I139" t="s">
        <v>279</v>
      </c>
    </row>
    <row r="140" spans="1:9" ht="16" thickBot="1" x14ac:dyDescent="0.25">
      <c r="A140" s="7" t="s">
        <v>76</v>
      </c>
      <c r="B140" s="12" t="s">
        <v>167</v>
      </c>
      <c r="C140" s="13" t="s">
        <v>80</v>
      </c>
      <c r="D140" s="11" t="s">
        <v>171</v>
      </c>
      <c r="E140" s="16" t="s">
        <v>262</v>
      </c>
      <c r="F140" s="20">
        <v>1.3000000000000001E-2</v>
      </c>
      <c r="G140" s="41">
        <f>$P$7</f>
        <v>5.0000000000000001E-3</v>
      </c>
      <c r="H140" s="19">
        <v>1.3000000000000001E-2</v>
      </c>
      <c r="I140" t="s">
        <v>279</v>
      </c>
    </row>
    <row r="141" spans="1:9" ht="16" thickBot="1" x14ac:dyDescent="0.25">
      <c r="A141" s="7" t="s">
        <v>76</v>
      </c>
      <c r="B141" s="5" t="s">
        <v>167</v>
      </c>
      <c r="C141" s="8" t="s">
        <v>80</v>
      </c>
      <c r="D141" s="11" t="s">
        <v>171</v>
      </c>
      <c r="E141" s="16" t="s">
        <v>5</v>
      </c>
      <c r="F141" s="20">
        <v>1E-3</v>
      </c>
      <c r="G141" s="41">
        <f>$Q$7</f>
        <v>0</v>
      </c>
      <c r="H141" s="19">
        <v>3.0000000000000001E-3</v>
      </c>
      <c r="I141" t="s">
        <v>279</v>
      </c>
    </row>
    <row r="142" spans="1:9" ht="16" thickBot="1" x14ac:dyDescent="0.25">
      <c r="A142" s="7" t="s">
        <v>130</v>
      </c>
      <c r="B142" s="5" t="s">
        <v>221</v>
      </c>
      <c r="C142" s="8" t="s">
        <v>134</v>
      </c>
      <c r="D142" s="11" t="s">
        <v>225</v>
      </c>
      <c r="E142" s="16" t="s">
        <v>259</v>
      </c>
      <c r="F142" s="20">
        <v>0.43099999999999999</v>
      </c>
      <c r="G142" s="41">
        <f>$M$7</f>
        <v>0.99</v>
      </c>
      <c r="H142" s="19">
        <v>0.65500000000000003</v>
      </c>
      <c r="I142" t="s">
        <v>279</v>
      </c>
    </row>
    <row r="143" spans="1:9" ht="16" thickBot="1" x14ac:dyDescent="0.25">
      <c r="A143" s="7" t="s">
        <v>130</v>
      </c>
      <c r="B143" s="12" t="s">
        <v>221</v>
      </c>
      <c r="C143" s="13" t="s">
        <v>134</v>
      </c>
      <c r="D143" s="11" t="s">
        <v>225</v>
      </c>
      <c r="E143" s="16" t="s">
        <v>260</v>
      </c>
      <c r="F143" s="20">
        <v>1.8000000000000002E-2</v>
      </c>
      <c r="G143" s="41">
        <f>$N$7</f>
        <v>5.0000000000000001E-3</v>
      </c>
      <c r="H143" s="19">
        <v>1.3999999999999999E-2</v>
      </c>
      <c r="I143" t="s">
        <v>279</v>
      </c>
    </row>
    <row r="144" spans="1:9" ht="16" thickBot="1" x14ac:dyDescent="0.25">
      <c r="A144" s="7" t="s">
        <v>130</v>
      </c>
      <c r="B144" s="5" t="s">
        <v>221</v>
      </c>
      <c r="C144" s="8" t="s">
        <v>134</v>
      </c>
      <c r="D144" s="11" t="s">
        <v>225</v>
      </c>
      <c r="E144" s="16" t="s">
        <v>261</v>
      </c>
      <c r="F144" s="20">
        <v>0.53700000000000003</v>
      </c>
      <c r="G144" s="41">
        <f>$O$7</f>
        <v>0</v>
      </c>
      <c r="H144" s="19">
        <v>0.315</v>
      </c>
      <c r="I144" t="s">
        <v>279</v>
      </c>
    </row>
    <row r="145" spans="1:9" ht="16" thickBot="1" x14ac:dyDescent="0.25">
      <c r="A145" s="7" t="s">
        <v>130</v>
      </c>
      <c r="B145" s="12" t="s">
        <v>221</v>
      </c>
      <c r="C145" s="13" t="s">
        <v>134</v>
      </c>
      <c r="D145" s="11" t="s">
        <v>225</v>
      </c>
      <c r="E145" s="16" t="s">
        <v>262</v>
      </c>
      <c r="F145" s="20">
        <v>1.3000000000000001E-2</v>
      </c>
      <c r="G145" s="41">
        <f>$P$7</f>
        <v>5.0000000000000001E-3</v>
      </c>
      <c r="H145" s="19">
        <v>1.3000000000000001E-2</v>
      </c>
      <c r="I145" t="s">
        <v>279</v>
      </c>
    </row>
    <row r="146" spans="1:9" ht="16" thickBot="1" x14ac:dyDescent="0.25">
      <c r="A146" s="7" t="s">
        <v>130</v>
      </c>
      <c r="B146" s="5" t="s">
        <v>221</v>
      </c>
      <c r="C146" s="8" t="s">
        <v>134</v>
      </c>
      <c r="D146" s="11" t="s">
        <v>225</v>
      </c>
      <c r="E146" s="16" t="s">
        <v>5</v>
      </c>
      <c r="F146" s="20">
        <v>1E-3</v>
      </c>
      <c r="G146" s="41">
        <f>$Q$7</f>
        <v>0</v>
      </c>
      <c r="H146" s="19">
        <v>3.0000000000000001E-3</v>
      </c>
      <c r="I146" t="s">
        <v>279</v>
      </c>
    </row>
    <row r="147" spans="1:9" ht="16" thickBot="1" x14ac:dyDescent="0.25">
      <c r="A147" s="7" t="s">
        <v>150</v>
      </c>
      <c r="B147" s="5" t="s">
        <v>241</v>
      </c>
      <c r="C147" s="8" t="s">
        <v>154</v>
      </c>
      <c r="D147" s="11" t="s">
        <v>245</v>
      </c>
      <c r="E147" s="16" t="s">
        <v>259</v>
      </c>
      <c r="F147" s="19">
        <v>0.39899999999999997</v>
      </c>
      <c r="G147" s="19">
        <v>0.39899999999999997</v>
      </c>
      <c r="H147" s="19">
        <v>0.39899999999999997</v>
      </c>
      <c r="I147" t="s">
        <v>279</v>
      </c>
    </row>
    <row r="148" spans="1:9" ht="16" thickBot="1" x14ac:dyDescent="0.25">
      <c r="A148" s="7" t="s">
        <v>150</v>
      </c>
      <c r="B148" s="12" t="s">
        <v>241</v>
      </c>
      <c r="C148" s="13" t="s">
        <v>154</v>
      </c>
      <c r="D148" s="11" t="s">
        <v>245</v>
      </c>
      <c r="E148" s="16" t="s">
        <v>260</v>
      </c>
      <c r="F148" s="19">
        <v>1.4999999999999999E-2</v>
      </c>
      <c r="G148" s="19">
        <v>1.4999999999999999E-2</v>
      </c>
      <c r="H148" s="19">
        <v>1.4999999999999999E-2</v>
      </c>
      <c r="I148" t="s">
        <v>279</v>
      </c>
    </row>
    <row r="149" spans="1:9" ht="16" thickBot="1" x14ac:dyDescent="0.25">
      <c r="A149" s="7" t="s">
        <v>150</v>
      </c>
      <c r="B149" s="5" t="s">
        <v>241</v>
      </c>
      <c r="C149" s="8" t="s">
        <v>154</v>
      </c>
      <c r="D149" s="11" t="s">
        <v>245</v>
      </c>
      <c r="E149" s="16" t="s">
        <v>261</v>
      </c>
      <c r="F149" s="19">
        <v>0.316</v>
      </c>
      <c r="G149" s="19">
        <v>0.316</v>
      </c>
      <c r="H149" s="19">
        <v>0.316</v>
      </c>
      <c r="I149" t="s">
        <v>279</v>
      </c>
    </row>
    <row r="150" spans="1:9" ht="16" thickBot="1" x14ac:dyDescent="0.25">
      <c r="A150" s="7" t="s">
        <v>150</v>
      </c>
      <c r="B150" s="12" t="s">
        <v>241</v>
      </c>
      <c r="C150" s="13" t="s">
        <v>154</v>
      </c>
      <c r="D150" s="11" t="s">
        <v>245</v>
      </c>
      <c r="E150" s="16" t="s">
        <v>262</v>
      </c>
      <c r="F150" s="19">
        <v>0.254</v>
      </c>
      <c r="G150" s="19">
        <v>0.254</v>
      </c>
      <c r="H150" s="19">
        <v>0.254</v>
      </c>
      <c r="I150" t="s">
        <v>279</v>
      </c>
    </row>
    <row r="151" spans="1:9" ht="16" thickBot="1" x14ac:dyDescent="0.25">
      <c r="A151" s="7" t="s">
        <v>150</v>
      </c>
      <c r="B151" s="5" t="s">
        <v>241</v>
      </c>
      <c r="C151" s="8" t="s">
        <v>154</v>
      </c>
      <c r="D151" s="11" t="s">
        <v>245</v>
      </c>
      <c r="E151" s="16" t="s">
        <v>5</v>
      </c>
      <c r="F151" s="19">
        <v>1.6E-2</v>
      </c>
      <c r="G151" s="19">
        <v>1.6E-2</v>
      </c>
      <c r="H151" s="19">
        <v>1.6E-2</v>
      </c>
      <c r="I151" t="s">
        <v>279</v>
      </c>
    </row>
    <row r="152" spans="1:9" ht="16" thickBot="1" x14ac:dyDescent="0.25">
      <c r="A152" s="7" t="s">
        <v>123</v>
      </c>
      <c r="B152" s="5" t="s">
        <v>214</v>
      </c>
      <c r="C152" s="8" t="s">
        <v>127</v>
      </c>
      <c r="D152" s="11" t="s">
        <v>218</v>
      </c>
      <c r="E152" s="16" t="s">
        <v>259</v>
      </c>
      <c r="F152" s="20">
        <v>0.43099999999999999</v>
      </c>
      <c r="G152" s="41">
        <f>$M$7</f>
        <v>0.99</v>
      </c>
      <c r="H152" s="19">
        <v>0.65500000000000003</v>
      </c>
      <c r="I152" t="s">
        <v>279</v>
      </c>
    </row>
    <row r="153" spans="1:9" ht="16" thickBot="1" x14ac:dyDescent="0.25">
      <c r="A153" s="7" t="s">
        <v>123</v>
      </c>
      <c r="B153" s="12" t="s">
        <v>214</v>
      </c>
      <c r="C153" s="13" t="s">
        <v>127</v>
      </c>
      <c r="D153" s="11" t="s">
        <v>218</v>
      </c>
      <c r="E153" s="16" t="s">
        <v>260</v>
      </c>
      <c r="F153" s="20">
        <v>1.8000000000000002E-2</v>
      </c>
      <c r="G153" s="41">
        <f>$N$7</f>
        <v>5.0000000000000001E-3</v>
      </c>
      <c r="H153" s="19">
        <v>1.3999999999999999E-2</v>
      </c>
      <c r="I153" t="s">
        <v>279</v>
      </c>
    </row>
    <row r="154" spans="1:9" ht="16" thickBot="1" x14ac:dyDescent="0.25">
      <c r="A154" s="7" t="s">
        <v>123</v>
      </c>
      <c r="B154" s="5" t="s">
        <v>214</v>
      </c>
      <c r="C154" s="8" t="s">
        <v>127</v>
      </c>
      <c r="D154" s="11" t="s">
        <v>218</v>
      </c>
      <c r="E154" s="16" t="s">
        <v>261</v>
      </c>
      <c r="F154" s="20">
        <v>0.53700000000000003</v>
      </c>
      <c r="G154" s="41">
        <f>$O$7</f>
        <v>0</v>
      </c>
      <c r="H154" s="19">
        <v>0.315</v>
      </c>
      <c r="I154" t="s">
        <v>279</v>
      </c>
    </row>
    <row r="155" spans="1:9" ht="16" thickBot="1" x14ac:dyDescent="0.25">
      <c r="A155" s="7" t="s">
        <v>123</v>
      </c>
      <c r="B155" s="12" t="s">
        <v>214</v>
      </c>
      <c r="C155" s="13" t="s">
        <v>127</v>
      </c>
      <c r="D155" s="11" t="s">
        <v>218</v>
      </c>
      <c r="E155" s="16" t="s">
        <v>262</v>
      </c>
      <c r="F155" s="20">
        <v>1.3000000000000001E-2</v>
      </c>
      <c r="G155" s="41">
        <f>$P$7</f>
        <v>5.0000000000000001E-3</v>
      </c>
      <c r="H155" s="19">
        <v>1.3000000000000001E-2</v>
      </c>
      <c r="I155" t="s">
        <v>279</v>
      </c>
    </row>
    <row r="156" spans="1:9" ht="16" thickBot="1" x14ac:dyDescent="0.25">
      <c r="A156" s="7" t="s">
        <v>123</v>
      </c>
      <c r="B156" s="5" t="s">
        <v>214</v>
      </c>
      <c r="C156" s="8" t="s">
        <v>127</v>
      </c>
      <c r="D156" s="11" t="s">
        <v>218</v>
      </c>
      <c r="E156" s="16" t="s">
        <v>5</v>
      </c>
      <c r="F156" s="20">
        <v>1E-3</v>
      </c>
      <c r="G156" s="41">
        <f>$Q$7</f>
        <v>0</v>
      </c>
      <c r="H156" s="19">
        <v>3.0000000000000001E-3</v>
      </c>
      <c r="I156" t="s">
        <v>279</v>
      </c>
    </row>
    <row r="157" spans="1:9" ht="16" thickBot="1" x14ac:dyDescent="0.25">
      <c r="A157" s="7" t="s">
        <v>123</v>
      </c>
      <c r="B157" s="5" t="s">
        <v>214</v>
      </c>
      <c r="C157" s="8" t="s">
        <v>126</v>
      </c>
      <c r="D157" s="11" t="s">
        <v>217</v>
      </c>
      <c r="E157" s="16" t="s">
        <v>259</v>
      </c>
      <c r="F157" s="20">
        <v>0.43099999999999999</v>
      </c>
      <c r="G157" s="41">
        <f>$M$7</f>
        <v>0.99</v>
      </c>
      <c r="H157" s="19">
        <v>0.65500000000000003</v>
      </c>
      <c r="I157" t="s">
        <v>279</v>
      </c>
    </row>
    <row r="158" spans="1:9" ht="16" thickBot="1" x14ac:dyDescent="0.25">
      <c r="A158" s="7" t="s">
        <v>123</v>
      </c>
      <c r="B158" s="12" t="s">
        <v>214</v>
      </c>
      <c r="C158" s="13" t="s">
        <v>126</v>
      </c>
      <c r="D158" s="11" t="s">
        <v>217</v>
      </c>
      <c r="E158" s="16" t="s">
        <v>260</v>
      </c>
      <c r="F158" s="20">
        <v>1.8000000000000002E-2</v>
      </c>
      <c r="G158" s="41">
        <f>$N$7</f>
        <v>5.0000000000000001E-3</v>
      </c>
      <c r="H158" s="19">
        <v>1.3999999999999999E-2</v>
      </c>
      <c r="I158" t="s">
        <v>279</v>
      </c>
    </row>
    <row r="159" spans="1:9" ht="16" thickBot="1" x14ac:dyDescent="0.25">
      <c r="A159" s="7" t="s">
        <v>123</v>
      </c>
      <c r="B159" s="5" t="s">
        <v>214</v>
      </c>
      <c r="C159" s="8" t="s">
        <v>126</v>
      </c>
      <c r="D159" s="11" t="s">
        <v>217</v>
      </c>
      <c r="E159" s="16" t="s">
        <v>261</v>
      </c>
      <c r="F159" s="20">
        <v>0.53700000000000003</v>
      </c>
      <c r="G159" s="41">
        <f>$O$7</f>
        <v>0</v>
      </c>
      <c r="H159" s="19">
        <v>0.315</v>
      </c>
      <c r="I159" t="s">
        <v>279</v>
      </c>
    </row>
    <row r="160" spans="1:9" ht="16" thickBot="1" x14ac:dyDescent="0.25">
      <c r="A160" s="7" t="s">
        <v>123</v>
      </c>
      <c r="B160" s="12" t="s">
        <v>214</v>
      </c>
      <c r="C160" s="13" t="s">
        <v>126</v>
      </c>
      <c r="D160" s="11" t="s">
        <v>217</v>
      </c>
      <c r="E160" s="16" t="s">
        <v>262</v>
      </c>
      <c r="F160" s="20">
        <v>1.3000000000000001E-2</v>
      </c>
      <c r="G160" s="41">
        <f>$P$7</f>
        <v>5.0000000000000001E-3</v>
      </c>
      <c r="H160" s="19">
        <v>1.3000000000000001E-2</v>
      </c>
      <c r="I160" t="s">
        <v>279</v>
      </c>
    </row>
    <row r="161" spans="1:9" ht="16" thickBot="1" x14ac:dyDescent="0.25">
      <c r="A161" s="7" t="s">
        <v>123</v>
      </c>
      <c r="B161" s="5" t="s">
        <v>214</v>
      </c>
      <c r="C161" s="8" t="s">
        <v>126</v>
      </c>
      <c r="D161" s="11" t="s">
        <v>217</v>
      </c>
      <c r="E161" s="16" t="s">
        <v>5</v>
      </c>
      <c r="F161" s="20">
        <v>1E-3</v>
      </c>
      <c r="G161" s="41">
        <f>$Q$7</f>
        <v>0</v>
      </c>
      <c r="H161" s="20">
        <v>3.0000000000000001E-3</v>
      </c>
      <c r="I161" t="s">
        <v>279</v>
      </c>
    </row>
    <row r="162" spans="1:9" ht="16" thickBot="1" x14ac:dyDescent="0.25">
      <c r="A162" s="7" t="s">
        <v>123</v>
      </c>
      <c r="B162" s="5" t="s">
        <v>214</v>
      </c>
      <c r="C162" s="8" t="s">
        <v>128</v>
      </c>
      <c r="D162" s="11" t="s">
        <v>219</v>
      </c>
      <c r="E162" s="16" t="s">
        <v>259</v>
      </c>
      <c r="F162" s="20">
        <v>0.43099999999999999</v>
      </c>
      <c r="G162" s="41">
        <f>$M$7</f>
        <v>0.99</v>
      </c>
      <c r="H162" s="20">
        <v>0.65500000000000003</v>
      </c>
      <c r="I162" t="s">
        <v>279</v>
      </c>
    </row>
    <row r="163" spans="1:9" ht="16" thickBot="1" x14ac:dyDescent="0.25">
      <c r="A163" s="7" t="s">
        <v>123</v>
      </c>
      <c r="B163" s="12" t="s">
        <v>214</v>
      </c>
      <c r="C163" s="13" t="s">
        <v>128</v>
      </c>
      <c r="D163" s="11" t="s">
        <v>219</v>
      </c>
      <c r="E163" s="16" t="s">
        <v>260</v>
      </c>
      <c r="F163" s="20">
        <v>1.8000000000000002E-2</v>
      </c>
      <c r="G163" s="41">
        <f>$N$7</f>
        <v>5.0000000000000001E-3</v>
      </c>
      <c r="H163" s="20">
        <v>1.3999999999999999E-2</v>
      </c>
      <c r="I163" t="s">
        <v>279</v>
      </c>
    </row>
    <row r="164" spans="1:9" ht="16" thickBot="1" x14ac:dyDescent="0.25">
      <c r="A164" s="7" t="s">
        <v>123</v>
      </c>
      <c r="B164" s="5" t="s">
        <v>214</v>
      </c>
      <c r="C164" s="8" t="s">
        <v>128</v>
      </c>
      <c r="D164" s="11" t="s">
        <v>219</v>
      </c>
      <c r="E164" s="16" t="s">
        <v>261</v>
      </c>
      <c r="F164" s="20">
        <v>0.53700000000000003</v>
      </c>
      <c r="G164" s="41">
        <f>$O$7</f>
        <v>0</v>
      </c>
      <c r="H164" s="20">
        <v>0.315</v>
      </c>
      <c r="I164" t="s">
        <v>279</v>
      </c>
    </row>
    <row r="165" spans="1:9" ht="16" thickBot="1" x14ac:dyDescent="0.25">
      <c r="A165" s="7" t="s">
        <v>123</v>
      </c>
      <c r="B165" s="12" t="s">
        <v>214</v>
      </c>
      <c r="C165" s="13" t="s">
        <v>128</v>
      </c>
      <c r="D165" s="11" t="s">
        <v>219</v>
      </c>
      <c r="E165" s="16" t="s">
        <v>262</v>
      </c>
      <c r="F165" s="20">
        <v>1.3000000000000001E-2</v>
      </c>
      <c r="G165" s="41">
        <f>$P$7</f>
        <v>5.0000000000000001E-3</v>
      </c>
      <c r="H165" s="20">
        <v>1.3000000000000001E-2</v>
      </c>
      <c r="I165" t="s">
        <v>279</v>
      </c>
    </row>
    <row r="166" spans="1:9" ht="16" thickBot="1" x14ac:dyDescent="0.25">
      <c r="A166" s="7" t="s">
        <v>123</v>
      </c>
      <c r="B166" s="5" t="s">
        <v>214</v>
      </c>
      <c r="C166" s="8" t="s">
        <v>128</v>
      </c>
      <c r="D166" s="11" t="s">
        <v>219</v>
      </c>
      <c r="E166" s="16" t="s">
        <v>5</v>
      </c>
      <c r="F166" s="20">
        <v>1E-3</v>
      </c>
      <c r="G166" s="41">
        <f>$Q$7</f>
        <v>0</v>
      </c>
      <c r="H166" s="20">
        <v>3.0000000000000001E-3</v>
      </c>
      <c r="I166" t="s">
        <v>279</v>
      </c>
    </row>
    <row r="167" spans="1:9" ht="16" thickBot="1" x14ac:dyDescent="0.25">
      <c r="A167" s="7" t="s">
        <v>130</v>
      </c>
      <c r="B167" s="5" t="s">
        <v>221</v>
      </c>
      <c r="C167" s="8" t="s">
        <v>131</v>
      </c>
      <c r="D167" s="11" t="s">
        <v>222</v>
      </c>
      <c r="E167" s="16" t="s">
        <v>259</v>
      </c>
      <c r="F167" s="20">
        <v>0.43099999999999999</v>
      </c>
      <c r="G167" s="41">
        <f>$M$7</f>
        <v>0.99</v>
      </c>
      <c r="H167" s="20">
        <v>0.65500000000000003</v>
      </c>
      <c r="I167" t="s">
        <v>279</v>
      </c>
    </row>
    <row r="168" spans="1:9" ht="16" thickBot="1" x14ac:dyDescent="0.25">
      <c r="A168" s="7" t="s">
        <v>130</v>
      </c>
      <c r="B168" s="12" t="s">
        <v>221</v>
      </c>
      <c r="C168" s="13" t="s">
        <v>131</v>
      </c>
      <c r="D168" s="11" t="s">
        <v>222</v>
      </c>
      <c r="E168" s="16" t="s">
        <v>260</v>
      </c>
      <c r="F168" s="20">
        <v>1.8000000000000002E-2</v>
      </c>
      <c r="G168" s="41">
        <f>$N$7</f>
        <v>5.0000000000000001E-3</v>
      </c>
      <c r="H168" s="20">
        <v>1.3999999999999999E-2</v>
      </c>
      <c r="I168" t="s">
        <v>279</v>
      </c>
    </row>
    <row r="169" spans="1:9" ht="16" thickBot="1" x14ac:dyDescent="0.25">
      <c r="A169" s="7" t="s">
        <v>130</v>
      </c>
      <c r="B169" s="5" t="s">
        <v>221</v>
      </c>
      <c r="C169" s="8" t="s">
        <v>131</v>
      </c>
      <c r="D169" s="11" t="s">
        <v>222</v>
      </c>
      <c r="E169" s="16" t="s">
        <v>261</v>
      </c>
      <c r="F169" s="20">
        <v>0.53700000000000003</v>
      </c>
      <c r="G169" s="41">
        <f>$O$7</f>
        <v>0</v>
      </c>
      <c r="H169" s="20">
        <v>0.315</v>
      </c>
      <c r="I169" t="s">
        <v>279</v>
      </c>
    </row>
    <row r="170" spans="1:9" ht="16" thickBot="1" x14ac:dyDescent="0.25">
      <c r="A170" s="7" t="s">
        <v>130</v>
      </c>
      <c r="B170" s="12" t="s">
        <v>221</v>
      </c>
      <c r="C170" s="13" t="s">
        <v>131</v>
      </c>
      <c r="D170" s="11" t="s">
        <v>222</v>
      </c>
      <c r="E170" s="16" t="s">
        <v>262</v>
      </c>
      <c r="F170" s="20">
        <v>1.3000000000000001E-2</v>
      </c>
      <c r="G170" s="41">
        <f>$P$7</f>
        <v>5.0000000000000001E-3</v>
      </c>
      <c r="H170" s="20">
        <v>1.3000000000000001E-2</v>
      </c>
      <c r="I170" t="s">
        <v>279</v>
      </c>
    </row>
    <row r="171" spans="1:9" ht="16" thickBot="1" x14ac:dyDescent="0.25">
      <c r="A171" s="7" t="s">
        <v>130</v>
      </c>
      <c r="B171" s="5" t="s">
        <v>221</v>
      </c>
      <c r="C171" s="8" t="s">
        <v>131</v>
      </c>
      <c r="D171" s="11" t="s">
        <v>222</v>
      </c>
      <c r="E171" s="16" t="s">
        <v>5</v>
      </c>
      <c r="F171" s="20">
        <v>1E-3</v>
      </c>
      <c r="G171" s="41">
        <f>$Q$7</f>
        <v>0</v>
      </c>
      <c r="H171" s="20">
        <v>3.0000000000000001E-3</v>
      </c>
      <c r="I171" t="s">
        <v>279</v>
      </c>
    </row>
    <row r="172" spans="1:9" ht="16" thickBot="1" x14ac:dyDescent="0.25">
      <c r="A172" s="7" t="s">
        <v>94</v>
      </c>
      <c r="B172" s="5" t="s">
        <v>185</v>
      </c>
      <c r="C172" s="8" t="s">
        <v>96</v>
      </c>
      <c r="D172" s="11" t="s">
        <v>187</v>
      </c>
      <c r="E172" s="16" t="s">
        <v>259</v>
      </c>
      <c r="F172" s="20">
        <v>0.43099999999999999</v>
      </c>
      <c r="G172" s="41">
        <f>$M$7</f>
        <v>0.99</v>
      </c>
      <c r="H172" s="20">
        <v>0.65500000000000003</v>
      </c>
      <c r="I172" t="s">
        <v>279</v>
      </c>
    </row>
    <row r="173" spans="1:9" ht="16" thickBot="1" x14ac:dyDescent="0.25">
      <c r="A173" s="7" t="s">
        <v>94</v>
      </c>
      <c r="B173" s="12" t="s">
        <v>185</v>
      </c>
      <c r="C173" s="13" t="s">
        <v>96</v>
      </c>
      <c r="D173" s="11" t="s">
        <v>187</v>
      </c>
      <c r="E173" s="16" t="s">
        <v>260</v>
      </c>
      <c r="F173" s="20">
        <v>1.8000000000000002E-2</v>
      </c>
      <c r="G173" s="41">
        <f>$N$7</f>
        <v>5.0000000000000001E-3</v>
      </c>
      <c r="H173" s="20">
        <v>1.3999999999999999E-2</v>
      </c>
      <c r="I173" t="s">
        <v>279</v>
      </c>
    </row>
    <row r="174" spans="1:9" ht="16" thickBot="1" x14ac:dyDescent="0.25">
      <c r="A174" s="7" t="s">
        <v>94</v>
      </c>
      <c r="B174" s="5" t="s">
        <v>185</v>
      </c>
      <c r="C174" s="8" t="s">
        <v>96</v>
      </c>
      <c r="D174" s="11" t="s">
        <v>187</v>
      </c>
      <c r="E174" s="16" t="s">
        <v>261</v>
      </c>
      <c r="F174" s="20">
        <v>0.53700000000000003</v>
      </c>
      <c r="G174" s="41">
        <f>$O$7</f>
        <v>0</v>
      </c>
      <c r="H174" s="38">
        <v>0.315</v>
      </c>
      <c r="I174" t="s">
        <v>279</v>
      </c>
    </row>
    <row r="175" spans="1:9" ht="16" thickBot="1" x14ac:dyDescent="0.25">
      <c r="A175" s="7" t="s">
        <v>94</v>
      </c>
      <c r="B175" s="12" t="s">
        <v>185</v>
      </c>
      <c r="C175" s="13" t="s">
        <v>96</v>
      </c>
      <c r="D175" s="11" t="s">
        <v>187</v>
      </c>
      <c r="E175" s="16" t="s">
        <v>262</v>
      </c>
      <c r="F175" s="20">
        <v>1.3000000000000001E-2</v>
      </c>
      <c r="G175" s="41">
        <f>$P$7</f>
        <v>5.0000000000000001E-3</v>
      </c>
      <c r="H175" s="38">
        <v>1.3000000000000001E-2</v>
      </c>
      <c r="I175" t="s">
        <v>279</v>
      </c>
    </row>
    <row r="176" spans="1:9" ht="16" thickBot="1" x14ac:dyDescent="0.25">
      <c r="A176" s="7" t="s">
        <v>94</v>
      </c>
      <c r="B176" s="5" t="s">
        <v>185</v>
      </c>
      <c r="C176" s="8" t="s">
        <v>96</v>
      </c>
      <c r="D176" s="11" t="s">
        <v>187</v>
      </c>
      <c r="E176" s="16" t="s">
        <v>5</v>
      </c>
      <c r="F176" s="20">
        <v>1E-3</v>
      </c>
      <c r="G176" s="41">
        <f>$Q$7</f>
        <v>0</v>
      </c>
      <c r="H176" s="38">
        <v>3.0000000000000001E-3</v>
      </c>
      <c r="I176" t="s">
        <v>279</v>
      </c>
    </row>
    <row r="177" spans="1:9" ht="16" thickBot="1" x14ac:dyDescent="0.25">
      <c r="A177" s="7" t="s">
        <v>156</v>
      </c>
      <c r="B177" s="5" t="s">
        <v>247</v>
      </c>
      <c r="C177" s="8" t="s">
        <v>160</v>
      </c>
      <c r="D177" s="11" t="s">
        <v>251</v>
      </c>
      <c r="E177" s="16" t="s">
        <v>259</v>
      </c>
      <c r="F177" s="38">
        <v>0.80200000000000005</v>
      </c>
      <c r="G177" s="38">
        <v>0.80200000000000005</v>
      </c>
      <c r="H177" s="38">
        <v>0.80200000000000005</v>
      </c>
      <c r="I177" t="s">
        <v>279</v>
      </c>
    </row>
    <row r="178" spans="1:9" ht="16" thickBot="1" x14ac:dyDescent="0.25">
      <c r="A178" s="7" t="s">
        <v>156</v>
      </c>
      <c r="B178" s="12" t="s">
        <v>247</v>
      </c>
      <c r="C178" s="13" t="s">
        <v>160</v>
      </c>
      <c r="D178" s="11" t="s">
        <v>251</v>
      </c>
      <c r="E178" s="16" t="s">
        <v>260</v>
      </c>
      <c r="F178" s="38">
        <v>6.0000000000000001E-3</v>
      </c>
      <c r="G178" s="38">
        <v>6.0000000000000001E-3</v>
      </c>
      <c r="H178" s="38">
        <v>6.0000000000000001E-3</v>
      </c>
      <c r="I178" t="s">
        <v>279</v>
      </c>
    </row>
    <row r="179" spans="1:9" ht="16" thickBot="1" x14ac:dyDescent="0.25">
      <c r="A179" s="7" t="s">
        <v>156</v>
      </c>
      <c r="B179" s="5" t="s">
        <v>247</v>
      </c>
      <c r="C179" s="8" t="s">
        <v>160</v>
      </c>
      <c r="D179" s="11" t="s">
        <v>251</v>
      </c>
      <c r="E179" s="16" t="s">
        <v>261</v>
      </c>
      <c r="F179" s="38">
        <v>0.192</v>
      </c>
      <c r="G179" s="38">
        <v>0.192</v>
      </c>
      <c r="H179" s="38">
        <v>0.192</v>
      </c>
      <c r="I179" t="s">
        <v>279</v>
      </c>
    </row>
    <row r="180" spans="1:9" ht="16" thickBot="1" x14ac:dyDescent="0.25">
      <c r="A180" s="7" t="s">
        <v>156</v>
      </c>
      <c r="B180" s="12" t="s">
        <v>247</v>
      </c>
      <c r="C180" s="13" t="s">
        <v>160</v>
      </c>
      <c r="D180" s="11" t="s">
        <v>251</v>
      </c>
      <c r="E180" s="16" t="s">
        <v>262</v>
      </c>
      <c r="F180" s="19">
        <v>0</v>
      </c>
      <c r="G180" s="19">
        <v>0</v>
      </c>
      <c r="H180" s="19">
        <v>0</v>
      </c>
      <c r="I180" t="s">
        <v>279</v>
      </c>
    </row>
    <row r="181" spans="1:9" ht="16" thickBot="1" x14ac:dyDescent="0.25">
      <c r="A181" s="7" t="s">
        <v>156</v>
      </c>
      <c r="B181" s="5" t="s">
        <v>247</v>
      </c>
      <c r="C181" s="8" t="s">
        <v>160</v>
      </c>
      <c r="D181" s="11" t="s">
        <v>251</v>
      </c>
      <c r="E181" s="16" t="s">
        <v>5</v>
      </c>
      <c r="F181" s="19">
        <v>0</v>
      </c>
      <c r="G181" s="19">
        <v>0</v>
      </c>
      <c r="H181" s="19">
        <v>0</v>
      </c>
      <c r="I181" t="s">
        <v>279</v>
      </c>
    </row>
    <row r="182" spans="1:9" ht="16" thickBot="1" x14ac:dyDescent="0.25">
      <c r="A182" s="7" t="s">
        <v>76</v>
      </c>
      <c r="B182" s="5" t="s">
        <v>167</v>
      </c>
      <c r="C182" s="8" t="s">
        <v>77</v>
      </c>
      <c r="D182" s="9" t="s">
        <v>168</v>
      </c>
      <c r="E182" s="16" t="s">
        <v>259</v>
      </c>
      <c r="F182" s="20">
        <v>0.43099999999999999</v>
      </c>
      <c r="G182" s="41">
        <f>$M$7</f>
        <v>0.99</v>
      </c>
      <c r="H182" s="19">
        <v>0.65500000000000003</v>
      </c>
      <c r="I182" t="s">
        <v>279</v>
      </c>
    </row>
    <row r="183" spans="1:9" ht="16" thickBot="1" x14ac:dyDescent="0.25">
      <c r="A183" s="7" t="s">
        <v>76</v>
      </c>
      <c r="B183" s="12" t="s">
        <v>167</v>
      </c>
      <c r="C183" s="13" t="s">
        <v>77</v>
      </c>
      <c r="D183" s="9" t="s">
        <v>168</v>
      </c>
      <c r="E183" s="16" t="s">
        <v>260</v>
      </c>
      <c r="F183" s="20">
        <v>1.8000000000000002E-2</v>
      </c>
      <c r="G183" s="41">
        <f>$N$7</f>
        <v>5.0000000000000001E-3</v>
      </c>
      <c r="H183" s="19">
        <v>1.3999999999999999E-2</v>
      </c>
      <c r="I183" t="s">
        <v>279</v>
      </c>
    </row>
    <row r="184" spans="1:9" ht="16" thickBot="1" x14ac:dyDescent="0.25">
      <c r="A184" s="7" t="s">
        <v>76</v>
      </c>
      <c r="B184" s="5" t="s">
        <v>167</v>
      </c>
      <c r="C184" s="8" t="s">
        <v>77</v>
      </c>
      <c r="D184" s="9" t="s">
        <v>168</v>
      </c>
      <c r="E184" s="16" t="s">
        <v>261</v>
      </c>
      <c r="F184" s="20">
        <v>0.53700000000000003</v>
      </c>
      <c r="G184" s="41">
        <f>$O$7</f>
        <v>0</v>
      </c>
      <c r="H184" s="19">
        <v>0.315</v>
      </c>
      <c r="I184" t="s">
        <v>279</v>
      </c>
    </row>
    <row r="185" spans="1:9" ht="16" thickBot="1" x14ac:dyDescent="0.25">
      <c r="A185" s="7" t="s">
        <v>76</v>
      </c>
      <c r="B185" s="12" t="s">
        <v>167</v>
      </c>
      <c r="C185" s="13" t="s">
        <v>77</v>
      </c>
      <c r="D185" s="9" t="s">
        <v>168</v>
      </c>
      <c r="E185" s="16" t="s">
        <v>262</v>
      </c>
      <c r="F185" s="20">
        <v>1.3000000000000001E-2</v>
      </c>
      <c r="G185" s="41">
        <f>$P$7</f>
        <v>5.0000000000000001E-3</v>
      </c>
      <c r="H185" s="19">
        <v>1.3000000000000001E-2</v>
      </c>
      <c r="I185" t="s">
        <v>279</v>
      </c>
    </row>
    <row r="186" spans="1:9" ht="16" thickBot="1" x14ac:dyDescent="0.25">
      <c r="A186" s="7" t="s">
        <v>76</v>
      </c>
      <c r="B186" s="5" t="s">
        <v>167</v>
      </c>
      <c r="C186" s="8" t="s">
        <v>77</v>
      </c>
      <c r="D186" s="9" t="s">
        <v>168</v>
      </c>
      <c r="E186" s="16" t="s">
        <v>5</v>
      </c>
      <c r="F186" s="20">
        <v>1E-3</v>
      </c>
      <c r="G186" s="41">
        <f>$Q$7</f>
        <v>0</v>
      </c>
      <c r="H186" s="19">
        <v>3.0000000000000001E-3</v>
      </c>
      <c r="I186" t="s">
        <v>279</v>
      </c>
    </row>
    <row r="187" spans="1:9" ht="16" thickBot="1" x14ac:dyDescent="0.25">
      <c r="A187" s="7" t="s">
        <v>143</v>
      </c>
      <c r="B187" s="5" t="s">
        <v>234</v>
      </c>
      <c r="C187" s="8" t="s">
        <v>147</v>
      </c>
      <c r="D187" s="11" t="s">
        <v>238</v>
      </c>
      <c r="E187" s="16" t="s">
        <v>259</v>
      </c>
      <c r="F187" s="19">
        <v>0.92599999999999993</v>
      </c>
      <c r="G187" s="19">
        <v>0.92599999999999993</v>
      </c>
      <c r="H187" s="19">
        <v>0.92599999999999993</v>
      </c>
      <c r="I187" t="s">
        <v>279</v>
      </c>
    </row>
    <row r="188" spans="1:9" ht="16" thickBot="1" x14ac:dyDescent="0.25">
      <c r="A188" s="7" t="s">
        <v>143</v>
      </c>
      <c r="B188" s="12" t="s">
        <v>234</v>
      </c>
      <c r="C188" s="13" t="s">
        <v>147</v>
      </c>
      <c r="D188" s="11" t="s">
        <v>238</v>
      </c>
      <c r="E188" s="16" t="s">
        <v>260</v>
      </c>
      <c r="F188" s="19">
        <v>1.1000000000000001E-2</v>
      </c>
      <c r="G188" s="19">
        <v>1.1000000000000001E-2</v>
      </c>
      <c r="H188" s="19">
        <v>1.1000000000000001E-2</v>
      </c>
      <c r="I188" t="s">
        <v>279</v>
      </c>
    </row>
    <row r="189" spans="1:9" ht="16" thickBot="1" x14ac:dyDescent="0.25">
      <c r="A189" s="7" t="s">
        <v>143</v>
      </c>
      <c r="B189" s="5" t="s">
        <v>234</v>
      </c>
      <c r="C189" s="8" t="s">
        <v>147</v>
      </c>
      <c r="D189" s="11" t="s">
        <v>238</v>
      </c>
      <c r="E189" s="16" t="s">
        <v>261</v>
      </c>
      <c r="F189" s="19">
        <v>6.3E-2</v>
      </c>
      <c r="G189" s="19">
        <v>6.3E-2</v>
      </c>
      <c r="H189" s="19">
        <v>6.3E-2</v>
      </c>
      <c r="I189" t="s">
        <v>279</v>
      </c>
    </row>
    <row r="190" spans="1:9" ht="16" thickBot="1" x14ac:dyDescent="0.25">
      <c r="A190" s="7" t="s">
        <v>143</v>
      </c>
      <c r="B190" s="12" t="s">
        <v>234</v>
      </c>
      <c r="C190" s="13" t="s">
        <v>147</v>
      </c>
      <c r="D190" s="11" t="s">
        <v>238</v>
      </c>
      <c r="E190" s="16" t="s">
        <v>262</v>
      </c>
      <c r="F190" s="19">
        <v>0</v>
      </c>
      <c r="G190" s="19">
        <v>0</v>
      </c>
      <c r="H190" s="19">
        <v>0</v>
      </c>
      <c r="I190" t="s">
        <v>279</v>
      </c>
    </row>
    <row r="191" spans="1:9" ht="16" thickBot="1" x14ac:dyDescent="0.25">
      <c r="A191" s="7" t="s">
        <v>143</v>
      </c>
      <c r="B191" s="5" t="s">
        <v>234</v>
      </c>
      <c r="C191" s="8" t="s">
        <v>147</v>
      </c>
      <c r="D191" s="11" t="s">
        <v>238</v>
      </c>
      <c r="E191" s="16" t="s">
        <v>5</v>
      </c>
      <c r="F191" s="19">
        <v>0</v>
      </c>
      <c r="G191" s="19">
        <v>0</v>
      </c>
      <c r="H191" s="19">
        <v>0</v>
      </c>
      <c r="I191" t="s">
        <v>279</v>
      </c>
    </row>
    <row r="192" spans="1:9" ht="16" thickBot="1" x14ac:dyDescent="0.25">
      <c r="A192" s="7" t="s">
        <v>76</v>
      </c>
      <c r="B192" s="5" t="s">
        <v>167</v>
      </c>
      <c r="C192" s="8" t="s">
        <v>81</v>
      </c>
      <c r="D192" s="11" t="s">
        <v>172</v>
      </c>
      <c r="E192" s="16" t="s">
        <v>259</v>
      </c>
      <c r="F192" s="20">
        <v>0.43099999999999999</v>
      </c>
      <c r="G192" s="41">
        <f>$M$7</f>
        <v>0.99</v>
      </c>
      <c r="H192" s="19">
        <v>0.65500000000000003</v>
      </c>
      <c r="I192" t="s">
        <v>279</v>
      </c>
    </row>
    <row r="193" spans="1:9" ht="16" thickBot="1" x14ac:dyDescent="0.25">
      <c r="A193" s="7" t="s">
        <v>76</v>
      </c>
      <c r="B193" s="12" t="s">
        <v>167</v>
      </c>
      <c r="C193" s="13" t="s">
        <v>81</v>
      </c>
      <c r="D193" s="11" t="s">
        <v>172</v>
      </c>
      <c r="E193" s="16" t="s">
        <v>260</v>
      </c>
      <c r="F193" s="20">
        <v>1.8000000000000002E-2</v>
      </c>
      <c r="G193" s="41">
        <f>$N$7</f>
        <v>5.0000000000000001E-3</v>
      </c>
      <c r="H193" s="19">
        <v>1.3999999999999999E-2</v>
      </c>
      <c r="I193" t="s">
        <v>279</v>
      </c>
    </row>
    <row r="194" spans="1:9" ht="16" thickBot="1" x14ac:dyDescent="0.25">
      <c r="A194" s="7" t="s">
        <v>76</v>
      </c>
      <c r="B194" s="5" t="s">
        <v>167</v>
      </c>
      <c r="C194" s="8" t="s">
        <v>81</v>
      </c>
      <c r="D194" s="11" t="s">
        <v>172</v>
      </c>
      <c r="E194" s="16" t="s">
        <v>261</v>
      </c>
      <c r="F194" s="20">
        <v>0.53700000000000003</v>
      </c>
      <c r="G194" s="41">
        <f>$O$7</f>
        <v>0</v>
      </c>
      <c r="H194" s="19">
        <v>0.315</v>
      </c>
      <c r="I194" t="s">
        <v>279</v>
      </c>
    </row>
    <row r="195" spans="1:9" ht="16" thickBot="1" x14ac:dyDescent="0.25">
      <c r="A195" s="7" t="s">
        <v>76</v>
      </c>
      <c r="B195" s="12" t="s">
        <v>167</v>
      </c>
      <c r="C195" s="13" t="s">
        <v>81</v>
      </c>
      <c r="D195" s="11" t="s">
        <v>172</v>
      </c>
      <c r="E195" s="16" t="s">
        <v>262</v>
      </c>
      <c r="F195" s="20">
        <v>1.3000000000000001E-2</v>
      </c>
      <c r="G195" s="41">
        <f>$P$7</f>
        <v>5.0000000000000001E-3</v>
      </c>
      <c r="H195" s="19">
        <v>1.3000000000000001E-2</v>
      </c>
      <c r="I195" t="s">
        <v>279</v>
      </c>
    </row>
    <row r="196" spans="1:9" ht="16" thickBot="1" x14ac:dyDescent="0.25">
      <c r="A196" s="7" t="s">
        <v>76</v>
      </c>
      <c r="B196" s="5" t="s">
        <v>167</v>
      </c>
      <c r="C196" s="8" t="s">
        <v>81</v>
      </c>
      <c r="D196" s="11" t="s">
        <v>172</v>
      </c>
      <c r="E196" s="16" t="s">
        <v>5</v>
      </c>
      <c r="F196" s="20">
        <v>1E-3</v>
      </c>
      <c r="G196" s="41">
        <f>$Q$7</f>
        <v>0</v>
      </c>
      <c r="H196" s="19">
        <v>3.0000000000000001E-3</v>
      </c>
      <c r="I196" t="s">
        <v>279</v>
      </c>
    </row>
    <row r="197" spans="1:9" ht="16" thickBot="1" x14ac:dyDescent="0.25">
      <c r="A197" s="7" t="s">
        <v>143</v>
      </c>
      <c r="B197" s="5" t="s">
        <v>234</v>
      </c>
      <c r="C197" s="8" t="s">
        <v>146</v>
      </c>
      <c r="D197" s="11" t="s">
        <v>237</v>
      </c>
      <c r="E197" s="16" t="s">
        <v>259</v>
      </c>
      <c r="F197" s="19">
        <v>0.92599999999999993</v>
      </c>
      <c r="G197" s="19">
        <v>0.92599999999999993</v>
      </c>
      <c r="H197" s="19">
        <v>0.92599999999999993</v>
      </c>
      <c r="I197" t="s">
        <v>279</v>
      </c>
    </row>
    <row r="198" spans="1:9" ht="16" thickBot="1" x14ac:dyDescent="0.25">
      <c r="A198" s="7" t="s">
        <v>143</v>
      </c>
      <c r="B198" s="12" t="s">
        <v>234</v>
      </c>
      <c r="C198" s="13" t="s">
        <v>146</v>
      </c>
      <c r="D198" s="11" t="s">
        <v>237</v>
      </c>
      <c r="E198" s="16" t="s">
        <v>260</v>
      </c>
      <c r="F198" s="19">
        <v>1.1000000000000001E-2</v>
      </c>
      <c r="G198" s="19">
        <v>1.1000000000000001E-2</v>
      </c>
      <c r="H198" s="19">
        <v>1.1000000000000001E-2</v>
      </c>
      <c r="I198" t="s">
        <v>279</v>
      </c>
    </row>
    <row r="199" spans="1:9" ht="16" thickBot="1" x14ac:dyDescent="0.25">
      <c r="A199" s="7" t="s">
        <v>143</v>
      </c>
      <c r="B199" s="5" t="s">
        <v>234</v>
      </c>
      <c r="C199" s="8" t="s">
        <v>146</v>
      </c>
      <c r="D199" s="11" t="s">
        <v>237</v>
      </c>
      <c r="E199" s="16" t="s">
        <v>261</v>
      </c>
      <c r="F199" s="19">
        <v>6.3E-2</v>
      </c>
      <c r="G199" s="19">
        <v>6.3E-2</v>
      </c>
      <c r="H199" s="19">
        <v>6.3E-2</v>
      </c>
      <c r="I199" t="s">
        <v>279</v>
      </c>
    </row>
    <row r="200" spans="1:9" ht="16" thickBot="1" x14ac:dyDescent="0.25">
      <c r="A200" s="7" t="s">
        <v>143</v>
      </c>
      <c r="B200" s="12" t="s">
        <v>234</v>
      </c>
      <c r="C200" s="13" t="s">
        <v>146</v>
      </c>
      <c r="D200" s="11" t="s">
        <v>237</v>
      </c>
      <c r="E200" s="16" t="s">
        <v>262</v>
      </c>
      <c r="F200" s="19">
        <v>0</v>
      </c>
      <c r="G200" s="19">
        <v>0</v>
      </c>
      <c r="H200" s="19">
        <v>0</v>
      </c>
      <c r="I200" t="s">
        <v>279</v>
      </c>
    </row>
    <row r="201" spans="1:9" ht="16" thickBot="1" x14ac:dyDescent="0.25">
      <c r="A201" s="7" t="s">
        <v>143</v>
      </c>
      <c r="B201" s="5" t="s">
        <v>234</v>
      </c>
      <c r="C201" s="8" t="s">
        <v>146</v>
      </c>
      <c r="D201" s="11" t="s">
        <v>237</v>
      </c>
      <c r="E201" s="16" t="s">
        <v>5</v>
      </c>
      <c r="F201" s="19">
        <v>0</v>
      </c>
      <c r="G201" s="19">
        <v>0</v>
      </c>
      <c r="H201" s="19">
        <v>0</v>
      </c>
      <c r="I201" t="s">
        <v>279</v>
      </c>
    </row>
    <row r="202" spans="1:9" ht="16" thickBot="1" x14ac:dyDescent="0.25">
      <c r="A202" s="7" t="s">
        <v>143</v>
      </c>
      <c r="B202" s="5" t="s">
        <v>234</v>
      </c>
      <c r="C202" s="8" t="s">
        <v>145</v>
      </c>
      <c r="D202" s="11" t="s">
        <v>236</v>
      </c>
      <c r="E202" s="16" t="s">
        <v>259</v>
      </c>
      <c r="F202" s="19">
        <v>0.92599999999999993</v>
      </c>
      <c r="G202" s="19">
        <v>0.92599999999999993</v>
      </c>
      <c r="H202" s="19">
        <v>0.92599999999999993</v>
      </c>
      <c r="I202" t="s">
        <v>279</v>
      </c>
    </row>
    <row r="203" spans="1:9" ht="16" thickBot="1" x14ac:dyDescent="0.25">
      <c r="A203" s="7" t="s">
        <v>143</v>
      </c>
      <c r="B203" s="12" t="s">
        <v>234</v>
      </c>
      <c r="C203" s="13" t="s">
        <v>145</v>
      </c>
      <c r="D203" s="11" t="s">
        <v>236</v>
      </c>
      <c r="E203" s="16" t="s">
        <v>260</v>
      </c>
      <c r="F203" s="19">
        <v>1.1000000000000001E-2</v>
      </c>
      <c r="G203" s="19">
        <v>1.1000000000000001E-2</v>
      </c>
      <c r="H203" s="19">
        <v>1.1000000000000001E-2</v>
      </c>
      <c r="I203" t="s">
        <v>279</v>
      </c>
    </row>
    <row r="204" spans="1:9" ht="16" thickBot="1" x14ac:dyDescent="0.25">
      <c r="A204" s="7" t="s">
        <v>143</v>
      </c>
      <c r="B204" s="5" t="s">
        <v>234</v>
      </c>
      <c r="C204" s="8" t="s">
        <v>145</v>
      </c>
      <c r="D204" s="11" t="s">
        <v>236</v>
      </c>
      <c r="E204" s="16" t="s">
        <v>261</v>
      </c>
      <c r="F204" s="19">
        <v>6.3E-2</v>
      </c>
      <c r="G204" s="19">
        <v>6.3E-2</v>
      </c>
      <c r="H204" s="19">
        <v>6.3E-2</v>
      </c>
      <c r="I204" t="s">
        <v>279</v>
      </c>
    </row>
    <row r="205" spans="1:9" ht="16" thickBot="1" x14ac:dyDescent="0.25">
      <c r="A205" s="7" t="s">
        <v>143</v>
      </c>
      <c r="B205" s="12" t="s">
        <v>234</v>
      </c>
      <c r="C205" s="13" t="s">
        <v>145</v>
      </c>
      <c r="D205" s="11" t="s">
        <v>236</v>
      </c>
      <c r="E205" s="16" t="s">
        <v>262</v>
      </c>
      <c r="F205" s="19">
        <v>0</v>
      </c>
      <c r="G205" s="19">
        <v>0</v>
      </c>
      <c r="H205" s="19">
        <v>0</v>
      </c>
      <c r="I205" t="s">
        <v>279</v>
      </c>
    </row>
    <row r="206" spans="1:9" ht="16" thickBot="1" x14ac:dyDescent="0.25">
      <c r="A206" s="7" t="s">
        <v>143</v>
      </c>
      <c r="B206" s="5" t="s">
        <v>234</v>
      </c>
      <c r="C206" s="8" t="s">
        <v>145</v>
      </c>
      <c r="D206" s="11" t="s">
        <v>236</v>
      </c>
      <c r="E206" s="16" t="s">
        <v>5</v>
      </c>
      <c r="F206" s="19">
        <v>0</v>
      </c>
      <c r="G206" s="19">
        <v>0</v>
      </c>
      <c r="H206" s="19">
        <v>0</v>
      </c>
      <c r="I206" t="s">
        <v>279</v>
      </c>
    </row>
    <row r="207" spans="1:9" ht="16" thickBot="1" x14ac:dyDescent="0.25">
      <c r="A207" s="7" t="s">
        <v>111</v>
      </c>
      <c r="B207" s="5" t="s">
        <v>202</v>
      </c>
      <c r="C207" s="8" t="s">
        <v>114</v>
      </c>
      <c r="D207" s="11" t="s">
        <v>205</v>
      </c>
      <c r="E207" s="16" t="s">
        <v>259</v>
      </c>
      <c r="F207" s="20">
        <v>0.43099999999999999</v>
      </c>
      <c r="G207" s="41">
        <f>$M$7</f>
        <v>0.99</v>
      </c>
      <c r="H207" s="19">
        <v>0.65500000000000003</v>
      </c>
      <c r="I207" t="s">
        <v>279</v>
      </c>
    </row>
    <row r="208" spans="1:9" ht="16" thickBot="1" x14ac:dyDescent="0.25">
      <c r="A208" s="7" t="s">
        <v>111</v>
      </c>
      <c r="B208" s="12" t="s">
        <v>202</v>
      </c>
      <c r="C208" s="13" t="s">
        <v>114</v>
      </c>
      <c r="D208" s="11" t="s">
        <v>205</v>
      </c>
      <c r="E208" s="16" t="s">
        <v>260</v>
      </c>
      <c r="F208" s="20">
        <v>1.8000000000000002E-2</v>
      </c>
      <c r="G208" s="41">
        <f>$N$7</f>
        <v>5.0000000000000001E-3</v>
      </c>
      <c r="H208" s="19">
        <v>1.3999999999999999E-2</v>
      </c>
      <c r="I208" t="s">
        <v>279</v>
      </c>
    </row>
    <row r="209" spans="1:9" ht="16" thickBot="1" x14ac:dyDescent="0.25">
      <c r="A209" s="7" t="s">
        <v>111</v>
      </c>
      <c r="B209" s="5" t="s">
        <v>202</v>
      </c>
      <c r="C209" s="8" t="s">
        <v>114</v>
      </c>
      <c r="D209" s="11" t="s">
        <v>205</v>
      </c>
      <c r="E209" s="16" t="s">
        <v>261</v>
      </c>
      <c r="F209" s="20">
        <v>0.53700000000000003</v>
      </c>
      <c r="G209" s="41">
        <f>$O$7</f>
        <v>0</v>
      </c>
      <c r="H209" s="19">
        <v>0.315</v>
      </c>
      <c r="I209" t="s">
        <v>279</v>
      </c>
    </row>
    <row r="210" spans="1:9" ht="16" thickBot="1" x14ac:dyDescent="0.25">
      <c r="A210" s="7" t="s">
        <v>111</v>
      </c>
      <c r="B210" s="12" t="s">
        <v>202</v>
      </c>
      <c r="C210" s="13" t="s">
        <v>114</v>
      </c>
      <c r="D210" s="11" t="s">
        <v>205</v>
      </c>
      <c r="E210" s="16" t="s">
        <v>262</v>
      </c>
      <c r="F210" s="20">
        <v>1.3000000000000001E-2</v>
      </c>
      <c r="G210" s="41">
        <f>$P$7</f>
        <v>5.0000000000000001E-3</v>
      </c>
      <c r="H210" s="19">
        <v>1.3000000000000001E-2</v>
      </c>
      <c r="I210" t="s">
        <v>279</v>
      </c>
    </row>
    <row r="211" spans="1:9" ht="16" thickBot="1" x14ac:dyDescent="0.25">
      <c r="A211" s="7" t="s">
        <v>111</v>
      </c>
      <c r="B211" s="5" t="s">
        <v>202</v>
      </c>
      <c r="C211" s="8" t="s">
        <v>114</v>
      </c>
      <c r="D211" s="11" t="s">
        <v>205</v>
      </c>
      <c r="E211" s="16" t="s">
        <v>5</v>
      </c>
      <c r="F211" s="20">
        <v>1E-3</v>
      </c>
      <c r="G211" s="41">
        <f>$Q$7</f>
        <v>0</v>
      </c>
      <c r="H211" s="19">
        <v>3.0000000000000001E-3</v>
      </c>
      <c r="I211" t="s">
        <v>279</v>
      </c>
    </row>
    <row r="212" spans="1:9" ht="16" thickBot="1" x14ac:dyDescent="0.25">
      <c r="A212" s="7" t="s">
        <v>117</v>
      </c>
      <c r="B212" s="5" t="s">
        <v>208</v>
      </c>
      <c r="C212" s="8" t="s">
        <v>119</v>
      </c>
      <c r="D212" s="11" t="s">
        <v>210</v>
      </c>
      <c r="E212" s="16" t="s">
        <v>259</v>
      </c>
      <c r="F212" s="20">
        <v>0.43099999999999999</v>
      </c>
      <c r="G212" s="41">
        <f>$M$7</f>
        <v>0.99</v>
      </c>
      <c r="H212" s="19">
        <v>0.65500000000000003</v>
      </c>
      <c r="I212" t="s">
        <v>279</v>
      </c>
    </row>
    <row r="213" spans="1:9" ht="16" thickBot="1" x14ac:dyDescent="0.25">
      <c r="A213" s="7" t="s">
        <v>117</v>
      </c>
      <c r="B213" s="12" t="s">
        <v>208</v>
      </c>
      <c r="C213" s="13" t="s">
        <v>119</v>
      </c>
      <c r="D213" s="11" t="s">
        <v>210</v>
      </c>
      <c r="E213" s="16" t="s">
        <v>260</v>
      </c>
      <c r="F213" s="20">
        <v>1.8000000000000002E-2</v>
      </c>
      <c r="G213" s="41">
        <f>$N$7</f>
        <v>5.0000000000000001E-3</v>
      </c>
      <c r="H213" s="19">
        <v>1.3999999999999999E-2</v>
      </c>
      <c r="I213" t="s">
        <v>279</v>
      </c>
    </row>
    <row r="214" spans="1:9" ht="16" thickBot="1" x14ac:dyDescent="0.25">
      <c r="A214" s="7" t="s">
        <v>117</v>
      </c>
      <c r="B214" s="5" t="s">
        <v>208</v>
      </c>
      <c r="C214" s="8" t="s">
        <v>119</v>
      </c>
      <c r="D214" s="11" t="s">
        <v>210</v>
      </c>
      <c r="E214" s="16" t="s">
        <v>261</v>
      </c>
      <c r="F214" s="20">
        <v>0.53700000000000003</v>
      </c>
      <c r="G214" s="41">
        <f>$O$7</f>
        <v>0</v>
      </c>
      <c r="H214" s="19">
        <v>0.315</v>
      </c>
      <c r="I214" t="s">
        <v>279</v>
      </c>
    </row>
    <row r="215" spans="1:9" ht="16" thickBot="1" x14ac:dyDescent="0.25">
      <c r="A215" s="7" t="s">
        <v>117</v>
      </c>
      <c r="B215" s="12" t="s">
        <v>208</v>
      </c>
      <c r="C215" s="13" t="s">
        <v>119</v>
      </c>
      <c r="D215" s="11" t="s">
        <v>210</v>
      </c>
      <c r="E215" s="16" t="s">
        <v>262</v>
      </c>
      <c r="F215" s="20">
        <v>1.3000000000000001E-2</v>
      </c>
      <c r="G215" s="41">
        <f>$P$7</f>
        <v>5.0000000000000001E-3</v>
      </c>
      <c r="H215" s="19">
        <v>1.3000000000000001E-2</v>
      </c>
      <c r="I215" t="s">
        <v>279</v>
      </c>
    </row>
    <row r="216" spans="1:9" ht="16" thickBot="1" x14ac:dyDescent="0.25">
      <c r="A216" s="7" t="s">
        <v>117</v>
      </c>
      <c r="B216" s="5" t="s">
        <v>208</v>
      </c>
      <c r="C216" s="8" t="s">
        <v>119</v>
      </c>
      <c r="D216" s="11" t="s">
        <v>210</v>
      </c>
      <c r="E216" s="16" t="s">
        <v>5</v>
      </c>
      <c r="F216" s="20">
        <v>1E-3</v>
      </c>
      <c r="G216" s="41">
        <f>$Q$7</f>
        <v>0</v>
      </c>
      <c r="H216" s="19">
        <v>3.0000000000000001E-3</v>
      </c>
      <c r="I216" t="s">
        <v>279</v>
      </c>
    </row>
    <row r="217" spans="1:9" ht="16" thickBot="1" x14ac:dyDescent="0.25">
      <c r="A217" s="7" t="s">
        <v>150</v>
      </c>
      <c r="B217" s="5" t="s">
        <v>241</v>
      </c>
      <c r="C217" s="8" t="s">
        <v>153</v>
      </c>
      <c r="D217" s="11" t="s">
        <v>244</v>
      </c>
      <c r="E217" s="16" t="s">
        <v>259</v>
      </c>
      <c r="F217" s="19">
        <v>0.39899999999999997</v>
      </c>
      <c r="G217" s="19">
        <v>0.39899999999999997</v>
      </c>
      <c r="H217" s="19">
        <v>0.39899999999999997</v>
      </c>
      <c r="I217" t="s">
        <v>279</v>
      </c>
    </row>
    <row r="218" spans="1:9" ht="16" thickBot="1" x14ac:dyDescent="0.25">
      <c r="A218" s="7" t="s">
        <v>150</v>
      </c>
      <c r="B218" s="12" t="s">
        <v>241</v>
      </c>
      <c r="C218" s="13" t="s">
        <v>153</v>
      </c>
      <c r="D218" s="11" t="s">
        <v>244</v>
      </c>
      <c r="E218" s="16" t="s">
        <v>260</v>
      </c>
      <c r="F218" s="19">
        <v>1.4999999999999999E-2</v>
      </c>
      <c r="G218" s="19">
        <v>1.4999999999999999E-2</v>
      </c>
      <c r="H218" s="19">
        <v>1.4999999999999999E-2</v>
      </c>
      <c r="I218" t="s">
        <v>279</v>
      </c>
    </row>
    <row r="219" spans="1:9" ht="16" thickBot="1" x14ac:dyDescent="0.25">
      <c r="A219" s="7" t="s">
        <v>150</v>
      </c>
      <c r="B219" s="5" t="s">
        <v>241</v>
      </c>
      <c r="C219" s="8" t="s">
        <v>153</v>
      </c>
      <c r="D219" s="11" t="s">
        <v>244</v>
      </c>
      <c r="E219" s="16" t="s">
        <v>261</v>
      </c>
      <c r="F219" s="19">
        <v>0.316</v>
      </c>
      <c r="G219" s="19">
        <v>0.316</v>
      </c>
      <c r="H219" s="19">
        <v>0.316</v>
      </c>
      <c r="I219" t="s">
        <v>279</v>
      </c>
    </row>
    <row r="220" spans="1:9" ht="16" thickBot="1" x14ac:dyDescent="0.25">
      <c r="A220" s="7" t="s">
        <v>150</v>
      </c>
      <c r="B220" s="12" t="s">
        <v>241</v>
      </c>
      <c r="C220" s="13" t="s">
        <v>153</v>
      </c>
      <c r="D220" s="11" t="s">
        <v>244</v>
      </c>
      <c r="E220" s="16" t="s">
        <v>262</v>
      </c>
      <c r="F220" s="19">
        <v>0.254</v>
      </c>
      <c r="G220" s="19">
        <v>0.254</v>
      </c>
      <c r="H220" s="19">
        <v>0.254</v>
      </c>
      <c r="I220" t="s">
        <v>279</v>
      </c>
    </row>
    <row r="221" spans="1:9" ht="16" thickBot="1" x14ac:dyDescent="0.25">
      <c r="A221" s="7" t="s">
        <v>150</v>
      </c>
      <c r="B221" s="5" t="s">
        <v>241</v>
      </c>
      <c r="C221" s="8" t="s">
        <v>153</v>
      </c>
      <c r="D221" s="11" t="s">
        <v>244</v>
      </c>
      <c r="E221" s="16" t="s">
        <v>5</v>
      </c>
      <c r="F221" s="19">
        <v>1.6E-2</v>
      </c>
      <c r="G221" s="19">
        <v>1.6E-2</v>
      </c>
      <c r="H221" s="19">
        <v>1.6E-2</v>
      </c>
      <c r="I221" t="s">
        <v>279</v>
      </c>
    </row>
    <row r="222" spans="1:9" ht="16" thickBot="1" x14ac:dyDescent="0.25">
      <c r="A222" s="7" t="s">
        <v>89</v>
      </c>
      <c r="B222" s="5" t="s">
        <v>180</v>
      </c>
      <c r="C222" s="8" t="s">
        <v>92</v>
      </c>
      <c r="D222" s="11" t="s">
        <v>183</v>
      </c>
      <c r="E222" s="16" t="s">
        <v>259</v>
      </c>
      <c r="F222" s="20">
        <v>0.43099999999999999</v>
      </c>
      <c r="G222" s="41">
        <f>$M$7</f>
        <v>0.99</v>
      </c>
      <c r="H222" s="19">
        <v>0.65500000000000003</v>
      </c>
      <c r="I222" t="s">
        <v>279</v>
      </c>
    </row>
    <row r="223" spans="1:9" ht="16" thickBot="1" x14ac:dyDescent="0.25">
      <c r="A223" s="7" t="s">
        <v>89</v>
      </c>
      <c r="B223" s="12" t="s">
        <v>180</v>
      </c>
      <c r="C223" s="13" t="s">
        <v>92</v>
      </c>
      <c r="D223" s="11" t="s">
        <v>183</v>
      </c>
      <c r="E223" s="16" t="s">
        <v>260</v>
      </c>
      <c r="F223" s="20">
        <v>1.8000000000000002E-2</v>
      </c>
      <c r="G223" s="41">
        <f>$N$7</f>
        <v>5.0000000000000001E-3</v>
      </c>
      <c r="H223" s="19">
        <v>1.3999999999999999E-2</v>
      </c>
      <c r="I223" t="s">
        <v>279</v>
      </c>
    </row>
    <row r="224" spans="1:9" ht="16" thickBot="1" x14ac:dyDescent="0.25">
      <c r="A224" s="7" t="s">
        <v>89</v>
      </c>
      <c r="B224" s="5" t="s">
        <v>180</v>
      </c>
      <c r="C224" s="8" t="s">
        <v>92</v>
      </c>
      <c r="D224" s="11" t="s">
        <v>183</v>
      </c>
      <c r="E224" s="16" t="s">
        <v>261</v>
      </c>
      <c r="F224" s="20">
        <v>0.53700000000000003</v>
      </c>
      <c r="G224" s="41">
        <f>$O$7</f>
        <v>0</v>
      </c>
      <c r="H224" s="19">
        <v>0.315</v>
      </c>
      <c r="I224" t="s">
        <v>279</v>
      </c>
    </row>
    <row r="225" spans="1:9" ht="16" thickBot="1" x14ac:dyDescent="0.25">
      <c r="A225" s="7" t="s">
        <v>89</v>
      </c>
      <c r="B225" s="12" t="s">
        <v>180</v>
      </c>
      <c r="C225" s="13" t="s">
        <v>92</v>
      </c>
      <c r="D225" s="11" t="s">
        <v>183</v>
      </c>
      <c r="E225" s="16" t="s">
        <v>262</v>
      </c>
      <c r="F225" s="20">
        <v>1.3000000000000001E-2</v>
      </c>
      <c r="G225" s="41">
        <f>$P$7</f>
        <v>5.0000000000000001E-3</v>
      </c>
      <c r="H225" s="19">
        <v>1.3000000000000001E-2</v>
      </c>
      <c r="I225" t="s">
        <v>279</v>
      </c>
    </row>
    <row r="226" spans="1:9" ht="16" thickBot="1" x14ac:dyDescent="0.25">
      <c r="A226" s="7" t="s">
        <v>89</v>
      </c>
      <c r="B226" s="5" t="s">
        <v>180</v>
      </c>
      <c r="C226" s="8" t="s">
        <v>92</v>
      </c>
      <c r="D226" s="11" t="s">
        <v>183</v>
      </c>
      <c r="E226" s="16" t="s">
        <v>5</v>
      </c>
      <c r="F226" s="20">
        <v>1E-3</v>
      </c>
      <c r="G226" s="41">
        <f>$Q$7</f>
        <v>0</v>
      </c>
      <c r="H226" s="19">
        <v>3.0000000000000001E-3</v>
      </c>
      <c r="I226" t="s">
        <v>279</v>
      </c>
    </row>
    <row r="227" spans="1:9" ht="16" thickBot="1" x14ac:dyDescent="0.25">
      <c r="A227" s="7" t="s">
        <v>117</v>
      </c>
      <c r="B227" s="5" t="s">
        <v>208</v>
      </c>
      <c r="C227" s="8" t="s">
        <v>120</v>
      </c>
      <c r="D227" s="11" t="s">
        <v>211</v>
      </c>
      <c r="E227" s="16" t="s">
        <v>259</v>
      </c>
      <c r="F227" s="20">
        <v>0.43099999999999999</v>
      </c>
      <c r="G227" s="41">
        <f>$M$7</f>
        <v>0.99</v>
      </c>
      <c r="H227" s="19">
        <v>0.65500000000000003</v>
      </c>
      <c r="I227" t="s">
        <v>279</v>
      </c>
    </row>
    <row r="228" spans="1:9" ht="16" thickBot="1" x14ac:dyDescent="0.25">
      <c r="A228" s="7" t="s">
        <v>117</v>
      </c>
      <c r="B228" s="12" t="s">
        <v>208</v>
      </c>
      <c r="C228" s="13" t="s">
        <v>120</v>
      </c>
      <c r="D228" s="11" t="s">
        <v>211</v>
      </c>
      <c r="E228" s="16" t="s">
        <v>260</v>
      </c>
      <c r="F228" s="20">
        <v>1.8000000000000002E-2</v>
      </c>
      <c r="G228" s="41">
        <f>$N$7</f>
        <v>5.0000000000000001E-3</v>
      </c>
      <c r="H228" s="19">
        <v>1.3999999999999999E-2</v>
      </c>
      <c r="I228" t="s">
        <v>279</v>
      </c>
    </row>
    <row r="229" spans="1:9" ht="16" thickBot="1" x14ac:dyDescent="0.25">
      <c r="A229" s="7" t="s">
        <v>117</v>
      </c>
      <c r="B229" s="5" t="s">
        <v>208</v>
      </c>
      <c r="C229" s="8" t="s">
        <v>120</v>
      </c>
      <c r="D229" s="11" t="s">
        <v>211</v>
      </c>
      <c r="E229" s="16" t="s">
        <v>261</v>
      </c>
      <c r="F229" s="20">
        <v>0.53700000000000003</v>
      </c>
      <c r="G229" s="41">
        <f>$O$7</f>
        <v>0</v>
      </c>
      <c r="H229" s="19">
        <v>0.315</v>
      </c>
      <c r="I229" t="s">
        <v>279</v>
      </c>
    </row>
    <row r="230" spans="1:9" ht="16" thickBot="1" x14ac:dyDescent="0.25">
      <c r="A230" s="7" t="s">
        <v>117</v>
      </c>
      <c r="B230" s="12" t="s">
        <v>208</v>
      </c>
      <c r="C230" s="13" t="s">
        <v>120</v>
      </c>
      <c r="D230" s="11" t="s">
        <v>211</v>
      </c>
      <c r="E230" s="16" t="s">
        <v>262</v>
      </c>
      <c r="F230" s="20">
        <v>1.3000000000000001E-2</v>
      </c>
      <c r="G230" s="41">
        <f>$P$7</f>
        <v>5.0000000000000001E-3</v>
      </c>
      <c r="H230" s="19">
        <v>1.3000000000000001E-2</v>
      </c>
      <c r="I230" t="s">
        <v>279</v>
      </c>
    </row>
    <row r="231" spans="1:9" ht="16" thickBot="1" x14ac:dyDescent="0.25">
      <c r="A231" s="7" t="s">
        <v>117</v>
      </c>
      <c r="B231" s="5" t="s">
        <v>208</v>
      </c>
      <c r="C231" s="8" t="s">
        <v>120</v>
      </c>
      <c r="D231" s="11" t="s">
        <v>211</v>
      </c>
      <c r="E231" s="16" t="s">
        <v>5</v>
      </c>
      <c r="F231" s="20">
        <v>1E-3</v>
      </c>
      <c r="G231" s="41">
        <f>$Q$7</f>
        <v>0</v>
      </c>
      <c r="H231" s="19">
        <v>3.0000000000000001E-3</v>
      </c>
      <c r="I231" t="s">
        <v>279</v>
      </c>
    </row>
    <row r="232" spans="1:9" ht="16" thickBot="1" x14ac:dyDescent="0.25">
      <c r="A232" s="7" t="s">
        <v>138</v>
      </c>
      <c r="B232" s="5" t="s">
        <v>229</v>
      </c>
      <c r="C232" s="8" t="s">
        <v>142</v>
      </c>
      <c r="D232" s="11" t="s">
        <v>233</v>
      </c>
      <c r="E232" s="16" t="s">
        <v>259</v>
      </c>
      <c r="F232" s="20">
        <v>0.43099999999999999</v>
      </c>
      <c r="G232" s="41">
        <f>$M$7</f>
        <v>0.99</v>
      </c>
      <c r="H232" s="19">
        <v>0.65500000000000003</v>
      </c>
      <c r="I232" t="s">
        <v>279</v>
      </c>
    </row>
    <row r="233" spans="1:9" ht="16" thickBot="1" x14ac:dyDescent="0.25">
      <c r="A233" s="7" t="s">
        <v>138</v>
      </c>
      <c r="B233" s="12" t="s">
        <v>229</v>
      </c>
      <c r="C233" s="13" t="s">
        <v>142</v>
      </c>
      <c r="D233" s="11" t="s">
        <v>233</v>
      </c>
      <c r="E233" s="16" t="s">
        <v>260</v>
      </c>
      <c r="F233" s="20">
        <v>1.8000000000000002E-2</v>
      </c>
      <c r="G233" s="41">
        <f>$N$7</f>
        <v>5.0000000000000001E-3</v>
      </c>
      <c r="H233" s="19">
        <v>1.3999999999999999E-2</v>
      </c>
      <c r="I233" t="s">
        <v>279</v>
      </c>
    </row>
    <row r="234" spans="1:9" ht="16" thickBot="1" x14ac:dyDescent="0.25">
      <c r="A234" s="7" t="s">
        <v>138</v>
      </c>
      <c r="B234" s="5" t="s">
        <v>229</v>
      </c>
      <c r="C234" s="8" t="s">
        <v>142</v>
      </c>
      <c r="D234" s="11" t="s">
        <v>233</v>
      </c>
      <c r="E234" s="16" t="s">
        <v>261</v>
      </c>
      <c r="F234" s="20">
        <v>0.53700000000000003</v>
      </c>
      <c r="G234" s="41">
        <f>$O$7</f>
        <v>0</v>
      </c>
      <c r="H234" s="19">
        <v>0.315</v>
      </c>
      <c r="I234" t="s">
        <v>279</v>
      </c>
    </row>
    <row r="235" spans="1:9" ht="16" thickBot="1" x14ac:dyDescent="0.25">
      <c r="A235" s="7" t="s">
        <v>138</v>
      </c>
      <c r="B235" s="12" t="s">
        <v>229</v>
      </c>
      <c r="C235" s="13" t="s">
        <v>142</v>
      </c>
      <c r="D235" s="11" t="s">
        <v>233</v>
      </c>
      <c r="E235" s="16" t="s">
        <v>262</v>
      </c>
      <c r="F235" s="20">
        <v>1.3000000000000001E-2</v>
      </c>
      <c r="G235" s="41">
        <f>$P$7</f>
        <v>5.0000000000000001E-3</v>
      </c>
      <c r="H235" s="19">
        <v>1.3000000000000001E-2</v>
      </c>
      <c r="I235" t="s">
        <v>279</v>
      </c>
    </row>
    <row r="236" spans="1:9" ht="16" thickBot="1" x14ac:dyDescent="0.25">
      <c r="A236" s="7" t="s">
        <v>138</v>
      </c>
      <c r="B236" s="5" t="s">
        <v>229</v>
      </c>
      <c r="C236" s="8" t="s">
        <v>142</v>
      </c>
      <c r="D236" s="11" t="s">
        <v>233</v>
      </c>
      <c r="E236" s="16" t="s">
        <v>5</v>
      </c>
      <c r="F236" s="20">
        <v>1E-3</v>
      </c>
      <c r="G236" s="41">
        <f>$Q$7</f>
        <v>0</v>
      </c>
      <c r="H236" s="19">
        <v>3.0000000000000001E-3</v>
      </c>
      <c r="I236" t="s">
        <v>279</v>
      </c>
    </row>
    <row r="237" spans="1:9" ht="16" thickBot="1" x14ac:dyDescent="0.25">
      <c r="A237" s="7" t="s">
        <v>76</v>
      </c>
      <c r="B237" s="5" t="s">
        <v>167</v>
      </c>
      <c r="C237" s="8" t="s">
        <v>82</v>
      </c>
      <c r="D237" s="11" t="s">
        <v>173</v>
      </c>
      <c r="E237" s="16" t="s">
        <v>259</v>
      </c>
      <c r="F237" s="20">
        <v>0.43099999999999999</v>
      </c>
      <c r="G237" s="41">
        <f>$M$7</f>
        <v>0.99</v>
      </c>
      <c r="H237" s="19">
        <v>0.65500000000000003</v>
      </c>
      <c r="I237" t="s">
        <v>279</v>
      </c>
    </row>
    <row r="238" spans="1:9" ht="16" thickBot="1" x14ac:dyDescent="0.25">
      <c r="A238" s="7" t="s">
        <v>76</v>
      </c>
      <c r="B238" s="12" t="s">
        <v>167</v>
      </c>
      <c r="C238" s="13" t="s">
        <v>82</v>
      </c>
      <c r="D238" s="11" t="s">
        <v>173</v>
      </c>
      <c r="E238" s="16" t="s">
        <v>260</v>
      </c>
      <c r="F238" s="20">
        <v>1.8000000000000002E-2</v>
      </c>
      <c r="G238" s="41">
        <f>$N$7</f>
        <v>5.0000000000000001E-3</v>
      </c>
      <c r="H238" s="19">
        <v>1.3999999999999999E-2</v>
      </c>
      <c r="I238" t="s">
        <v>279</v>
      </c>
    </row>
    <row r="239" spans="1:9" ht="16" thickBot="1" x14ac:dyDescent="0.25">
      <c r="A239" s="7" t="s">
        <v>76</v>
      </c>
      <c r="B239" s="5" t="s">
        <v>167</v>
      </c>
      <c r="C239" s="8" t="s">
        <v>82</v>
      </c>
      <c r="D239" s="11" t="s">
        <v>173</v>
      </c>
      <c r="E239" s="16" t="s">
        <v>261</v>
      </c>
      <c r="F239" s="20">
        <v>0.53700000000000003</v>
      </c>
      <c r="G239" s="41">
        <f>$O$7</f>
        <v>0</v>
      </c>
      <c r="H239" s="19">
        <v>0.315</v>
      </c>
      <c r="I239" t="s">
        <v>279</v>
      </c>
    </row>
    <row r="240" spans="1:9" ht="16" thickBot="1" x14ac:dyDescent="0.25">
      <c r="A240" s="7" t="s">
        <v>76</v>
      </c>
      <c r="B240" s="12" t="s">
        <v>167</v>
      </c>
      <c r="C240" s="13" t="s">
        <v>82</v>
      </c>
      <c r="D240" s="11" t="s">
        <v>173</v>
      </c>
      <c r="E240" s="16" t="s">
        <v>262</v>
      </c>
      <c r="F240" s="20">
        <v>1.3000000000000001E-2</v>
      </c>
      <c r="G240" s="41">
        <f>$P$7</f>
        <v>5.0000000000000001E-3</v>
      </c>
      <c r="H240" s="19">
        <v>1.3000000000000001E-2</v>
      </c>
      <c r="I240" t="s">
        <v>279</v>
      </c>
    </row>
    <row r="241" spans="1:9" ht="16" thickBot="1" x14ac:dyDescent="0.25">
      <c r="A241" s="7" t="s">
        <v>76</v>
      </c>
      <c r="B241" s="5" t="s">
        <v>167</v>
      </c>
      <c r="C241" s="8" t="s">
        <v>82</v>
      </c>
      <c r="D241" s="11" t="s">
        <v>173</v>
      </c>
      <c r="E241" s="16" t="s">
        <v>5</v>
      </c>
      <c r="F241" s="20">
        <v>1E-3</v>
      </c>
      <c r="G241" s="41">
        <f>$Q$7</f>
        <v>0</v>
      </c>
      <c r="H241" s="19">
        <v>3.0000000000000001E-3</v>
      </c>
      <c r="I241" t="s">
        <v>279</v>
      </c>
    </row>
    <row r="242" spans="1:9" ht="16" thickBot="1" x14ac:dyDescent="0.25">
      <c r="A242" s="7" t="s">
        <v>76</v>
      </c>
      <c r="B242" s="5" t="s">
        <v>167</v>
      </c>
      <c r="C242" s="8" t="s">
        <v>83</v>
      </c>
      <c r="D242" s="11" t="s">
        <v>174</v>
      </c>
      <c r="E242" s="16" t="s">
        <v>259</v>
      </c>
      <c r="F242" s="20">
        <v>0.43099999999999999</v>
      </c>
      <c r="G242" s="41">
        <f>$M$7</f>
        <v>0.99</v>
      </c>
      <c r="H242" s="19">
        <v>0.65500000000000003</v>
      </c>
      <c r="I242" t="s">
        <v>279</v>
      </c>
    </row>
    <row r="243" spans="1:9" ht="16" thickBot="1" x14ac:dyDescent="0.25">
      <c r="A243" s="7" t="s">
        <v>76</v>
      </c>
      <c r="B243" s="12" t="s">
        <v>167</v>
      </c>
      <c r="C243" s="13" t="s">
        <v>83</v>
      </c>
      <c r="D243" s="11" t="s">
        <v>174</v>
      </c>
      <c r="E243" s="16" t="s">
        <v>260</v>
      </c>
      <c r="F243" s="20">
        <v>1.8000000000000002E-2</v>
      </c>
      <c r="G243" s="41">
        <f>$N$7</f>
        <v>5.0000000000000001E-3</v>
      </c>
      <c r="H243" s="19">
        <v>1.3999999999999999E-2</v>
      </c>
      <c r="I243" t="s">
        <v>279</v>
      </c>
    </row>
    <row r="244" spans="1:9" ht="16" thickBot="1" x14ac:dyDescent="0.25">
      <c r="A244" s="7" t="s">
        <v>76</v>
      </c>
      <c r="B244" s="5" t="s">
        <v>167</v>
      </c>
      <c r="C244" s="8" t="s">
        <v>83</v>
      </c>
      <c r="D244" s="11" t="s">
        <v>174</v>
      </c>
      <c r="E244" s="16" t="s">
        <v>261</v>
      </c>
      <c r="F244" s="20">
        <v>0.53700000000000003</v>
      </c>
      <c r="G244" s="41">
        <f>$O$7</f>
        <v>0</v>
      </c>
      <c r="H244" s="19">
        <v>0.315</v>
      </c>
      <c r="I244" t="s">
        <v>279</v>
      </c>
    </row>
    <row r="245" spans="1:9" ht="16" thickBot="1" x14ac:dyDescent="0.25">
      <c r="A245" s="7" t="s">
        <v>76</v>
      </c>
      <c r="B245" s="12" t="s">
        <v>167</v>
      </c>
      <c r="C245" s="13" t="s">
        <v>83</v>
      </c>
      <c r="D245" s="11" t="s">
        <v>174</v>
      </c>
      <c r="E245" s="16" t="s">
        <v>262</v>
      </c>
      <c r="F245" s="20">
        <v>1.3000000000000001E-2</v>
      </c>
      <c r="G245" s="41">
        <f>$P$7</f>
        <v>5.0000000000000001E-3</v>
      </c>
      <c r="H245" s="19">
        <v>1.3000000000000001E-2</v>
      </c>
      <c r="I245" t="s">
        <v>279</v>
      </c>
    </row>
    <row r="246" spans="1:9" ht="16" thickBot="1" x14ac:dyDescent="0.25">
      <c r="A246" s="7" t="s">
        <v>76</v>
      </c>
      <c r="B246" s="5" t="s">
        <v>167</v>
      </c>
      <c r="C246" s="8" t="s">
        <v>83</v>
      </c>
      <c r="D246" s="11" t="s">
        <v>174</v>
      </c>
      <c r="E246" s="16" t="s">
        <v>5</v>
      </c>
      <c r="F246" s="20">
        <v>1E-3</v>
      </c>
      <c r="G246" s="41">
        <f>$Q$7</f>
        <v>0</v>
      </c>
      <c r="H246" s="19">
        <v>3.0000000000000001E-3</v>
      </c>
      <c r="I246" t="s">
        <v>279</v>
      </c>
    </row>
    <row r="247" spans="1:9" ht="16" thickBot="1" x14ac:dyDescent="0.25">
      <c r="A247" s="7" t="s">
        <v>143</v>
      </c>
      <c r="B247" s="5" t="s">
        <v>234</v>
      </c>
      <c r="C247" s="8" t="s">
        <v>148</v>
      </c>
      <c r="D247" s="11" t="s">
        <v>239</v>
      </c>
      <c r="E247" s="16" t="s">
        <v>259</v>
      </c>
      <c r="F247" s="19">
        <v>0.92599999999999993</v>
      </c>
      <c r="G247" s="19">
        <v>0.92599999999999993</v>
      </c>
      <c r="H247" s="19">
        <v>0.92599999999999993</v>
      </c>
      <c r="I247" t="s">
        <v>279</v>
      </c>
    </row>
    <row r="248" spans="1:9" ht="16" thickBot="1" x14ac:dyDescent="0.25">
      <c r="A248" s="7" t="s">
        <v>143</v>
      </c>
      <c r="B248" s="12" t="s">
        <v>234</v>
      </c>
      <c r="C248" s="13" t="s">
        <v>148</v>
      </c>
      <c r="D248" s="11" t="s">
        <v>239</v>
      </c>
      <c r="E248" s="16" t="s">
        <v>260</v>
      </c>
      <c r="F248" s="19">
        <v>1.1000000000000001E-2</v>
      </c>
      <c r="G248" s="19">
        <v>1.1000000000000001E-2</v>
      </c>
      <c r="H248" s="19">
        <v>1.1000000000000001E-2</v>
      </c>
      <c r="I248" t="s">
        <v>279</v>
      </c>
    </row>
    <row r="249" spans="1:9" ht="16" thickBot="1" x14ac:dyDescent="0.25">
      <c r="A249" s="7" t="s">
        <v>143</v>
      </c>
      <c r="B249" s="5" t="s">
        <v>234</v>
      </c>
      <c r="C249" s="8" t="s">
        <v>148</v>
      </c>
      <c r="D249" s="11" t="s">
        <v>239</v>
      </c>
      <c r="E249" s="16" t="s">
        <v>261</v>
      </c>
      <c r="F249" s="19">
        <v>6.3E-2</v>
      </c>
      <c r="G249" s="19">
        <v>6.3E-2</v>
      </c>
      <c r="H249" s="19">
        <v>6.3E-2</v>
      </c>
      <c r="I249" t="s">
        <v>279</v>
      </c>
    </row>
    <row r="250" spans="1:9" ht="16" thickBot="1" x14ac:dyDescent="0.25">
      <c r="A250" s="7" t="s">
        <v>143</v>
      </c>
      <c r="B250" s="12" t="s">
        <v>234</v>
      </c>
      <c r="C250" s="13" t="s">
        <v>148</v>
      </c>
      <c r="D250" s="11" t="s">
        <v>239</v>
      </c>
      <c r="E250" s="16" t="s">
        <v>262</v>
      </c>
      <c r="F250" s="20">
        <v>0</v>
      </c>
      <c r="G250" s="20">
        <v>0</v>
      </c>
      <c r="H250" s="20">
        <v>0</v>
      </c>
      <c r="I250" t="s">
        <v>279</v>
      </c>
    </row>
    <row r="251" spans="1:9" ht="16" thickBot="1" x14ac:dyDescent="0.25">
      <c r="A251" s="7" t="s">
        <v>143</v>
      </c>
      <c r="B251" s="5" t="s">
        <v>234</v>
      </c>
      <c r="C251" s="8" t="s">
        <v>148</v>
      </c>
      <c r="D251" s="11" t="s">
        <v>239</v>
      </c>
      <c r="E251" s="16" t="s">
        <v>5</v>
      </c>
      <c r="F251" s="20">
        <v>0</v>
      </c>
      <c r="G251" s="20">
        <v>0</v>
      </c>
      <c r="H251" s="20">
        <v>0</v>
      </c>
      <c r="I251" t="s">
        <v>279</v>
      </c>
    </row>
    <row r="252" spans="1:9" ht="16" thickBot="1" x14ac:dyDescent="0.25">
      <c r="A252" s="7" t="s">
        <v>156</v>
      </c>
      <c r="B252" s="5" t="s">
        <v>247</v>
      </c>
      <c r="C252" s="8" t="s">
        <v>161</v>
      </c>
      <c r="D252" s="11" t="s">
        <v>252</v>
      </c>
      <c r="E252" s="16" t="s">
        <v>259</v>
      </c>
      <c r="F252" s="20">
        <v>0.80200000000000005</v>
      </c>
      <c r="G252" s="20">
        <v>0.80200000000000005</v>
      </c>
      <c r="H252" s="20">
        <v>0.80200000000000005</v>
      </c>
      <c r="I252" t="s">
        <v>279</v>
      </c>
    </row>
    <row r="253" spans="1:9" ht="16" thickBot="1" x14ac:dyDescent="0.25">
      <c r="A253" s="7" t="s">
        <v>156</v>
      </c>
      <c r="B253" s="12" t="s">
        <v>247</v>
      </c>
      <c r="C253" s="13" t="s">
        <v>161</v>
      </c>
      <c r="D253" s="11" t="s">
        <v>252</v>
      </c>
      <c r="E253" s="16" t="s">
        <v>260</v>
      </c>
      <c r="F253" s="20">
        <v>6.0000000000000001E-3</v>
      </c>
      <c r="G253" s="20">
        <v>6.0000000000000001E-3</v>
      </c>
      <c r="H253" s="20">
        <v>6.0000000000000001E-3</v>
      </c>
      <c r="I253" t="s">
        <v>279</v>
      </c>
    </row>
    <row r="254" spans="1:9" ht="16" thickBot="1" x14ac:dyDescent="0.25">
      <c r="A254" s="7" t="s">
        <v>156</v>
      </c>
      <c r="B254" s="5" t="s">
        <v>247</v>
      </c>
      <c r="C254" s="8" t="s">
        <v>161</v>
      </c>
      <c r="D254" s="11" t="s">
        <v>252</v>
      </c>
      <c r="E254" s="16" t="s">
        <v>261</v>
      </c>
      <c r="F254" s="20">
        <v>0.192</v>
      </c>
      <c r="G254" s="20">
        <v>0.192</v>
      </c>
      <c r="H254" s="20">
        <v>0.192</v>
      </c>
      <c r="I254" t="s">
        <v>279</v>
      </c>
    </row>
    <row r="255" spans="1:9" ht="16" thickBot="1" x14ac:dyDescent="0.25">
      <c r="A255" s="7" t="s">
        <v>156</v>
      </c>
      <c r="B255" s="12" t="s">
        <v>247</v>
      </c>
      <c r="C255" s="13" t="s">
        <v>161</v>
      </c>
      <c r="D255" s="11" t="s">
        <v>252</v>
      </c>
      <c r="E255" s="16" t="s">
        <v>262</v>
      </c>
      <c r="F255" s="20">
        <v>0</v>
      </c>
      <c r="G255" s="20">
        <v>0</v>
      </c>
      <c r="H255" s="20">
        <v>0</v>
      </c>
      <c r="I255" t="s">
        <v>279</v>
      </c>
    </row>
    <row r="256" spans="1:9" ht="16" thickBot="1" x14ac:dyDescent="0.25">
      <c r="A256" s="7" t="s">
        <v>156</v>
      </c>
      <c r="B256" s="5" t="s">
        <v>247</v>
      </c>
      <c r="C256" s="8" t="s">
        <v>161</v>
      </c>
      <c r="D256" s="11" t="s">
        <v>252</v>
      </c>
      <c r="E256" s="16" t="s">
        <v>5</v>
      </c>
      <c r="F256" s="20">
        <v>0</v>
      </c>
      <c r="G256" s="20">
        <v>0</v>
      </c>
      <c r="H256" s="20">
        <v>0</v>
      </c>
      <c r="I256" t="s">
        <v>279</v>
      </c>
    </row>
    <row r="257" spans="1:9" ht="16" thickBot="1" x14ac:dyDescent="0.25">
      <c r="A257" s="7" t="s">
        <v>76</v>
      </c>
      <c r="B257" s="5" t="s">
        <v>167</v>
      </c>
      <c r="C257" s="8" t="s">
        <v>84</v>
      </c>
      <c r="D257" s="11" t="s">
        <v>175</v>
      </c>
      <c r="E257" s="16" t="s">
        <v>259</v>
      </c>
      <c r="F257" s="20">
        <v>0.43099999999999999</v>
      </c>
      <c r="G257" s="41">
        <f>$M$7</f>
        <v>0.99</v>
      </c>
      <c r="H257" s="20">
        <v>0.65500000000000003</v>
      </c>
      <c r="I257" t="s">
        <v>279</v>
      </c>
    </row>
    <row r="258" spans="1:9" ht="16" thickBot="1" x14ac:dyDescent="0.25">
      <c r="A258" s="7" t="s">
        <v>76</v>
      </c>
      <c r="B258" s="12" t="s">
        <v>167</v>
      </c>
      <c r="C258" s="13" t="s">
        <v>84</v>
      </c>
      <c r="D258" s="11" t="s">
        <v>175</v>
      </c>
      <c r="E258" s="16" t="s">
        <v>260</v>
      </c>
      <c r="F258" s="20">
        <v>1.8000000000000002E-2</v>
      </c>
      <c r="G258" s="41">
        <f>$N$7</f>
        <v>5.0000000000000001E-3</v>
      </c>
      <c r="H258" s="20">
        <v>1.3999999999999999E-2</v>
      </c>
      <c r="I258" t="s">
        <v>279</v>
      </c>
    </row>
    <row r="259" spans="1:9" ht="16" thickBot="1" x14ac:dyDescent="0.25">
      <c r="A259" s="7" t="s">
        <v>76</v>
      </c>
      <c r="B259" s="5" t="s">
        <v>167</v>
      </c>
      <c r="C259" s="8" t="s">
        <v>84</v>
      </c>
      <c r="D259" s="11" t="s">
        <v>175</v>
      </c>
      <c r="E259" s="16" t="s">
        <v>261</v>
      </c>
      <c r="F259" s="20">
        <v>0.53700000000000003</v>
      </c>
      <c r="G259" s="41">
        <f>$O$7</f>
        <v>0</v>
      </c>
      <c r="H259" s="20">
        <v>0.315</v>
      </c>
      <c r="I259" t="s">
        <v>279</v>
      </c>
    </row>
    <row r="260" spans="1:9" ht="16" thickBot="1" x14ac:dyDescent="0.25">
      <c r="A260" s="7" t="s">
        <v>76</v>
      </c>
      <c r="B260" s="12" t="s">
        <v>167</v>
      </c>
      <c r="C260" s="13" t="s">
        <v>84</v>
      </c>
      <c r="D260" s="11" t="s">
        <v>175</v>
      </c>
      <c r="E260" s="16" t="s">
        <v>262</v>
      </c>
      <c r="F260" s="20">
        <v>1.3000000000000001E-2</v>
      </c>
      <c r="G260" s="41">
        <f>$P$7</f>
        <v>5.0000000000000001E-3</v>
      </c>
      <c r="H260" s="20">
        <v>1.3000000000000001E-2</v>
      </c>
      <c r="I260" t="s">
        <v>279</v>
      </c>
    </row>
    <row r="261" spans="1:9" ht="16" thickBot="1" x14ac:dyDescent="0.25">
      <c r="A261" s="7" t="s">
        <v>76</v>
      </c>
      <c r="B261" s="5" t="s">
        <v>167</v>
      </c>
      <c r="C261" s="8" t="s">
        <v>84</v>
      </c>
      <c r="D261" s="11" t="s">
        <v>175</v>
      </c>
      <c r="E261" s="16" t="s">
        <v>5</v>
      </c>
      <c r="F261" s="20">
        <v>1E-3</v>
      </c>
      <c r="G261" s="41">
        <f>$Q$7</f>
        <v>0</v>
      </c>
      <c r="H261" s="20">
        <v>3.0000000000000001E-3</v>
      </c>
      <c r="I261" t="s">
        <v>279</v>
      </c>
    </row>
    <row r="262" spans="1:9" ht="16" thickBot="1" x14ac:dyDescent="0.25">
      <c r="A262" s="7" t="s">
        <v>138</v>
      </c>
      <c r="B262" s="5" t="s">
        <v>229</v>
      </c>
      <c r="C262" s="8" t="s">
        <v>141</v>
      </c>
      <c r="D262" s="11" t="s">
        <v>232</v>
      </c>
      <c r="E262" s="16" t="s">
        <v>259</v>
      </c>
      <c r="F262" s="20">
        <v>0.43099999999999999</v>
      </c>
      <c r="G262" s="41">
        <f>$M$7</f>
        <v>0.99</v>
      </c>
      <c r="H262" s="20">
        <v>0.65500000000000003</v>
      </c>
      <c r="I262" t="s">
        <v>279</v>
      </c>
    </row>
    <row r="263" spans="1:9" ht="16" thickBot="1" x14ac:dyDescent="0.25">
      <c r="A263" s="7" t="s">
        <v>138</v>
      </c>
      <c r="B263" s="12" t="s">
        <v>229</v>
      </c>
      <c r="C263" s="13" t="s">
        <v>141</v>
      </c>
      <c r="D263" s="11" t="s">
        <v>232</v>
      </c>
      <c r="E263" s="16" t="s">
        <v>260</v>
      </c>
      <c r="F263" s="20">
        <v>1.8000000000000002E-2</v>
      </c>
      <c r="G263" s="41">
        <f>$N$7</f>
        <v>5.0000000000000001E-3</v>
      </c>
      <c r="H263" s="38">
        <v>1.3999999999999999E-2</v>
      </c>
      <c r="I263" t="s">
        <v>279</v>
      </c>
    </row>
    <row r="264" spans="1:9" ht="16" thickBot="1" x14ac:dyDescent="0.25">
      <c r="A264" s="7" t="s">
        <v>138</v>
      </c>
      <c r="B264" s="5" t="s">
        <v>229</v>
      </c>
      <c r="C264" s="8" t="s">
        <v>141</v>
      </c>
      <c r="D264" s="11" t="s">
        <v>232</v>
      </c>
      <c r="E264" s="16" t="s">
        <v>261</v>
      </c>
      <c r="F264" s="20">
        <v>0.53700000000000003</v>
      </c>
      <c r="G264" s="41">
        <f>$O$7</f>
        <v>0</v>
      </c>
      <c r="H264" s="38">
        <v>0.315</v>
      </c>
      <c r="I264" t="s">
        <v>279</v>
      </c>
    </row>
    <row r="265" spans="1:9" ht="16" thickBot="1" x14ac:dyDescent="0.25">
      <c r="A265" s="7" t="s">
        <v>138</v>
      </c>
      <c r="B265" s="12" t="s">
        <v>229</v>
      </c>
      <c r="C265" s="13" t="s">
        <v>141</v>
      </c>
      <c r="D265" s="11" t="s">
        <v>232</v>
      </c>
      <c r="E265" s="16" t="s">
        <v>262</v>
      </c>
      <c r="F265" s="20">
        <v>1.3000000000000001E-2</v>
      </c>
      <c r="G265" s="41">
        <f>$P$7</f>
        <v>5.0000000000000001E-3</v>
      </c>
      <c r="H265" s="38">
        <v>1.3000000000000001E-2</v>
      </c>
      <c r="I265" t="s">
        <v>279</v>
      </c>
    </row>
    <row r="266" spans="1:9" ht="16" thickBot="1" x14ac:dyDescent="0.25">
      <c r="A266" s="7" t="s">
        <v>138</v>
      </c>
      <c r="B266" s="5" t="s">
        <v>229</v>
      </c>
      <c r="C266" s="8" t="s">
        <v>141</v>
      </c>
      <c r="D266" s="11" t="s">
        <v>232</v>
      </c>
      <c r="E266" s="16" t="s">
        <v>5</v>
      </c>
      <c r="F266" s="20">
        <v>1E-3</v>
      </c>
      <c r="G266" s="41">
        <f>$Q$7</f>
        <v>0</v>
      </c>
      <c r="H266" s="38">
        <v>3.0000000000000001E-3</v>
      </c>
      <c r="I266" t="s">
        <v>279</v>
      </c>
    </row>
    <row r="267" spans="1:9" ht="16" thickBot="1" x14ac:dyDescent="0.25">
      <c r="A267" s="7" t="s">
        <v>117</v>
      </c>
      <c r="B267" s="5" t="s">
        <v>208</v>
      </c>
      <c r="C267" s="8" t="s">
        <v>122</v>
      </c>
      <c r="D267" s="11" t="s">
        <v>213</v>
      </c>
      <c r="E267" s="16" t="s">
        <v>259</v>
      </c>
      <c r="F267" s="20">
        <v>0.43099999999999999</v>
      </c>
      <c r="G267" s="41">
        <f>$M$7</f>
        <v>0.99</v>
      </c>
      <c r="H267" s="38">
        <v>0.65500000000000003</v>
      </c>
      <c r="I267" t="s">
        <v>279</v>
      </c>
    </row>
    <row r="268" spans="1:9" ht="16" thickBot="1" x14ac:dyDescent="0.25">
      <c r="A268" s="7" t="s">
        <v>117</v>
      </c>
      <c r="B268" s="12" t="s">
        <v>208</v>
      </c>
      <c r="C268" s="13" t="s">
        <v>122</v>
      </c>
      <c r="D268" s="11" t="s">
        <v>213</v>
      </c>
      <c r="E268" s="16" t="s">
        <v>260</v>
      </c>
      <c r="F268" s="20">
        <v>1.8000000000000002E-2</v>
      </c>
      <c r="G268" s="41">
        <f>$N$7</f>
        <v>5.0000000000000001E-3</v>
      </c>
      <c r="H268" s="38">
        <v>1.3999999999999999E-2</v>
      </c>
      <c r="I268" t="s">
        <v>279</v>
      </c>
    </row>
    <row r="269" spans="1:9" ht="16" thickBot="1" x14ac:dyDescent="0.25">
      <c r="A269" s="7" t="s">
        <v>117</v>
      </c>
      <c r="B269" s="5" t="s">
        <v>208</v>
      </c>
      <c r="C269" s="8" t="s">
        <v>122</v>
      </c>
      <c r="D269" s="11" t="s">
        <v>213</v>
      </c>
      <c r="E269" s="16" t="s">
        <v>261</v>
      </c>
      <c r="F269" s="20">
        <v>0.53700000000000003</v>
      </c>
      <c r="G269" s="41">
        <f>$O$7</f>
        <v>0</v>
      </c>
      <c r="H269" s="19">
        <v>0.315</v>
      </c>
      <c r="I269" t="s">
        <v>279</v>
      </c>
    </row>
    <row r="270" spans="1:9" ht="16" thickBot="1" x14ac:dyDescent="0.25">
      <c r="A270" s="7" t="s">
        <v>117</v>
      </c>
      <c r="B270" s="12" t="s">
        <v>208</v>
      </c>
      <c r="C270" s="13" t="s">
        <v>122</v>
      </c>
      <c r="D270" s="11" t="s">
        <v>213</v>
      </c>
      <c r="E270" s="16" t="s">
        <v>262</v>
      </c>
      <c r="F270" s="20">
        <v>1.3000000000000001E-2</v>
      </c>
      <c r="G270" s="41">
        <f>$P$7</f>
        <v>5.0000000000000001E-3</v>
      </c>
      <c r="H270" s="19">
        <v>1.3000000000000001E-2</v>
      </c>
      <c r="I270" t="s">
        <v>279</v>
      </c>
    </row>
    <row r="271" spans="1:9" ht="16" thickBot="1" x14ac:dyDescent="0.25">
      <c r="A271" s="7" t="s">
        <v>117</v>
      </c>
      <c r="B271" s="5" t="s">
        <v>208</v>
      </c>
      <c r="C271" s="8" t="s">
        <v>122</v>
      </c>
      <c r="D271" s="11" t="s">
        <v>213</v>
      </c>
      <c r="E271" s="16" t="s">
        <v>5</v>
      </c>
      <c r="F271" s="20">
        <v>1E-3</v>
      </c>
      <c r="G271" s="41">
        <f>$Q$7</f>
        <v>0</v>
      </c>
      <c r="H271" s="19">
        <v>3.0000000000000001E-3</v>
      </c>
      <c r="I271" t="s">
        <v>279</v>
      </c>
    </row>
    <row r="272" spans="1:9" ht="16" thickBot="1" x14ac:dyDescent="0.25">
      <c r="A272" s="7" t="s">
        <v>117</v>
      </c>
      <c r="B272" s="5" t="s">
        <v>208</v>
      </c>
      <c r="C272" s="8" t="s">
        <v>121</v>
      </c>
      <c r="D272" s="11" t="s">
        <v>212</v>
      </c>
      <c r="E272" s="16" t="s">
        <v>259</v>
      </c>
      <c r="F272" s="20">
        <v>0.43099999999999999</v>
      </c>
      <c r="G272" s="41">
        <f>$M$7</f>
        <v>0.99</v>
      </c>
      <c r="H272" s="19">
        <v>0.65500000000000003</v>
      </c>
      <c r="I272" t="s">
        <v>279</v>
      </c>
    </row>
    <row r="273" spans="1:9" ht="16" thickBot="1" x14ac:dyDescent="0.25">
      <c r="A273" s="7" t="s">
        <v>117</v>
      </c>
      <c r="B273" s="12" t="s">
        <v>208</v>
      </c>
      <c r="C273" s="13" t="s">
        <v>121</v>
      </c>
      <c r="D273" s="11" t="s">
        <v>212</v>
      </c>
      <c r="E273" s="16" t="s">
        <v>260</v>
      </c>
      <c r="F273" s="20">
        <v>1.8000000000000002E-2</v>
      </c>
      <c r="G273" s="41">
        <f>$N$7</f>
        <v>5.0000000000000001E-3</v>
      </c>
      <c r="H273" s="19">
        <v>1.3999999999999999E-2</v>
      </c>
      <c r="I273" t="s">
        <v>279</v>
      </c>
    </row>
    <row r="274" spans="1:9" ht="16" thickBot="1" x14ac:dyDescent="0.25">
      <c r="A274" s="7" t="s">
        <v>117</v>
      </c>
      <c r="B274" s="5" t="s">
        <v>208</v>
      </c>
      <c r="C274" s="8" t="s">
        <v>121</v>
      </c>
      <c r="D274" s="11" t="s">
        <v>212</v>
      </c>
      <c r="E274" s="16" t="s">
        <v>261</v>
      </c>
      <c r="F274" s="20">
        <v>0.53700000000000003</v>
      </c>
      <c r="G274" s="41">
        <f>$O$7</f>
        <v>0</v>
      </c>
      <c r="H274" s="19">
        <v>0.315</v>
      </c>
      <c r="I274" t="s">
        <v>279</v>
      </c>
    </row>
    <row r="275" spans="1:9" ht="16" thickBot="1" x14ac:dyDescent="0.25">
      <c r="A275" s="7" t="s">
        <v>117</v>
      </c>
      <c r="B275" s="12" t="s">
        <v>208</v>
      </c>
      <c r="C275" s="13" t="s">
        <v>121</v>
      </c>
      <c r="D275" s="11" t="s">
        <v>212</v>
      </c>
      <c r="E275" s="16" t="s">
        <v>262</v>
      </c>
      <c r="F275" s="20">
        <v>1.3000000000000001E-2</v>
      </c>
      <c r="G275" s="41">
        <f>$P$7</f>
        <v>5.0000000000000001E-3</v>
      </c>
      <c r="H275" s="19">
        <v>1.3000000000000001E-2</v>
      </c>
      <c r="I275" t="s">
        <v>279</v>
      </c>
    </row>
    <row r="276" spans="1:9" ht="16" thickBot="1" x14ac:dyDescent="0.25">
      <c r="A276" s="7" t="s">
        <v>117</v>
      </c>
      <c r="B276" s="5" t="s">
        <v>208</v>
      </c>
      <c r="C276" s="8" t="s">
        <v>121</v>
      </c>
      <c r="D276" s="11" t="s">
        <v>212</v>
      </c>
      <c r="E276" s="16" t="s">
        <v>5</v>
      </c>
      <c r="F276" s="20">
        <v>1E-3</v>
      </c>
      <c r="G276" s="41">
        <f>$Q$7</f>
        <v>0</v>
      </c>
      <c r="H276" s="19">
        <v>3.0000000000000001E-3</v>
      </c>
      <c r="I276" t="s">
        <v>279</v>
      </c>
    </row>
    <row r="277" spans="1:9" ht="16" thickBot="1" x14ac:dyDescent="0.25">
      <c r="A277" s="7" t="s">
        <v>111</v>
      </c>
      <c r="B277" s="5" t="s">
        <v>202</v>
      </c>
      <c r="C277" s="8" t="s">
        <v>115</v>
      </c>
      <c r="D277" s="11" t="s">
        <v>206</v>
      </c>
      <c r="E277" s="16" t="s">
        <v>259</v>
      </c>
      <c r="F277" s="20">
        <v>0.43099999999999999</v>
      </c>
      <c r="G277" s="41">
        <f>$M$7</f>
        <v>0.99</v>
      </c>
      <c r="H277" s="19">
        <v>0.65500000000000003</v>
      </c>
      <c r="I277" t="s">
        <v>279</v>
      </c>
    </row>
    <row r="278" spans="1:9" ht="16" thickBot="1" x14ac:dyDescent="0.25">
      <c r="A278" s="7" t="s">
        <v>111</v>
      </c>
      <c r="B278" s="12" t="s">
        <v>202</v>
      </c>
      <c r="C278" s="13" t="s">
        <v>115</v>
      </c>
      <c r="D278" s="11" t="s">
        <v>206</v>
      </c>
      <c r="E278" s="16" t="s">
        <v>260</v>
      </c>
      <c r="F278" s="20">
        <v>1.8000000000000002E-2</v>
      </c>
      <c r="G278" s="41">
        <f>$N$7</f>
        <v>5.0000000000000001E-3</v>
      </c>
      <c r="H278" s="19">
        <v>1.3999999999999999E-2</v>
      </c>
      <c r="I278" t="s">
        <v>279</v>
      </c>
    </row>
    <row r="279" spans="1:9" ht="16" thickBot="1" x14ac:dyDescent="0.25">
      <c r="A279" s="7" t="s">
        <v>111</v>
      </c>
      <c r="B279" s="5" t="s">
        <v>202</v>
      </c>
      <c r="C279" s="8" t="s">
        <v>115</v>
      </c>
      <c r="D279" s="11" t="s">
        <v>206</v>
      </c>
      <c r="E279" s="16" t="s">
        <v>261</v>
      </c>
      <c r="F279" s="20">
        <v>0.53700000000000003</v>
      </c>
      <c r="G279" s="41">
        <f>$O$7</f>
        <v>0</v>
      </c>
      <c r="H279" s="19">
        <v>0.315</v>
      </c>
      <c r="I279" t="s">
        <v>279</v>
      </c>
    </row>
    <row r="280" spans="1:9" ht="16" thickBot="1" x14ac:dyDescent="0.25">
      <c r="A280" s="7" t="s">
        <v>111</v>
      </c>
      <c r="B280" s="12" t="s">
        <v>202</v>
      </c>
      <c r="C280" s="13" t="s">
        <v>115</v>
      </c>
      <c r="D280" s="11" t="s">
        <v>206</v>
      </c>
      <c r="E280" s="16" t="s">
        <v>262</v>
      </c>
      <c r="F280" s="20">
        <v>1.3000000000000001E-2</v>
      </c>
      <c r="G280" s="41">
        <f>$P$7</f>
        <v>5.0000000000000001E-3</v>
      </c>
      <c r="H280" s="19">
        <v>1.3000000000000001E-2</v>
      </c>
      <c r="I280" t="s">
        <v>279</v>
      </c>
    </row>
    <row r="281" spans="1:9" ht="16" thickBot="1" x14ac:dyDescent="0.25">
      <c r="A281" s="7" t="s">
        <v>111</v>
      </c>
      <c r="B281" s="5" t="s">
        <v>202</v>
      </c>
      <c r="C281" s="8" t="s">
        <v>115</v>
      </c>
      <c r="D281" s="11" t="s">
        <v>206</v>
      </c>
      <c r="E281" s="16" t="s">
        <v>5</v>
      </c>
      <c r="F281" s="20">
        <v>1E-3</v>
      </c>
      <c r="G281" s="41">
        <f>$Q$7</f>
        <v>0</v>
      </c>
      <c r="H281" s="19">
        <v>3.0000000000000001E-3</v>
      </c>
      <c r="I281" t="s">
        <v>279</v>
      </c>
    </row>
    <row r="282" spans="1:9" ht="16" thickBot="1" x14ac:dyDescent="0.25">
      <c r="A282" s="7" t="s">
        <v>85</v>
      </c>
      <c r="B282" s="5" t="s">
        <v>176</v>
      </c>
      <c r="C282" s="8" t="s">
        <v>86</v>
      </c>
      <c r="D282" s="11" t="s">
        <v>177</v>
      </c>
      <c r="E282" s="16" t="s">
        <v>259</v>
      </c>
      <c r="F282" s="20">
        <v>0.43099999999999999</v>
      </c>
      <c r="G282" s="41">
        <f>$M$7</f>
        <v>0.99</v>
      </c>
      <c r="H282" s="19">
        <v>0.65500000000000003</v>
      </c>
      <c r="I282" t="s">
        <v>279</v>
      </c>
    </row>
    <row r="283" spans="1:9" ht="16" thickBot="1" x14ac:dyDescent="0.25">
      <c r="A283" s="7" t="s">
        <v>85</v>
      </c>
      <c r="B283" s="12" t="s">
        <v>176</v>
      </c>
      <c r="C283" s="13" t="s">
        <v>86</v>
      </c>
      <c r="D283" s="11" t="s">
        <v>177</v>
      </c>
      <c r="E283" s="16" t="s">
        <v>260</v>
      </c>
      <c r="F283" s="20">
        <v>1.8000000000000002E-2</v>
      </c>
      <c r="G283" s="41">
        <f>$N$7</f>
        <v>5.0000000000000001E-3</v>
      </c>
      <c r="H283" s="19">
        <v>1.3999999999999999E-2</v>
      </c>
      <c r="I283" t="s">
        <v>279</v>
      </c>
    </row>
    <row r="284" spans="1:9" ht="16" thickBot="1" x14ac:dyDescent="0.25">
      <c r="A284" s="7" t="s">
        <v>85</v>
      </c>
      <c r="B284" s="5" t="s">
        <v>176</v>
      </c>
      <c r="C284" s="8" t="s">
        <v>86</v>
      </c>
      <c r="D284" s="11" t="s">
        <v>177</v>
      </c>
      <c r="E284" s="16" t="s">
        <v>261</v>
      </c>
      <c r="F284" s="20">
        <v>0.53700000000000003</v>
      </c>
      <c r="G284" s="41">
        <f>$O$7</f>
        <v>0</v>
      </c>
      <c r="H284" s="19">
        <v>0.315</v>
      </c>
      <c r="I284" t="s">
        <v>279</v>
      </c>
    </row>
    <row r="285" spans="1:9" ht="16" thickBot="1" x14ac:dyDescent="0.25">
      <c r="A285" s="7" t="s">
        <v>85</v>
      </c>
      <c r="B285" s="12" t="s">
        <v>176</v>
      </c>
      <c r="C285" s="13" t="s">
        <v>86</v>
      </c>
      <c r="D285" s="11" t="s">
        <v>177</v>
      </c>
      <c r="E285" s="16" t="s">
        <v>262</v>
      </c>
      <c r="F285" s="20">
        <v>1.3000000000000001E-2</v>
      </c>
      <c r="G285" s="41">
        <f>$P$7</f>
        <v>5.0000000000000001E-3</v>
      </c>
      <c r="H285" s="19">
        <v>1.3000000000000001E-2</v>
      </c>
      <c r="I285" t="s">
        <v>279</v>
      </c>
    </row>
    <row r="286" spans="1:9" ht="16" thickBot="1" x14ac:dyDescent="0.25">
      <c r="A286" s="7" t="s">
        <v>85</v>
      </c>
      <c r="B286" s="5" t="s">
        <v>176</v>
      </c>
      <c r="C286" s="8" t="s">
        <v>86</v>
      </c>
      <c r="D286" s="11" t="s">
        <v>177</v>
      </c>
      <c r="E286" s="16" t="s">
        <v>5</v>
      </c>
      <c r="F286" s="20">
        <v>1E-3</v>
      </c>
      <c r="G286" s="41">
        <f>$Q$7</f>
        <v>0</v>
      </c>
      <c r="H286" s="19">
        <v>3.0000000000000001E-3</v>
      </c>
      <c r="I286" t="s">
        <v>279</v>
      </c>
    </row>
    <row r="287" spans="1:9" ht="16" thickBot="1" x14ac:dyDescent="0.25">
      <c r="A287" s="7" t="s">
        <v>89</v>
      </c>
      <c r="B287" s="5" t="s">
        <v>180</v>
      </c>
      <c r="C287" s="8" t="s">
        <v>93</v>
      </c>
      <c r="D287" s="11" t="s">
        <v>184</v>
      </c>
      <c r="E287" s="16" t="s">
        <v>259</v>
      </c>
      <c r="F287" s="20">
        <v>0.43099999999999999</v>
      </c>
      <c r="G287" s="41">
        <f>$M$7</f>
        <v>0.99</v>
      </c>
      <c r="H287" s="19">
        <v>0.65500000000000003</v>
      </c>
      <c r="I287" t="s">
        <v>279</v>
      </c>
    </row>
    <row r="288" spans="1:9" ht="16" thickBot="1" x14ac:dyDescent="0.25">
      <c r="A288" s="7" t="s">
        <v>89</v>
      </c>
      <c r="B288" s="12" t="s">
        <v>180</v>
      </c>
      <c r="C288" s="13" t="s">
        <v>93</v>
      </c>
      <c r="D288" s="11" t="s">
        <v>184</v>
      </c>
      <c r="E288" s="16" t="s">
        <v>260</v>
      </c>
      <c r="F288" s="20">
        <v>1.8000000000000002E-2</v>
      </c>
      <c r="G288" s="41">
        <f>$N$7</f>
        <v>5.0000000000000001E-3</v>
      </c>
      <c r="H288" s="19">
        <v>1.3999999999999999E-2</v>
      </c>
      <c r="I288" t="s">
        <v>279</v>
      </c>
    </row>
    <row r="289" spans="1:9" ht="16" thickBot="1" x14ac:dyDescent="0.25">
      <c r="A289" s="7" t="s">
        <v>89</v>
      </c>
      <c r="B289" s="5" t="s">
        <v>180</v>
      </c>
      <c r="C289" s="8" t="s">
        <v>93</v>
      </c>
      <c r="D289" s="11" t="s">
        <v>184</v>
      </c>
      <c r="E289" s="16" t="s">
        <v>261</v>
      </c>
      <c r="F289" s="20">
        <v>0.53700000000000003</v>
      </c>
      <c r="G289" s="41">
        <f>$O$7</f>
        <v>0</v>
      </c>
      <c r="H289" s="19">
        <v>0.315</v>
      </c>
      <c r="I289" t="s">
        <v>279</v>
      </c>
    </row>
    <row r="290" spans="1:9" ht="16" thickBot="1" x14ac:dyDescent="0.25">
      <c r="A290" s="7" t="s">
        <v>89</v>
      </c>
      <c r="B290" s="12" t="s">
        <v>180</v>
      </c>
      <c r="C290" s="13" t="s">
        <v>93</v>
      </c>
      <c r="D290" s="11" t="s">
        <v>184</v>
      </c>
      <c r="E290" s="16" t="s">
        <v>262</v>
      </c>
      <c r="F290" s="20">
        <v>1.3000000000000001E-2</v>
      </c>
      <c r="G290" s="41">
        <f>$P$7</f>
        <v>5.0000000000000001E-3</v>
      </c>
      <c r="H290" s="19">
        <v>1.3000000000000001E-2</v>
      </c>
      <c r="I290" t="s">
        <v>279</v>
      </c>
    </row>
    <row r="291" spans="1:9" ht="16" thickBot="1" x14ac:dyDescent="0.25">
      <c r="A291" s="7" t="s">
        <v>89</v>
      </c>
      <c r="B291" s="5" t="s">
        <v>180</v>
      </c>
      <c r="C291" s="8" t="s">
        <v>93</v>
      </c>
      <c r="D291" s="11" t="s">
        <v>184</v>
      </c>
      <c r="E291" s="16" t="s">
        <v>5</v>
      </c>
      <c r="F291" s="20">
        <v>1E-3</v>
      </c>
      <c r="G291" s="41">
        <f>$Q$7</f>
        <v>0</v>
      </c>
      <c r="H291" s="19">
        <v>3.0000000000000001E-3</v>
      </c>
      <c r="I291" t="s">
        <v>279</v>
      </c>
    </row>
    <row r="292" spans="1:9" ht="16" thickBot="1" x14ac:dyDescent="0.25">
      <c r="A292" s="7" t="s">
        <v>94</v>
      </c>
      <c r="B292" s="5" t="s">
        <v>185</v>
      </c>
      <c r="C292" s="8" t="s">
        <v>100</v>
      </c>
      <c r="D292" s="11" t="s">
        <v>191</v>
      </c>
      <c r="E292" s="16" t="s">
        <v>259</v>
      </c>
      <c r="F292" s="20">
        <v>0.43099999999999999</v>
      </c>
      <c r="G292" s="41">
        <f>$M$7</f>
        <v>0.99</v>
      </c>
      <c r="H292" s="19">
        <v>0.65500000000000003</v>
      </c>
      <c r="I292" t="s">
        <v>279</v>
      </c>
    </row>
    <row r="293" spans="1:9" ht="16" thickBot="1" x14ac:dyDescent="0.25">
      <c r="A293" s="7" t="s">
        <v>94</v>
      </c>
      <c r="B293" s="12" t="s">
        <v>185</v>
      </c>
      <c r="C293" s="13" t="s">
        <v>100</v>
      </c>
      <c r="D293" s="11" t="s">
        <v>191</v>
      </c>
      <c r="E293" s="16" t="s">
        <v>260</v>
      </c>
      <c r="F293" s="20">
        <v>1.8000000000000002E-2</v>
      </c>
      <c r="G293" s="41">
        <f>$N$7</f>
        <v>5.0000000000000001E-3</v>
      </c>
      <c r="H293" s="19">
        <v>1.3999999999999999E-2</v>
      </c>
      <c r="I293" t="s">
        <v>279</v>
      </c>
    </row>
    <row r="294" spans="1:9" ht="16" thickBot="1" x14ac:dyDescent="0.25">
      <c r="A294" s="7" t="s">
        <v>94</v>
      </c>
      <c r="B294" s="5" t="s">
        <v>185</v>
      </c>
      <c r="C294" s="8" t="s">
        <v>100</v>
      </c>
      <c r="D294" s="11" t="s">
        <v>191</v>
      </c>
      <c r="E294" s="16" t="s">
        <v>261</v>
      </c>
      <c r="F294" s="20">
        <v>0.53700000000000003</v>
      </c>
      <c r="G294" s="41">
        <f>$O$7</f>
        <v>0</v>
      </c>
      <c r="H294" s="19">
        <v>0.315</v>
      </c>
      <c r="I294" t="s">
        <v>279</v>
      </c>
    </row>
    <row r="295" spans="1:9" ht="16" thickBot="1" x14ac:dyDescent="0.25">
      <c r="A295" s="7" t="s">
        <v>94</v>
      </c>
      <c r="B295" s="12" t="s">
        <v>185</v>
      </c>
      <c r="C295" s="13" t="s">
        <v>100</v>
      </c>
      <c r="D295" s="11" t="s">
        <v>191</v>
      </c>
      <c r="E295" s="16" t="s">
        <v>262</v>
      </c>
      <c r="F295" s="20">
        <v>1.3000000000000001E-2</v>
      </c>
      <c r="G295" s="41">
        <f>$P$7</f>
        <v>5.0000000000000001E-3</v>
      </c>
      <c r="H295" s="19">
        <v>1.3000000000000001E-2</v>
      </c>
      <c r="I295" t="s">
        <v>279</v>
      </c>
    </row>
    <row r="296" spans="1:9" ht="16" thickBot="1" x14ac:dyDescent="0.25">
      <c r="A296" s="7" t="s">
        <v>94</v>
      </c>
      <c r="B296" s="5" t="s">
        <v>185</v>
      </c>
      <c r="C296" s="8" t="s">
        <v>100</v>
      </c>
      <c r="D296" s="11" t="s">
        <v>191</v>
      </c>
      <c r="E296" s="16" t="s">
        <v>5</v>
      </c>
      <c r="F296" s="20">
        <v>1E-3</v>
      </c>
      <c r="G296" s="41">
        <f>$Q$7</f>
        <v>0</v>
      </c>
      <c r="H296" s="19">
        <v>3.0000000000000001E-3</v>
      </c>
      <c r="I296" t="s">
        <v>279</v>
      </c>
    </row>
    <row r="297" spans="1:9" ht="16" thickBot="1" x14ac:dyDescent="0.25">
      <c r="A297" s="7" t="s">
        <v>156</v>
      </c>
      <c r="B297" s="5" t="s">
        <v>247</v>
      </c>
      <c r="C297" s="8" t="s">
        <v>157</v>
      </c>
      <c r="D297" s="11" t="s">
        <v>248</v>
      </c>
      <c r="E297" s="16" t="s">
        <v>259</v>
      </c>
      <c r="F297" s="19">
        <v>0.80200000000000005</v>
      </c>
      <c r="G297" s="19">
        <v>0.80200000000000005</v>
      </c>
      <c r="H297" s="19">
        <v>0.80200000000000005</v>
      </c>
      <c r="I297" t="s">
        <v>279</v>
      </c>
    </row>
    <row r="298" spans="1:9" ht="16" thickBot="1" x14ac:dyDescent="0.25">
      <c r="A298" s="7" t="s">
        <v>156</v>
      </c>
      <c r="B298" s="12" t="s">
        <v>247</v>
      </c>
      <c r="C298" s="13" t="s">
        <v>157</v>
      </c>
      <c r="D298" s="11" t="s">
        <v>248</v>
      </c>
      <c r="E298" s="16" t="s">
        <v>260</v>
      </c>
      <c r="F298" s="19">
        <v>6.0000000000000001E-3</v>
      </c>
      <c r="G298" s="19">
        <v>6.0000000000000001E-3</v>
      </c>
      <c r="H298" s="19">
        <v>6.0000000000000001E-3</v>
      </c>
      <c r="I298" t="s">
        <v>279</v>
      </c>
    </row>
    <row r="299" spans="1:9" ht="16" thickBot="1" x14ac:dyDescent="0.25">
      <c r="A299" s="7" t="s">
        <v>156</v>
      </c>
      <c r="B299" s="5" t="s">
        <v>247</v>
      </c>
      <c r="C299" s="8" t="s">
        <v>157</v>
      </c>
      <c r="D299" s="11" t="s">
        <v>248</v>
      </c>
      <c r="E299" s="16" t="s">
        <v>261</v>
      </c>
      <c r="F299" s="19">
        <v>0.192</v>
      </c>
      <c r="G299" s="19">
        <v>0.192</v>
      </c>
      <c r="H299" s="19">
        <v>0.192</v>
      </c>
      <c r="I299" t="s">
        <v>279</v>
      </c>
    </row>
    <row r="300" spans="1:9" ht="16" thickBot="1" x14ac:dyDescent="0.25">
      <c r="A300" s="7" t="s">
        <v>156</v>
      </c>
      <c r="B300" s="12" t="s">
        <v>247</v>
      </c>
      <c r="C300" s="13" t="s">
        <v>157</v>
      </c>
      <c r="D300" s="11" t="s">
        <v>248</v>
      </c>
      <c r="E300" s="16" t="s">
        <v>262</v>
      </c>
      <c r="F300" s="19">
        <v>0</v>
      </c>
      <c r="G300" s="19">
        <v>0</v>
      </c>
      <c r="H300" s="19">
        <v>0</v>
      </c>
      <c r="I300" t="s">
        <v>279</v>
      </c>
    </row>
    <row r="301" spans="1:9" ht="16" thickBot="1" x14ac:dyDescent="0.25">
      <c r="A301" s="7" t="s">
        <v>156</v>
      </c>
      <c r="B301" s="5" t="s">
        <v>247</v>
      </c>
      <c r="C301" s="8" t="s">
        <v>157</v>
      </c>
      <c r="D301" s="11" t="s">
        <v>248</v>
      </c>
      <c r="E301" s="16" t="s">
        <v>5</v>
      </c>
      <c r="F301" s="19">
        <v>0</v>
      </c>
      <c r="G301" s="19">
        <v>0</v>
      </c>
      <c r="H301" s="19">
        <v>0</v>
      </c>
      <c r="I301" t="s">
        <v>279</v>
      </c>
    </row>
    <row r="302" spans="1:9" ht="16" thickBot="1" x14ac:dyDescent="0.25">
      <c r="A302" s="7" t="s">
        <v>101</v>
      </c>
      <c r="B302" s="5" t="s">
        <v>192</v>
      </c>
      <c r="C302" s="8" t="s">
        <v>109</v>
      </c>
      <c r="D302" s="11" t="s">
        <v>200</v>
      </c>
      <c r="E302" s="16" t="s">
        <v>259</v>
      </c>
      <c r="F302" s="20">
        <v>0.43099999999999999</v>
      </c>
      <c r="G302" s="41">
        <f>$M$7</f>
        <v>0.99</v>
      </c>
      <c r="H302" s="19">
        <v>0.65500000000000003</v>
      </c>
      <c r="I302" t="s">
        <v>279</v>
      </c>
    </row>
    <row r="303" spans="1:9" ht="16" thickBot="1" x14ac:dyDescent="0.25">
      <c r="A303" s="7" t="s">
        <v>101</v>
      </c>
      <c r="B303" s="12" t="s">
        <v>192</v>
      </c>
      <c r="C303" s="13" t="s">
        <v>109</v>
      </c>
      <c r="D303" s="11" t="s">
        <v>200</v>
      </c>
      <c r="E303" s="16" t="s">
        <v>260</v>
      </c>
      <c r="F303" s="20">
        <v>1.8000000000000002E-2</v>
      </c>
      <c r="G303" s="41">
        <f>$N$7</f>
        <v>5.0000000000000001E-3</v>
      </c>
      <c r="H303" s="19">
        <v>1.3999999999999999E-2</v>
      </c>
      <c r="I303" t="s">
        <v>279</v>
      </c>
    </row>
    <row r="304" spans="1:9" ht="16" thickBot="1" x14ac:dyDescent="0.25">
      <c r="A304" s="7" t="s">
        <v>101</v>
      </c>
      <c r="B304" s="5" t="s">
        <v>192</v>
      </c>
      <c r="C304" s="8" t="s">
        <v>109</v>
      </c>
      <c r="D304" s="11" t="s">
        <v>200</v>
      </c>
      <c r="E304" s="16" t="s">
        <v>261</v>
      </c>
      <c r="F304" s="20">
        <v>0.53700000000000003</v>
      </c>
      <c r="G304" s="41">
        <f>$O$7</f>
        <v>0</v>
      </c>
      <c r="H304" s="19">
        <v>0.315</v>
      </c>
      <c r="I304" t="s">
        <v>279</v>
      </c>
    </row>
    <row r="305" spans="1:9" ht="16" thickBot="1" x14ac:dyDescent="0.25">
      <c r="A305" s="7" t="s">
        <v>101</v>
      </c>
      <c r="B305" s="12" t="s">
        <v>192</v>
      </c>
      <c r="C305" s="13" t="s">
        <v>109</v>
      </c>
      <c r="D305" s="11" t="s">
        <v>200</v>
      </c>
      <c r="E305" s="16" t="s">
        <v>262</v>
      </c>
      <c r="F305" s="20">
        <v>1.3000000000000001E-2</v>
      </c>
      <c r="G305" s="41">
        <f>$P$7</f>
        <v>5.0000000000000001E-3</v>
      </c>
      <c r="H305" s="19">
        <v>1.3000000000000001E-2</v>
      </c>
      <c r="I305" t="s">
        <v>279</v>
      </c>
    </row>
    <row r="306" spans="1:9" ht="16" thickBot="1" x14ac:dyDescent="0.25">
      <c r="A306" s="7" t="s">
        <v>101</v>
      </c>
      <c r="B306" s="5" t="s">
        <v>192</v>
      </c>
      <c r="C306" s="8" t="s">
        <v>109</v>
      </c>
      <c r="D306" s="11" t="s">
        <v>200</v>
      </c>
      <c r="E306" s="16" t="s">
        <v>5</v>
      </c>
      <c r="F306" s="20">
        <v>1E-3</v>
      </c>
      <c r="G306" s="41">
        <f>$Q$7</f>
        <v>0</v>
      </c>
      <c r="H306" s="19">
        <v>3.0000000000000001E-3</v>
      </c>
      <c r="I306" t="s">
        <v>279</v>
      </c>
    </row>
    <row r="307" spans="1:9" ht="16" thickBot="1" x14ac:dyDescent="0.25">
      <c r="A307" s="7" t="s">
        <v>101</v>
      </c>
      <c r="B307" s="5" t="s">
        <v>192</v>
      </c>
      <c r="C307" s="8" t="s">
        <v>110</v>
      </c>
      <c r="D307" s="11" t="s">
        <v>201</v>
      </c>
      <c r="E307" s="16" t="s">
        <v>259</v>
      </c>
      <c r="F307" s="20">
        <v>0.43099999999999999</v>
      </c>
      <c r="G307" s="41">
        <f>$M$7</f>
        <v>0.99</v>
      </c>
      <c r="H307" s="19">
        <v>0.65500000000000003</v>
      </c>
      <c r="I307" t="s">
        <v>279</v>
      </c>
    </row>
    <row r="308" spans="1:9" ht="16" thickBot="1" x14ac:dyDescent="0.25">
      <c r="A308" s="7" t="s">
        <v>101</v>
      </c>
      <c r="B308" s="12" t="s">
        <v>192</v>
      </c>
      <c r="C308" s="13" t="s">
        <v>110</v>
      </c>
      <c r="D308" s="11" t="s">
        <v>201</v>
      </c>
      <c r="E308" s="16" t="s">
        <v>260</v>
      </c>
      <c r="F308" s="20">
        <v>1.8000000000000002E-2</v>
      </c>
      <c r="G308" s="41">
        <f>$N$7</f>
        <v>5.0000000000000001E-3</v>
      </c>
      <c r="H308" s="19">
        <v>1.3999999999999999E-2</v>
      </c>
      <c r="I308" t="s">
        <v>279</v>
      </c>
    </row>
    <row r="309" spans="1:9" ht="16" thickBot="1" x14ac:dyDescent="0.25">
      <c r="A309" s="7" t="s">
        <v>101</v>
      </c>
      <c r="B309" s="5" t="s">
        <v>192</v>
      </c>
      <c r="C309" s="8" t="s">
        <v>110</v>
      </c>
      <c r="D309" s="11" t="s">
        <v>201</v>
      </c>
      <c r="E309" s="16" t="s">
        <v>261</v>
      </c>
      <c r="F309" s="20">
        <v>0.53700000000000003</v>
      </c>
      <c r="G309" s="41">
        <f>$O$7</f>
        <v>0</v>
      </c>
      <c r="H309" s="19">
        <v>0.315</v>
      </c>
      <c r="I309" t="s">
        <v>279</v>
      </c>
    </row>
    <row r="310" spans="1:9" ht="16" thickBot="1" x14ac:dyDescent="0.25">
      <c r="A310" s="7" t="s">
        <v>101</v>
      </c>
      <c r="B310" s="12" t="s">
        <v>192</v>
      </c>
      <c r="C310" s="13" t="s">
        <v>110</v>
      </c>
      <c r="D310" s="11" t="s">
        <v>201</v>
      </c>
      <c r="E310" s="16" t="s">
        <v>262</v>
      </c>
      <c r="F310" s="20">
        <v>1.3000000000000001E-2</v>
      </c>
      <c r="G310" s="41">
        <f>$P$7</f>
        <v>5.0000000000000001E-3</v>
      </c>
      <c r="H310" s="19">
        <v>1.3000000000000001E-2</v>
      </c>
      <c r="I310" t="s">
        <v>279</v>
      </c>
    </row>
    <row r="311" spans="1:9" ht="16" thickBot="1" x14ac:dyDescent="0.25">
      <c r="A311" s="7" t="s">
        <v>101</v>
      </c>
      <c r="B311" s="5" t="s">
        <v>192</v>
      </c>
      <c r="C311" s="8" t="s">
        <v>110</v>
      </c>
      <c r="D311" s="11" t="s">
        <v>201</v>
      </c>
      <c r="E311" s="16" t="s">
        <v>5</v>
      </c>
      <c r="F311" s="20">
        <v>1E-3</v>
      </c>
      <c r="G311" s="41">
        <f>$Q$7</f>
        <v>0</v>
      </c>
      <c r="H311" s="19">
        <v>3.0000000000000001E-3</v>
      </c>
      <c r="I311" t="s">
        <v>279</v>
      </c>
    </row>
    <row r="312" spans="1:9" ht="16" thickBot="1" x14ac:dyDescent="0.25">
      <c r="A312" s="7" t="s">
        <v>111</v>
      </c>
      <c r="B312" s="5" t="s">
        <v>202</v>
      </c>
      <c r="C312" s="8" t="s">
        <v>116</v>
      </c>
      <c r="D312" s="11" t="s">
        <v>207</v>
      </c>
      <c r="E312" s="16" t="s">
        <v>259</v>
      </c>
      <c r="F312" s="20">
        <v>0.43099999999999999</v>
      </c>
      <c r="G312" s="41">
        <f>$M$7</f>
        <v>0.99</v>
      </c>
      <c r="H312" s="19">
        <v>0.65500000000000003</v>
      </c>
      <c r="I312" t="s">
        <v>279</v>
      </c>
    </row>
    <row r="313" spans="1:9" ht="16" thickBot="1" x14ac:dyDescent="0.25">
      <c r="A313" s="7" t="s">
        <v>111</v>
      </c>
      <c r="B313" s="12" t="s">
        <v>202</v>
      </c>
      <c r="C313" s="13" t="s">
        <v>116</v>
      </c>
      <c r="D313" s="11" t="s">
        <v>207</v>
      </c>
      <c r="E313" s="16" t="s">
        <v>260</v>
      </c>
      <c r="F313" s="20">
        <v>1.8000000000000002E-2</v>
      </c>
      <c r="G313" s="41">
        <f>$N$7</f>
        <v>5.0000000000000001E-3</v>
      </c>
      <c r="H313" s="19">
        <v>1.3999999999999999E-2</v>
      </c>
      <c r="I313" t="s">
        <v>279</v>
      </c>
    </row>
    <row r="314" spans="1:9" ht="16" thickBot="1" x14ac:dyDescent="0.25">
      <c r="A314" s="7" t="s">
        <v>111</v>
      </c>
      <c r="B314" s="5" t="s">
        <v>202</v>
      </c>
      <c r="C314" s="8" t="s">
        <v>116</v>
      </c>
      <c r="D314" s="11" t="s">
        <v>207</v>
      </c>
      <c r="E314" s="16" t="s">
        <v>261</v>
      </c>
      <c r="F314" s="20">
        <v>0.53700000000000003</v>
      </c>
      <c r="G314" s="41">
        <f>$O$7</f>
        <v>0</v>
      </c>
      <c r="H314" s="19">
        <v>0.315</v>
      </c>
      <c r="I314" t="s">
        <v>279</v>
      </c>
    </row>
    <row r="315" spans="1:9" ht="16" thickBot="1" x14ac:dyDescent="0.25">
      <c r="A315" s="7" t="s">
        <v>111</v>
      </c>
      <c r="B315" s="12" t="s">
        <v>202</v>
      </c>
      <c r="C315" s="13" t="s">
        <v>116</v>
      </c>
      <c r="D315" s="11" t="s">
        <v>207</v>
      </c>
      <c r="E315" s="16" t="s">
        <v>262</v>
      </c>
      <c r="F315" s="20">
        <v>1.3000000000000001E-2</v>
      </c>
      <c r="G315" s="41">
        <f>$P$7</f>
        <v>5.0000000000000001E-3</v>
      </c>
      <c r="H315" s="19">
        <v>1.3000000000000001E-2</v>
      </c>
      <c r="I315" t="s">
        <v>279</v>
      </c>
    </row>
    <row r="316" spans="1:9" ht="16" thickBot="1" x14ac:dyDescent="0.25">
      <c r="A316" s="7" t="s">
        <v>111</v>
      </c>
      <c r="B316" s="5" t="s">
        <v>202</v>
      </c>
      <c r="C316" s="8" t="s">
        <v>116</v>
      </c>
      <c r="D316" s="11" t="s">
        <v>207</v>
      </c>
      <c r="E316" s="16" t="s">
        <v>5</v>
      </c>
      <c r="F316" s="20">
        <v>1E-3</v>
      </c>
      <c r="G316" s="41">
        <f>$Q$7</f>
        <v>0</v>
      </c>
      <c r="H316" s="19">
        <v>3.0000000000000001E-3</v>
      </c>
      <c r="I316" t="s">
        <v>279</v>
      </c>
    </row>
    <row r="317" spans="1:9" ht="16" thickBot="1" x14ac:dyDescent="0.25">
      <c r="A317" s="7" t="s">
        <v>130</v>
      </c>
      <c r="B317" s="5" t="s">
        <v>221</v>
      </c>
      <c r="C317" s="8" t="s">
        <v>135</v>
      </c>
      <c r="D317" s="11" t="s">
        <v>226</v>
      </c>
      <c r="E317" s="16" t="s">
        <v>259</v>
      </c>
      <c r="F317" s="20">
        <v>0.43099999999999999</v>
      </c>
      <c r="G317" s="41">
        <f>$M$7</f>
        <v>0.99</v>
      </c>
      <c r="H317" s="19">
        <v>0.65500000000000003</v>
      </c>
      <c r="I317" t="s">
        <v>279</v>
      </c>
    </row>
    <row r="318" spans="1:9" ht="16" thickBot="1" x14ac:dyDescent="0.25">
      <c r="A318" s="7" t="s">
        <v>130</v>
      </c>
      <c r="B318" s="12" t="s">
        <v>221</v>
      </c>
      <c r="C318" s="13" t="s">
        <v>135</v>
      </c>
      <c r="D318" s="11" t="s">
        <v>226</v>
      </c>
      <c r="E318" s="16" t="s">
        <v>260</v>
      </c>
      <c r="F318" s="20">
        <v>1.8000000000000002E-2</v>
      </c>
      <c r="G318" s="41">
        <f>$N$7</f>
        <v>5.0000000000000001E-3</v>
      </c>
      <c r="H318" s="19">
        <v>1.3999999999999999E-2</v>
      </c>
      <c r="I318" t="s">
        <v>279</v>
      </c>
    </row>
    <row r="319" spans="1:9" ht="16" thickBot="1" x14ac:dyDescent="0.25">
      <c r="A319" s="7" t="s">
        <v>130</v>
      </c>
      <c r="B319" s="5" t="s">
        <v>221</v>
      </c>
      <c r="C319" s="8" t="s">
        <v>135</v>
      </c>
      <c r="D319" s="11" t="s">
        <v>226</v>
      </c>
      <c r="E319" s="16" t="s">
        <v>261</v>
      </c>
      <c r="F319" s="20">
        <v>0.53700000000000003</v>
      </c>
      <c r="G319" s="41">
        <f>$O$7</f>
        <v>0</v>
      </c>
      <c r="H319" s="19">
        <v>0.315</v>
      </c>
      <c r="I319" t="s">
        <v>279</v>
      </c>
    </row>
    <row r="320" spans="1:9" ht="16" thickBot="1" x14ac:dyDescent="0.25">
      <c r="A320" s="7" t="s">
        <v>130</v>
      </c>
      <c r="B320" s="12" t="s">
        <v>221</v>
      </c>
      <c r="C320" s="13" t="s">
        <v>135</v>
      </c>
      <c r="D320" s="11" t="s">
        <v>226</v>
      </c>
      <c r="E320" s="16" t="s">
        <v>262</v>
      </c>
      <c r="F320" s="20">
        <v>1.3000000000000001E-2</v>
      </c>
      <c r="G320" s="41">
        <f>$P$7</f>
        <v>5.0000000000000001E-3</v>
      </c>
      <c r="H320" s="19">
        <v>1.3000000000000001E-2</v>
      </c>
      <c r="I320" t="s">
        <v>279</v>
      </c>
    </row>
    <row r="321" spans="1:9" ht="16" thickBot="1" x14ac:dyDescent="0.25">
      <c r="A321" s="7" t="s">
        <v>130</v>
      </c>
      <c r="B321" s="5" t="s">
        <v>221</v>
      </c>
      <c r="C321" s="8" t="s">
        <v>135</v>
      </c>
      <c r="D321" s="11" t="s">
        <v>226</v>
      </c>
      <c r="E321" s="16" t="s">
        <v>5</v>
      </c>
      <c r="F321" s="20">
        <v>1E-3</v>
      </c>
      <c r="G321" s="41">
        <f>$Q$7</f>
        <v>0</v>
      </c>
      <c r="H321" s="19">
        <v>3.0000000000000001E-3</v>
      </c>
      <c r="I321" t="s">
        <v>279</v>
      </c>
    </row>
    <row r="322" spans="1:9" ht="16" thickBot="1" x14ac:dyDescent="0.25">
      <c r="A322" s="7" t="s">
        <v>101</v>
      </c>
      <c r="B322" s="5" t="s">
        <v>192</v>
      </c>
      <c r="C322" s="8" t="s">
        <v>102</v>
      </c>
      <c r="D322" s="11" t="s">
        <v>193</v>
      </c>
      <c r="E322" s="16" t="s">
        <v>259</v>
      </c>
      <c r="F322" s="20">
        <v>0.43099999999999999</v>
      </c>
      <c r="G322" s="41">
        <f>$M$7</f>
        <v>0.99</v>
      </c>
      <c r="H322" s="19">
        <v>0.65500000000000003</v>
      </c>
      <c r="I322" t="s">
        <v>279</v>
      </c>
    </row>
    <row r="323" spans="1:9" ht="16" thickBot="1" x14ac:dyDescent="0.25">
      <c r="A323" s="7" t="s">
        <v>101</v>
      </c>
      <c r="B323" s="12" t="s">
        <v>192</v>
      </c>
      <c r="C323" s="13" t="s">
        <v>102</v>
      </c>
      <c r="D323" s="11" t="s">
        <v>193</v>
      </c>
      <c r="E323" s="16" t="s">
        <v>260</v>
      </c>
      <c r="F323" s="20">
        <v>1.8000000000000002E-2</v>
      </c>
      <c r="G323" s="41">
        <f>$N$7</f>
        <v>5.0000000000000001E-3</v>
      </c>
      <c r="H323" s="19">
        <v>1.3999999999999999E-2</v>
      </c>
      <c r="I323" t="s">
        <v>279</v>
      </c>
    </row>
    <row r="324" spans="1:9" ht="16" thickBot="1" x14ac:dyDescent="0.25">
      <c r="A324" s="7" t="s">
        <v>101</v>
      </c>
      <c r="B324" s="5" t="s">
        <v>192</v>
      </c>
      <c r="C324" s="8" t="s">
        <v>102</v>
      </c>
      <c r="D324" s="11" t="s">
        <v>193</v>
      </c>
      <c r="E324" s="16" t="s">
        <v>261</v>
      </c>
      <c r="F324" s="20">
        <v>0.53700000000000003</v>
      </c>
      <c r="G324" s="41">
        <f>$O$7</f>
        <v>0</v>
      </c>
      <c r="H324" s="19">
        <v>0.315</v>
      </c>
      <c r="I324" t="s">
        <v>279</v>
      </c>
    </row>
    <row r="325" spans="1:9" ht="16" thickBot="1" x14ac:dyDescent="0.25">
      <c r="A325" s="7" t="s">
        <v>101</v>
      </c>
      <c r="B325" s="12" t="s">
        <v>192</v>
      </c>
      <c r="C325" s="13" t="s">
        <v>102</v>
      </c>
      <c r="D325" s="11" t="s">
        <v>193</v>
      </c>
      <c r="E325" s="16" t="s">
        <v>262</v>
      </c>
      <c r="F325" s="20">
        <v>1.3000000000000001E-2</v>
      </c>
      <c r="G325" s="41">
        <f>$P$7</f>
        <v>5.0000000000000001E-3</v>
      </c>
      <c r="H325" s="19">
        <v>1.3000000000000001E-2</v>
      </c>
      <c r="I325" t="s">
        <v>279</v>
      </c>
    </row>
    <row r="326" spans="1:9" ht="16" thickBot="1" x14ac:dyDescent="0.25">
      <c r="A326" s="7" t="s">
        <v>101</v>
      </c>
      <c r="B326" s="5" t="s">
        <v>192</v>
      </c>
      <c r="C326" s="8" t="s">
        <v>102</v>
      </c>
      <c r="D326" s="11" t="s">
        <v>193</v>
      </c>
      <c r="E326" s="16" t="s">
        <v>5</v>
      </c>
      <c r="F326" s="20">
        <v>1E-3</v>
      </c>
      <c r="G326" s="41">
        <f>$Q$7</f>
        <v>0</v>
      </c>
      <c r="H326" s="19">
        <v>3.0000000000000001E-3</v>
      </c>
      <c r="I326" t="s">
        <v>279</v>
      </c>
    </row>
    <row r="327" spans="1:9" ht="16" thickBot="1" x14ac:dyDescent="0.25">
      <c r="A327" s="7" t="s">
        <v>117</v>
      </c>
      <c r="B327" s="5" t="s">
        <v>208</v>
      </c>
      <c r="C327" s="8" t="s">
        <v>118</v>
      </c>
      <c r="D327" s="11" t="s">
        <v>209</v>
      </c>
      <c r="E327" s="16" t="s">
        <v>259</v>
      </c>
      <c r="F327" s="20">
        <v>0.43099999999999999</v>
      </c>
      <c r="G327" s="41">
        <f>$M$7</f>
        <v>0.99</v>
      </c>
      <c r="H327" s="19">
        <v>0.65500000000000003</v>
      </c>
      <c r="I327" t="s">
        <v>279</v>
      </c>
    </row>
    <row r="328" spans="1:9" ht="16" thickBot="1" x14ac:dyDescent="0.25">
      <c r="A328" s="7" t="s">
        <v>117</v>
      </c>
      <c r="B328" s="12" t="s">
        <v>208</v>
      </c>
      <c r="C328" s="13" t="s">
        <v>118</v>
      </c>
      <c r="D328" s="11" t="s">
        <v>209</v>
      </c>
      <c r="E328" s="16" t="s">
        <v>260</v>
      </c>
      <c r="F328" s="20">
        <v>1.8000000000000002E-2</v>
      </c>
      <c r="G328" s="41">
        <f>$N$7</f>
        <v>5.0000000000000001E-3</v>
      </c>
      <c r="H328" s="19">
        <v>1.3999999999999999E-2</v>
      </c>
      <c r="I328" t="s">
        <v>279</v>
      </c>
    </row>
    <row r="329" spans="1:9" ht="16" thickBot="1" x14ac:dyDescent="0.25">
      <c r="A329" s="7" t="s">
        <v>117</v>
      </c>
      <c r="B329" s="5" t="s">
        <v>208</v>
      </c>
      <c r="C329" s="8" t="s">
        <v>118</v>
      </c>
      <c r="D329" s="11" t="s">
        <v>209</v>
      </c>
      <c r="E329" s="16" t="s">
        <v>261</v>
      </c>
      <c r="F329" s="20">
        <v>0.53700000000000003</v>
      </c>
      <c r="G329" s="41">
        <f>$O$7</f>
        <v>0</v>
      </c>
      <c r="H329" s="19">
        <v>0.315</v>
      </c>
      <c r="I329" t="s">
        <v>279</v>
      </c>
    </row>
    <row r="330" spans="1:9" ht="16" thickBot="1" x14ac:dyDescent="0.25">
      <c r="A330" s="7" t="s">
        <v>117</v>
      </c>
      <c r="B330" s="12" t="s">
        <v>208</v>
      </c>
      <c r="C330" s="13" t="s">
        <v>118</v>
      </c>
      <c r="D330" s="11" t="s">
        <v>209</v>
      </c>
      <c r="E330" s="16" t="s">
        <v>262</v>
      </c>
      <c r="F330" s="20">
        <v>1.3000000000000001E-2</v>
      </c>
      <c r="G330" s="41">
        <f>$P$7</f>
        <v>5.0000000000000001E-3</v>
      </c>
      <c r="H330" s="19">
        <v>1.3000000000000001E-2</v>
      </c>
      <c r="I330" t="s">
        <v>279</v>
      </c>
    </row>
    <row r="331" spans="1:9" ht="16" thickBot="1" x14ac:dyDescent="0.25">
      <c r="A331" s="7" t="s">
        <v>117</v>
      </c>
      <c r="B331" s="5" t="s">
        <v>208</v>
      </c>
      <c r="C331" s="8" t="s">
        <v>118</v>
      </c>
      <c r="D331" s="11" t="s">
        <v>209</v>
      </c>
      <c r="E331" s="16" t="s">
        <v>5</v>
      </c>
      <c r="F331" s="20">
        <v>1E-3</v>
      </c>
      <c r="G331" s="41">
        <f>$Q$7</f>
        <v>0</v>
      </c>
      <c r="H331" s="19">
        <v>3.0000000000000001E-3</v>
      </c>
      <c r="I331" t="s">
        <v>279</v>
      </c>
    </row>
    <row r="332" spans="1:9" ht="16" thickBot="1" x14ac:dyDescent="0.25">
      <c r="A332" s="7" t="s">
        <v>101</v>
      </c>
      <c r="B332" s="5" t="s">
        <v>192</v>
      </c>
      <c r="C332" s="8" t="s">
        <v>107</v>
      </c>
      <c r="D332" s="11" t="s">
        <v>198</v>
      </c>
      <c r="E332" s="16" t="s">
        <v>259</v>
      </c>
      <c r="F332" s="20">
        <v>0.43099999999999999</v>
      </c>
      <c r="G332" s="41">
        <f>$M$7</f>
        <v>0.99</v>
      </c>
      <c r="H332" s="19">
        <v>0.65500000000000003</v>
      </c>
      <c r="I332" t="s">
        <v>279</v>
      </c>
    </row>
    <row r="333" spans="1:9" ht="16" thickBot="1" x14ac:dyDescent="0.25">
      <c r="A333" s="7" t="s">
        <v>101</v>
      </c>
      <c r="B333" s="12" t="s">
        <v>192</v>
      </c>
      <c r="C333" s="13" t="s">
        <v>107</v>
      </c>
      <c r="D333" s="11" t="s">
        <v>198</v>
      </c>
      <c r="E333" s="16" t="s">
        <v>260</v>
      </c>
      <c r="F333" s="20">
        <v>1.8000000000000002E-2</v>
      </c>
      <c r="G333" s="41">
        <f>$N$7</f>
        <v>5.0000000000000001E-3</v>
      </c>
      <c r="H333" s="19">
        <v>1.3999999999999999E-2</v>
      </c>
      <c r="I333" t="s">
        <v>279</v>
      </c>
    </row>
    <row r="334" spans="1:9" ht="16" thickBot="1" x14ac:dyDescent="0.25">
      <c r="A334" s="7" t="s">
        <v>101</v>
      </c>
      <c r="B334" s="5" t="s">
        <v>192</v>
      </c>
      <c r="C334" s="8" t="s">
        <v>107</v>
      </c>
      <c r="D334" s="11" t="s">
        <v>198</v>
      </c>
      <c r="E334" s="16" t="s">
        <v>261</v>
      </c>
      <c r="F334" s="20">
        <v>0.53700000000000003</v>
      </c>
      <c r="G334" s="41">
        <f>$O$7</f>
        <v>0</v>
      </c>
      <c r="H334" s="19">
        <v>0.315</v>
      </c>
      <c r="I334" t="s">
        <v>279</v>
      </c>
    </row>
    <row r="335" spans="1:9" ht="16" thickBot="1" x14ac:dyDescent="0.25">
      <c r="A335" s="7" t="s">
        <v>101</v>
      </c>
      <c r="B335" s="12" t="s">
        <v>192</v>
      </c>
      <c r="C335" s="13" t="s">
        <v>107</v>
      </c>
      <c r="D335" s="11" t="s">
        <v>198</v>
      </c>
      <c r="E335" s="16" t="s">
        <v>262</v>
      </c>
      <c r="F335" s="20">
        <v>1.3000000000000001E-2</v>
      </c>
      <c r="G335" s="41">
        <f>$P$7</f>
        <v>5.0000000000000001E-3</v>
      </c>
      <c r="H335" s="19">
        <v>1.3000000000000001E-2</v>
      </c>
      <c r="I335" t="s">
        <v>279</v>
      </c>
    </row>
    <row r="336" spans="1:9" ht="16" thickBot="1" x14ac:dyDescent="0.25">
      <c r="A336" s="7" t="s">
        <v>101</v>
      </c>
      <c r="B336" s="5" t="s">
        <v>192</v>
      </c>
      <c r="C336" s="8" t="s">
        <v>107</v>
      </c>
      <c r="D336" s="11" t="s">
        <v>198</v>
      </c>
      <c r="E336" s="16" t="s">
        <v>5</v>
      </c>
      <c r="F336" s="20">
        <v>1E-3</v>
      </c>
      <c r="G336" s="41">
        <f>$Q$7</f>
        <v>0</v>
      </c>
      <c r="H336" s="19">
        <v>3.0000000000000001E-3</v>
      </c>
      <c r="I336" t="s">
        <v>279</v>
      </c>
    </row>
    <row r="337" spans="1:9" ht="16" thickBot="1" x14ac:dyDescent="0.25">
      <c r="A337" s="7" t="s">
        <v>85</v>
      </c>
      <c r="B337" s="5" t="s">
        <v>176</v>
      </c>
      <c r="C337" s="8" t="s">
        <v>88</v>
      </c>
      <c r="D337" s="11" t="s">
        <v>179</v>
      </c>
      <c r="E337" s="16" t="s">
        <v>259</v>
      </c>
      <c r="F337" s="20">
        <v>0.43099999999999999</v>
      </c>
      <c r="G337" s="41">
        <f>$M$7</f>
        <v>0.99</v>
      </c>
      <c r="H337" s="19">
        <v>0.65500000000000003</v>
      </c>
      <c r="I337" t="s">
        <v>279</v>
      </c>
    </row>
    <row r="338" spans="1:9" ht="16" thickBot="1" x14ac:dyDescent="0.25">
      <c r="A338" s="7" t="s">
        <v>85</v>
      </c>
      <c r="B338" s="12" t="s">
        <v>176</v>
      </c>
      <c r="C338" s="13" t="s">
        <v>88</v>
      </c>
      <c r="D338" s="11" t="s">
        <v>179</v>
      </c>
      <c r="E338" s="16" t="s">
        <v>260</v>
      </c>
      <c r="F338" s="20">
        <v>1.8000000000000002E-2</v>
      </c>
      <c r="G338" s="41">
        <f>$N$7</f>
        <v>5.0000000000000001E-3</v>
      </c>
      <c r="H338" s="19">
        <v>1.3999999999999999E-2</v>
      </c>
      <c r="I338" t="s">
        <v>279</v>
      </c>
    </row>
    <row r="339" spans="1:9" ht="16" thickBot="1" x14ac:dyDescent="0.25">
      <c r="A339" s="7" t="s">
        <v>85</v>
      </c>
      <c r="B339" s="5" t="s">
        <v>176</v>
      </c>
      <c r="C339" s="8" t="s">
        <v>88</v>
      </c>
      <c r="D339" s="11" t="s">
        <v>179</v>
      </c>
      <c r="E339" s="16" t="s">
        <v>261</v>
      </c>
      <c r="F339" s="20">
        <v>0.53700000000000003</v>
      </c>
      <c r="G339" s="41">
        <f>$O$7</f>
        <v>0</v>
      </c>
      <c r="H339" s="20">
        <v>0.315</v>
      </c>
      <c r="I339" t="s">
        <v>279</v>
      </c>
    </row>
    <row r="340" spans="1:9" ht="16" thickBot="1" x14ac:dyDescent="0.25">
      <c r="A340" s="7" t="s">
        <v>85</v>
      </c>
      <c r="B340" s="12" t="s">
        <v>176</v>
      </c>
      <c r="C340" s="13" t="s">
        <v>88</v>
      </c>
      <c r="D340" s="11" t="s">
        <v>179</v>
      </c>
      <c r="E340" s="16" t="s">
        <v>262</v>
      </c>
      <c r="F340" s="20">
        <v>1.3000000000000001E-2</v>
      </c>
      <c r="G340" s="41">
        <f>$P$7</f>
        <v>5.0000000000000001E-3</v>
      </c>
      <c r="H340" s="20">
        <v>1.3000000000000001E-2</v>
      </c>
      <c r="I340" t="s">
        <v>279</v>
      </c>
    </row>
    <row r="341" spans="1:9" ht="16" thickBot="1" x14ac:dyDescent="0.25">
      <c r="A341" s="7" t="s">
        <v>85</v>
      </c>
      <c r="B341" s="5" t="s">
        <v>176</v>
      </c>
      <c r="C341" s="8" t="s">
        <v>88</v>
      </c>
      <c r="D341" s="11" t="s">
        <v>179</v>
      </c>
      <c r="E341" s="16" t="s">
        <v>5</v>
      </c>
      <c r="F341" s="20">
        <v>1E-3</v>
      </c>
      <c r="G341" s="41">
        <f>$Q$7</f>
        <v>0</v>
      </c>
      <c r="H341" s="20">
        <v>3.0000000000000001E-3</v>
      </c>
      <c r="I341" t="s">
        <v>279</v>
      </c>
    </row>
    <row r="342" spans="1:9" ht="16" thickBot="1" x14ac:dyDescent="0.25">
      <c r="A342" s="7" t="s">
        <v>101</v>
      </c>
      <c r="B342" s="5" t="s">
        <v>192</v>
      </c>
      <c r="C342" s="8" t="s">
        <v>108</v>
      </c>
      <c r="D342" s="11" t="s">
        <v>199</v>
      </c>
      <c r="E342" s="16" t="s">
        <v>259</v>
      </c>
      <c r="F342" s="20">
        <v>0.43099999999999999</v>
      </c>
      <c r="G342" s="41">
        <f>$M$7</f>
        <v>0.99</v>
      </c>
      <c r="H342" s="20">
        <v>0.65500000000000003</v>
      </c>
      <c r="I342" t="s">
        <v>279</v>
      </c>
    </row>
    <row r="343" spans="1:9" ht="16" thickBot="1" x14ac:dyDescent="0.25">
      <c r="A343" s="7" t="s">
        <v>101</v>
      </c>
      <c r="B343" s="12" t="s">
        <v>192</v>
      </c>
      <c r="C343" s="13" t="s">
        <v>108</v>
      </c>
      <c r="D343" s="11" t="s">
        <v>199</v>
      </c>
      <c r="E343" s="16" t="s">
        <v>260</v>
      </c>
      <c r="F343" s="20">
        <v>1.8000000000000002E-2</v>
      </c>
      <c r="G343" s="41">
        <f>$N$7</f>
        <v>5.0000000000000001E-3</v>
      </c>
      <c r="H343" s="20">
        <v>1.3999999999999999E-2</v>
      </c>
      <c r="I343" t="s">
        <v>279</v>
      </c>
    </row>
    <row r="344" spans="1:9" ht="16" thickBot="1" x14ac:dyDescent="0.25">
      <c r="A344" s="7" t="s">
        <v>101</v>
      </c>
      <c r="B344" s="5" t="s">
        <v>192</v>
      </c>
      <c r="C344" s="8" t="s">
        <v>108</v>
      </c>
      <c r="D344" s="11" t="s">
        <v>199</v>
      </c>
      <c r="E344" s="16" t="s">
        <v>261</v>
      </c>
      <c r="F344" s="20">
        <v>0.53700000000000003</v>
      </c>
      <c r="G344" s="41">
        <f>$O$7</f>
        <v>0</v>
      </c>
      <c r="H344" s="20">
        <v>0.315</v>
      </c>
      <c r="I344" t="s">
        <v>279</v>
      </c>
    </row>
    <row r="345" spans="1:9" ht="16" thickBot="1" x14ac:dyDescent="0.25">
      <c r="A345" s="7" t="s">
        <v>101</v>
      </c>
      <c r="B345" s="12" t="s">
        <v>192</v>
      </c>
      <c r="C345" s="13" t="s">
        <v>108</v>
      </c>
      <c r="D345" s="11" t="s">
        <v>199</v>
      </c>
      <c r="E345" s="16" t="s">
        <v>262</v>
      </c>
      <c r="F345" s="20">
        <v>1.3000000000000001E-2</v>
      </c>
      <c r="G345" s="41">
        <f>$P$7</f>
        <v>5.0000000000000001E-3</v>
      </c>
      <c r="H345" s="20">
        <v>1.3000000000000001E-2</v>
      </c>
      <c r="I345" t="s">
        <v>279</v>
      </c>
    </row>
    <row r="346" spans="1:9" ht="16" thickBot="1" x14ac:dyDescent="0.25">
      <c r="A346" s="7" t="s">
        <v>101</v>
      </c>
      <c r="B346" s="5" t="s">
        <v>192</v>
      </c>
      <c r="C346" s="8" t="s">
        <v>108</v>
      </c>
      <c r="D346" s="11" t="s">
        <v>199</v>
      </c>
      <c r="E346" s="16" t="s">
        <v>5</v>
      </c>
      <c r="F346" s="20">
        <v>1E-3</v>
      </c>
      <c r="G346" s="41">
        <f>$Q$7</f>
        <v>0</v>
      </c>
      <c r="H346" s="20">
        <v>3.0000000000000001E-3</v>
      </c>
      <c r="I346" t="s">
        <v>279</v>
      </c>
    </row>
    <row r="347" spans="1:9" ht="16" thickBot="1" x14ac:dyDescent="0.25">
      <c r="A347" s="7" t="s">
        <v>123</v>
      </c>
      <c r="B347" s="5" t="s">
        <v>214</v>
      </c>
      <c r="C347" s="8" t="s">
        <v>129</v>
      </c>
      <c r="D347" s="11" t="s">
        <v>220</v>
      </c>
      <c r="E347" s="16" t="s">
        <v>259</v>
      </c>
      <c r="F347" s="20">
        <v>0.43099999999999999</v>
      </c>
      <c r="G347" s="41">
        <f>$M$7</f>
        <v>0.99</v>
      </c>
      <c r="H347" s="20">
        <v>0.65500000000000003</v>
      </c>
      <c r="I347" t="s">
        <v>279</v>
      </c>
    </row>
    <row r="348" spans="1:9" ht="16" thickBot="1" x14ac:dyDescent="0.25">
      <c r="A348" s="7" t="s">
        <v>123</v>
      </c>
      <c r="B348" s="12" t="s">
        <v>214</v>
      </c>
      <c r="C348" s="13" t="s">
        <v>129</v>
      </c>
      <c r="D348" s="11" t="s">
        <v>220</v>
      </c>
      <c r="E348" s="16" t="s">
        <v>260</v>
      </c>
      <c r="F348" s="20">
        <v>1.8000000000000002E-2</v>
      </c>
      <c r="G348" s="41">
        <f>$N$7</f>
        <v>5.0000000000000001E-3</v>
      </c>
      <c r="H348" s="20">
        <v>1.3999999999999999E-2</v>
      </c>
      <c r="I348" t="s">
        <v>279</v>
      </c>
    </row>
    <row r="349" spans="1:9" ht="16" thickBot="1" x14ac:dyDescent="0.25">
      <c r="A349" s="7" t="s">
        <v>123</v>
      </c>
      <c r="B349" s="5" t="s">
        <v>214</v>
      </c>
      <c r="C349" s="8" t="s">
        <v>129</v>
      </c>
      <c r="D349" s="11" t="s">
        <v>220</v>
      </c>
      <c r="E349" s="16" t="s">
        <v>261</v>
      </c>
      <c r="F349" s="20">
        <v>0.53700000000000003</v>
      </c>
      <c r="G349" s="41">
        <f>$O$7</f>
        <v>0</v>
      </c>
      <c r="H349" s="20">
        <v>0.315</v>
      </c>
      <c r="I349" t="s">
        <v>279</v>
      </c>
    </row>
    <row r="350" spans="1:9" ht="16" thickBot="1" x14ac:dyDescent="0.25">
      <c r="A350" s="7" t="s">
        <v>123</v>
      </c>
      <c r="B350" s="12" t="s">
        <v>214</v>
      </c>
      <c r="C350" s="13" t="s">
        <v>129</v>
      </c>
      <c r="D350" s="11" t="s">
        <v>220</v>
      </c>
      <c r="E350" s="16" t="s">
        <v>262</v>
      </c>
      <c r="F350" s="20">
        <v>1.3000000000000001E-2</v>
      </c>
      <c r="G350" s="41">
        <f>$P$7</f>
        <v>5.0000000000000001E-3</v>
      </c>
      <c r="H350" s="20">
        <v>1.3000000000000001E-2</v>
      </c>
      <c r="I350" t="s">
        <v>279</v>
      </c>
    </row>
    <row r="351" spans="1:9" ht="16" thickBot="1" x14ac:dyDescent="0.25">
      <c r="A351" s="7" t="s">
        <v>123</v>
      </c>
      <c r="B351" s="5" t="s">
        <v>214</v>
      </c>
      <c r="C351" s="8" t="s">
        <v>129</v>
      </c>
      <c r="D351" s="11" t="s">
        <v>220</v>
      </c>
      <c r="E351" s="16" t="s">
        <v>5</v>
      </c>
      <c r="F351" s="20">
        <v>1E-3</v>
      </c>
      <c r="G351" s="41">
        <f>$Q$7</f>
        <v>0</v>
      </c>
      <c r="H351" s="20">
        <v>3.0000000000000001E-3</v>
      </c>
      <c r="I351" t="s">
        <v>279</v>
      </c>
    </row>
    <row r="352" spans="1:9" ht="16" thickBot="1" x14ac:dyDescent="0.25">
      <c r="A352" s="7" t="s">
        <v>130</v>
      </c>
      <c r="B352" s="5" t="s">
        <v>221</v>
      </c>
      <c r="C352" s="8" t="s">
        <v>136</v>
      </c>
      <c r="D352" s="11" t="s">
        <v>227</v>
      </c>
      <c r="E352" s="16" t="s">
        <v>259</v>
      </c>
      <c r="F352" s="20">
        <v>0.43099999999999999</v>
      </c>
      <c r="G352" s="41">
        <f>$M$7</f>
        <v>0.99</v>
      </c>
      <c r="H352" s="38">
        <v>0.65500000000000003</v>
      </c>
      <c r="I352" t="s">
        <v>279</v>
      </c>
    </row>
    <row r="353" spans="1:9" ht="16" thickBot="1" x14ac:dyDescent="0.25">
      <c r="A353" s="7" t="s">
        <v>130</v>
      </c>
      <c r="B353" s="12" t="s">
        <v>221</v>
      </c>
      <c r="C353" s="13" t="s">
        <v>136</v>
      </c>
      <c r="D353" s="11" t="s">
        <v>227</v>
      </c>
      <c r="E353" s="16" t="s">
        <v>260</v>
      </c>
      <c r="F353" s="20">
        <v>1.8000000000000002E-2</v>
      </c>
      <c r="G353" s="41">
        <f>$N$7</f>
        <v>5.0000000000000001E-3</v>
      </c>
      <c r="H353" s="38">
        <v>1.3999999999999999E-2</v>
      </c>
      <c r="I353" t="s">
        <v>279</v>
      </c>
    </row>
    <row r="354" spans="1:9" ht="16" thickBot="1" x14ac:dyDescent="0.25">
      <c r="A354" s="7" t="s">
        <v>130</v>
      </c>
      <c r="B354" s="5" t="s">
        <v>221</v>
      </c>
      <c r="C354" s="8" t="s">
        <v>136</v>
      </c>
      <c r="D354" s="11" t="s">
        <v>227</v>
      </c>
      <c r="E354" s="16" t="s">
        <v>261</v>
      </c>
      <c r="F354" s="20">
        <v>0.53700000000000003</v>
      </c>
      <c r="G354" s="41">
        <f>$O$7</f>
        <v>0</v>
      </c>
      <c r="H354" s="38">
        <v>0.315</v>
      </c>
      <c r="I354" t="s">
        <v>279</v>
      </c>
    </row>
    <row r="355" spans="1:9" ht="16" thickBot="1" x14ac:dyDescent="0.25">
      <c r="A355" s="7" t="s">
        <v>130</v>
      </c>
      <c r="B355" s="12" t="s">
        <v>221</v>
      </c>
      <c r="C355" s="13" t="s">
        <v>136</v>
      </c>
      <c r="D355" s="11" t="s">
        <v>227</v>
      </c>
      <c r="E355" s="16" t="s">
        <v>262</v>
      </c>
      <c r="F355" s="20">
        <v>1.3000000000000001E-2</v>
      </c>
      <c r="G355" s="41">
        <f>$P$7</f>
        <v>5.0000000000000001E-3</v>
      </c>
      <c r="H355" s="38">
        <v>1.3000000000000001E-2</v>
      </c>
      <c r="I355" t="s">
        <v>279</v>
      </c>
    </row>
    <row r="356" spans="1:9" ht="16" thickBot="1" x14ac:dyDescent="0.25">
      <c r="A356" s="7" t="s">
        <v>130</v>
      </c>
      <c r="B356" s="5" t="s">
        <v>221</v>
      </c>
      <c r="C356" s="8" t="s">
        <v>136</v>
      </c>
      <c r="D356" s="11" t="s">
        <v>227</v>
      </c>
      <c r="E356" s="16" t="s">
        <v>5</v>
      </c>
      <c r="F356" s="20">
        <v>1E-3</v>
      </c>
      <c r="G356" s="41">
        <f>$Q$7</f>
        <v>0</v>
      </c>
      <c r="H356" s="38">
        <v>3.0000000000000001E-3</v>
      </c>
      <c r="I356" t="s">
        <v>279</v>
      </c>
    </row>
    <row r="357" spans="1:9" ht="16" thickBot="1" x14ac:dyDescent="0.25">
      <c r="A357" s="7" t="s">
        <v>150</v>
      </c>
      <c r="B357" s="5" t="s">
        <v>241</v>
      </c>
      <c r="C357" s="8" t="s">
        <v>155</v>
      </c>
      <c r="D357" s="11" t="s">
        <v>246</v>
      </c>
      <c r="E357" s="16" t="s">
        <v>259</v>
      </c>
      <c r="F357" s="38">
        <v>0.39899999999999997</v>
      </c>
      <c r="G357" s="38">
        <v>0.39899999999999997</v>
      </c>
      <c r="H357" s="38">
        <v>0.39899999999999997</v>
      </c>
      <c r="I357" t="s">
        <v>279</v>
      </c>
    </row>
    <row r="358" spans="1:9" ht="16" thickBot="1" x14ac:dyDescent="0.25">
      <c r="A358" s="7" t="s">
        <v>150</v>
      </c>
      <c r="B358" s="12" t="s">
        <v>241</v>
      </c>
      <c r="C358" s="13" t="s">
        <v>155</v>
      </c>
      <c r="D358" s="11" t="s">
        <v>246</v>
      </c>
      <c r="E358" s="17" t="s">
        <v>260</v>
      </c>
      <c r="F358" s="21">
        <v>1.4999999999999999E-2</v>
      </c>
      <c r="G358" s="21">
        <v>1.4999999999999999E-2</v>
      </c>
      <c r="H358" s="21">
        <v>1.4999999999999999E-2</v>
      </c>
      <c r="I358" t="s">
        <v>279</v>
      </c>
    </row>
    <row r="359" spans="1:9" ht="16" thickBot="1" x14ac:dyDescent="0.25">
      <c r="A359" s="7" t="s">
        <v>150</v>
      </c>
      <c r="B359" s="5" t="s">
        <v>241</v>
      </c>
      <c r="C359" s="8" t="s">
        <v>155</v>
      </c>
      <c r="D359" s="11" t="s">
        <v>246</v>
      </c>
      <c r="E359" s="17" t="s">
        <v>261</v>
      </c>
      <c r="F359" s="21">
        <v>0.316</v>
      </c>
      <c r="G359" s="21">
        <v>0.316</v>
      </c>
      <c r="H359" s="21">
        <v>0.316</v>
      </c>
      <c r="I359" t="s">
        <v>279</v>
      </c>
    </row>
    <row r="360" spans="1:9" ht="16" thickBot="1" x14ac:dyDescent="0.25">
      <c r="A360" s="7" t="s">
        <v>150</v>
      </c>
      <c r="B360" s="12" t="s">
        <v>241</v>
      </c>
      <c r="C360" s="13" t="s">
        <v>155</v>
      </c>
      <c r="D360" s="11" t="s">
        <v>246</v>
      </c>
      <c r="E360" s="17" t="s">
        <v>262</v>
      </c>
      <c r="F360" s="21">
        <v>0.254</v>
      </c>
      <c r="G360" s="21">
        <v>0.254</v>
      </c>
      <c r="H360" s="21">
        <v>0.254</v>
      </c>
      <c r="I360" t="s">
        <v>279</v>
      </c>
    </row>
    <row r="361" spans="1:9" ht="16" thickBot="1" x14ac:dyDescent="0.25">
      <c r="A361" s="7" t="s">
        <v>150</v>
      </c>
      <c r="B361" s="5" t="s">
        <v>241</v>
      </c>
      <c r="C361" s="8" t="s">
        <v>155</v>
      </c>
      <c r="D361" s="11" t="s">
        <v>246</v>
      </c>
      <c r="E361" s="17" t="s">
        <v>5</v>
      </c>
      <c r="F361" s="21">
        <v>1.6E-2</v>
      </c>
      <c r="G361" s="21">
        <v>1.6E-2</v>
      </c>
      <c r="H361" s="21">
        <v>1.6E-2</v>
      </c>
      <c r="I361" t="s">
        <v>279</v>
      </c>
    </row>
    <row r="362" spans="1:9" ht="16" thickBot="1" x14ac:dyDescent="0.25">
      <c r="A362" s="7" t="s">
        <v>143</v>
      </c>
      <c r="B362" s="5" t="s">
        <v>234</v>
      </c>
      <c r="C362" s="8" t="s">
        <v>149</v>
      </c>
      <c r="D362" s="11" t="s">
        <v>240</v>
      </c>
      <c r="E362" s="17" t="s">
        <v>259</v>
      </c>
      <c r="F362" s="21">
        <v>0.92599999999999993</v>
      </c>
      <c r="G362" s="21">
        <v>0.92599999999999993</v>
      </c>
      <c r="H362" s="21">
        <v>0.92599999999999993</v>
      </c>
      <c r="I362" t="s">
        <v>279</v>
      </c>
    </row>
    <row r="363" spans="1:9" ht="16" thickBot="1" x14ac:dyDescent="0.25">
      <c r="A363" s="7" t="s">
        <v>143</v>
      </c>
      <c r="B363" s="12" t="s">
        <v>234</v>
      </c>
      <c r="C363" s="13" t="s">
        <v>149</v>
      </c>
      <c r="D363" s="11" t="s">
        <v>240</v>
      </c>
      <c r="E363" s="17" t="s">
        <v>260</v>
      </c>
      <c r="F363" s="21">
        <v>1.1000000000000001E-2</v>
      </c>
      <c r="G363" s="21">
        <v>1.1000000000000001E-2</v>
      </c>
      <c r="H363" s="21">
        <v>1.1000000000000001E-2</v>
      </c>
      <c r="I363" t="s">
        <v>279</v>
      </c>
    </row>
    <row r="364" spans="1:9" ht="16" thickBot="1" x14ac:dyDescent="0.25">
      <c r="A364" s="7" t="s">
        <v>143</v>
      </c>
      <c r="B364" s="5" t="s">
        <v>234</v>
      </c>
      <c r="C364" s="8" t="s">
        <v>149</v>
      </c>
      <c r="D364" s="11" t="s">
        <v>240</v>
      </c>
      <c r="E364" s="17" t="s">
        <v>261</v>
      </c>
      <c r="F364" s="21">
        <v>6.3E-2</v>
      </c>
      <c r="G364" s="21">
        <v>6.3E-2</v>
      </c>
      <c r="H364" s="21">
        <v>6.3E-2</v>
      </c>
      <c r="I364" t="s">
        <v>279</v>
      </c>
    </row>
    <row r="365" spans="1:9" ht="16" thickBot="1" x14ac:dyDescent="0.25">
      <c r="A365" s="7" t="s">
        <v>143</v>
      </c>
      <c r="B365" s="12" t="s">
        <v>234</v>
      </c>
      <c r="C365" s="13" t="s">
        <v>149</v>
      </c>
      <c r="D365" s="11" t="s">
        <v>240</v>
      </c>
      <c r="E365" s="17" t="s">
        <v>262</v>
      </c>
      <c r="F365" s="21">
        <v>0</v>
      </c>
      <c r="G365" s="21">
        <v>0</v>
      </c>
      <c r="H365" s="21">
        <v>0</v>
      </c>
      <c r="I365" t="s">
        <v>279</v>
      </c>
    </row>
    <row r="366" spans="1:9" ht="16" thickBot="1" x14ac:dyDescent="0.25">
      <c r="A366" s="7" t="s">
        <v>143</v>
      </c>
      <c r="B366" s="5" t="s">
        <v>234</v>
      </c>
      <c r="C366" s="8" t="s">
        <v>149</v>
      </c>
      <c r="D366" s="11" t="s">
        <v>240</v>
      </c>
      <c r="E366" s="17" t="s">
        <v>5</v>
      </c>
      <c r="F366" s="21">
        <v>0</v>
      </c>
      <c r="G366" s="21">
        <v>0</v>
      </c>
      <c r="H366" s="21">
        <v>0</v>
      </c>
      <c r="I366" t="s">
        <v>279</v>
      </c>
    </row>
    <row r="367" spans="1:9" ht="16" thickBot="1" x14ac:dyDescent="0.25">
      <c r="A367" s="7" t="s">
        <v>130</v>
      </c>
      <c r="B367" s="5" t="s">
        <v>221</v>
      </c>
      <c r="C367" s="8" t="s">
        <v>137</v>
      </c>
      <c r="D367" s="11" t="s">
        <v>228</v>
      </c>
      <c r="E367" s="17" t="s">
        <v>259</v>
      </c>
      <c r="F367" s="22">
        <v>0.43099999999999999</v>
      </c>
      <c r="G367" s="41">
        <f>$M$7</f>
        <v>0.99</v>
      </c>
      <c r="H367" s="21">
        <v>0.65500000000000003</v>
      </c>
      <c r="I367" t="s">
        <v>279</v>
      </c>
    </row>
    <row r="368" spans="1:9" ht="16" thickBot="1" x14ac:dyDescent="0.25">
      <c r="A368" s="7" t="s">
        <v>130</v>
      </c>
      <c r="B368" s="12" t="s">
        <v>221</v>
      </c>
      <c r="C368" s="13" t="s">
        <v>137</v>
      </c>
      <c r="D368" s="11" t="s">
        <v>228</v>
      </c>
      <c r="E368" s="17" t="s">
        <v>260</v>
      </c>
      <c r="F368" s="22">
        <v>1.8000000000000002E-2</v>
      </c>
      <c r="G368" s="41">
        <f>$N$7</f>
        <v>5.0000000000000001E-3</v>
      </c>
      <c r="H368" s="21">
        <v>1.3999999999999999E-2</v>
      </c>
      <c r="I368" t="s">
        <v>279</v>
      </c>
    </row>
    <row r="369" spans="1:9" ht="16" thickBot="1" x14ac:dyDescent="0.25">
      <c r="A369" s="7" t="s">
        <v>130</v>
      </c>
      <c r="B369" s="5" t="s">
        <v>221</v>
      </c>
      <c r="C369" s="8" t="s">
        <v>137</v>
      </c>
      <c r="D369" s="11" t="s">
        <v>228</v>
      </c>
      <c r="E369" s="17" t="s">
        <v>261</v>
      </c>
      <c r="F369" s="22">
        <v>0.53700000000000003</v>
      </c>
      <c r="G369" s="41">
        <f>$O$7</f>
        <v>0</v>
      </c>
      <c r="H369" s="21">
        <v>0.315</v>
      </c>
      <c r="I369" t="s">
        <v>279</v>
      </c>
    </row>
    <row r="370" spans="1:9" ht="16" thickBot="1" x14ac:dyDescent="0.25">
      <c r="A370" s="7" t="s">
        <v>130</v>
      </c>
      <c r="B370" s="12" t="s">
        <v>221</v>
      </c>
      <c r="C370" s="13" t="s">
        <v>137</v>
      </c>
      <c r="D370" s="11" t="s">
        <v>228</v>
      </c>
      <c r="E370" s="17" t="s">
        <v>262</v>
      </c>
      <c r="F370" s="22">
        <v>1.3000000000000001E-2</v>
      </c>
      <c r="G370" s="41">
        <f>$P$7</f>
        <v>5.0000000000000001E-3</v>
      </c>
      <c r="H370" s="21">
        <v>1.3000000000000001E-2</v>
      </c>
      <c r="I370" t="s">
        <v>279</v>
      </c>
    </row>
    <row r="371" spans="1:9" x14ac:dyDescent="0.2">
      <c r="A371" s="7" t="s">
        <v>130</v>
      </c>
      <c r="B371" s="5" t="s">
        <v>221</v>
      </c>
      <c r="C371" s="8" t="s">
        <v>137</v>
      </c>
      <c r="D371" s="11" t="s">
        <v>228</v>
      </c>
      <c r="E371" s="17" t="s">
        <v>5</v>
      </c>
      <c r="F371" s="22">
        <v>1E-3</v>
      </c>
      <c r="G371" s="41">
        <f>$Q$7</f>
        <v>0</v>
      </c>
      <c r="H371" s="21">
        <v>3.0000000000000001E-3</v>
      </c>
      <c r="I371" t="s">
        <v>279</v>
      </c>
    </row>
  </sheetData>
  <autoFilter ref="A1:I371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E01B-5E70-3641-9E22-76F8972A3DBF}">
  <dimension ref="A1:E30"/>
  <sheetViews>
    <sheetView workbookViewId="0">
      <selection activeCell="A30" sqref="A30"/>
    </sheetView>
  </sheetViews>
  <sheetFormatPr baseColWidth="10" defaultRowHeight="15" x14ac:dyDescent="0.2"/>
  <cols>
    <col min="1" max="1" width="27.6640625" customWidth="1"/>
    <col min="3" max="3" width="20.6640625" customWidth="1"/>
    <col min="4" max="4" width="15.33203125" bestFit="1" customWidth="1"/>
  </cols>
  <sheetData>
    <row r="1" spans="1:5" ht="16" thickBot="1" x14ac:dyDescent="0.25">
      <c r="A1" s="33" t="s">
        <v>1</v>
      </c>
      <c r="B1" s="34" t="s">
        <v>6</v>
      </c>
      <c r="C1" s="34" t="s">
        <v>7</v>
      </c>
      <c r="D1" s="34" t="s">
        <v>8</v>
      </c>
      <c r="E1" s="35" t="s">
        <v>269</v>
      </c>
    </row>
    <row r="2" spans="1:5" ht="18" customHeight="1" x14ac:dyDescent="0.2">
      <c r="A2" s="71" t="s">
        <v>259</v>
      </c>
      <c r="B2" s="26" t="s">
        <v>9</v>
      </c>
      <c r="C2" s="26" t="s">
        <v>10</v>
      </c>
      <c r="D2" s="26">
        <v>0.71249999999999991</v>
      </c>
      <c r="E2" s="27"/>
    </row>
    <row r="3" spans="1:5" x14ac:dyDescent="0.2">
      <c r="A3" s="72" t="s">
        <v>259</v>
      </c>
      <c r="B3" s="4" t="s">
        <v>9</v>
      </c>
      <c r="C3" s="4" t="s">
        <v>11</v>
      </c>
      <c r="D3" s="4">
        <v>0.23749999999999999</v>
      </c>
      <c r="E3" s="28"/>
    </row>
    <row r="4" spans="1:5" x14ac:dyDescent="0.2">
      <c r="A4" s="72" t="s">
        <v>259</v>
      </c>
      <c r="B4" s="4" t="s">
        <v>9</v>
      </c>
      <c r="C4" s="4" t="s">
        <v>17</v>
      </c>
      <c r="D4" s="4">
        <v>0.02</v>
      </c>
      <c r="E4" s="28"/>
    </row>
    <row r="5" spans="1:5" x14ac:dyDescent="0.2">
      <c r="A5" s="72" t="s">
        <v>259</v>
      </c>
      <c r="B5" s="4" t="s">
        <v>9</v>
      </c>
      <c r="C5" s="4" t="s">
        <v>18</v>
      </c>
      <c r="D5" s="4">
        <v>0.03</v>
      </c>
      <c r="E5" s="28"/>
    </row>
    <row r="6" spans="1:5" x14ac:dyDescent="0.2">
      <c r="A6" s="72" t="s">
        <v>260</v>
      </c>
      <c r="B6" s="4" t="s">
        <v>9</v>
      </c>
      <c r="C6" s="4" t="s">
        <v>10</v>
      </c>
      <c r="D6" s="4">
        <v>0.71249999999999991</v>
      </c>
      <c r="E6" s="28"/>
    </row>
    <row r="7" spans="1:5" x14ac:dyDescent="0.2">
      <c r="A7" s="72" t="s">
        <v>260</v>
      </c>
      <c r="B7" s="4" t="s">
        <v>9</v>
      </c>
      <c r="C7" s="4" t="s">
        <v>11</v>
      </c>
      <c r="D7" s="4">
        <v>0.23749999999999999</v>
      </c>
      <c r="E7" s="28"/>
    </row>
    <row r="8" spans="1:5" x14ac:dyDescent="0.2">
      <c r="A8" s="72" t="s">
        <v>260</v>
      </c>
      <c r="B8" s="4" t="s">
        <v>9</v>
      </c>
      <c r="C8" s="4" t="s">
        <v>17</v>
      </c>
      <c r="D8" s="4">
        <v>0.02</v>
      </c>
      <c r="E8" s="28"/>
    </row>
    <row r="9" spans="1:5" x14ac:dyDescent="0.2">
      <c r="A9" s="72" t="s">
        <v>260</v>
      </c>
      <c r="B9" s="4" t="s">
        <v>9</v>
      </c>
      <c r="C9" s="4" t="s">
        <v>18</v>
      </c>
      <c r="D9" s="4">
        <v>0.03</v>
      </c>
      <c r="E9" s="28"/>
    </row>
    <row r="10" spans="1:5" x14ac:dyDescent="0.2">
      <c r="A10" s="72" t="s">
        <v>261</v>
      </c>
      <c r="B10" s="4" t="s">
        <v>9</v>
      </c>
      <c r="C10" s="4" t="s">
        <v>15</v>
      </c>
      <c r="D10" s="4">
        <v>2.5000000000000001E-2</v>
      </c>
      <c r="E10" s="28"/>
    </row>
    <row r="11" spans="1:5" x14ac:dyDescent="0.2">
      <c r="A11" s="72" t="s">
        <v>261</v>
      </c>
      <c r="B11" s="4" t="s">
        <v>9</v>
      </c>
      <c r="C11" s="4" t="s">
        <v>16</v>
      </c>
      <c r="D11" s="4">
        <v>2.5000000000000001E-2</v>
      </c>
      <c r="E11" s="28"/>
    </row>
    <row r="12" spans="1:5" x14ac:dyDescent="0.2">
      <c r="A12" s="72" t="s">
        <v>261</v>
      </c>
      <c r="B12" s="4" t="s">
        <v>9</v>
      </c>
      <c r="C12" s="4" t="s">
        <v>14</v>
      </c>
      <c r="D12" s="4">
        <v>0.95</v>
      </c>
      <c r="E12" s="28"/>
    </row>
    <row r="13" spans="1:5" x14ac:dyDescent="0.2">
      <c r="A13" s="72" t="s">
        <v>262</v>
      </c>
      <c r="B13" s="4" t="s">
        <v>9</v>
      </c>
      <c r="C13" s="4" t="s">
        <v>15</v>
      </c>
      <c r="D13" s="4">
        <v>0.2</v>
      </c>
      <c r="E13" s="28"/>
    </row>
    <row r="14" spans="1:5" x14ac:dyDescent="0.2">
      <c r="A14" s="72" t="s">
        <v>262</v>
      </c>
      <c r="B14" s="4" t="s">
        <v>9</v>
      </c>
      <c r="C14" s="4" t="s">
        <v>16</v>
      </c>
      <c r="D14" s="4">
        <v>0.2</v>
      </c>
      <c r="E14" s="28"/>
    </row>
    <row r="15" spans="1:5" x14ac:dyDescent="0.2">
      <c r="A15" s="72" t="s">
        <v>262</v>
      </c>
      <c r="B15" s="4" t="s">
        <v>9</v>
      </c>
      <c r="C15" s="4" t="s">
        <v>14</v>
      </c>
      <c r="D15" s="4">
        <v>0.6</v>
      </c>
      <c r="E15" s="28"/>
    </row>
    <row r="16" spans="1:5" x14ac:dyDescent="0.2">
      <c r="A16" s="72" t="s">
        <v>5</v>
      </c>
      <c r="B16" s="4" t="s">
        <v>9</v>
      </c>
      <c r="C16" s="4" t="s">
        <v>19</v>
      </c>
      <c r="D16" s="4">
        <v>0.9</v>
      </c>
      <c r="E16" s="28"/>
    </row>
    <row r="17" spans="1:5" ht="16" thickBot="1" x14ac:dyDescent="0.25">
      <c r="A17" s="73" t="s">
        <v>5</v>
      </c>
      <c r="B17" s="29" t="s">
        <v>9</v>
      </c>
      <c r="C17" s="29" t="s">
        <v>20</v>
      </c>
      <c r="D17" s="29">
        <v>0.1</v>
      </c>
      <c r="E17" s="30"/>
    </row>
    <row r="18" spans="1:5" x14ac:dyDescent="0.2">
      <c r="A18" s="71" t="s">
        <v>259</v>
      </c>
      <c r="B18" s="26" t="s">
        <v>21</v>
      </c>
      <c r="C18" s="26" t="s">
        <v>11</v>
      </c>
      <c r="D18" s="26">
        <v>0.88</v>
      </c>
      <c r="E18" s="27"/>
    </row>
    <row r="19" spans="1:5" x14ac:dyDescent="0.2">
      <c r="A19" s="72" t="s">
        <v>259</v>
      </c>
      <c r="B19" s="4" t="s">
        <v>21</v>
      </c>
      <c r="C19" s="4" t="s">
        <v>17</v>
      </c>
      <c r="D19" s="4">
        <v>3.5000000000000003E-2</v>
      </c>
      <c r="E19" s="28"/>
    </row>
    <row r="20" spans="1:5" x14ac:dyDescent="0.2">
      <c r="A20" s="72" t="s">
        <v>259</v>
      </c>
      <c r="B20" s="4" t="s">
        <v>21</v>
      </c>
      <c r="C20" s="4" t="s">
        <v>18</v>
      </c>
      <c r="D20" s="4">
        <v>8.5000000000000006E-2</v>
      </c>
      <c r="E20" s="28"/>
    </row>
    <row r="21" spans="1:5" x14ac:dyDescent="0.2">
      <c r="A21" s="72" t="s">
        <v>260</v>
      </c>
      <c r="B21" s="4" t="s">
        <v>21</v>
      </c>
      <c r="C21" s="4" t="s">
        <v>11</v>
      </c>
      <c r="D21" s="4">
        <v>0.88</v>
      </c>
      <c r="E21" s="28"/>
    </row>
    <row r="22" spans="1:5" x14ac:dyDescent="0.2">
      <c r="A22" s="72" t="s">
        <v>260</v>
      </c>
      <c r="B22" s="4" t="s">
        <v>21</v>
      </c>
      <c r="C22" s="4" t="s">
        <v>17</v>
      </c>
      <c r="D22" s="4">
        <v>3.5000000000000003E-2</v>
      </c>
      <c r="E22" s="28"/>
    </row>
    <row r="23" spans="1:5" x14ac:dyDescent="0.2">
      <c r="A23" s="72" t="s">
        <v>260</v>
      </c>
      <c r="B23" s="4" t="s">
        <v>21</v>
      </c>
      <c r="C23" s="4" t="s">
        <v>18</v>
      </c>
      <c r="D23" s="4">
        <v>8.5000000000000006E-2</v>
      </c>
      <c r="E23" s="28"/>
    </row>
    <row r="24" spans="1:5" x14ac:dyDescent="0.2">
      <c r="A24" s="72" t="s">
        <v>261</v>
      </c>
      <c r="B24" s="4" t="s">
        <v>21</v>
      </c>
      <c r="C24" s="4" t="s">
        <v>15</v>
      </c>
      <c r="D24" s="4">
        <v>0.1</v>
      </c>
      <c r="E24" s="28" t="s">
        <v>270</v>
      </c>
    </row>
    <row r="25" spans="1:5" x14ac:dyDescent="0.2">
      <c r="A25" s="72" t="s">
        <v>261</v>
      </c>
      <c r="B25" s="4" t="s">
        <v>21</v>
      </c>
      <c r="C25" s="4" t="s">
        <v>16</v>
      </c>
      <c r="D25" s="4">
        <v>0.1</v>
      </c>
      <c r="E25" s="28" t="s">
        <v>270</v>
      </c>
    </row>
    <row r="26" spans="1:5" x14ac:dyDescent="0.2">
      <c r="A26" s="72" t="s">
        <v>261</v>
      </c>
      <c r="B26" s="4" t="s">
        <v>21</v>
      </c>
      <c r="C26" s="4" t="s">
        <v>14</v>
      </c>
      <c r="D26" s="4">
        <v>0.8</v>
      </c>
      <c r="E26" s="28" t="s">
        <v>270</v>
      </c>
    </row>
    <row r="27" spans="1:5" x14ac:dyDescent="0.2">
      <c r="A27" s="72" t="s">
        <v>262</v>
      </c>
      <c r="B27" s="4" t="s">
        <v>21</v>
      </c>
      <c r="C27" s="4" t="s">
        <v>16</v>
      </c>
      <c r="D27" s="4">
        <v>0.3</v>
      </c>
      <c r="E27" s="28"/>
    </row>
    <row r="28" spans="1:5" x14ac:dyDescent="0.2">
      <c r="A28" s="72" t="s">
        <v>262</v>
      </c>
      <c r="B28" s="4" t="s">
        <v>21</v>
      </c>
      <c r="C28" s="4" t="s">
        <v>19</v>
      </c>
      <c r="D28" s="4">
        <v>0.4</v>
      </c>
      <c r="E28" s="28"/>
    </row>
    <row r="29" spans="1:5" x14ac:dyDescent="0.2">
      <c r="A29" s="72" t="s">
        <v>262</v>
      </c>
      <c r="B29" s="4" t="s">
        <v>21</v>
      </c>
      <c r="C29" s="4" t="s">
        <v>20</v>
      </c>
      <c r="D29" s="4">
        <v>0.3</v>
      </c>
      <c r="E29" s="28"/>
    </row>
    <row r="30" spans="1:5" ht="16" thickBot="1" x14ac:dyDescent="0.25">
      <c r="A30" s="73" t="s">
        <v>5</v>
      </c>
      <c r="B30" s="29" t="s">
        <v>21</v>
      </c>
      <c r="C30" s="29" t="s">
        <v>19</v>
      </c>
      <c r="D30" s="29">
        <v>1</v>
      </c>
      <c r="E30" s="30" t="s">
        <v>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B1" sqref="B1:K1"/>
    </sheetView>
  </sheetViews>
  <sheetFormatPr baseColWidth="10" defaultColWidth="8.83203125" defaultRowHeight="15" x14ac:dyDescent="0.2"/>
  <cols>
    <col min="1" max="1" width="19.1640625" bestFit="1" customWidth="1"/>
    <col min="9" max="11" width="8.83203125" customWidth="1"/>
  </cols>
  <sheetData>
    <row r="1" spans="1:12" x14ac:dyDescent="0.2">
      <c r="A1" s="1" t="s">
        <v>1</v>
      </c>
      <c r="B1" s="1" t="s">
        <v>271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1" t="s">
        <v>280</v>
      </c>
      <c r="J1" s="1" t="s">
        <v>281</v>
      </c>
      <c r="K1" s="1" t="s">
        <v>282</v>
      </c>
      <c r="L1" s="1" t="s">
        <v>278</v>
      </c>
    </row>
    <row r="2" spans="1:12" x14ac:dyDescent="0.2">
      <c r="A2" s="69" t="s">
        <v>261</v>
      </c>
      <c r="B2" s="42">
        <v>0.02</v>
      </c>
      <c r="C2" s="42">
        <v>0.03</v>
      </c>
      <c r="D2" s="42">
        <v>0.04</v>
      </c>
      <c r="E2" s="42">
        <v>5.9000000000000004E-2</v>
      </c>
      <c r="F2" s="42">
        <v>0.29799999999999999</v>
      </c>
      <c r="G2" s="42">
        <v>0.30599999999999999</v>
      </c>
      <c r="H2" s="42">
        <v>0.19800000000000001</v>
      </c>
      <c r="I2" s="42">
        <v>0.02</v>
      </c>
      <c r="J2" s="42">
        <v>1.4999999999999999E-2</v>
      </c>
      <c r="K2" s="42">
        <v>1.4999999999999999E-2</v>
      </c>
      <c r="L2" t="s">
        <v>284</v>
      </c>
    </row>
    <row r="3" spans="1:12" x14ac:dyDescent="0.2">
      <c r="A3" s="69" t="s">
        <v>259</v>
      </c>
      <c r="B3" s="42">
        <v>0.06</v>
      </c>
      <c r="C3" s="42">
        <v>0.05</v>
      </c>
      <c r="D3" s="70">
        <v>0.04</v>
      </c>
      <c r="E3" s="42">
        <v>0.2</v>
      </c>
      <c r="F3" s="42">
        <v>0.2</v>
      </c>
      <c r="G3" s="42">
        <v>0.2</v>
      </c>
      <c r="H3" s="42">
        <v>0.13</v>
      </c>
      <c r="I3" s="42">
        <v>0.06</v>
      </c>
      <c r="J3" s="42">
        <v>4.0000000000000008E-2</v>
      </c>
      <c r="K3" s="42">
        <v>0.02</v>
      </c>
      <c r="L3" t="s">
        <v>283</v>
      </c>
    </row>
    <row r="4" spans="1:12" x14ac:dyDescent="0.2">
      <c r="A4" s="69" t="s">
        <v>260</v>
      </c>
      <c r="B4" s="42">
        <v>0.06</v>
      </c>
      <c r="C4" s="42">
        <v>0.05</v>
      </c>
      <c r="D4" s="70">
        <v>0.04</v>
      </c>
      <c r="E4" s="42">
        <v>0.2</v>
      </c>
      <c r="F4" s="42">
        <v>0.2</v>
      </c>
      <c r="G4" s="42">
        <v>0.2</v>
      </c>
      <c r="H4" s="42">
        <v>0.13</v>
      </c>
      <c r="I4" s="42">
        <v>0.06</v>
      </c>
      <c r="J4" s="42">
        <v>4.0000000000000008E-2</v>
      </c>
      <c r="K4" s="42">
        <v>0.02</v>
      </c>
      <c r="L4" t="s">
        <v>283</v>
      </c>
    </row>
    <row r="5" spans="1:12" x14ac:dyDescent="0.2">
      <c r="A5" s="69" t="s">
        <v>262</v>
      </c>
      <c r="B5" s="65">
        <f>AVERAGE(B2:B4)</f>
        <v>4.6666666666666669E-2</v>
      </c>
      <c r="C5" s="65">
        <f t="shared" ref="C5:K5" si="0">AVERAGE(C2:C4)</f>
        <v>4.3333333333333335E-2</v>
      </c>
      <c r="D5" s="65">
        <f t="shared" si="0"/>
        <v>0.04</v>
      </c>
      <c r="E5" s="65">
        <f t="shared" si="0"/>
        <v>0.153</v>
      </c>
      <c r="F5" s="65">
        <f t="shared" si="0"/>
        <v>0.23266666666666666</v>
      </c>
      <c r="G5" s="65">
        <f t="shared" si="0"/>
        <v>0.23533333333333331</v>
      </c>
      <c r="H5" s="65">
        <f t="shared" si="0"/>
        <v>0.15266666666666667</v>
      </c>
      <c r="I5" s="65">
        <f t="shared" si="0"/>
        <v>4.6666666666666669E-2</v>
      </c>
      <c r="J5" s="65">
        <f t="shared" si="0"/>
        <v>3.1666666666666669E-2</v>
      </c>
      <c r="K5" s="65">
        <f t="shared" si="0"/>
        <v>1.8333333333333337E-2</v>
      </c>
      <c r="L5" t="s">
        <v>285</v>
      </c>
    </row>
    <row r="6" spans="1:12" x14ac:dyDescent="0.2">
      <c r="A6" s="69" t="s">
        <v>5</v>
      </c>
      <c r="B6" s="42">
        <v>0.09</v>
      </c>
      <c r="C6" s="42">
        <v>0.09</v>
      </c>
      <c r="D6" s="70">
        <v>0.09</v>
      </c>
      <c r="E6" s="42">
        <v>0.1</v>
      </c>
      <c r="F6" s="42">
        <v>0.09</v>
      </c>
      <c r="G6" s="42">
        <v>0.05</v>
      </c>
      <c r="H6" s="42">
        <v>0.18</v>
      </c>
      <c r="I6" s="42">
        <v>0.17399999999999999</v>
      </c>
      <c r="J6" s="42">
        <v>0.11599999999999999</v>
      </c>
      <c r="K6" s="42">
        <v>0.02</v>
      </c>
      <c r="L6" t="s">
        <v>286</v>
      </c>
    </row>
  </sheetData>
  <conditionalFormatting sqref="B2:K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F8" sqref="F8"/>
    </sheetView>
  </sheetViews>
  <sheetFormatPr baseColWidth="10" defaultColWidth="8.83203125" defaultRowHeight="15" x14ac:dyDescent="0.2"/>
  <sheetData>
    <row r="1" spans="1:4" x14ac:dyDescent="0.2">
      <c r="A1" s="1" t="s">
        <v>22</v>
      </c>
      <c r="B1" s="1" t="s">
        <v>23</v>
      </c>
      <c r="C1" s="1" t="s">
        <v>24</v>
      </c>
      <c r="D1" s="1" t="s">
        <v>25</v>
      </c>
    </row>
    <row r="2" spans="1:4" x14ac:dyDescent="0.2">
      <c r="A2" s="1" t="s">
        <v>271</v>
      </c>
      <c r="B2" t="s">
        <v>26</v>
      </c>
      <c r="C2" t="s">
        <v>27</v>
      </c>
      <c r="D2" t="s">
        <v>28</v>
      </c>
    </row>
    <row r="3" spans="1:4" x14ac:dyDescent="0.2">
      <c r="A3" s="1" t="s">
        <v>272</v>
      </c>
      <c r="B3" t="s">
        <v>26</v>
      </c>
      <c r="C3" t="s">
        <v>27</v>
      </c>
      <c r="D3" t="s">
        <v>28</v>
      </c>
    </row>
    <row r="4" spans="1:4" x14ac:dyDescent="0.2">
      <c r="A4" s="1" t="s">
        <v>273</v>
      </c>
      <c r="B4" t="s">
        <v>26</v>
      </c>
      <c r="C4" t="s">
        <v>27</v>
      </c>
      <c r="D4" t="s">
        <v>28</v>
      </c>
    </row>
    <row r="5" spans="1:4" x14ac:dyDescent="0.2">
      <c r="A5" s="1" t="s">
        <v>274</v>
      </c>
      <c r="B5" t="s">
        <v>26</v>
      </c>
      <c r="C5" t="s">
        <v>27</v>
      </c>
      <c r="D5" t="s">
        <v>28</v>
      </c>
    </row>
    <row r="6" spans="1:4" x14ac:dyDescent="0.2">
      <c r="A6" s="1" t="s">
        <v>275</v>
      </c>
      <c r="B6" t="s">
        <v>26</v>
      </c>
      <c r="C6" t="s">
        <v>27</v>
      </c>
      <c r="D6" t="s">
        <v>28</v>
      </c>
    </row>
    <row r="7" spans="1:4" x14ac:dyDescent="0.2">
      <c r="A7" s="1" t="s">
        <v>276</v>
      </c>
      <c r="B7" t="s">
        <v>26</v>
      </c>
      <c r="C7" t="s">
        <v>27</v>
      </c>
      <c r="D7" t="s">
        <v>28</v>
      </c>
    </row>
    <row r="8" spans="1:4" x14ac:dyDescent="0.2">
      <c r="A8" s="1" t="s">
        <v>277</v>
      </c>
      <c r="B8" t="s">
        <v>26</v>
      </c>
      <c r="C8" t="s">
        <v>27</v>
      </c>
      <c r="D8" t="s">
        <v>28</v>
      </c>
    </row>
    <row r="9" spans="1:4" x14ac:dyDescent="0.2">
      <c r="A9" s="1" t="s">
        <v>280</v>
      </c>
      <c r="B9" t="s">
        <v>26</v>
      </c>
      <c r="C9" t="s">
        <v>27</v>
      </c>
      <c r="D9" t="s">
        <v>28</v>
      </c>
    </row>
    <row r="10" spans="1:4" x14ac:dyDescent="0.2">
      <c r="A10" s="1" t="s">
        <v>281</v>
      </c>
      <c r="B10" t="s">
        <v>26</v>
      </c>
      <c r="C10" t="s">
        <v>27</v>
      </c>
      <c r="D10" t="s">
        <v>28</v>
      </c>
    </row>
    <row r="11" spans="1:4" x14ac:dyDescent="0.2">
      <c r="A11" s="1" t="s">
        <v>282</v>
      </c>
      <c r="B11">
        <v>2009</v>
      </c>
      <c r="C11" t="s">
        <v>29</v>
      </c>
      <c r="D11" t="s">
        <v>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"/>
  <sheetViews>
    <sheetView workbookViewId="0">
      <selection activeCell="A27" sqref="A27:C29"/>
    </sheetView>
  </sheetViews>
  <sheetFormatPr baseColWidth="10" defaultColWidth="8.83203125" defaultRowHeight="15" x14ac:dyDescent="0.2"/>
  <cols>
    <col min="1" max="1" width="16.5" bestFit="1" customWidth="1"/>
    <col min="3" max="3" width="15.5" bestFit="1" customWidth="1"/>
  </cols>
  <sheetData>
    <row r="1" spans="1:3" x14ac:dyDescent="0.2">
      <c r="A1" s="1" t="s">
        <v>7</v>
      </c>
      <c r="B1" s="1" t="s">
        <v>31</v>
      </c>
      <c r="C1" s="1" t="s">
        <v>32</v>
      </c>
    </row>
    <row r="2" spans="1:3" x14ac:dyDescent="0.2">
      <c r="A2" t="s">
        <v>10</v>
      </c>
      <c r="B2" t="s">
        <v>33</v>
      </c>
      <c r="C2">
        <v>0.4</v>
      </c>
    </row>
    <row r="3" spans="1:3" x14ac:dyDescent="0.2">
      <c r="A3" t="s">
        <v>10</v>
      </c>
      <c r="B3" t="s">
        <v>34</v>
      </c>
      <c r="C3">
        <v>0.4</v>
      </c>
    </row>
    <row r="4" spans="1:3" x14ac:dyDescent="0.2">
      <c r="A4" t="s">
        <v>10</v>
      </c>
      <c r="B4" t="s">
        <v>35</v>
      </c>
      <c r="C4">
        <v>0.2</v>
      </c>
    </row>
    <row r="5" spans="1:3" x14ac:dyDescent="0.2">
      <c r="A5" t="s">
        <v>11</v>
      </c>
      <c r="B5" t="s">
        <v>33</v>
      </c>
      <c r="C5">
        <v>0.5</v>
      </c>
    </row>
    <row r="6" spans="1:3" x14ac:dyDescent="0.2">
      <c r="A6" t="s">
        <v>11</v>
      </c>
      <c r="B6" t="s">
        <v>34</v>
      </c>
      <c r="C6">
        <v>0.5</v>
      </c>
    </row>
    <row r="7" spans="1:3" x14ac:dyDescent="0.2">
      <c r="A7" t="s">
        <v>12</v>
      </c>
      <c r="B7" t="s">
        <v>33</v>
      </c>
      <c r="C7">
        <v>0.1</v>
      </c>
    </row>
    <row r="8" spans="1:3" x14ac:dyDescent="0.2">
      <c r="A8" t="s">
        <v>12</v>
      </c>
      <c r="B8" t="s">
        <v>34</v>
      </c>
      <c r="C8">
        <v>0.3</v>
      </c>
    </row>
    <row r="9" spans="1:3" x14ac:dyDescent="0.2">
      <c r="A9" t="s">
        <v>12</v>
      </c>
      <c r="B9" t="s">
        <v>35</v>
      </c>
      <c r="C9">
        <v>0.3</v>
      </c>
    </row>
    <row r="10" spans="1:3" x14ac:dyDescent="0.2">
      <c r="A10" t="s">
        <v>12</v>
      </c>
      <c r="B10" t="s">
        <v>36</v>
      </c>
      <c r="C10">
        <v>0.3</v>
      </c>
    </row>
    <row r="11" spans="1:3" x14ac:dyDescent="0.2">
      <c r="A11" t="s">
        <v>13</v>
      </c>
      <c r="B11" t="s">
        <v>33</v>
      </c>
      <c r="C11">
        <v>0.1</v>
      </c>
    </row>
    <row r="12" spans="1:3" x14ac:dyDescent="0.2">
      <c r="A12" t="s">
        <v>13</v>
      </c>
      <c r="B12" t="s">
        <v>34</v>
      </c>
      <c r="C12">
        <v>0.3</v>
      </c>
    </row>
    <row r="13" spans="1:3" x14ac:dyDescent="0.2">
      <c r="A13" t="s">
        <v>13</v>
      </c>
      <c r="B13" t="s">
        <v>35</v>
      </c>
      <c r="C13">
        <v>0.3</v>
      </c>
    </row>
    <row r="14" spans="1:3" x14ac:dyDescent="0.2">
      <c r="A14" t="s">
        <v>13</v>
      </c>
      <c r="B14" t="s">
        <v>36</v>
      </c>
      <c r="C14">
        <v>0.3</v>
      </c>
    </row>
    <row r="15" spans="1:3" x14ac:dyDescent="0.2">
      <c r="A15" t="s">
        <v>14</v>
      </c>
      <c r="B15" t="s">
        <v>37</v>
      </c>
      <c r="C15">
        <v>0.05</v>
      </c>
    </row>
    <row r="16" spans="1:3" x14ac:dyDescent="0.2">
      <c r="A16" t="s">
        <v>14</v>
      </c>
      <c r="B16" t="s">
        <v>38</v>
      </c>
      <c r="C16">
        <v>0.4</v>
      </c>
    </row>
    <row r="17" spans="1:3" x14ac:dyDescent="0.2">
      <c r="A17" t="s">
        <v>14</v>
      </c>
      <c r="B17" t="s">
        <v>39</v>
      </c>
      <c r="C17">
        <v>0.05</v>
      </c>
    </row>
    <row r="18" spans="1:3" x14ac:dyDescent="0.2">
      <c r="A18" t="s">
        <v>14</v>
      </c>
      <c r="B18" t="s">
        <v>40</v>
      </c>
      <c r="C18">
        <v>0.05</v>
      </c>
    </row>
    <row r="19" spans="1:3" x14ac:dyDescent="0.2">
      <c r="A19" t="s">
        <v>14</v>
      </c>
      <c r="B19" t="s">
        <v>41</v>
      </c>
      <c r="C19">
        <v>0.05</v>
      </c>
    </row>
    <row r="20" spans="1:3" x14ac:dyDescent="0.2">
      <c r="A20" t="s">
        <v>14</v>
      </c>
      <c r="B20" t="s">
        <v>42</v>
      </c>
      <c r="C20">
        <v>0.4</v>
      </c>
    </row>
    <row r="21" spans="1:3" x14ac:dyDescent="0.2">
      <c r="A21" t="s">
        <v>15</v>
      </c>
      <c r="B21" t="s">
        <v>37</v>
      </c>
      <c r="C21">
        <v>0.1</v>
      </c>
    </row>
    <row r="22" spans="1:3" x14ac:dyDescent="0.2">
      <c r="A22" t="s">
        <v>15</v>
      </c>
      <c r="B22" t="s">
        <v>38</v>
      </c>
      <c r="C22">
        <v>0.2</v>
      </c>
    </row>
    <row r="23" spans="1:3" x14ac:dyDescent="0.2">
      <c r="A23" t="s">
        <v>15</v>
      </c>
      <c r="B23" t="s">
        <v>39</v>
      </c>
      <c r="C23">
        <v>0.2</v>
      </c>
    </row>
    <row r="24" spans="1:3" x14ac:dyDescent="0.2">
      <c r="A24" t="s">
        <v>15</v>
      </c>
      <c r="B24" t="s">
        <v>40</v>
      </c>
      <c r="C24">
        <v>0.2</v>
      </c>
    </row>
    <row r="25" spans="1:3" x14ac:dyDescent="0.2">
      <c r="A25" t="s">
        <v>15</v>
      </c>
      <c r="B25" t="s">
        <v>41</v>
      </c>
      <c r="C25">
        <v>0.2</v>
      </c>
    </row>
    <row r="26" spans="1:3" x14ac:dyDescent="0.2">
      <c r="A26" t="s">
        <v>15</v>
      </c>
      <c r="B26" t="s">
        <v>42</v>
      </c>
      <c r="C26">
        <v>0.1</v>
      </c>
    </row>
    <row r="27" spans="1:3" x14ac:dyDescent="0.2">
      <c r="A27" t="s">
        <v>16</v>
      </c>
      <c r="B27" t="s">
        <v>33</v>
      </c>
      <c r="C27">
        <v>0.1</v>
      </c>
    </row>
    <row r="28" spans="1:3" x14ac:dyDescent="0.2">
      <c r="A28" t="s">
        <v>16</v>
      </c>
      <c r="B28" t="s">
        <v>34</v>
      </c>
      <c r="C28">
        <v>0.3</v>
      </c>
    </row>
    <row r="29" spans="1:3" x14ac:dyDescent="0.2">
      <c r="A29" t="s">
        <v>16</v>
      </c>
      <c r="B29" t="s">
        <v>35</v>
      </c>
      <c r="C29">
        <v>0.3</v>
      </c>
    </row>
    <row r="30" spans="1:3" x14ac:dyDescent="0.2">
      <c r="A30" t="s">
        <v>16</v>
      </c>
      <c r="B30" t="s">
        <v>36</v>
      </c>
      <c r="C30">
        <v>0.3</v>
      </c>
    </row>
    <row r="31" spans="1:3" x14ac:dyDescent="0.2">
      <c r="A31" t="s">
        <v>17</v>
      </c>
      <c r="B31" t="s">
        <v>33</v>
      </c>
      <c r="C31">
        <v>0.2</v>
      </c>
    </row>
    <row r="32" spans="1:3" x14ac:dyDescent="0.2">
      <c r="A32" t="s">
        <v>17</v>
      </c>
      <c r="B32" t="s">
        <v>34</v>
      </c>
      <c r="C32">
        <v>0.4</v>
      </c>
    </row>
    <row r="33" spans="1:3" x14ac:dyDescent="0.2">
      <c r="A33" t="s">
        <v>17</v>
      </c>
      <c r="B33" t="s">
        <v>35</v>
      </c>
      <c r="C33">
        <v>0.4</v>
      </c>
    </row>
    <row r="34" spans="1:3" x14ac:dyDescent="0.2">
      <c r="A34" t="s">
        <v>18</v>
      </c>
      <c r="B34" t="s">
        <v>33</v>
      </c>
      <c r="C34">
        <v>0.1</v>
      </c>
    </row>
    <row r="35" spans="1:3" x14ac:dyDescent="0.2">
      <c r="A35" t="s">
        <v>18</v>
      </c>
      <c r="B35" t="s">
        <v>34</v>
      </c>
      <c r="C35">
        <v>0.8</v>
      </c>
    </row>
    <row r="36" spans="1:3" x14ac:dyDescent="0.2">
      <c r="A36" t="s">
        <v>18</v>
      </c>
      <c r="B36" t="s">
        <v>35</v>
      </c>
      <c r="C36">
        <v>0.1</v>
      </c>
    </row>
    <row r="37" spans="1:3" x14ac:dyDescent="0.2">
      <c r="A37" t="s">
        <v>19</v>
      </c>
      <c r="B37" t="s">
        <v>33</v>
      </c>
      <c r="C37">
        <v>1</v>
      </c>
    </row>
    <row r="38" spans="1:3" x14ac:dyDescent="0.2">
      <c r="A38" t="s">
        <v>20</v>
      </c>
      <c r="B38" t="s">
        <v>33</v>
      </c>
      <c r="C38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9.1640625" bestFit="1" customWidth="1"/>
    <col min="2" max="2" width="10.5" bestFit="1" customWidth="1"/>
    <col min="3" max="3" width="11.33203125" bestFit="1" customWidth="1"/>
    <col min="4" max="4" width="15.1640625" bestFit="1" customWidth="1"/>
    <col min="5" max="5" width="19.33203125" bestFit="1" customWidth="1"/>
    <col min="6" max="6" width="12" bestFit="1" customWidth="1"/>
    <col min="7" max="7" width="21.1640625" bestFit="1" customWidth="1"/>
    <col min="8" max="8" width="14.6640625" bestFit="1" customWidth="1"/>
  </cols>
  <sheetData>
    <row r="1" spans="1:8" ht="16" thickBot="1" x14ac:dyDescent="0.25">
      <c r="A1" s="33" t="s">
        <v>43</v>
      </c>
      <c r="B1" s="34" t="s">
        <v>31</v>
      </c>
      <c r="C1" s="34" t="s">
        <v>44</v>
      </c>
      <c r="D1" s="34" t="s">
        <v>45</v>
      </c>
      <c r="E1" s="34" t="s">
        <v>46</v>
      </c>
      <c r="F1" s="34" t="s">
        <v>47</v>
      </c>
      <c r="G1" s="80" t="s">
        <v>287</v>
      </c>
      <c r="H1" s="35" t="s">
        <v>288</v>
      </c>
    </row>
    <row r="2" spans="1:8" x14ac:dyDescent="0.2">
      <c r="A2" s="72" t="s">
        <v>259</v>
      </c>
      <c r="B2" s="31" t="s">
        <v>33</v>
      </c>
      <c r="C2" s="31">
        <f>E2*F2</f>
        <v>90</v>
      </c>
      <c r="D2" s="31">
        <v>487</v>
      </c>
      <c r="E2" s="31">
        <v>1</v>
      </c>
      <c r="F2" s="31">
        <v>90</v>
      </c>
      <c r="G2" s="81">
        <v>1.1499999999999999</v>
      </c>
      <c r="H2" s="32">
        <v>1</v>
      </c>
    </row>
    <row r="3" spans="1:8" x14ac:dyDescent="0.2">
      <c r="A3" s="72" t="s">
        <v>259</v>
      </c>
      <c r="B3" s="4" t="s">
        <v>34</v>
      </c>
      <c r="C3" s="4">
        <f t="shared" ref="C3:C7" si="0">E3*F3</f>
        <v>110</v>
      </c>
      <c r="D3" s="4">
        <f>D$2*H3</f>
        <v>487</v>
      </c>
      <c r="E3" s="4">
        <v>1</v>
      </c>
      <c r="F3" s="4">
        <v>110</v>
      </c>
      <c r="G3" s="82">
        <v>1.1499999999999999</v>
      </c>
      <c r="H3" s="28">
        <v>1</v>
      </c>
    </row>
    <row r="4" spans="1:8" ht="16" thickBot="1" x14ac:dyDescent="0.25">
      <c r="A4" s="76" t="s">
        <v>259</v>
      </c>
      <c r="B4" s="2" t="s">
        <v>35</v>
      </c>
      <c r="C4" s="2">
        <f t="shared" si="0"/>
        <v>130</v>
      </c>
      <c r="D4" s="2">
        <f t="shared" ref="D4:D28" si="1">D$2*H4</f>
        <v>487</v>
      </c>
      <c r="E4" s="2">
        <v>1</v>
      </c>
      <c r="F4" s="2">
        <v>130</v>
      </c>
      <c r="G4" s="83">
        <v>1.1499999999999999</v>
      </c>
      <c r="H4" s="74">
        <v>1</v>
      </c>
    </row>
    <row r="5" spans="1:8" x14ac:dyDescent="0.2">
      <c r="A5" s="71" t="s">
        <v>260</v>
      </c>
      <c r="B5" s="26" t="s">
        <v>33</v>
      </c>
      <c r="C5" s="26">
        <f t="shared" si="0"/>
        <v>90</v>
      </c>
      <c r="D5" s="26">
        <f t="shared" si="1"/>
        <v>487</v>
      </c>
      <c r="E5" s="26">
        <v>1</v>
      </c>
      <c r="F5" s="26">
        <v>90</v>
      </c>
      <c r="G5" s="84">
        <v>2</v>
      </c>
      <c r="H5" s="27">
        <v>1</v>
      </c>
    </row>
    <row r="6" spans="1:8" x14ac:dyDescent="0.2">
      <c r="A6" s="72" t="s">
        <v>260</v>
      </c>
      <c r="B6" s="4" t="s">
        <v>34</v>
      </c>
      <c r="C6" s="4">
        <f t="shared" si="0"/>
        <v>110</v>
      </c>
      <c r="D6" s="4">
        <f t="shared" si="1"/>
        <v>487</v>
      </c>
      <c r="E6" s="4">
        <v>1</v>
      </c>
      <c r="F6" s="4">
        <v>110</v>
      </c>
      <c r="G6" s="82">
        <v>2</v>
      </c>
      <c r="H6" s="28">
        <v>1</v>
      </c>
    </row>
    <row r="7" spans="1:8" ht="16" thickBot="1" x14ac:dyDescent="0.25">
      <c r="A7" s="73" t="s">
        <v>260</v>
      </c>
      <c r="B7" s="29" t="s">
        <v>35</v>
      </c>
      <c r="C7" s="29">
        <f t="shared" si="0"/>
        <v>130</v>
      </c>
      <c r="D7" s="29">
        <f t="shared" si="1"/>
        <v>487</v>
      </c>
      <c r="E7" s="29">
        <v>1</v>
      </c>
      <c r="F7" s="29">
        <v>130</v>
      </c>
      <c r="G7" s="85">
        <v>2</v>
      </c>
      <c r="H7" s="30">
        <v>1</v>
      </c>
    </row>
    <row r="8" spans="1:8" x14ac:dyDescent="0.2">
      <c r="A8" s="75" t="s">
        <v>261</v>
      </c>
      <c r="B8" s="31" t="s">
        <v>33</v>
      </c>
      <c r="C8" s="31">
        <f>E8*F8</f>
        <v>150</v>
      </c>
      <c r="D8" s="31">
        <f t="shared" si="1"/>
        <v>487</v>
      </c>
      <c r="E8" s="31">
        <v>2</v>
      </c>
      <c r="F8" s="31">
        <v>75</v>
      </c>
      <c r="G8" s="31">
        <v>1</v>
      </c>
      <c r="H8" s="32">
        <v>1</v>
      </c>
    </row>
    <row r="9" spans="1:8" x14ac:dyDescent="0.2">
      <c r="A9" s="72" t="s">
        <v>261</v>
      </c>
      <c r="B9" s="4" t="s">
        <v>34</v>
      </c>
      <c r="C9" s="4">
        <f t="shared" ref="C9:C28" si="2">E9*F9</f>
        <v>300</v>
      </c>
      <c r="D9" s="4">
        <f t="shared" si="1"/>
        <v>487</v>
      </c>
      <c r="E9" s="4">
        <v>4</v>
      </c>
      <c r="F9" s="4">
        <v>75</v>
      </c>
      <c r="G9" s="4">
        <v>1</v>
      </c>
      <c r="H9" s="28">
        <v>1</v>
      </c>
    </row>
    <row r="10" spans="1:8" x14ac:dyDescent="0.2">
      <c r="A10" s="72" t="s">
        <v>261</v>
      </c>
      <c r="B10" s="31" t="s">
        <v>35</v>
      </c>
      <c r="C10" s="31">
        <f t="shared" si="2"/>
        <v>450</v>
      </c>
      <c r="D10" s="31">
        <f t="shared" si="1"/>
        <v>487</v>
      </c>
      <c r="E10" s="31">
        <v>6</v>
      </c>
      <c r="F10" s="31">
        <v>75</v>
      </c>
      <c r="G10" s="81">
        <v>1</v>
      </c>
      <c r="H10" s="32">
        <v>1</v>
      </c>
    </row>
    <row r="11" spans="1:8" x14ac:dyDescent="0.2">
      <c r="A11" s="72" t="s">
        <v>261</v>
      </c>
      <c r="B11" s="4" t="s">
        <v>36</v>
      </c>
      <c r="C11" s="4">
        <f t="shared" si="2"/>
        <v>900</v>
      </c>
      <c r="D11" s="4">
        <f t="shared" si="1"/>
        <v>730.5</v>
      </c>
      <c r="E11" s="4">
        <v>12</v>
      </c>
      <c r="F11" s="4">
        <v>75</v>
      </c>
      <c r="G11" s="82">
        <v>1</v>
      </c>
      <c r="H11" s="28">
        <v>1.5</v>
      </c>
    </row>
    <row r="12" spans="1:8" x14ac:dyDescent="0.2">
      <c r="A12" s="72" t="s">
        <v>261</v>
      </c>
      <c r="B12" s="4" t="s">
        <v>37</v>
      </c>
      <c r="C12" s="4">
        <f t="shared" si="2"/>
        <v>1800</v>
      </c>
      <c r="D12" s="4">
        <f t="shared" si="1"/>
        <v>633.1</v>
      </c>
      <c r="E12" s="4">
        <v>24</v>
      </c>
      <c r="F12" s="4">
        <v>75</v>
      </c>
      <c r="G12" s="82">
        <v>1</v>
      </c>
      <c r="H12" s="28">
        <v>1.3</v>
      </c>
    </row>
    <row r="13" spans="1:8" x14ac:dyDescent="0.2">
      <c r="A13" s="72" t="s">
        <v>261</v>
      </c>
      <c r="B13" s="4" t="s">
        <v>38</v>
      </c>
      <c r="C13" s="4">
        <f t="shared" si="2"/>
        <v>2250</v>
      </c>
      <c r="D13" s="4">
        <f t="shared" si="1"/>
        <v>730.5</v>
      </c>
      <c r="E13" s="4">
        <v>30</v>
      </c>
      <c r="F13" s="4">
        <v>75</v>
      </c>
      <c r="G13" s="82">
        <v>1</v>
      </c>
      <c r="H13" s="28">
        <v>1.5</v>
      </c>
    </row>
    <row r="14" spans="1:8" x14ac:dyDescent="0.2">
      <c r="A14" s="72" t="s">
        <v>261</v>
      </c>
      <c r="B14" s="4" t="s">
        <v>39</v>
      </c>
      <c r="C14" s="4">
        <f t="shared" si="2"/>
        <v>2700</v>
      </c>
      <c r="D14" s="4">
        <f t="shared" si="1"/>
        <v>730.5</v>
      </c>
      <c r="E14" s="4">
        <v>36</v>
      </c>
      <c r="F14" s="4">
        <v>75</v>
      </c>
      <c r="G14" s="82">
        <v>1</v>
      </c>
      <c r="H14" s="28">
        <v>1.5</v>
      </c>
    </row>
    <row r="15" spans="1:8" x14ac:dyDescent="0.2">
      <c r="A15" s="72" t="s">
        <v>261</v>
      </c>
      <c r="B15" s="4" t="s">
        <v>40</v>
      </c>
      <c r="C15" s="4">
        <f t="shared" si="2"/>
        <v>3150</v>
      </c>
      <c r="D15" s="4">
        <f t="shared" si="1"/>
        <v>779.2</v>
      </c>
      <c r="E15" s="4">
        <v>42</v>
      </c>
      <c r="F15" s="4">
        <v>75</v>
      </c>
      <c r="G15" s="82">
        <v>1</v>
      </c>
      <c r="H15" s="28">
        <v>1.6</v>
      </c>
    </row>
    <row r="16" spans="1:8" x14ac:dyDescent="0.2">
      <c r="A16" s="72" t="s">
        <v>261</v>
      </c>
      <c r="B16" s="4" t="s">
        <v>41</v>
      </c>
      <c r="C16" s="4">
        <f t="shared" si="2"/>
        <v>3600</v>
      </c>
      <c r="D16" s="4">
        <f t="shared" si="1"/>
        <v>779.2</v>
      </c>
      <c r="E16" s="4">
        <v>48</v>
      </c>
      <c r="F16" s="4">
        <v>75</v>
      </c>
      <c r="G16" s="82">
        <v>1</v>
      </c>
      <c r="H16" s="28">
        <v>1.6</v>
      </c>
    </row>
    <row r="17" spans="1:8" ht="16" thickBot="1" x14ac:dyDescent="0.25">
      <c r="A17" s="76" t="s">
        <v>261</v>
      </c>
      <c r="B17" s="2" t="s">
        <v>42</v>
      </c>
      <c r="C17" s="2">
        <f t="shared" si="2"/>
        <v>4050</v>
      </c>
      <c r="D17" s="2">
        <f t="shared" si="1"/>
        <v>779.2</v>
      </c>
      <c r="E17" s="2">
        <v>54</v>
      </c>
      <c r="F17" s="2">
        <v>75</v>
      </c>
      <c r="G17" s="83">
        <v>1</v>
      </c>
      <c r="H17" s="74">
        <v>1.6</v>
      </c>
    </row>
    <row r="18" spans="1:8" x14ac:dyDescent="0.2">
      <c r="A18" s="71" t="s">
        <v>262</v>
      </c>
      <c r="B18" s="26" t="s">
        <v>33</v>
      </c>
      <c r="C18" s="26">
        <f t="shared" si="2"/>
        <v>100</v>
      </c>
      <c r="D18" s="26">
        <f t="shared" si="1"/>
        <v>487</v>
      </c>
      <c r="E18" s="26">
        <v>2</v>
      </c>
      <c r="F18" s="26">
        <v>50</v>
      </c>
      <c r="G18" s="84">
        <v>1.5</v>
      </c>
      <c r="H18" s="27">
        <v>1</v>
      </c>
    </row>
    <row r="19" spans="1:8" x14ac:dyDescent="0.2">
      <c r="A19" s="72" t="s">
        <v>262</v>
      </c>
      <c r="B19" s="4" t="s">
        <v>34</v>
      </c>
      <c r="C19" s="4">
        <f t="shared" si="2"/>
        <v>200</v>
      </c>
      <c r="D19" s="4">
        <f t="shared" si="1"/>
        <v>487</v>
      </c>
      <c r="E19" s="4">
        <v>4</v>
      </c>
      <c r="F19" s="4">
        <v>50</v>
      </c>
      <c r="G19" s="82">
        <v>1.5</v>
      </c>
      <c r="H19" s="28">
        <v>1</v>
      </c>
    </row>
    <row r="20" spans="1:8" x14ac:dyDescent="0.2">
      <c r="A20" s="72" t="s">
        <v>262</v>
      </c>
      <c r="B20" s="4" t="s">
        <v>35</v>
      </c>
      <c r="C20" s="4">
        <f t="shared" si="2"/>
        <v>300</v>
      </c>
      <c r="D20" s="4">
        <f t="shared" si="1"/>
        <v>487</v>
      </c>
      <c r="E20" s="4">
        <v>6</v>
      </c>
      <c r="F20" s="4">
        <v>50</v>
      </c>
      <c r="G20" s="82">
        <v>1.5</v>
      </c>
      <c r="H20" s="28">
        <v>1</v>
      </c>
    </row>
    <row r="21" spans="1:8" x14ac:dyDescent="0.2">
      <c r="A21" s="72" t="s">
        <v>262</v>
      </c>
      <c r="B21" s="4" t="s">
        <v>36</v>
      </c>
      <c r="C21" s="4">
        <f t="shared" si="2"/>
        <v>600</v>
      </c>
      <c r="D21" s="4">
        <f t="shared" si="1"/>
        <v>730.5</v>
      </c>
      <c r="E21" s="4">
        <v>12</v>
      </c>
      <c r="F21" s="4">
        <v>50</v>
      </c>
      <c r="G21" s="82">
        <v>1.5</v>
      </c>
      <c r="H21" s="28">
        <v>1.5</v>
      </c>
    </row>
    <row r="22" spans="1:8" x14ac:dyDescent="0.2">
      <c r="A22" s="72" t="s">
        <v>262</v>
      </c>
      <c r="B22" s="4" t="s">
        <v>37</v>
      </c>
      <c r="C22" s="4">
        <f t="shared" si="2"/>
        <v>1200</v>
      </c>
      <c r="D22" s="4">
        <f t="shared" si="1"/>
        <v>633.1</v>
      </c>
      <c r="E22" s="4">
        <v>24</v>
      </c>
      <c r="F22" s="4">
        <v>50</v>
      </c>
      <c r="G22" s="82">
        <v>1.5</v>
      </c>
      <c r="H22" s="28">
        <v>1.3</v>
      </c>
    </row>
    <row r="23" spans="1:8" x14ac:dyDescent="0.2">
      <c r="A23" s="72" t="s">
        <v>262</v>
      </c>
      <c r="B23" s="4" t="s">
        <v>38</v>
      </c>
      <c r="C23" s="4">
        <f t="shared" si="2"/>
        <v>1500</v>
      </c>
      <c r="D23" s="4">
        <f t="shared" si="1"/>
        <v>730.5</v>
      </c>
      <c r="E23" s="4">
        <v>30</v>
      </c>
      <c r="F23" s="4">
        <v>50</v>
      </c>
      <c r="G23" s="82">
        <v>1.5</v>
      </c>
      <c r="H23" s="28">
        <v>1.5</v>
      </c>
    </row>
    <row r="24" spans="1:8" x14ac:dyDescent="0.2">
      <c r="A24" s="72" t="s">
        <v>262</v>
      </c>
      <c r="B24" s="4" t="s">
        <v>39</v>
      </c>
      <c r="C24" s="4">
        <f t="shared" si="2"/>
        <v>1800</v>
      </c>
      <c r="D24" s="4">
        <f t="shared" si="1"/>
        <v>730.5</v>
      </c>
      <c r="E24" s="4">
        <v>36</v>
      </c>
      <c r="F24" s="4">
        <v>50</v>
      </c>
      <c r="G24" s="82">
        <v>1.5</v>
      </c>
      <c r="H24" s="28">
        <v>1.5</v>
      </c>
    </row>
    <row r="25" spans="1:8" x14ac:dyDescent="0.2">
      <c r="A25" s="72" t="s">
        <v>262</v>
      </c>
      <c r="B25" s="4" t="s">
        <v>40</v>
      </c>
      <c r="C25" s="4">
        <f t="shared" si="2"/>
        <v>2100</v>
      </c>
      <c r="D25" s="4">
        <f t="shared" si="1"/>
        <v>779.2</v>
      </c>
      <c r="E25" s="4">
        <v>42</v>
      </c>
      <c r="F25" s="4">
        <v>50</v>
      </c>
      <c r="G25" s="82">
        <v>1.5</v>
      </c>
      <c r="H25" s="28">
        <v>1.6</v>
      </c>
    </row>
    <row r="26" spans="1:8" x14ac:dyDescent="0.2">
      <c r="A26" s="72" t="s">
        <v>262</v>
      </c>
      <c r="B26" s="4" t="s">
        <v>41</v>
      </c>
      <c r="C26" s="4">
        <f t="shared" si="2"/>
        <v>2400</v>
      </c>
      <c r="D26" s="4">
        <f t="shared" si="1"/>
        <v>779.2</v>
      </c>
      <c r="E26" s="4">
        <v>48</v>
      </c>
      <c r="F26" s="4">
        <v>50</v>
      </c>
      <c r="G26" s="82">
        <v>1.5</v>
      </c>
      <c r="H26" s="28">
        <v>1.6</v>
      </c>
    </row>
    <row r="27" spans="1:8" ht="16" thickBot="1" x14ac:dyDescent="0.25">
      <c r="A27" s="73" t="s">
        <v>262</v>
      </c>
      <c r="B27" s="29" t="s">
        <v>42</v>
      </c>
      <c r="C27" s="29">
        <f t="shared" si="2"/>
        <v>2700</v>
      </c>
      <c r="D27" s="29">
        <f t="shared" si="1"/>
        <v>779.2</v>
      </c>
      <c r="E27" s="29">
        <v>54</v>
      </c>
      <c r="F27" s="29">
        <v>50</v>
      </c>
      <c r="G27" s="85">
        <v>1.5</v>
      </c>
      <c r="H27" s="30">
        <v>1.6</v>
      </c>
    </row>
    <row r="28" spans="1:8" ht="16" thickBot="1" x14ac:dyDescent="0.25">
      <c r="A28" s="77" t="s">
        <v>5</v>
      </c>
      <c r="B28" s="78" t="s">
        <v>33</v>
      </c>
      <c r="C28" s="78">
        <f t="shared" si="2"/>
        <v>100</v>
      </c>
      <c r="D28" s="78">
        <f t="shared" si="1"/>
        <v>487</v>
      </c>
      <c r="E28" s="78">
        <v>1</v>
      </c>
      <c r="F28" s="78">
        <v>100</v>
      </c>
      <c r="G28" s="86">
        <v>1.5</v>
      </c>
      <c r="H28" s="79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5" bestFit="1" customWidth="1"/>
    <col min="2" max="2" width="8.6640625" bestFit="1" customWidth="1"/>
    <col min="3" max="3" width="11.6640625" bestFit="1" customWidth="1"/>
    <col min="4" max="4" width="8" bestFit="1" customWidth="1"/>
    <col min="5" max="5" width="14.1640625" bestFit="1" customWidth="1"/>
  </cols>
  <sheetData>
    <row r="1" spans="1:5" x14ac:dyDescent="0.2">
      <c r="A1" s="1" t="s">
        <v>7</v>
      </c>
      <c r="B1" s="1" t="s">
        <v>48</v>
      </c>
      <c r="C1" s="1" t="s">
        <v>49</v>
      </c>
      <c r="D1" s="1" t="s">
        <v>50</v>
      </c>
      <c r="E1" s="1" t="s">
        <v>51</v>
      </c>
    </row>
    <row r="2" spans="1:5" x14ac:dyDescent="0.2">
      <c r="A2" t="s">
        <v>52</v>
      </c>
      <c r="B2">
        <v>0.5</v>
      </c>
      <c r="C2">
        <v>0.25</v>
      </c>
      <c r="D2">
        <v>0.25000000000000011</v>
      </c>
      <c r="E2">
        <v>0.5</v>
      </c>
    </row>
    <row r="3" spans="1:5" x14ac:dyDescent="0.2">
      <c r="A3" t="s">
        <v>53</v>
      </c>
      <c r="B3">
        <v>0.5</v>
      </c>
      <c r="C3">
        <v>0.25</v>
      </c>
      <c r="D3">
        <v>0.25000000000000011</v>
      </c>
      <c r="E3">
        <v>0.7</v>
      </c>
    </row>
    <row r="4" spans="1:5" x14ac:dyDescent="0.2">
      <c r="A4" t="s">
        <v>54</v>
      </c>
      <c r="B4">
        <v>0.5</v>
      </c>
      <c r="C4">
        <v>0.25</v>
      </c>
      <c r="D4">
        <v>0.25000000000000011</v>
      </c>
      <c r="E4">
        <v>0.6</v>
      </c>
    </row>
    <row r="5" spans="1:5" x14ac:dyDescent="0.2">
      <c r="A5" t="s">
        <v>55</v>
      </c>
      <c r="B5">
        <v>0.5</v>
      </c>
      <c r="C5">
        <v>0.25</v>
      </c>
      <c r="D5">
        <v>0.25000000000000011</v>
      </c>
      <c r="E5">
        <v>0.7</v>
      </c>
    </row>
    <row r="6" spans="1:5" x14ac:dyDescent="0.2">
      <c r="A6" t="s">
        <v>56</v>
      </c>
      <c r="B6">
        <v>0.3</v>
      </c>
      <c r="C6">
        <v>0.5</v>
      </c>
      <c r="D6">
        <v>0.2</v>
      </c>
      <c r="E6">
        <v>1</v>
      </c>
    </row>
    <row r="7" spans="1:5" x14ac:dyDescent="0.2">
      <c r="A7" t="s">
        <v>15</v>
      </c>
      <c r="B7">
        <v>0.3</v>
      </c>
      <c r="C7">
        <v>0.5</v>
      </c>
      <c r="D7">
        <v>0.2</v>
      </c>
      <c r="E7">
        <v>1</v>
      </c>
    </row>
    <row r="8" spans="1:5" x14ac:dyDescent="0.2">
      <c r="A8" t="s">
        <v>57</v>
      </c>
      <c r="B8">
        <v>0.3</v>
      </c>
      <c r="C8">
        <v>0.5</v>
      </c>
      <c r="D8">
        <v>0.2</v>
      </c>
      <c r="E8">
        <v>1</v>
      </c>
    </row>
    <row r="9" spans="1:5" x14ac:dyDescent="0.2">
      <c r="A9" t="s">
        <v>58</v>
      </c>
      <c r="B9">
        <v>0.3</v>
      </c>
      <c r="C9">
        <v>0.5</v>
      </c>
      <c r="D9">
        <v>0.2</v>
      </c>
      <c r="E9">
        <v>1</v>
      </c>
    </row>
    <row r="10" spans="1:5" x14ac:dyDescent="0.2">
      <c r="A10" t="s">
        <v>14</v>
      </c>
      <c r="B10">
        <v>0.3</v>
      </c>
      <c r="C10">
        <v>0.5</v>
      </c>
      <c r="D10">
        <v>0.2</v>
      </c>
      <c r="E10">
        <v>1</v>
      </c>
    </row>
    <row r="11" spans="1:5" x14ac:dyDescent="0.2">
      <c r="A11" t="s">
        <v>59</v>
      </c>
      <c r="B11">
        <v>0.3</v>
      </c>
      <c r="C11">
        <v>0.5</v>
      </c>
      <c r="D11">
        <v>0.2</v>
      </c>
      <c r="E11">
        <v>1</v>
      </c>
    </row>
    <row r="12" spans="1:5" x14ac:dyDescent="0.2">
      <c r="A12" t="s">
        <v>60</v>
      </c>
      <c r="B12">
        <v>0.5</v>
      </c>
      <c r="C12">
        <v>0.4</v>
      </c>
      <c r="D12">
        <v>0.1</v>
      </c>
      <c r="E12">
        <v>0.7</v>
      </c>
    </row>
    <row r="13" spans="1:5" x14ac:dyDescent="0.2">
      <c r="A13" t="s">
        <v>19</v>
      </c>
      <c r="B13">
        <v>0.5</v>
      </c>
      <c r="C13">
        <v>0.4</v>
      </c>
      <c r="D13">
        <v>0.1</v>
      </c>
      <c r="E13">
        <v>0.5</v>
      </c>
    </row>
    <row r="14" spans="1:5" x14ac:dyDescent="0.2">
      <c r="A14" t="s">
        <v>18</v>
      </c>
      <c r="B14">
        <v>0.5</v>
      </c>
      <c r="C14">
        <v>0.4</v>
      </c>
      <c r="D14">
        <v>0.1</v>
      </c>
      <c r="E14">
        <v>0.7</v>
      </c>
    </row>
    <row r="15" spans="1:5" x14ac:dyDescent="0.2">
      <c r="A15" t="s">
        <v>61</v>
      </c>
      <c r="B15">
        <v>0.5</v>
      </c>
      <c r="C15">
        <v>0.4</v>
      </c>
      <c r="D15">
        <v>0.1</v>
      </c>
      <c r="E15">
        <v>0.75</v>
      </c>
    </row>
    <row r="16" spans="1:5" x14ac:dyDescent="0.2">
      <c r="A16" t="s">
        <v>12</v>
      </c>
      <c r="B16">
        <v>0.5</v>
      </c>
      <c r="C16">
        <v>0.4</v>
      </c>
      <c r="D16">
        <v>0.1</v>
      </c>
      <c r="E16">
        <v>0.75</v>
      </c>
    </row>
    <row r="17" spans="1:5" x14ac:dyDescent="0.2">
      <c r="A17" t="s">
        <v>13</v>
      </c>
      <c r="B17">
        <v>0.5</v>
      </c>
      <c r="C17">
        <v>0.4</v>
      </c>
      <c r="D17">
        <v>0.1</v>
      </c>
      <c r="E17">
        <v>0.75</v>
      </c>
    </row>
    <row r="18" spans="1:5" x14ac:dyDescent="0.2">
      <c r="A18" t="s">
        <v>62</v>
      </c>
      <c r="B18">
        <v>0.5</v>
      </c>
      <c r="C18">
        <v>0.4</v>
      </c>
      <c r="D18">
        <v>0.1</v>
      </c>
      <c r="E18">
        <v>0.75</v>
      </c>
    </row>
    <row r="19" spans="1:5" x14ac:dyDescent="0.2">
      <c r="A19" t="s">
        <v>10</v>
      </c>
      <c r="B19">
        <v>0.5</v>
      </c>
      <c r="C19">
        <v>0.4</v>
      </c>
      <c r="D19">
        <v>0.1</v>
      </c>
      <c r="E19">
        <v>0.75</v>
      </c>
    </row>
    <row r="20" spans="1:5" x14ac:dyDescent="0.2">
      <c r="A20" t="s">
        <v>11</v>
      </c>
      <c r="B20">
        <v>0.5</v>
      </c>
      <c r="C20">
        <v>0.4</v>
      </c>
      <c r="D20">
        <v>0.1</v>
      </c>
      <c r="E20">
        <v>0.6</v>
      </c>
    </row>
    <row r="21" spans="1:5" x14ac:dyDescent="0.2">
      <c r="A21" t="s">
        <v>16</v>
      </c>
      <c r="B21">
        <v>0.45</v>
      </c>
      <c r="C21">
        <v>0.3</v>
      </c>
      <c r="D21">
        <v>0.25000000000000011</v>
      </c>
      <c r="E21">
        <v>1</v>
      </c>
    </row>
    <row r="22" spans="1:5" x14ac:dyDescent="0.2">
      <c r="A22" t="s">
        <v>63</v>
      </c>
      <c r="B22">
        <v>0.45</v>
      </c>
      <c r="C22">
        <v>0.3</v>
      </c>
      <c r="D22">
        <v>0.25000000000000011</v>
      </c>
      <c r="E22">
        <v>1</v>
      </c>
    </row>
    <row r="23" spans="1:5" x14ac:dyDescent="0.2">
      <c r="A23" t="s">
        <v>64</v>
      </c>
      <c r="B23">
        <v>0.45</v>
      </c>
      <c r="C23">
        <v>0.3</v>
      </c>
      <c r="D23">
        <v>0.25000000000000011</v>
      </c>
      <c r="E23">
        <v>0.9</v>
      </c>
    </row>
    <row r="24" spans="1:5" x14ac:dyDescent="0.2">
      <c r="A24" t="s">
        <v>65</v>
      </c>
      <c r="B24">
        <v>0.45</v>
      </c>
      <c r="C24">
        <v>0.3</v>
      </c>
      <c r="D24">
        <v>0.25000000000000011</v>
      </c>
      <c r="E24">
        <v>0.9</v>
      </c>
    </row>
    <row r="25" spans="1:5" x14ac:dyDescent="0.2">
      <c r="A25" t="s">
        <v>66</v>
      </c>
      <c r="B25">
        <v>0.3</v>
      </c>
      <c r="C25">
        <v>0.4</v>
      </c>
      <c r="D25">
        <v>0.3</v>
      </c>
      <c r="E25">
        <v>1</v>
      </c>
    </row>
    <row r="26" spans="1:5" x14ac:dyDescent="0.2">
      <c r="A26" t="s">
        <v>67</v>
      </c>
      <c r="B26">
        <v>0.3</v>
      </c>
      <c r="C26">
        <v>0.4</v>
      </c>
      <c r="D26">
        <v>0.3</v>
      </c>
      <c r="E26">
        <v>1</v>
      </c>
    </row>
    <row r="27" spans="1:5" x14ac:dyDescent="0.2">
      <c r="A27" t="s">
        <v>68</v>
      </c>
      <c r="B27">
        <v>0.25</v>
      </c>
      <c r="C27">
        <v>0.4</v>
      </c>
      <c r="D27">
        <v>0.35</v>
      </c>
      <c r="E27">
        <v>0.25</v>
      </c>
    </row>
    <row r="28" spans="1:5" x14ac:dyDescent="0.2">
      <c r="A28" t="s">
        <v>20</v>
      </c>
      <c r="B28">
        <v>0.25</v>
      </c>
      <c r="C28">
        <v>0.4</v>
      </c>
      <c r="D28">
        <v>0.35</v>
      </c>
      <c r="E28">
        <v>0.25</v>
      </c>
    </row>
    <row r="29" spans="1:5" x14ac:dyDescent="0.2">
      <c r="A29" t="s">
        <v>69</v>
      </c>
      <c r="B29">
        <v>0.25</v>
      </c>
      <c r="C29">
        <v>0.4</v>
      </c>
      <c r="D29">
        <v>0.35</v>
      </c>
      <c r="E29">
        <v>0.7</v>
      </c>
    </row>
    <row r="30" spans="1:5" x14ac:dyDescent="0.2">
      <c r="A30" t="s">
        <v>17</v>
      </c>
      <c r="B30">
        <v>0.25</v>
      </c>
      <c r="C30">
        <v>0.4</v>
      </c>
      <c r="D30">
        <v>0.35</v>
      </c>
      <c r="E30">
        <v>0.7</v>
      </c>
    </row>
    <row r="31" spans="1:5" x14ac:dyDescent="0.2">
      <c r="A31" t="s">
        <v>70</v>
      </c>
      <c r="B31">
        <v>0.25</v>
      </c>
      <c r="C31">
        <v>0.4</v>
      </c>
      <c r="D31">
        <v>0.35</v>
      </c>
      <c r="E31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Counts_1</vt:lpstr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2022-12-30T13:36:12Z</dcterms:modified>
</cp:coreProperties>
</file>