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paul/GEM/WIP/caucasus/Model_Development/mapping_schemes/"/>
    </mc:Choice>
  </mc:AlternateContent>
  <xr:revisionPtr revIDLastSave="0" documentId="13_ncr:1_{59076F8C-A140-2443-AF72-9E821CCE712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unts_1" sheetId="8" r:id="rId1"/>
    <sheet name="Material_1" sheetId="1" r:id="rId2"/>
    <sheet name="Macro_taxonomy" sheetId="2" r:id="rId3"/>
    <sheet name="Built_year" sheetId="3" r:id="rId4"/>
    <sheet name="Code_year" sheetId="4" r:id="rId5"/>
    <sheet name="Height" sheetId="5" r:id="rId6"/>
    <sheet name="Dwellings_buildings" sheetId="6" r:id="rId7"/>
    <sheet name="Cost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8" l="1"/>
  <c r="T4" i="8"/>
  <c r="T5" i="8"/>
  <c r="T6" i="8"/>
  <c r="T7" i="8"/>
  <c r="T8" i="8"/>
  <c r="T9" i="8"/>
  <c r="T10" i="8"/>
  <c r="T11" i="8"/>
  <c r="T12" i="8"/>
  <c r="T13" i="8"/>
  <c r="T14" i="8"/>
  <c r="T15" i="8"/>
  <c r="H7" i="8" s="1"/>
  <c r="T16" i="8"/>
  <c r="T17" i="8"/>
  <c r="T18" i="8"/>
  <c r="T19" i="8"/>
  <c r="T20" i="8"/>
  <c r="T21" i="8"/>
  <c r="T2" i="8"/>
  <c r="H3" i="8"/>
  <c r="H4" i="8"/>
  <c r="H5" i="8"/>
  <c r="H6" i="8"/>
  <c r="S21" i="8"/>
  <c r="S20" i="8"/>
  <c r="S19" i="8"/>
  <c r="S18" i="8"/>
  <c r="S17" i="8"/>
  <c r="S16" i="8"/>
  <c r="S15" i="8"/>
  <c r="S14" i="8"/>
  <c r="F14" i="8"/>
  <c r="S13" i="8"/>
  <c r="F13" i="8"/>
  <c r="U12" i="8"/>
  <c r="S12" i="8"/>
  <c r="F12" i="8"/>
  <c r="S11" i="8"/>
  <c r="F11" i="8"/>
  <c r="S10" i="8"/>
  <c r="F10" i="8"/>
  <c r="S9" i="8"/>
  <c r="F9" i="8"/>
  <c r="S8" i="8"/>
  <c r="F8" i="8"/>
  <c r="S7" i="8"/>
  <c r="F7" i="8"/>
  <c r="S6" i="8"/>
  <c r="F6" i="8"/>
  <c r="S5" i="8"/>
  <c r="F5" i="8"/>
  <c r="S4" i="8"/>
  <c r="F4" i="8"/>
  <c r="S3" i="8"/>
  <c r="F3" i="8"/>
  <c r="S2" i="8"/>
  <c r="F2" i="8"/>
  <c r="U13" i="8" l="1"/>
  <c r="U2" i="8"/>
  <c r="H14" i="8"/>
  <c r="H13" i="8"/>
  <c r="H12" i="8"/>
  <c r="H11" i="8"/>
  <c r="U5" i="8"/>
  <c r="H9" i="8"/>
  <c r="H8" i="8"/>
  <c r="U17" i="8"/>
  <c r="U18" i="8"/>
  <c r="H10" i="8"/>
  <c r="U14" i="8"/>
  <c r="H2" i="8"/>
  <c r="U6" i="8"/>
  <c r="U3" i="8"/>
  <c r="U4" i="8"/>
  <c r="U10" i="8"/>
  <c r="U7" i="8"/>
  <c r="U19" i="8"/>
  <c r="U9" i="8"/>
  <c r="U11" i="8"/>
  <c r="U20" i="8"/>
  <c r="U8" i="8"/>
  <c r="U15" i="8"/>
  <c r="U16" i="8"/>
  <c r="U21" i="8"/>
</calcChain>
</file>

<file path=xl/sharedStrings.xml><?xml version="1.0" encoding="utf-8"?>
<sst xmlns="http://schemas.openxmlformats.org/spreadsheetml/2006/main" count="363" uniqueCount="175">
  <si>
    <t>name_1</t>
  </si>
  <si>
    <t>category</t>
  </si>
  <si>
    <t>total_proportion</t>
  </si>
  <si>
    <t>Manufacturing</t>
  </si>
  <si>
    <t>Construction</t>
  </si>
  <si>
    <t>Autonomous Republic of Abkhazia</t>
  </si>
  <si>
    <t>Autonomous Republic of Adjara</t>
  </si>
  <si>
    <t>Guria</t>
  </si>
  <si>
    <t>Imereti</t>
  </si>
  <si>
    <t>Inner Kartli</t>
  </si>
  <si>
    <t>Kakheti</t>
  </si>
  <si>
    <t>Lower Kartli</t>
  </si>
  <si>
    <t>Mtskheta-Mtianeti</t>
  </si>
  <si>
    <t>Racha-Lechkhumi and Lower Svaneti</t>
  </si>
  <si>
    <t>Samegrelo-Upper Svaneti</t>
  </si>
  <si>
    <t>Samtskhe-Javakheti</t>
  </si>
  <si>
    <t>South Ossetia</t>
  </si>
  <si>
    <t>Tbilisi</t>
  </si>
  <si>
    <t>settlement</t>
  </si>
  <si>
    <t>macro_taxonomy</t>
  </si>
  <si>
    <t>macro_proportion</t>
  </si>
  <si>
    <t>Total</t>
  </si>
  <si>
    <t>CR/LFINF</t>
  </si>
  <si>
    <t>CR+PC/LWAL</t>
  </si>
  <si>
    <t>CR/LWAL</t>
  </si>
  <si>
    <t>MCF/LWAL</t>
  </si>
  <si>
    <t>MUR+CB/LWAL</t>
  </si>
  <si>
    <t>MR+CB/LWAL</t>
  </si>
  <si>
    <t>S/LFM</t>
  </si>
  <si>
    <t>Until 1950</t>
  </si>
  <si>
    <t>1951-1970</t>
  </si>
  <si>
    <t>1971-1980</t>
  </si>
  <si>
    <t>1981-1990</t>
  </si>
  <si>
    <t>1991-2000</t>
  </si>
  <si>
    <t>2001-2011</t>
  </si>
  <si>
    <t>Unknown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</si>
  <si>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</si>
  <si>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</si>
  <si>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</si>
  <si>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</si>
  <si>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</si>
  <si>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</si>
  <si>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</si>
  <si>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</si>
  <si>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</si>
  <si>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</si>
  <si>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</si>
  <si>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</si>
  <si>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</si>
  <si>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classification</t>
  </si>
  <si>
    <t>average_area</t>
  </si>
  <si>
    <t>average_unit_cost</t>
  </si>
  <si>
    <t>dwellings_per_building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</si>
  <si>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</si>
  <si>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</si>
  <si>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</si>
  <si>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</si>
  <si>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</si>
  <si>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</si>
  <si>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</si>
  <si>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</si>
  <si>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CR/LDUAL</t>
  </si>
  <si>
    <t>CR+CIP/LFINF</t>
  </si>
  <si>
    <t>CR+PC/LPB</t>
  </si>
  <si>
    <t>CU/LWAL</t>
  </si>
  <si>
    <t>MATO</t>
  </si>
  <si>
    <t>MIX(MUR+W)/LWAL</t>
  </si>
  <si>
    <t>MUR/LWAL</t>
  </si>
  <si>
    <t>MUR+CL/LWAL</t>
  </si>
  <si>
    <t>MUR+ST/LWAL</t>
  </si>
  <si>
    <t>MUR+STDRE/LWAL</t>
  </si>
  <si>
    <t>MUR+STRUB/LWAL</t>
  </si>
  <si>
    <t>MCF+CB/LWAL</t>
  </si>
  <si>
    <t>MR/LWAL</t>
  </si>
  <si>
    <t>S+SO/LWAL</t>
  </si>
  <si>
    <t>EWV/LN</t>
  </si>
  <si>
    <t>ME+MEO/LWAL</t>
  </si>
  <si>
    <t>W/LFM</t>
  </si>
  <si>
    <t>W/LWAL</t>
  </si>
  <si>
    <t>W+WLI/LPB</t>
  </si>
  <si>
    <t>id_iso_1</t>
  </si>
  <si>
    <t>id_1</t>
  </si>
  <si>
    <t>population</t>
  </si>
  <si>
    <t>proportion_population</t>
  </si>
  <si>
    <t>proportion_est</t>
  </si>
  <si>
    <t>Reference number of active enterprises by region (2022)</t>
  </si>
  <si>
    <t>Reference number of active enterprises by activitie (2021)</t>
  </si>
  <si>
    <t>occ</t>
  </si>
  <si>
    <t>raw_count</t>
  </si>
  <si>
    <t>total %</t>
  </si>
  <si>
    <t>known %</t>
  </si>
  <si>
    <t>wt_count</t>
  </si>
  <si>
    <t>of_occ %</t>
  </si>
  <si>
    <t>GE-TB</t>
  </si>
  <si>
    <t>GEO-ADM1-1590546715-B6</t>
  </si>
  <si>
    <t>Tbilisi City</t>
  </si>
  <si>
    <t>A</t>
  </si>
  <si>
    <t xml:space="preserve">Agriculture, forestry and fishing </t>
  </si>
  <si>
    <t>AGR</t>
  </si>
  <si>
    <t>GE-AB</t>
  </si>
  <si>
    <t>GEO-ADM1-1590546715-B13</t>
  </si>
  <si>
    <t>Apkhazeti A.R.</t>
  </si>
  <si>
    <t>B</t>
  </si>
  <si>
    <t>Wholesale and retail trade; repair of motor vehicles and motorcycles</t>
  </si>
  <si>
    <t>COM</t>
  </si>
  <si>
    <t>GE-AJ</t>
  </si>
  <si>
    <t>GEO-ADM1-1590546715-B2</t>
  </si>
  <si>
    <t>Adjara A.R.</t>
  </si>
  <si>
    <t>C</t>
  </si>
  <si>
    <t>Accommodation and food service activities</t>
  </si>
  <si>
    <t>GE-GU</t>
  </si>
  <si>
    <t>GEO-ADM1-1590546715-B3</t>
  </si>
  <si>
    <t>D</t>
  </si>
  <si>
    <t xml:space="preserve"> Information and communication</t>
  </si>
  <si>
    <t>GE-IM</t>
  </si>
  <si>
    <t>GEO-ADM1-1590546715-B8</t>
  </si>
  <si>
    <t>E</t>
  </si>
  <si>
    <t>Financial and insurance activities</t>
  </si>
  <si>
    <t>GE-KA</t>
  </si>
  <si>
    <t>GEO-ADM1-1590546715-B11</t>
  </si>
  <si>
    <t>F</t>
  </si>
  <si>
    <t>Real estate activities</t>
  </si>
  <si>
    <t>GE-MM</t>
  </si>
  <si>
    <t>GEO-ADM1-1590546715-B10</t>
  </si>
  <si>
    <t>G</t>
  </si>
  <si>
    <t>Professional, scientific and technical activities</t>
  </si>
  <si>
    <t>GE-RL</t>
  </si>
  <si>
    <t>GEO-ADM1-1590546715-B7</t>
  </si>
  <si>
    <t>Racha-Lechkhumi &amp; Kvemo Svaneti</t>
  </si>
  <si>
    <t>H</t>
  </si>
  <si>
    <t>Administrative and support service activities</t>
  </si>
  <si>
    <t>GE-SZ</t>
  </si>
  <si>
    <t>GEO-ADM1-1590546715-B5</t>
  </si>
  <si>
    <t>Samegrelo-Zemo Svaneti</t>
  </si>
  <si>
    <t>I</t>
  </si>
  <si>
    <t>Arts, entertainment and recreation</t>
  </si>
  <si>
    <t>GE-SJ</t>
  </si>
  <si>
    <t>GEO-ADM1-1590546715-B4</t>
  </si>
  <si>
    <t>Samtskhe-Javaxeti</t>
  </si>
  <si>
    <t>J</t>
  </si>
  <si>
    <t>Other service activities</t>
  </si>
  <si>
    <t>GE-KK</t>
  </si>
  <si>
    <t>GEO-ADM1-1590546715-B12</t>
  </si>
  <si>
    <t>Kvemo Kartli</t>
  </si>
  <si>
    <t>K</t>
  </si>
  <si>
    <t>Education</t>
  </si>
  <si>
    <t>EDU</t>
  </si>
  <si>
    <t>GE-SK</t>
  </si>
  <si>
    <t>GEO-ADM1-1590546715-B9</t>
  </si>
  <si>
    <t>Shida Kartli</t>
  </si>
  <si>
    <t>L</t>
  </si>
  <si>
    <t>Public administration and defence; compulsory social security</t>
  </si>
  <si>
    <t>GOV</t>
  </si>
  <si>
    <t>GEO-ADM1-1590546715-B1</t>
  </si>
  <si>
    <t>M</t>
  </si>
  <si>
    <t>Human health and social work activities</t>
  </si>
  <si>
    <t>HLC</t>
  </si>
  <si>
    <t>N</t>
  </si>
  <si>
    <t>IND</t>
  </si>
  <si>
    <t>O</t>
  </si>
  <si>
    <t>P</t>
  </si>
  <si>
    <t>Mining and quarrying</t>
  </si>
  <si>
    <t>n/a</t>
  </si>
  <si>
    <t>Q</t>
  </si>
  <si>
    <t>Electricity, gas, steam and air conditioning supply</t>
  </si>
  <si>
    <t>R</t>
  </si>
  <si>
    <t>Water supply; sewerage, waste management and remediation activities</t>
  </si>
  <si>
    <t>S</t>
  </si>
  <si>
    <t>Transportation and storage</t>
  </si>
  <si>
    <t>U</t>
  </si>
  <si>
    <t>Activities of extraterritorial organisations and bodies</t>
  </si>
  <si>
    <t>Activity unknown</t>
  </si>
  <si>
    <t>UNK</t>
  </si>
  <si>
    <t>industrial_est</t>
  </si>
  <si>
    <t>prop_unknown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</si>
</sst>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4" fillId="0" borderId="0" xfId="0" applyFont="1"/>
    <xf numFmtId="164" fontId="0" fillId="0" borderId="0" xfId="0" applyNumberFormat="1"/>
    <xf numFmtId="165" fontId="5" fillId="0" borderId="0" xfId="2" applyNumberFormat="1" applyFont="1" applyBorder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left"/>
    </xf>
    <xf numFmtId="9" fontId="0" fillId="0" borderId="0" xfId="2" applyFont="1"/>
    <xf numFmtId="10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8597-B044-0A49-BC59-2ED5F42A3C5E}">
  <dimension ref="A1:V22"/>
  <sheetViews>
    <sheetView tabSelected="1" topLeftCell="I1" workbookViewId="0">
      <selection activeCell="V3" sqref="V3"/>
    </sheetView>
  </sheetViews>
  <sheetFormatPr baseColWidth="10" defaultRowHeight="15" x14ac:dyDescent="0.2"/>
  <cols>
    <col min="1" max="1" width="29" bestFit="1" customWidth="1"/>
    <col min="6" max="6" width="19.1640625" bestFit="1" customWidth="1"/>
    <col min="7" max="7" width="19.1640625" customWidth="1"/>
    <col min="8" max="8" width="13.5" bestFit="1" customWidth="1"/>
    <col min="14" max="14" width="5" customWidth="1"/>
    <col min="15" max="15" width="55.5" bestFit="1" customWidth="1"/>
    <col min="17" max="18" width="0" hidden="1" customWidth="1"/>
  </cols>
  <sheetData>
    <row r="1" spans="1:22" x14ac:dyDescent="0.2">
      <c r="A1" s="1" t="s">
        <v>0</v>
      </c>
      <c r="B1" s="1" t="s">
        <v>80</v>
      </c>
      <c r="C1" s="1" t="s">
        <v>81</v>
      </c>
      <c r="D1" s="1" t="s">
        <v>18</v>
      </c>
      <c r="E1" s="1" t="s">
        <v>82</v>
      </c>
      <c r="F1" s="1" t="s">
        <v>83</v>
      </c>
      <c r="G1" s="1" t="s">
        <v>84</v>
      </c>
      <c r="H1" s="1" t="s">
        <v>173</v>
      </c>
      <c r="J1" s="2" t="s">
        <v>85</v>
      </c>
      <c r="N1" s="2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174</v>
      </c>
    </row>
    <row r="2" spans="1:22" x14ac:dyDescent="0.2">
      <c r="A2" t="s">
        <v>17</v>
      </c>
      <c r="B2" t="s">
        <v>93</v>
      </c>
      <c r="C2" s="3" t="s">
        <v>94</v>
      </c>
      <c r="D2" s="3" t="s">
        <v>21</v>
      </c>
      <c r="E2" s="4">
        <v>1201700</v>
      </c>
      <c r="F2" s="5">
        <f>E2/SUM(E:E)</f>
        <v>0.30292168049107165</v>
      </c>
      <c r="G2" s="5">
        <v>0.44</v>
      </c>
      <c r="H2" s="6">
        <f>SUMIF(P$2:P$22,"IND",T$2:T$22)*G2</f>
        <v>15946.986771344855</v>
      </c>
      <c r="J2" s="7" t="s">
        <v>95</v>
      </c>
      <c r="K2" s="6">
        <v>397641</v>
      </c>
      <c r="L2">
        <v>44.31592121584287</v>
      </c>
      <c r="N2" t="s">
        <v>96</v>
      </c>
      <c r="O2" t="s">
        <v>97</v>
      </c>
      <c r="P2" t="s">
        <v>98</v>
      </c>
      <c r="Q2">
        <v>7853</v>
      </c>
      <c r="R2">
        <v>0.92667764881359771</v>
      </c>
      <c r="S2" s="8">
        <f t="shared" ref="S2:S21" si="0">Q2/SUM(Q$2:Q$21)</f>
        <v>1.9836819238152975E-2</v>
      </c>
      <c r="T2">
        <f>S2*SUM(Q$2:Q$22)*V$2</f>
        <v>4202.608686975851</v>
      </c>
      <c r="U2" s="8">
        <f>T2/SUMIF(P:P,P2,T:T)</f>
        <v>1</v>
      </c>
      <c r="V2">
        <v>0.25</v>
      </c>
    </row>
    <row r="3" spans="1:22" x14ac:dyDescent="0.2">
      <c r="A3" t="s">
        <v>5</v>
      </c>
      <c r="B3" t="s">
        <v>99</v>
      </c>
      <c r="C3" s="3" t="s">
        <v>100</v>
      </c>
      <c r="D3" s="3" t="s">
        <v>21</v>
      </c>
      <c r="E3" s="4">
        <v>245423.99999386974</v>
      </c>
      <c r="F3" s="5">
        <f t="shared" ref="F3:F14" si="1">E3/SUM(E:E)</f>
        <v>6.1865898735943892E-2</v>
      </c>
      <c r="G3" s="9">
        <v>2.0000000000000001E-4</v>
      </c>
      <c r="H3" s="6">
        <f t="shared" ref="H3:H14" si="2">SUMIF(P$2:P$22,"IND",T$2:T$22)*G3</f>
        <v>7.2486303506112977</v>
      </c>
      <c r="J3" s="7" t="s">
        <v>101</v>
      </c>
      <c r="K3" s="6">
        <v>177</v>
      </c>
      <c r="L3">
        <v>1.9726129989624277E-2</v>
      </c>
      <c r="M3" s="8"/>
      <c r="N3" t="s">
        <v>102</v>
      </c>
      <c r="O3" t="s">
        <v>103</v>
      </c>
      <c r="P3" t="s">
        <v>104</v>
      </c>
      <c r="Q3">
        <v>180490</v>
      </c>
      <c r="R3">
        <v>21.298363534237392</v>
      </c>
      <c r="S3" s="8">
        <f t="shared" si="0"/>
        <v>0.45592098615742144</v>
      </c>
      <c r="T3">
        <f t="shared" ref="T3:T21" si="3">S3*SUM(Q$2:Q$22)*V$2</f>
        <v>96590.964206325152</v>
      </c>
      <c r="U3" s="8">
        <f t="shared" ref="U3:U21" si="4">T3/SUMIF(P:P,P3,T:T)</f>
        <v>0.65693404089595486</v>
      </c>
    </row>
    <row r="4" spans="1:22" x14ac:dyDescent="0.2">
      <c r="A4" t="s">
        <v>6</v>
      </c>
      <c r="B4" t="s">
        <v>105</v>
      </c>
      <c r="C4" s="3" t="s">
        <v>106</v>
      </c>
      <c r="D4" s="3" t="s">
        <v>21</v>
      </c>
      <c r="E4" s="4">
        <v>355500</v>
      </c>
      <c r="F4" s="5">
        <f t="shared" si="1"/>
        <v>8.961359525220601E-2</v>
      </c>
      <c r="G4" s="5">
        <v>9.3200000000000005E-2</v>
      </c>
      <c r="H4" s="6">
        <f t="shared" si="2"/>
        <v>3377.8617433848649</v>
      </c>
      <c r="J4" s="7" t="s">
        <v>107</v>
      </c>
      <c r="K4" s="6">
        <v>83657</v>
      </c>
      <c r="L4">
        <v>9.3233268731186349</v>
      </c>
      <c r="M4" s="8"/>
      <c r="N4" t="s">
        <v>108</v>
      </c>
      <c r="O4" t="s">
        <v>109</v>
      </c>
      <c r="P4" t="s">
        <v>104</v>
      </c>
      <c r="Q4">
        <v>21510</v>
      </c>
      <c r="R4">
        <v>2.538244776006684</v>
      </c>
      <c r="S4" s="8">
        <f t="shared" si="0"/>
        <v>5.4334646862685659E-2</v>
      </c>
      <c r="T4">
        <f t="shared" si="3"/>
        <v>11511.283949681721</v>
      </c>
      <c r="U4" s="8">
        <f t="shared" si="4"/>
        <v>7.8290493765150362E-2</v>
      </c>
    </row>
    <row r="5" spans="1:22" x14ac:dyDescent="0.2">
      <c r="A5" t="s">
        <v>7</v>
      </c>
      <c r="B5" t="s">
        <v>110</v>
      </c>
      <c r="C5" s="3" t="s">
        <v>111</v>
      </c>
      <c r="D5" s="3" t="s">
        <v>21</v>
      </c>
      <c r="E5" s="4">
        <v>105400</v>
      </c>
      <c r="F5" s="5">
        <f t="shared" si="1"/>
        <v>2.6568981545942373E-2</v>
      </c>
      <c r="G5" s="5">
        <v>2.3400000000000001E-2</v>
      </c>
      <c r="H5" s="6">
        <f t="shared" si="2"/>
        <v>848.08975102152181</v>
      </c>
      <c r="J5" s="7" t="s">
        <v>7</v>
      </c>
      <c r="K5" s="6">
        <v>20996</v>
      </c>
      <c r="L5">
        <v>2.3399425156053746</v>
      </c>
      <c r="M5" s="8"/>
      <c r="N5" t="s">
        <v>112</v>
      </c>
      <c r="O5" t="s">
        <v>113</v>
      </c>
      <c r="P5" t="s">
        <v>104</v>
      </c>
      <c r="Q5">
        <v>7575</v>
      </c>
      <c r="R5">
        <v>0.89387281163415289</v>
      </c>
      <c r="S5" s="8">
        <f t="shared" si="0"/>
        <v>1.9134586238254016E-2</v>
      </c>
      <c r="T5">
        <f t="shared" si="3"/>
        <v>4053.8343058502574</v>
      </c>
      <c r="U5" s="8">
        <f t="shared" si="4"/>
        <v>2.7570920049791444E-2</v>
      </c>
    </row>
    <row r="6" spans="1:22" x14ac:dyDescent="0.2">
      <c r="A6" t="s">
        <v>8</v>
      </c>
      <c r="B6" t="s">
        <v>114</v>
      </c>
      <c r="C6" s="3" t="s">
        <v>115</v>
      </c>
      <c r="D6" s="3" t="s">
        <v>21</v>
      </c>
      <c r="E6" s="4">
        <v>466600</v>
      </c>
      <c r="F6" s="5">
        <f t="shared" si="1"/>
        <v>0.11761941925366899</v>
      </c>
      <c r="G6" s="5">
        <v>0.12859999999999999</v>
      </c>
      <c r="H6" s="6">
        <f t="shared" si="2"/>
        <v>4660.8693154430639</v>
      </c>
      <c r="J6" s="7" t="s">
        <v>8</v>
      </c>
      <c r="K6" s="6">
        <v>115402</v>
      </c>
      <c r="L6">
        <v>12.861213859110855</v>
      </c>
      <c r="M6" s="8"/>
      <c r="N6" t="s">
        <v>116</v>
      </c>
      <c r="O6" t="s">
        <v>117</v>
      </c>
      <c r="P6" t="s">
        <v>104</v>
      </c>
      <c r="Q6">
        <v>4729</v>
      </c>
      <c r="R6">
        <v>0.55803624108487249</v>
      </c>
      <c r="S6" s="8">
        <f t="shared" si="0"/>
        <v>1.1945539052238052E-2</v>
      </c>
      <c r="T6">
        <f t="shared" si="3"/>
        <v>2530.7699580681015</v>
      </c>
      <c r="U6" s="8">
        <f t="shared" si="4"/>
        <v>1.7212261506991913E-2</v>
      </c>
    </row>
    <row r="7" spans="1:22" x14ac:dyDescent="0.2">
      <c r="A7" t="s">
        <v>10</v>
      </c>
      <c r="B7" t="s">
        <v>118</v>
      </c>
      <c r="C7" s="3" t="s">
        <v>119</v>
      </c>
      <c r="D7" s="3" t="s">
        <v>21</v>
      </c>
      <c r="E7" s="4">
        <v>304900</v>
      </c>
      <c r="F7" s="5">
        <f t="shared" si="1"/>
        <v>7.6858467489163473E-2</v>
      </c>
      <c r="G7" s="5">
        <v>5.9900000000000002E-2</v>
      </c>
      <c r="H7" s="6">
        <f t="shared" si="2"/>
        <v>2170.9647900080836</v>
      </c>
      <c r="J7" s="7" t="s">
        <v>10</v>
      </c>
      <c r="K7" s="6">
        <v>53754</v>
      </c>
      <c r="L7">
        <v>5.9907253754930139</v>
      </c>
      <c r="M7" s="8"/>
      <c r="N7" t="s">
        <v>120</v>
      </c>
      <c r="O7" t="s">
        <v>121</v>
      </c>
      <c r="P7" t="s">
        <v>104</v>
      </c>
      <c r="Q7">
        <v>9947</v>
      </c>
      <c r="R7">
        <v>1.1737759547623656</v>
      </c>
      <c r="S7" s="8">
        <f t="shared" si="0"/>
        <v>2.5126300899262401E-2</v>
      </c>
      <c r="T7">
        <f t="shared" si="3"/>
        <v>5323.2329822168331</v>
      </c>
      <c r="U7" s="8">
        <f t="shared" si="4"/>
        <v>3.6204348743930762E-2</v>
      </c>
    </row>
    <row r="8" spans="1:22" x14ac:dyDescent="0.2">
      <c r="A8" t="s">
        <v>12</v>
      </c>
      <c r="B8" t="s">
        <v>122</v>
      </c>
      <c r="C8" s="3" t="s">
        <v>123</v>
      </c>
      <c r="D8" s="3" t="s">
        <v>21</v>
      </c>
      <c r="E8" s="4">
        <v>92400</v>
      </c>
      <c r="F8" s="5">
        <f t="shared" si="1"/>
        <v>2.3291972436860299E-2</v>
      </c>
      <c r="G8" s="5">
        <v>1.9199999999999998E-2</v>
      </c>
      <c r="H8" s="6">
        <f t="shared" si="2"/>
        <v>695.86851365868449</v>
      </c>
      <c r="J8" s="7" t="s">
        <v>12</v>
      </c>
      <c r="K8" s="6">
        <v>17207</v>
      </c>
      <c r="L8">
        <v>1.9176695973529094</v>
      </c>
      <c r="M8" s="8"/>
      <c r="N8" t="s">
        <v>124</v>
      </c>
      <c r="O8" t="s">
        <v>125</v>
      </c>
      <c r="P8" t="s">
        <v>104</v>
      </c>
      <c r="Q8">
        <v>16621</v>
      </c>
      <c r="R8">
        <v>1.9613280530919148</v>
      </c>
      <c r="S8" s="8">
        <f t="shared" si="0"/>
        <v>4.1984944932807924E-2</v>
      </c>
      <c r="T8">
        <f t="shared" si="3"/>
        <v>8894.8884485197541</v>
      </c>
      <c r="U8" s="8">
        <f t="shared" si="4"/>
        <v>6.0495876191100154E-2</v>
      </c>
    </row>
    <row r="9" spans="1:22" x14ac:dyDescent="0.2">
      <c r="A9" t="s">
        <v>13</v>
      </c>
      <c r="B9" t="s">
        <v>126</v>
      </c>
      <c r="C9" s="3" t="s">
        <v>127</v>
      </c>
      <c r="D9" s="3" t="s">
        <v>21</v>
      </c>
      <c r="E9" s="4">
        <v>27600</v>
      </c>
      <c r="F9" s="5">
        <f t="shared" si="1"/>
        <v>6.9573424162050236E-3</v>
      </c>
      <c r="G9" s="5">
        <v>8.8000000000000005E-3</v>
      </c>
      <c r="H9" s="6">
        <f t="shared" si="2"/>
        <v>318.93973542689713</v>
      </c>
      <c r="J9" s="7" t="s">
        <v>128</v>
      </c>
      <c r="K9" s="6">
        <v>7890</v>
      </c>
      <c r="L9">
        <v>0.8793173198764721</v>
      </c>
      <c r="M9" s="8"/>
      <c r="N9" t="s">
        <v>129</v>
      </c>
      <c r="O9" t="s">
        <v>130</v>
      </c>
      <c r="P9" t="s">
        <v>104</v>
      </c>
      <c r="Q9">
        <v>9977</v>
      </c>
      <c r="R9">
        <v>1.1773160451054709</v>
      </c>
      <c r="S9" s="8">
        <f t="shared" si="0"/>
        <v>2.5202081438819843E-2</v>
      </c>
      <c r="T9">
        <f t="shared" si="3"/>
        <v>5339.2877715469331</v>
      </c>
      <c r="U9" s="8">
        <f t="shared" si="4"/>
        <v>3.6313540506504191E-2</v>
      </c>
    </row>
    <row r="10" spans="1:22" x14ac:dyDescent="0.2">
      <c r="A10" t="s">
        <v>14</v>
      </c>
      <c r="B10" t="s">
        <v>131</v>
      </c>
      <c r="C10" s="3" t="s">
        <v>132</v>
      </c>
      <c r="D10" s="3" t="s">
        <v>21</v>
      </c>
      <c r="E10" s="4">
        <v>301200</v>
      </c>
      <c r="F10" s="5">
        <f t="shared" si="1"/>
        <v>7.5925780281193955E-2</v>
      </c>
      <c r="G10" s="5">
        <v>7.4200000000000002E-2</v>
      </c>
      <c r="H10" s="6">
        <f t="shared" si="2"/>
        <v>2689.2418600767915</v>
      </c>
      <c r="J10" s="7" t="s">
        <v>133</v>
      </c>
      <c r="K10" s="6">
        <v>66615</v>
      </c>
      <c r="L10">
        <v>7.4240460410102909</v>
      </c>
      <c r="M10" s="8"/>
      <c r="N10" t="s">
        <v>134</v>
      </c>
      <c r="O10" t="s">
        <v>135</v>
      </c>
      <c r="P10" t="s">
        <v>104</v>
      </c>
      <c r="Q10">
        <v>4798</v>
      </c>
      <c r="R10">
        <v>0.56617844887401525</v>
      </c>
      <c r="S10" s="8">
        <f t="shared" si="0"/>
        <v>1.2119834293220168E-2</v>
      </c>
      <c r="T10">
        <f t="shared" si="3"/>
        <v>2567.6959735273317</v>
      </c>
      <c r="U10" s="8">
        <f t="shared" si="4"/>
        <v>1.7463402560910807E-2</v>
      </c>
    </row>
    <row r="11" spans="1:22" x14ac:dyDescent="0.2">
      <c r="A11" t="s">
        <v>15</v>
      </c>
      <c r="B11" t="s">
        <v>136</v>
      </c>
      <c r="C11" s="3" t="s">
        <v>137</v>
      </c>
      <c r="D11" s="3" t="s">
        <v>21</v>
      </c>
      <c r="E11" s="4">
        <v>148300</v>
      </c>
      <c r="F11" s="5">
        <f t="shared" si="1"/>
        <v>3.7383111605913226E-2</v>
      </c>
      <c r="G11" s="5">
        <v>3.2399999999999998E-2</v>
      </c>
      <c r="H11" s="6">
        <f t="shared" si="2"/>
        <v>1174.2781167990302</v>
      </c>
      <c r="J11" s="7" t="s">
        <v>138</v>
      </c>
      <c r="K11" s="6">
        <v>29075</v>
      </c>
      <c r="L11">
        <v>3.2403233302165302</v>
      </c>
      <c r="M11" s="8"/>
      <c r="N11" t="s">
        <v>139</v>
      </c>
      <c r="O11" t="s">
        <v>140</v>
      </c>
      <c r="P11" t="s">
        <v>104</v>
      </c>
      <c r="Q11">
        <v>19099</v>
      </c>
      <c r="R11">
        <v>2.253739515432434</v>
      </c>
      <c r="S11" s="8">
        <f t="shared" si="0"/>
        <v>4.8244417500252601E-2</v>
      </c>
      <c r="T11">
        <f t="shared" si="3"/>
        <v>10221.014047186016</v>
      </c>
      <c r="U11" s="8">
        <f t="shared" si="4"/>
        <v>6.9515115779665584E-2</v>
      </c>
    </row>
    <row r="12" spans="1:22" x14ac:dyDescent="0.2">
      <c r="A12" t="s">
        <v>11</v>
      </c>
      <c r="B12" t="s">
        <v>141</v>
      </c>
      <c r="C12" s="3" t="s">
        <v>142</v>
      </c>
      <c r="D12" s="3" t="s">
        <v>21</v>
      </c>
      <c r="E12" s="4">
        <v>434500</v>
      </c>
      <c r="F12" s="5">
        <f t="shared" si="1"/>
        <v>0.10952772753047402</v>
      </c>
      <c r="G12" s="5">
        <v>7.3400000000000007E-2</v>
      </c>
      <c r="H12" s="6">
        <f t="shared" si="2"/>
        <v>2660.2473386743463</v>
      </c>
      <c r="J12" s="7" t="s">
        <v>143</v>
      </c>
      <c r="K12" s="6">
        <v>65862</v>
      </c>
      <c r="L12">
        <v>7.3401264032578215</v>
      </c>
      <c r="M12" s="8"/>
      <c r="N12" t="s">
        <v>144</v>
      </c>
      <c r="O12" t="s">
        <v>145</v>
      </c>
      <c r="P12" t="s">
        <v>146</v>
      </c>
      <c r="Q12">
        <v>8091</v>
      </c>
      <c r="R12">
        <v>0.95476236553556848</v>
      </c>
      <c r="S12" s="8">
        <f t="shared" si="0"/>
        <v>2.0438011518642014E-2</v>
      </c>
      <c r="T12">
        <f t="shared" si="3"/>
        <v>4329.9766823279788</v>
      </c>
      <c r="U12" s="8">
        <f t="shared" si="4"/>
        <v>1</v>
      </c>
    </row>
    <row r="13" spans="1:22" x14ac:dyDescent="0.2">
      <c r="A13" t="s">
        <v>9</v>
      </c>
      <c r="B13" t="s">
        <v>147</v>
      </c>
      <c r="C13" s="3" t="s">
        <v>148</v>
      </c>
      <c r="D13" s="3" t="s">
        <v>21</v>
      </c>
      <c r="E13" s="4">
        <v>250500</v>
      </c>
      <c r="F13" s="5">
        <f t="shared" si="1"/>
        <v>6.3145444755773855E-2</v>
      </c>
      <c r="G13" s="5">
        <v>4.3299999999999998E-2</v>
      </c>
      <c r="H13" s="6">
        <f t="shared" si="2"/>
        <v>1569.3284709073459</v>
      </c>
      <c r="J13" s="7" t="s">
        <v>149</v>
      </c>
      <c r="K13" s="6">
        <v>38883</v>
      </c>
      <c r="L13">
        <v>4.33339611517831</v>
      </c>
      <c r="M13" s="8"/>
      <c r="N13" t="s">
        <v>150</v>
      </c>
      <c r="O13" t="s">
        <v>151</v>
      </c>
      <c r="P13" t="s">
        <v>152</v>
      </c>
      <c r="Q13">
        <v>1305</v>
      </c>
      <c r="R13">
        <v>0.1539939299250917</v>
      </c>
      <c r="S13" s="8">
        <f t="shared" si="0"/>
        <v>3.2964534707487117E-3</v>
      </c>
      <c r="T13">
        <f t="shared" si="3"/>
        <v>698.38333585935129</v>
      </c>
      <c r="U13" s="8">
        <f t="shared" si="4"/>
        <v>1</v>
      </c>
    </row>
    <row r="14" spans="1:22" x14ac:dyDescent="0.2">
      <c r="A14" t="s">
        <v>16</v>
      </c>
      <c r="C14" s="3" t="s">
        <v>153</v>
      </c>
      <c r="D14" s="3" t="s">
        <v>21</v>
      </c>
      <c r="E14" s="4">
        <v>33008</v>
      </c>
      <c r="F14" s="5">
        <f t="shared" si="1"/>
        <v>8.3205782055831672E-3</v>
      </c>
      <c r="G14" s="9">
        <v>1E-4</v>
      </c>
      <c r="H14" s="6">
        <f t="shared" si="2"/>
        <v>3.6243151753056488</v>
      </c>
      <c r="J14" s="7" t="s">
        <v>35</v>
      </c>
      <c r="K14" s="6">
        <v>128</v>
      </c>
      <c r="L14">
        <v>1.4265223947298913E-2</v>
      </c>
      <c r="M14" s="8"/>
      <c r="N14" t="s">
        <v>154</v>
      </c>
      <c r="O14" t="s">
        <v>155</v>
      </c>
      <c r="P14" t="s">
        <v>156</v>
      </c>
      <c r="Q14">
        <v>6264</v>
      </c>
      <c r="R14">
        <v>0.73917086364044005</v>
      </c>
      <c r="S14" s="8">
        <f t="shared" si="0"/>
        <v>1.5822976659593816E-2</v>
      </c>
      <c r="T14">
        <f t="shared" si="3"/>
        <v>3352.2400121248861</v>
      </c>
      <c r="U14" s="8">
        <f t="shared" si="4"/>
        <v>1</v>
      </c>
    </row>
    <row r="15" spans="1:22" x14ac:dyDescent="0.2">
      <c r="M15" s="8"/>
      <c r="N15" t="s">
        <v>157</v>
      </c>
      <c r="O15" t="s">
        <v>3</v>
      </c>
      <c r="P15" t="s">
        <v>158</v>
      </c>
      <c r="Q15">
        <v>39971</v>
      </c>
      <c r="R15">
        <v>4.7166983701424057</v>
      </c>
      <c r="S15" s="8">
        <f t="shared" si="0"/>
        <v>0.10096746488835001</v>
      </c>
      <c r="T15">
        <f t="shared" si="3"/>
        <v>21390.866143780946</v>
      </c>
      <c r="U15" s="8">
        <f t="shared" si="4"/>
        <v>0.59020435886834799</v>
      </c>
    </row>
    <row r="16" spans="1:22" x14ac:dyDescent="0.2">
      <c r="J16" s="7"/>
      <c r="K16" s="6"/>
      <c r="M16" s="8"/>
      <c r="N16" t="s">
        <v>159</v>
      </c>
      <c r="O16" t="s">
        <v>4</v>
      </c>
      <c r="P16" t="s">
        <v>158</v>
      </c>
      <c r="Q16">
        <v>27753</v>
      </c>
      <c r="R16">
        <v>3.2749375764069502</v>
      </c>
      <c r="S16" s="8">
        <f t="shared" si="0"/>
        <v>7.0104577144589272E-2</v>
      </c>
      <c r="T16">
        <f t="shared" si="3"/>
        <v>14852.285609275539</v>
      </c>
      <c r="U16" s="8">
        <f t="shared" si="4"/>
        <v>0.40979564113165196</v>
      </c>
    </row>
    <row r="17" spans="10:21" x14ac:dyDescent="0.2">
      <c r="J17" s="7"/>
      <c r="K17" s="6"/>
      <c r="M17" s="8"/>
      <c r="N17" t="s">
        <v>160</v>
      </c>
      <c r="O17" t="s">
        <v>161</v>
      </c>
      <c r="P17" t="s">
        <v>162</v>
      </c>
      <c r="Q17">
        <v>1929</v>
      </c>
      <c r="R17">
        <v>0.22762780906168725</v>
      </c>
      <c r="S17" s="8">
        <f t="shared" si="0"/>
        <v>4.8726886935434978E-3</v>
      </c>
      <c r="T17">
        <f t="shared" si="3"/>
        <v>1032.3229539254319</v>
      </c>
      <c r="U17" s="8">
        <f t="shared" si="4"/>
        <v>6.452152389871893E-2</v>
      </c>
    </row>
    <row r="18" spans="10:21" x14ac:dyDescent="0.2">
      <c r="J18" s="10"/>
      <c r="N18" t="s">
        <v>163</v>
      </c>
      <c r="O18" t="s">
        <v>164</v>
      </c>
      <c r="P18" t="s">
        <v>162</v>
      </c>
      <c r="Q18">
        <v>347</v>
      </c>
      <c r="R18">
        <v>4.0947044968587601E-2</v>
      </c>
      <c r="S18" s="8">
        <f t="shared" si="0"/>
        <v>8.7652824088107508E-4</v>
      </c>
      <c r="T18">
        <f t="shared" si="3"/>
        <v>185.70039658482369</v>
      </c>
      <c r="U18" s="8">
        <f t="shared" si="4"/>
        <v>1.1606515703916782E-2</v>
      </c>
    </row>
    <row r="19" spans="10:21" x14ac:dyDescent="0.2">
      <c r="N19" t="s">
        <v>165</v>
      </c>
      <c r="O19" t="s">
        <v>166</v>
      </c>
      <c r="P19" t="s">
        <v>162</v>
      </c>
      <c r="Q19">
        <v>848</v>
      </c>
      <c r="R19">
        <v>0.1000665536984504</v>
      </c>
      <c r="S19" s="8">
        <f t="shared" si="0"/>
        <v>2.1420632514903507E-3</v>
      </c>
      <c r="T19">
        <f t="shared" si="3"/>
        <v>453.81537839749421</v>
      </c>
      <c r="U19" s="8">
        <f t="shared" si="4"/>
        <v>2.8364049904672711E-2</v>
      </c>
    </row>
    <row r="20" spans="10:21" x14ac:dyDescent="0.2">
      <c r="N20" t="s">
        <v>167</v>
      </c>
      <c r="O20" t="s">
        <v>168</v>
      </c>
      <c r="P20" t="s">
        <v>162</v>
      </c>
      <c r="Q20">
        <v>26686</v>
      </c>
      <c r="R20">
        <v>3.1490283632038292</v>
      </c>
      <c r="S20" s="8">
        <f t="shared" si="0"/>
        <v>6.7409315954329599E-2</v>
      </c>
      <c r="T20">
        <f t="shared" si="3"/>
        <v>14281.270268768314</v>
      </c>
      <c r="U20" s="8">
        <f t="shared" si="4"/>
        <v>0.89259791952369805</v>
      </c>
    </row>
    <row r="21" spans="10:21" x14ac:dyDescent="0.2">
      <c r="N21" t="s">
        <v>169</v>
      </c>
      <c r="O21" t="s">
        <v>170</v>
      </c>
      <c r="P21" t="s">
        <v>162</v>
      </c>
      <c r="Q21">
        <v>87</v>
      </c>
      <c r="R21">
        <v>1.0266261995006113E-2</v>
      </c>
      <c r="S21" s="8">
        <f t="shared" si="0"/>
        <v>2.1976356471658078E-4</v>
      </c>
      <c r="T21">
        <f t="shared" si="3"/>
        <v>46.558889057290088</v>
      </c>
      <c r="U21" s="8">
        <f t="shared" si="4"/>
        <v>2.9099909689935446E-3</v>
      </c>
    </row>
    <row r="22" spans="10:21" x14ac:dyDescent="0.2">
      <c r="O22" t="s">
        <v>171</v>
      </c>
      <c r="P22" t="s">
        <v>172</v>
      </c>
      <c r="Q22">
        <v>451556</v>
      </c>
      <c r="R22">
        <v>53.284967832379081</v>
      </c>
      <c r="U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F11" sqref="F11"/>
    </sheetView>
  </sheetViews>
  <sheetFormatPr baseColWidth="10" defaultColWidth="8.83203125" defaultRowHeight="15" x14ac:dyDescent="0.2"/>
  <cols>
    <col min="2" max="2" width="12.33203125" bestFit="1" customWidth="1"/>
    <col min="3" max="3" width="14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5</v>
      </c>
      <c r="B2" t="s">
        <v>3</v>
      </c>
      <c r="C2" s="8">
        <v>0.59020435886834799</v>
      </c>
    </row>
    <row r="3" spans="1:3" x14ac:dyDescent="0.2">
      <c r="A3" t="s">
        <v>6</v>
      </c>
      <c r="B3" t="s">
        <v>3</v>
      </c>
      <c r="C3" s="8">
        <v>0.59020435886834799</v>
      </c>
    </row>
    <row r="4" spans="1:3" x14ac:dyDescent="0.2">
      <c r="A4" t="s">
        <v>7</v>
      </c>
      <c r="B4" t="s">
        <v>3</v>
      </c>
      <c r="C4" s="8">
        <v>0.59020435886834799</v>
      </c>
    </row>
    <row r="5" spans="1:3" x14ac:dyDescent="0.2">
      <c r="A5" t="s">
        <v>8</v>
      </c>
      <c r="B5" t="s">
        <v>3</v>
      </c>
      <c r="C5" s="8">
        <v>0.59020435886834799</v>
      </c>
    </row>
    <row r="6" spans="1:3" x14ac:dyDescent="0.2">
      <c r="A6" t="s">
        <v>9</v>
      </c>
      <c r="B6" t="s">
        <v>3</v>
      </c>
      <c r="C6" s="8">
        <v>0.59020435886834799</v>
      </c>
    </row>
    <row r="7" spans="1:3" x14ac:dyDescent="0.2">
      <c r="A7" t="s">
        <v>10</v>
      </c>
      <c r="B7" t="s">
        <v>3</v>
      </c>
      <c r="C7" s="8">
        <v>0.59020435886834799</v>
      </c>
    </row>
    <row r="8" spans="1:3" x14ac:dyDescent="0.2">
      <c r="A8" t="s">
        <v>11</v>
      </c>
      <c r="B8" t="s">
        <v>3</v>
      </c>
      <c r="C8" s="8">
        <v>0.59020435886834799</v>
      </c>
    </row>
    <row r="9" spans="1:3" x14ac:dyDescent="0.2">
      <c r="A9" t="s">
        <v>12</v>
      </c>
      <c r="B9" t="s">
        <v>3</v>
      </c>
      <c r="C9" s="8">
        <v>0.59020435886834799</v>
      </c>
    </row>
    <row r="10" spans="1:3" x14ac:dyDescent="0.2">
      <c r="A10" t="s">
        <v>13</v>
      </c>
      <c r="B10" t="s">
        <v>3</v>
      </c>
      <c r="C10" s="8">
        <v>0.59020435886834799</v>
      </c>
    </row>
    <row r="11" spans="1:3" x14ac:dyDescent="0.2">
      <c r="A11" t="s">
        <v>14</v>
      </c>
      <c r="B11" t="s">
        <v>3</v>
      </c>
      <c r="C11" s="8">
        <v>0.59020435886834799</v>
      </c>
    </row>
    <row r="12" spans="1:3" x14ac:dyDescent="0.2">
      <c r="A12" t="s">
        <v>15</v>
      </c>
      <c r="B12" t="s">
        <v>3</v>
      </c>
      <c r="C12" s="8">
        <v>0.59020435886834799</v>
      </c>
    </row>
    <row r="13" spans="1:3" x14ac:dyDescent="0.2">
      <c r="A13" t="s">
        <v>16</v>
      </c>
      <c r="B13" t="s">
        <v>3</v>
      </c>
      <c r="C13" s="8">
        <v>0.59020435886834799</v>
      </c>
    </row>
    <row r="14" spans="1:3" x14ac:dyDescent="0.2">
      <c r="A14" t="s">
        <v>17</v>
      </c>
      <c r="B14" t="s">
        <v>3</v>
      </c>
      <c r="C14" s="8">
        <v>0.59020435886834799</v>
      </c>
    </row>
    <row r="15" spans="1:3" x14ac:dyDescent="0.2">
      <c r="A15" t="s">
        <v>5</v>
      </c>
      <c r="B15" t="s">
        <v>4</v>
      </c>
      <c r="C15" s="8">
        <v>0.40979564113165196</v>
      </c>
    </row>
    <row r="16" spans="1:3" x14ac:dyDescent="0.2">
      <c r="A16" t="s">
        <v>6</v>
      </c>
      <c r="B16" t="s">
        <v>4</v>
      </c>
      <c r="C16" s="8">
        <v>0.40979564113165196</v>
      </c>
    </row>
    <row r="17" spans="1:3" x14ac:dyDescent="0.2">
      <c r="A17" t="s">
        <v>7</v>
      </c>
      <c r="B17" t="s">
        <v>4</v>
      </c>
      <c r="C17" s="8">
        <v>0.40979564113165196</v>
      </c>
    </row>
    <row r="18" spans="1:3" x14ac:dyDescent="0.2">
      <c r="A18" t="s">
        <v>8</v>
      </c>
      <c r="B18" t="s">
        <v>4</v>
      </c>
      <c r="C18" s="8">
        <v>0.40979564113165196</v>
      </c>
    </row>
    <row r="19" spans="1:3" x14ac:dyDescent="0.2">
      <c r="A19" t="s">
        <v>9</v>
      </c>
      <c r="B19" t="s">
        <v>4</v>
      </c>
      <c r="C19" s="8">
        <v>0.40979564113165196</v>
      </c>
    </row>
    <row r="20" spans="1:3" x14ac:dyDescent="0.2">
      <c r="A20" t="s">
        <v>10</v>
      </c>
      <c r="B20" t="s">
        <v>4</v>
      </c>
      <c r="C20" s="8">
        <v>0.40979564113165196</v>
      </c>
    </row>
    <row r="21" spans="1:3" x14ac:dyDescent="0.2">
      <c r="A21" t="s">
        <v>11</v>
      </c>
      <c r="B21" t="s">
        <v>4</v>
      </c>
      <c r="C21" s="8">
        <v>0.40979564113165196</v>
      </c>
    </row>
    <row r="22" spans="1:3" x14ac:dyDescent="0.2">
      <c r="A22" t="s">
        <v>12</v>
      </c>
      <c r="B22" t="s">
        <v>4</v>
      </c>
      <c r="C22" s="8">
        <v>0.40979564113165196</v>
      </c>
    </row>
    <row r="23" spans="1:3" x14ac:dyDescent="0.2">
      <c r="A23" t="s">
        <v>13</v>
      </c>
      <c r="B23" t="s">
        <v>4</v>
      </c>
      <c r="C23" s="8">
        <v>0.40979564113165196</v>
      </c>
    </row>
    <row r="24" spans="1:3" x14ac:dyDescent="0.2">
      <c r="A24" t="s">
        <v>14</v>
      </c>
      <c r="B24" t="s">
        <v>4</v>
      </c>
      <c r="C24" s="8">
        <v>0.40979564113165196</v>
      </c>
    </row>
    <row r="25" spans="1:3" x14ac:dyDescent="0.2">
      <c r="A25" t="s">
        <v>15</v>
      </c>
      <c r="B25" t="s">
        <v>4</v>
      </c>
      <c r="C25" s="8">
        <v>0.40979564113165196</v>
      </c>
    </row>
    <row r="26" spans="1:3" x14ac:dyDescent="0.2">
      <c r="A26" t="s">
        <v>16</v>
      </c>
      <c r="B26" t="s">
        <v>4</v>
      </c>
      <c r="C26" s="8">
        <v>0.40979564113165196</v>
      </c>
    </row>
    <row r="27" spans="1:3" x14ac:dyDescent="0.2">
      <c r="A27" t="s">
        <v>17</v>
      </c>
      <c r="B27" t="s">
        <v>4</v>
      </c>
      <c r="C27" s="8">
        <v>0.40979564113165196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18</v>
      </c>
      <c r="C1" s="1" t="s">
        <v>19</v>
      </c>
      <c r="D1" s="1" t="s">
        <v>20</v>
      </c>
    </row>
    <row r="2" spans="1:4" x14ac:dyDescent="0.2">
      <c r="A2" t="s">
        <v>3</v>
      </c>
      <c r="B2" t="s">
        <v>21</v>
      </c>
      <c r="C2" t="s">
        <v>22</v>
      </c>
      <c r="D2">
        <v>0.2</v>
      </c>
    </row>
    <row r="3" spans="1:4" x14ac:dyDescent="0.2">
      <c r="A3" t="s">
        <v>3</v>
      </c>
      <c r="B3" t="s">
        <v>21</v>
      </c>
      <c r="C3" t="s">
        <v>23</v>
      </c>
      <c r="D3">
        <v>0.2</v>
      </c>
    </row>
    <row r="4" spans="1:4" x14ac:dyDescent="0.2">
      <c r="A4" t="s">
        <v>3</v>
      </c>
      <c r="B4" t="s">
        <v>21</v>
      </c>
      <c r="C4" t="s">
        <v>24</v>
      </c>
      <c r="D4">
        <v>0.1</v>
      </c>
    </row>
    <row r="5" spans="1:4" x14ac:dyDescent="0.2">
      <c r="A5" t="s">
        <v>3</v>
      </c>
      <c r="B5" t="s">
        <v>21</v>
      </c>
      <c r="C5" t="s">
        <v>25</v>
      </c>
      <c r="D5">
        <v>0.1</v>
      </c>
    </row>
    <row r="6" spans="1:4" x14ac:dyDescent="0.2">
      <c r="A6" t="s">
        <v>3</v>
      </c>
      <c r="B6" t="s">
        <v>21</v>
      </c>
      <c r="C6" t="s">
        <v>26</v>
      </c>
      <c r="D6">
        <v>0.05</v>
      </c>
    </row>
    <row r="7" spans="1:4" x14ac:dyDescent="0.2">
      <c r="A7" t="s">
        <v>3</v>
      </c>
      <c r="B7" t="s">
        <v>21</v>
      </c>
      <c r="C7" t="s">
        <v>27</v>
      </c>
      <c r="D7">
        <v>0.05</v>
      </c>
    </row>
    <row r="8" spans="1:4" x14ac:dyDescent="0.2">
      <c r="A8" t="s">
        <v>3</v>
      </c>
      <c r="B8" t="s">
        <v>21</v>
      </c>
      <c r="C8" t="s">
        <v>28</v>
      </c>
      <c r="D8">
        <v>0.3</v>
      </c>
    </row>
    <row r="9" spans="1:4" x14ac:dyDescent="0.2">
      <c r="A9" t="s">
        <v>4</v>
      </c>
      <c r="B9" t="s">
        <v>21</v>
      </c>
      <c r="C9" t="s">
        <v>22</v>
      </c>
      <c r="D9">
        <v>0.2</v>
      </c>
    </row>
    <row r="10" spans="1:4" x14ac:dyDescent="0.2">
      <c r="A10" t="s">
        <v>4</v>
      </c>
      <c r="B10" t="s">
        <v>21</v>
      </c>
      <c r="C10" t="s">
        <v>23</v>
      </c>
      <c r="D10">
        <v>0.2</v>
      </c>
    </row>
    <row r="11" spans="1:4" x14ac:dyDescent="0.2">
      <c r="A11" t="s">
        <v>4</v>
      </c>
      <c r="B11" t="s">
        <v>21</v>
      </c>
      <c r="C11" t="s">
        <v>24</v>
      </c>
      <c r="D11">
        <v>0.1</v>
      </c>
    </row>
    <row r="12" spans="1:4" x14ac:dyDescent="0.2">
      <c r="A12" t="s">
        <v>4</v>
      </c>
      <c r="B12" t="s">
        <v>21</v>
      </c>
      <c r="C12" t="s">
        <v>25</v>
      </c>
      <c r="D12">
        <v>0.1</v>
      </c>
    </row>
    <row r="13" spans="1:4" x14ac:dyDescent="0.2">
      <c r="A13" t="s">
        <v>4</v>
      </c>
      <c r="B13" t="s">
        <v>21</v>
      </c>
      <c r="C13" t="s">
        <v>26</v>
      </c>
      <c r="D13">
        <v>0.05</v>
      </c>
    </row>
    <row r="14" spans="1:4" x14ac:dyDescent="0.2">
      <c r="A14" t="s">
        <v>4</v>
      </c>
      <c r="B14" t="s">
        <v>21</v>
      </c>
      <c r="C14" t="s">
        <v>27</v>
      </c>
      <c r="D14">
        <v>0.05</v>
      </c>
    </row>
    <row r="15" spans="1:4" x14ac:dyDescent="0.2">
      <c r="A15" t="s">
        <v>4</v>
      </c>
      <c r="B15" t="s">
        <v>21</v>
      </c>
      <c r="C15" t="s">
        <v>28</v>
      </c>
      <c r="D15">
        <v>0.3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2">
      <c r="A2" t="s">
        <v>3</v>
      </c>
      <c r="B2">
        <v>8.869820578581028E-2</v>
      </c>
      <c r="C2">
        <v>0.32484471886976818</v>
      </c>
      <c r="D2">
        <v>0.21247776552352859</v>
      </c>
      <c r="E2">
        <v>0.19756134619767529</v>
      </c>
      <c r="F2">
        <v>7.1523628142625487E-2</v>
      </c>
      <c r="G2">
        <v>3.8004909267617959E-2</v>
      </c>
      <c r="H2">
        <v>6.6889426212974196E-2</v>
      </c>
    </row>
    <row r="3" spans="1:8" x14ac:dyDescent="0.2">
      <c r="A3" t="s">
        <v>4</v>
      </c>
      <c r="B3">
        <v>8.869820578581028E-2</v>
      </c>
      <c r="C3">
        <v>0.32484471886976818</v>
      </c>
      <c r="D3">
        <v>0.21247776552352859</v>
      </c>
      <c r="E3">
        <v>0.19756134619767529</v>
      </c>
      <c r="F3">
        <v>7.1523628142625487E-2</v>
      </c>
      <c r="G3">
        <v>3.8004909267617959E-2</v>
      </c>
      <c r="H3">
        <v>6.6889426212974196E-2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36</v>
      </c>
      <c r="B1" s="1" t="s">
        <v>37</v>
      </c>
      <c r="C1" s="1" t="s">
        <v>38</v>
      </c>
      <c r="D1" s="1" t="s">
        <v>39</v>
      </c>
    </row>
    <row r="2" spans="1:4" x14ac:dyDescent="0.2">
      <c r="A2" t="s">
        <v>29</v>
      </c>
      <c r="B2" t="s">
        <v>40</v>
      </c>
      <c r="C2" t="s">
        <v>41</v>
      </c>
      <c r="D2" t="s">
        <v>42</v>
      </c>
    </row>
    <row r="3" spans="1:4" x14ac:dyDescent="0.2">
      <c r="A3" t="s">
        <v>30</v>
      </c>
      <c r="B3" t="s">
        <v>40</v>
      </c>
      <c r="C3" t="s">
        <v>41</v>
      </c>
      <c r="D3" t="s">
        <v>42</v>
      </c>
    </row>
    <row r="4" spans="1:4" x14ac:dyDescent="0.2">
      <c r="A4" t="s">
        <v>31</v>
      </c>
      <c r="B4" t="s">
        <v>40</v>
      </c>
      <c r="C4" t="s">
        <v>41</v>
      </c>
      <c r="D4" t="s">
        <v>42</v>
      </c>
    </row>
    <row r="5" spans="1:4" x14ac:dyDescent="0.2">
      <c r="A5" t="s">
        <v>32</v>
      </c>
      <c r="B5" t="s">
        <v>40</v>
      </c>
      <c r="C5" t="s">
        <v>41</v>
      </c>
      <c r="D5" t="s">
        <v>42</v>
      </c>
    </row>
    <row r="6" spans="1:4" x14ac:dyDescent="0.2">
      <c r="A6" t="s">
        <v>33</v>
      </c>
      <c r="B6" t="s">
        <v>40</v>
      </c>
      <c r="C6" t="s">
        <v>41</v>
      </c>
      <c r="D6" t="s">
        <v>42</v>
      </c>
    </row>
    <row r="7" spans="1:4" x14ac:dyDescent="0.2">
      <c r="A7" t="s">
        <v>34</v>
      </c>
      <c r="B7">
        <v>2009</v>
      </c>
      <c r="C7" t="s">
        <v>43</v>
      </c>
      <c r="D7" t="s">
        <v>44</v>
      </c>
    </row>
    <row r="8" spans="1:4" x14ac:dyDescent="0.2">
      <c r="A8" t="s">
        <v>35</v>
      </c>
      <c r="B8">
        <v>2009</v>
      </c>
      <c r="C8" t="s">
        <v>43</v>
      </c>
      <c r="D8" t="s">
        <v>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19</v>
      </c>
      <c r="B1" s="1" t="s">
        <v>45</v>
      </c>
      <c r="C1" s="1" t="s">
        <v>46</v>
      </c>
    </row>
    <row r="2" spans="1:3" x14ac:dyDescent="0.2">
      <c r="A2" t="s">
        <v>22</v>
      </c>
      <c r="B2" t="s">
        <v>47</v>
      </c>
      <c r="C2">
        <v>0.75</v>
      </c>
    </row>
    <row r="3" spans="1:3" x14ac:dyDescent="0.2">
      <c r="A3" t="s">
        <v>23</v>
      </c>
      <c r="B3" t="s">
        <v>47</v>
      </c>
      <c r="C3">
        <v>0.75</v>
      </c>
    </row>
    <row r="4" spans="1:3" x14ac:dyDescent="0.2">
      <c r="A4" t="s">
        <v>24</v>
      </c>
      <c r="B4" t="s">
        <v>47</v>
      </c>
      <c r="C4">
        <v>0.75</v>
      </c>
    </row>
    <row r="5" spans="1:3" x14ac:dyDescent="0.2">
      <c r="A5" t="s">
        <v>25</v>
      </c>
      <c r="B5" t="s">
        <v>47</v>
      </c>
      <c r="C5">
        <v>0.75</v>
      </c>
    </row>
    <row r="6" spans="1:3" x14ac:dyDescent="0.2">
      <c r="A6" t="s">
        <v>26</v>
      </c>
      <c r="B6" t="s">
        <v>47</v>
      </c>
      <c r="C6">
        <v>0.75</v>
      </c>
    </row>
    <row r="7" spans="1:3" x14ac:dyDescent="0.2">
      <c r="A7" t="s">
        <v>27</v>
      </c>
      <c r="B7" t="s">
        <v>47</v>
      </c>
      <c r="C7">
        <v>0.75</v>
      </c>
    </row>
    <row r="8" spans="1:3" x14ac:dyDescent="0.2">
      <c r="A8" t="s">
        <v>28</v>
      </c>
      <c r="B8" t="s">
        <v>47</v>
      </c>
      <c r="C8">
        <v>0.75</v>
      </c>
    </row>
    <row r="9" spans="1:3" x14ac:dyDescent="0.2">
      <c r="A9" t="s">
        <v>22</v>
      </c>
      <c r="B9" t="s">
        <v>48</v>
      </c>
      <c r="C9">
        <v>0.25</v>
      </c>
    </row>
    <row r="10" spans="1:3" x14ac:dyDescent="0.2">
      <c r="A10" t="s">
        <v>23</v>
      </c>
      <c r="B10" t="s">
        <v>48</v>
      </c>
      <c r="C10">
        <v>0.25</v>
      </c>
    </row>
    <row r="11" spans="1:3" x14ac:dyDescent="0.2">
      <c r="A11" t="s">
        <v>24</v>
      </c>
      <c r="B11" t="s">
        <v>48</v>
      </c>
      <c r="C11">
        <v>0.25</v>
      </c>
    </row>
    <row r="12" spans="1:3" x14ac:dyDescent="0.2">
      <c r="A12" t="s">
        <v>25</v>
      </c>
      <c r="B12" t="s">
        <v>48</v>
      </c>
      <c r="C12">
        <v>0.25</v>
      </c>
    </row>
    <row r="13" spans="1:3" x14ac:dyDescent="0.2">
      <c r="A13" t="s">
        <v>26</v>
      </c>
      <c r="B13" t="s">
        <v>48</v>
      </c>
      <c r="C13">
        <v>0.25</v>
      </c>
    </row>
    <row r="14" spans="1:3" x14ac:dyDescent="0.2">
      <c r="A14" t="s">
        <v>27</v>
      </c>
      <c r="B14" t="s">
        <v>48</v>
      </c>
      <c r="C14">
        <v>0.25</v>
      </c>
    </row>
    <row r="15" spans="1:3" x14ac:dyDescent="0.2">
      <c r="A15" t="s">
        <v>28</v>
      </c>
      <c r="B15" t="s">
        <v>48</v>
      </c>
      <c r="C15">
        <v>0.25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45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5" x14ac:dyDescent="0.2">
      <c r="A2" t="s">
        <v>47</v>
      </c>
      <c r="B2" t="s">
        <v>3</v>
      </c>
      <c r="C2">
        <v>240</v>
      </c>
      <c r="D2">
        <v>452.7</v>
      </c>
      <c r="E2">
        <v>1</v>
      </c>
    </row>
    <row r="3" spans="1:5" x14ac:dyDescent="0.2">
      <c r="A3" t="s">
        <v>47</v>
      </c>
      <c r="B3" t="s">
        <v>4</v>
      </c>
      <c r="C3">
        <v>240</v>
      </c>
      <c r="D3">
        <v>452.7</v>
      </c>
      <c r="E3">
        <v>1</v>
      </c>
    </row>
    <row r="4" spans="1:5" x14ac:dyDescent="0.2">
      <c r="A4" t="s">
        <v>48</v>
      </c>
      <c r="B4" t="s">
        <v>3</v>
      </c>
      <c r="C4">
        <v>480</v>
      </c>
      <c r="D4">
        <v>452.7</v>
      </c>
      <c r="E4">
        <v>1</v>
      </c>
    </row>
    <row r="5" spans="1:5" x14ac:dyDescent="0.2">
      <c r="A5" t="s">
        <v>48</v>
      </c>
      <c r="B5" t="s">
        <v>4</v>
      </c>
      <c r="C5">
        <v>480</v>
      </c>
      <c r="D5">
        <v>452.7</v>
      </c>
      <c r="E5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19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 x14ac:dyDescent="0.2">
      <c r="A2" t="s">
        <v>57</v>
      </c>
      <c r="B2">
        <v>0.4</v>
      </c>
      <c r="C2">
        <v>0.25</v>
      </c>
      <c r="D2">
        <v>0.35</v>
      </c>
      <c r="E2">
        <v>0.5</v>
      </c>
    </row>
    <row r="3" spans="1:5" x14ac:dyDescent="0.2">
      <c r="A3" t="s">
        <v>58</v>
      </c>
      <c r="B3">
        <v>0.4</v>
      </c>
      <c r="C3">
        <v>0.25</v>
      </c>
      <c r="D3">
        <v>0.35</v>
      </c>
      <c r="E3">
        <v>0.7</v>
      </c>
    </row>
    <row r="4" spans="1:5" x14ac:dyDescent="0.2">
      <c r="A4" t="s">
        <v>59</v>
      </c>
      <c r="B4">
        <v>0.4</v>
      </c>
      <c r="C4">
        <v>0.25</v>
      </c>
      <c r="D4">
        <v>0.35</v>
      </c>
      <c r="E4">
        <v>0.6</v>
      </c>
    </row>
    <row r="5" spans="1:5" x14ac:dyDescent="0.2">
      <c r="A5" t="s">
        <v>60</v>
      </c>
      <c r="B5">
        <v>0.4</v>
      </c>
      <c r="C5">
        <v>0.25</v>
      </c>
      <c r="D5">
        <v>0.35</v>
      </c>
      <c r="E5">
        <v>0.7</v>
      </c>
    </row>
    <row r="6" spans="1:5" x14ac:dyDescent="0.2">
      <c r="A6" t="s">
        <v>61</v>
      </c>
      <c r="B6">
        <v>0.2</v>
      </c>
      <c r="C6">
        <v>0.3</v>
      </c>
      <c r="D6">
        <v>0.49999999999999989</v>
      </c>
      <c r="E6">
        <v>1</v>
      </c>
    </row>
    <row r="7" spans="1:5" x14ac:dyDescent="0.2">
      <c r="A7" t="s">
        <v>22</v>
      </c>
      <c r="B7">
        <v>0.2</v>
      </c>
      <c r="C7">
        <v>0.3</v>
      </c>
      <c r="D7">
        <v>0.49999999999999989</v>
      </c>
      <c r="E7">
        <v>1</v>
      </c>
    </row>
    <row r="8" spans="1:5" x14ac:dyDescent="0.2">
      <c r="A8" t="s">
        <v>24</v>
      </c>
      <c r="B8">
        <v>0.2</v>
      </c>
      <c r="C8">
        <v>0.3</v>
      </c>
      <c r="D8">
        <v>0.49999999999999989</v>
      </c>
      <c r="E8">
        <v>1</v>
      </c>
    </row>
    <row r="9" spans="1:5" x14ac:dyDescent="0.2">
      <c r="A9" t="s">
        <v>62</v>
      </c>
      <c r="B9">
        <v>0.2</v>
      </c>
      <c r="C9">
        <v>0.3</v>
      </c>
      <c r="D9">
        <v>0.49999999999999989</v>
      </c>
      <c r="E9">
        <v>1</v>
      </c>
    </row>
    <row r="10" spans="1:5" x14ac:dyDescent="0.2">
      <c r="A10" t="s">
        <v>63</v>
      </c>
      <c r="B10">
        <v>0.2</v>
      </c>
      <c r="C10">
        <v>0.3</v>
      </c>
      <c r="D10">
        <v>0.49999999999999989</v>
      </c>
      <c r="E10">
        <v>1</v>
      </c>
    </row>
    <row r="11" spans="1:5" x14ac:dyDescent="0.2">
      <c r="A11" t="s">
        <v>23</v>
      </c>
      <c r="B11">
        <v>0.2</v>
      </c>
      <c r="C11">
        <v>0.3</v>
      </c>
      <c r="D11">
        <v>0.49999999999999989</v>
      </c>
      <c r="E11">
        <v>1</v>
      </c>
    </row>
    <row r="12" spans="1:5" x14ac:dyDescent="0.2">
      <c r="A12" t="s">
        <v>64</v>
      </c>
      <c r="B12">
        <v>0.4</v>
      </c>
      <c r="C12">
        <v>0.25</v>
      </c>
      <c r="D12">
        <v>0.35</v>
      </c>
      <c r="E12">
        <v>0.7</v>
      </c>
    </row>
    <row r="13" spans="1:5" x14ac:dyDescent="0.2">
      <c r="A13" t="s">
        <v>65</v>
      </c>
      <c r="B13">
        <v>0.4</v>
      </c>
      <c r="C13">
        <v>0.25</v>
      </c>
      <c r="D13">
        <v>0.35</v>
      </c>
      <c r="E13">
        <v>0.5</v>
      </c>
    </row>
    <row r="14" spans="1:5" x14ac:dyDescent="0.2">
      <c r="A14" t="s">
        <v>66</v>
      </c>
      <c r="B14">
        <v>0.4</v>
      </c>
      <c r="C14">
        <v>0.25</v>
      </c>
      <c r="D14">
        <v>0.35</v>
      </c>
      <c r="E14">
        <v>0.7</v>
      </c>
    </row>
    <row r="15" spans="1:5" x14ac:dyDescent="0.2">
      <c r="A15" t="s">
        <v>67</v>
      </c>
      <c r="B15">
        <v>0.4</v>
      </c>
      <c r="C15">
        <v>0.25</v>
      </c>
      <c r="D15">
        <v>0.35</v>
      </c>
      <c r="E15">
        <v>0.75</v>
      </c>
    </row>
    <row r="16" spans="1:5" x14ac:dyDescent="0.2">
      <c r="A16" t="s">
        <v>26</v>
      </c>
      <c r="B16">
        <v>0.4</v>
      </c>
      <c r="C16">
        <v>0.25</v>
      </c>
      <c r="D16">
        <v>0.35</v>
      </c>
      <c r="E16">
        <v>0.75</v>
      </c>
    </row>
    <row r="17" spans="1:5" x14ac:dyDescent="0.2">
      <c r="A17" t="s">
        <v>68</v>
      </c>
      <c r="B17">
        <v>0.4</v>
      </c>
      <c r="C17">
        <v>0.25</v>
      </c>
      <c r="D17">
        <v>0.35</v>
      </c>
      <c r="E17">
        <v>0.75</v>
      </c>
    </row>
    <row r="18" spans="1:5" x14ac:dyDescent="0.2">
      <c r="A18" t="s">
        <v>69</v>
      </c>
      <c r="B18">
        <v>0.4</v>
      </c>
      <c r="C18">
        <v>0.25</v>
      </c>
      <c r="D18">
        <v>0.35</v>
      </c>
      <c r="E18">
        <v>0.75</v>
      </c>
    </row>
    <row r="19" spans="1:5" x14ac:dyDescent="0.2">
      <c r="A19" t="s">
        <v>70</v>
      </c>
      <c r="B19">
        <v>0.4</v>
      </c>
      <c r="C19">
        <v>0.25</v>
      </c>
      <c r="D19">
        <v>0.35</v>
      </c>
      <c r="E19">
        <v>0.75</v>
      </c>
    </row>
    <row r="20" spans="1:5" x14ac:dyDescent="0.2">
      <c r="A20" t="s">
        <v>71</v>
      </c>
      <c r="B20">
        <v>0.4</v>
      </c>
      <c r="C20">
        <v>0.25</v>
      </c>
      <c r="D20">
        <v>0.35</v>
      </c>
      <c r="E20">
        <v>0.6</v>
      </c>
    </row>
    <row r="21" spans="1:5" x14ac:dyDescent="0.2">
      <c r="A21" t="s">
        <v>25</v>
      </c>
      <c r="B21">
        <v>0.35</v>
      </c>
      <c r="C21">
        <v>0.25</v>
      </c>
      <c r="D21">
        <v>0.4</v>
      </c>
      <c r="E21">
        <v>1</v>
      </c>
    </row>
    <row r="22" spans="1:5" x14ac:dyDescent="0.2">
      <c r="A22" t="s">
        <v>72</v>
      </c>
      <c r="B22">
        <v>0.35</v>
      </c>
      <c r="C22">
        <v>0.25</v>
      </c>
      <c r="D22">
        <v>0.4</v>
      </c>
      <c r="E22">
        <v>1</v>
      </c>
    </row>
    <row r="23" spans="1:5" x14ac:dyDescent="0.2">
      <c r="A23" t="s">
        <v>73</v>
      </c>
      <c r="B23">
        <v>0.35</v>
      </c>
      <c r="C23">
        <v>0.25</v>
      </c>
      <c r="D23">
        <v>0.4</v>
      </c>
      <c r="E23">
        <v>0.9</v>
      </c>
    </row>
    <row r="24" spans="1:5" x14ac:dyDescent="0.2">
      <c r="A24" t="s">
        <v>27</v>
      </c>
      <c r="B24">
        <v>0.35</v>
      </c>
      <c r="C24">
        <v>0.25</v>
      </c>
      <c r="D24">
        <v>0.4</v>
      </c>
      <c r="E24">
        <v>0.9</v>
      </c>
    </row>
    <row r="25" spans="1:5" x14ac:dyDescent="0.2">
      <c r="A25" t="s">
        <v>28</v>
      </c>
      <c r="B25">
        <v>0.2</v>
      </c>
      <c r="C25">
        <v>0.35</v>
      </c>
      <c r="D25">
        <v>0.45</v>
      </c>
      <c r="E25">
        <v>1</v>
      </c>
    </row>
    <row r="26" spans="1:5" x14ac:dyDescent="0.2">
      <c r="A26" t="s">
        <v>74</v>
      </c>
      <c r="B26">
        <v>0.2</v>
      </c>
      <c r="C26">
        <v>0.35</v>
      </c>
      <c r="D26">
        <v>0.45</v>
      </c>
      <c r="E26">
        <v>1</v>
      </c>
    </row>
    <row r="27" spans="1:5" x14ac:dyDescent="0.2">
      <c r="A27" t="s">
        <v>75</v>
      </c>
      <c r="B27">
        <v>0.2</v>
      </c>
      <c r="C27">
        <v>0.35</v>
      </c>
      <c r="D27">
        <v>0.45</v>
      </c>
      <c r="E27">
        <v>0.25</v>
      </c>
    </row>
    <row r="28" spans="1:5" x14ac:dyDescent="0.2">
      <c r="A28" t="s">
        <v>76</v>
      </c>
      <c r="B28">
        <v>0.2</v>
      </c>
      <c r="C28">
        <v>0.35</v>
      </c>
      <c r="D28">
        <v>0.45</v>
      </c>
      <c r="E28">
        <v>0.25</v>
      </c>
    </row>
    <row r="29" spans="1:5" x14ac:dyDescent="0.2">
      <c r="A29" t="s">
        <v>77</v>
      </c>
      <c r="B29">
        <v>0.2</v>
      </c>
      <c r="C29">
        <v>0.35</v>
      </c>
      <c r="D29">
        <v>0.45</v>
      </c>
      <c r="E29">
        <v>0.7</v>
      </c>
    </row>
    <row r="30" spans="1:5" x14ac:dyDescent="0.2">
      <c r="A30" t="s">
        <v>78</v>
      </c>
      <c r="B30">
        <v>0.2</v>
      </c>
      <c r="C30">
        <v>0.35</v>
      </c>
      <c r="D30">
        <v>0.45</v>
      </c>
      <c r="E30">
        <v>0.7</v>
      </c>
    </row>
    <row r="31" spans="1:5" x14ac:dyDescent="0.2">
      <c r="A31" t="s">
        <v>79</v>
      </c>
      <c r="B31">
        <v>0.2</v>
      </c>
      <c r="C31">
        <v>0.35</v>
      </c>
      <c r="D31">
        <v>0.45</v>
      </c>
      <c r="E31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Counts_1</vt:lpstr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2022-12-30T12:59:32Z</dcterms:modified>
</cp:coreProperties>
</file>