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ustralia/mapping_schemes/"/>
    </mc:Choice>
  </mc:AlternateContent>
  <xr:revisionPtr revIDLastSave="0" documentId="13_ncr:1_{F67DDCDB-D247-934A-B7C7-A5889384D933}" xr6:coauthVersionLast="47" xr6:coauthVersionMax="47" xr10:uidLastSave="{00000000-0000-0000-0000-000000000000}"/>
  <bookViews>
    <workbookView xWindow="1780" yWindow="460" windowWidth="20240" windowHeight="16540" activeTab="1" xr2:uid="{E30BBB03-5B78-1D4C-892A-BE0C73BE09B4}"/>
  </bookViews>
  <sheets>
    <sheet name="Residential" sheetId="1" r:id="rId1"/>
    <sheet name="Commercial" sheetId="2" r:id="rId2"/>
    <sheet name="Industr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3" l="1"/>
  <c r="D14" i="3"/>
  <c r="E14" i="3" s="1"/>
  <c r="D12" i="3"/>
  <c r="E12" i="3" s="1"/>
  <c r="D11" i="3"/>
  <c r="E11" i="3" s="1"/>
  <c r="D10" i="3"/>
  <c r="E10" i="3" s="1"/>
  <c r="D9" i="3"/>
  <c r="E9" i="3" s="1"/>
  <c r="D8" i="3"/>
  <c r="E8" i="3" s="1"/>
  <c r="D4" i="3"/>
  <c r="E4" i="3" s="1"/>
  <c r="D5" i="3"/>
  <c r="E5" i="3"/>
  <c r="D6" i="3"/>
  <c r="E6" i="3"/>
  <c r="D7" i="3"/>
  <c r="E7" i="3"/>
  <c r="E6" i="2"/>
  <c r="E13" i="2"/>
  <c r="E14" i="2"/>
  <c r="E17" i="2"/>
  <c r="E21" i="2"/>
  <c r="E22" i="2"/>
  <c r="E25" i="2"/>
  <c r="E29" i="2"/>
  <c r="E30" i="2"/>
  <c r="E33" i="2"/>
  <c r="D3" i="2"/>
  <c r="E3" i="2" s="1"/>
  <c r="D4" i="2"/>
  <c r="E4" i="2" s="1"/>
  <c r="D5" i="2"/>
  <c r="E5" i="2" s="1"/>
  <c r="D6" i="2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D14" i="2"/>
  <c r="D15" i="2"/>
  <c r="E15" i="2" s="1"/>
  <c r="D16" i="2"/>
  <c r="E16" i="2" s="1"/>
  <c r="D17" i="2"/>
  <c r="D18" i="2"/>
  <c r="E18" i="2" s="1"/>
  <c r="D19" i="2"/>
  <c r="E19" i="2" s="1"/>
  <c r="D20" i="2"/>
  <c r="E20" i="2" s="1"/>
  <c r="D21" i="2"/>
  <c r="D22" i="2"/>
  <c r="D23" i="2"/>
  <c r="E23" i="2" s="1"/>
  <c r="D24" i="2"/>
  <c r="E24" i="2" s="1"/>
  <c r="D25" i="2"/>
  <c r="D26" i="2"/>
  <c r="E26" i="2" s="1"/>
  <c r="D27" i="2"/>
  <c r="E27" i="2" s="1"/>
  <c r="D28" i="2"/>
  <c r="E28" i="2" s="1"/>
  <c r="D29" i="2"/>
  <c r="D30" i="2"/>
  <c r="D31" i="2"/>
  <c r="E31" i="2" s="1"/>
  <c r="D32" i="2"/>
  <c r="E32" i="2" s="1"/>
  <c r="D33" i="2"/>
  <c r="D34" i="2"/>
  <c r="E34" i="2" s="1"/>
  <c r="D35" i="2"/>
  <c r="E35" i="2" s="1"/>
  <c r="D2" i="2"/>
  <c r="E2" i="2" s="1"/>
</calcChain>
</file>

<file path=xl/sharedStrings.xml><?xml version="1.0" encoding="utf-8"?>
<sst xmlns="http://schemas.openxmlformats.org/spreadsheetml/2006/main" count="420" uniqueCount="159">
  <si>
    <t>GEM DESCRIPTION</t>
  </si>
  <si>
    <t>ACT</t>
  </si>
  <si>
    <t>NSW</t>
  </si>
  <si>
    <t>NT</t>
  </si>
  <si>
    <t>OT</t>
  </si>
  <si>
    <t>QLD</t>
  </si>
  <si>
    <t>SA</t>
  </si>
  <si>
    <t>TAS</t>
  </si>
  <si>
    <t>VIC</t>
  </si>
  <si>
    <t>WA</t>
  </si>
  <si>
    <t>APARTMENTS 2 STOREY</t>
  </si>
  <si>
    <t>APARTMENTS 3 STOREY</t>
  </si>
  <si>
    <t>Reinforced concrete</t>
  </si>
  <si>
    <t>SEMIDETACHED HOUSES</t>
  </si>
  <si>
    <t>SEPARATE HOUSES</t>
  </si>
  <si>
    <t>Double brick/Cavity wall</t>
  </si>
  <si>
    <t>Concrete block</t>
  </si>
  <si>
    <t>Timber frame OR masonry veneer</t>
  </si>
  <si>
    <t>MUR+CL/LWAL</t>
  </si>
  <si>
    <t>MR+CB/LWAL</t>
  </si>
  <si>
    <t>W+WLI/LWAL</t>
  </si>
  <si>
    <t>Unreinf. masonry (clay) wall</t>
  </si>
  <si>
    <t>Reinf. masonry (concrete) wall</t>
  </si>
  <si>
    <t>Light wood frame</t>
  </si>
  <si>
    <t>CR/LFINF</t>
  </si>
  <si>
    <t>CR/LWAL</t>
  </si>
  <si>
    <t>Reinf. Concrete infill frame</t>
  </si>
  <si>
    <t>Reinf. Concrete wall</t>
  </si>
  <si>
    <t>APARTMENTS 4 STOREY</t>
  </si>
  <si>
    <t>RESIDENTIAL TYPE</t>
  </si>
  <si>
    <t>DESCRIPTION</t>
  </si>
  <si>
    <t>MACROTAXONOMY</t>
  </si>
  <si>
    <t>NEXIS TYPE</t>
  </si>
  <si>
    <t>AUS</t>
  </si>
  <si>
    <t>1-3 storeys</t>
  </si>
  <si>
    <t>Concrete frame and/or shear wall; other exterior walls</t>
  </si>
  <si>
    <t>CR/LWAL/HBET:1-3</t>
  </si>
  <si>
    <t>CR/LFINF/HBET:1-3</t>
  </si>
  <si>
    <t>C_URM_13</t>
  </si>
  <si>
    <t>Concrete frame and/or shear wall; URM exterior walls</t>
  </si>
  <si>
    <t>LBM_C_13</t>
  </si>
  <si>
    <t>Load bearing masonry; concrete column floors</t>
  </si>
  <si>
    <t>MR/LWAL/HBET:1-3/FC</t>
  </si>
  <si>
    <t>MUR/LWAL/HBET:1-3/FC</t>
  </si>
  <si>
    <t>Reinf. Masonry wall, concrete floors</t>
  </si>
  <si>
    <t>Unreinf. Masonry wall, concrete floors</t>
  </si>
  <si>
    <t>LBM_S_13</t>
  </si>
  <si>
    <t>Load bearing masonry; steel beams and columns</t>
  </si>
  <si>
    <t>MR/LWAL/HBET:1-3/FME</t>
  </si>
  <si>
    <t>MUR/LWAL/HBET:1-3/FME</t>
  </si>
  <si>
    <t>Reinf. Masonry wall, metal floors</t>
  </si>
  <si>
    <t>Unreinf. Masonry wall, metal floors</t>
  </si>
  <si>
    <t>LBM_T_13</t>
  </si>
  <si>
    <t>Load bearing masonry; Timber column floors</t>
  </si>
  <si>
    <t>MR/LWAL/HBET:1-3/FW</t>
  </si>
  <si>
    <t>MUR/LWAL/HBET:1-3/FW</t>
  </si>
  <si>
    <t>Reinf. Masonry wall, wood floors</t>
  </si>
  <si>
    <t>Unreinf. Masonry wall, wood floors</t>
  </si>
  <si>
    <t>S_O_13</t>
  </si>
  <si>
    <t>Steel frame with/without concrete shear core; other exterior walls</t>
  </si>
  <si>
    <t>S+SR/LFM/HBET:1-3</t>
  </si>
  <si>
    <t>S+SR/LDUAL/HBET:1-3</t>
  </si>
  <si>
    <t>Steel frame</t>
  </si>
  <si>
    <t>Steel dual system (frame + wall)</t>
  </si>
  <si>
    <t>S_URM_13</t>
  </si>
  <si>
    <t>Steel frame with/without concrete shear core; URM exterior walls</t>
  </si>
  <si>
    <t>S+SR/LFM/HBET:1-3/EWMA</t>
  </si>
  <si>
    <t>S+SR/LDUAL/HBET:1-3/EWMA</t>
  </si>
  <si>
    <t>Steel frame, masonry ext. walls</t>
  </si>
  <si>
    <t>Steel dual system (frame + wall), masonry ext. walls</t>
  </si>
  <si>
    <t>4-7 storeys</t>
  </si>
  <si>
    <t>C_O_47</t>
  </si>
  <si>
    <t>CR/LWAL/HBET:4-7</t>
  </si>
  <si>
    <t>CR/LFINF/HBET:4-7</t>
  </si>
  <si>
    <t>C_URM_47</t>
  </si>
  <si>
    <t>LBM_C_47</t>
  </si>
  <si>
    <t>MR/LWAL/HBET:4-7/FC</t>
  </si>
  <si>
    <t>MUR/LWAL/HBET:4-7/FC</t>
  </si>
  <si>
    <t>LBM_S_47</t>
  </si>
  <si>
    <t>MR/LWAL/HBET:4-7/FME</t>
  </si>
  <si>
    <t>MUR/LWAL/HBET:4-7/FME</t>
  </si>
  <si>
    <t>LBM_T_47</t>
  </si>
  <si>
    <t>MR/LWAL/HBET:4-7/FW</t>
  </si>
  <si>
    <t>MUR/LWAL/HBET:4-7/FW</t>
  </si>
  <si>
    <t>S_O_47</t>
  </si>
  <si>
    <t>S+SR/LFM/HBET:4-7</t>
  </si>
  <si>
    <t>S+SR/LDUAL/HBET:4-7</t>
  </si>
  <si>
    <t>S_URM_47</t>
  </si>
  <si>
    <t>S+SR/LFM/HBET:4-7/EWMA</t>
  </si>
  <si>
    <t>S+SR/LDUAL/HBET:4-7/EWMA</t>
  </si>
  <si>
    <t>8-35 storeys</t>
  </si>
  <si>
    <t>C_835</t>
  </si>
  <si>
    <t>Concrete frame and/or shear wall</t>
  </si>
  <si>
    <t>CR/LWAL/HBET:8-35</t>
  </si>
  <si>
    <t>Concrete wall</t>
  </si>
  <si>
    <t>S_835</t>
  </si>
  <si>
    <t>Steel frame with/without concrete shear core</t>
  </si>
  <si>
    <t>S+SR/LFM/HBET:8-35</t>
  </si>
  <si>
    <t>S+SR/LDUAL/HBET:8-35</t>
  </si>
  <si>
    <t>36+ storeys</t>
  </si>
  <si>
    <t>C_36</t>
  </si>
  <si>
    <t>CR/LWAL/HBET:36-</t>
  </si>
  <si>
    <t>S_36</t>
  </si>
  <si>
    <t>S+SR/LFM/HBET:36-</t>
  </si>
  <si>
    <t>S+SR/LDUAL/HBET:36-</t>
  </si>
  <si>
    <t>TAXONOMY</t>
  </si>
  <si>
    <t>NO STOREYS</t>
  </si>
  <si>
    <t>Single storey</t>
  </si>
  <si>
    <t>ISS_URM_S</t>
  </si>
  <si>
    <t>URM walls; supporting steel roof</t>
  </si>
  <si>
    <t>MUR/LWAL+DNO/H:1/FME</t>
  </si>
  <si>
    <t>ISS_URM_PS</t>
  </si>
  <si>
    <t>URM; steel portal frame and roof</t>
  </si>
  <si>
    <t>ISS_RM_S</t>
  </si>
  <si>
    <t>RM; supporting steel roof</t>
  </si>
  <si>
    <t>MR/LWAL/H:1/FME</t>
  </si>
  <si>
    <t>ISS_SS_S</t>
  </si>
  <si>
    <t>Steel frame; steel clad walls and roof</t>
  </si>
  <si>
    <t>S/LFM/H:1/FME</t>
  </si>
  <si>
    <t>Steel frame, metal floors</t>
  </si>
  <si>
    <t>ISS_SSURM_S</t>
  </si>
  <si>
    <t>Steel frame; URM/steel clad walls; steel roof</t>
  </si>
  <si>
    <t>ISS_SSPC_S</t>
  </si>
  <si>
    <t>Steel frame; precast/steel clad walls; steel roof</t>
  </si>
  <si>
    <t>ISS_SPC_S</t>
  </si>
  <si>
    <t>Small panel; precast walls; steel portal frame and roof</t>
  </si>
  <si>
    <t>CR+PC/LWAL/H:1/FME</t>
  </si>
  <si>
    <t>Precast concrete wall, metal floors</t>
  </si>
  <si>
    <t>ISS_PC_S</t>
  </si>
  <si>
    <t>Large panel; precast walls; supporting steel roof</t>
  </si>
  <si>
    <t>Double storey</t>
  </si>
  <si>
    <t>IDS_CSURM_S</t>
  </si>
  <si>
    <t>Concrete first floor; steel portal above; URM walls; steel roof</t>
  </si>
  <si>
    <t>MIX(S+CR)/LDUAL/H:2/FME</t>
  </si>
  <si>
    <t>Mixed steel and concrete frame, metal floors</t>
  </si>
  <si>
    <t>IDS_CSPC_S</t>
  </si>
  <si>
    <t>Concrete first floor; steel portal above; precast walls; steel roof</t>
  </si>
  <si>
    <t>IDS_CURM_S</t>
  </si>
  <si>
    <t>Concrete first floor; URM walls; steel roof</t>
  </si>
  <si>
    <t>CR/LFINF/H:2/FME</t>
  </si>
  <si>
    <t>Concrete infill frame, metal floors</t>
  </si>
  <si>
    <t>Single storey with basement car park structure</t>
  </si>
  <si>
    <t>ISSB_CSPC_S</t>
  </si>
  <si>
    <t>Concrete basement; steel portal structure; precast walls</t>
  </si>
  <si>
    <t>MIX(S+CR+PC)/LWAL/H:1</t>
  </si>
  <si>
    <t>Mixed steel and precast concrete wall</t>
  </si>
  <si>
    <t>ISSB_SSS_S</t>
  </si>
  <si>
    <t>Steel frame; concrete pan basement; steel superstructure</t>
  </si>
  <si>
    <t>HEIGHT_CLASS</t>
  </si>
  <si>
    <t>H:2</t>
  </si>
  <si>
    <t>H:3</t>
  </si>
  <si>
    <t>HEIGHT_PROPORTION</t>
  </si>
  <si>
    <t>HBET:4-7</t>
  </si>
  <si>
    <t>HBET:8-</t>
  </si>
  <si>
    <t>H:1</t>
  </si>
  <si>
    <t>C_O_13</t>
  </si>
  <si>
    <t>H:1/FME</t>
  </si>
  <si>
    <t>MIX(S+CR+PC)/LWAL</t>
  </si>
  <si>
    <t>MUR/LWAL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</si>
</sst>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rgb="FF000000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04C5-AD97-E74F-AF3C-E943C220FD60}">
  <sheetPr codeName="Sheet1"/>
  <dimension ref="A1:P26"/>
  <sheetViews>
    <sheetView workbookViewId="0">
      <selection activeCell="D14" sqref="D14"/>
    </sheetView>
  </sheetViews>
  <sheetFormatPr baseColWidth="10" defaultRowHeight="16" x14ac:dyDescent="0.2"/>
  <cols>
    <col min="1" max="1" width="22.5" bestFit="1" customWidth="1"/>
    <col min="2" max="2" width="17.6640625" bestFit="1" customWidth="1"/>
    <col min="3" max="4" width="12" customWidth="1"/>
    <col min="5" max="5" width="13.33203125" customWidth="1"/>
  </cols>
  <sheetData>
    <row r="1" spans="1:16" ht="24" x14ac:dyDescent="0.2">
      <c r="A1" s="1" t="s">
        <v>29</v>
      </c>
      <c r="B1" s="1" t="s">
        <v>30</v>
      </c>
      <c r="C1" s="1" t="s">
        <v>31</v>
      </c>
      <c r="D1" s="1" t="s">
        <v>148</v>
      </c>
      <c r="E1" s="1" t="s">
        <v>151</v>
      </c>
      <c r="F1" s="1" t="s">
        <v>105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ht="24" x14ac:dyDescent="0.2">
      <c r="A2" s="4" t="s">
        <v>10</v>
      </c>
      <c r="B2" s="2" t="s">
        <v>15</v>
      </c>
      <c r="C2" s="2" t="s">
        <v>18</v>
      </c>
      <c r="D2" s="2" t="s">
        <v>149</v>
      </c>
      <c r="E2" s="2">
        <v>1</v>
      </c>
      <c r="F2" s="2" t="s">
        <v>18</v>
      </c>
      <c r="G2" s="2" t="s">
        <v>21</v>
      </c>
      <c r="H2" s="2">
        <v>1</v>
      </c>
      <c r="I2" s="2">
        <v>0.19</v>
      </c>
      <c r="J2" s="2">
        <v>0.36</v>
      </c>
      <c r="K2" s="2">
        <v>0.14000000000000001</v>
      </c>
      <c r="L2" s="2">
        <v>0.47</v>
      </c>
      <c r="M2" s="2">
        <v>0.99</v>
      </c>
      <c r="N2" s="2">
        <v>0.14000000000000001</v>
      </c>
      <c r="O2" s="2">
        <v>0.18</v>
      </c>
      <c r="P2" s="2">
        <v>0.91</v>
      </c>
    </row>
    <row r="3" spans="1:16" ht="24" x14ac:dyDescent="0.2">
      <c r="A3" s="4" t="s">
        <v>10</v>
      </c>
      <c r="B3" s="2" t="s">
        <v>16</v>
      </c>
      <c r="C3" s="2" t="s">
        <v>19</v>
      </c>
      <c r="D3" s="2" t="s">
        <v>149</v>
      </c>
      <c r="E3" s="2">
        <v>1</v>
      </c>
      <c r="F3" s="2" t="s">
        <v>19</v>
      </c>
      <c r="G3" s="2" t="s">
        <v>22</v>
      </c>
      <c r="H3" s="2">
        <v>0</v>
      </c>
      <c r="I3" s="2">
        <v>0.01</v>
      </c>
      <c r="J3" s="2">
        <v>0.12</v>
      </c>
      <c r="K3" s="2">
        <v>0.03</v>
      </c>
      <c r="L3" s="2">
        <v>0.03</v>
      </c>
      <c r="M3" s="2">
        <v>0</v>
      </c>
      <c r="N3" s="2">
        <v>0.01</v>
      </c>
      <c r="O3" s="2">
        <v>0</v>
      </c>
      <c r="P3" s="2">
        <v>0</v>
      </c>
    </row>
    <row r="4" spans="1:16" ht="24" x14ac:dyDescent="0.2">
      <c r="A4" s="4" t="s">
        <v>10</v>
      </c>
      <c r="B4" s="2" t="s">
        <v>17</v>
      </c>
      <c r="C4" s="2" t="s">
        <v>20</v>
      </c>
      <c r="D4" s="2" t="s">
        <v>149</v>
      </c>
      <c r="E4" s="2">
        <v>1</v>
      </c>
      <c r="F4" s="2" t="s">
        <v>20</v>
      </c>
      <c r="G4" s="2" t="s">
        <v>23</v>
      </c>
      <c r="H4" s="2">
        <v>0</v>
      </c>
      <c r="I4" s="2">
        <v>0.8</v>
      </c>
      <c r="J4" s="2">
        <v>0.52</v>
      </c>
      <c r="K4" s="2">
        <v>0.83</v>
      </c>
      <c r="L4" s="2">
        <v>0.5</v>
      </c>
      <c r="M4" s="2">
        <v>0.01</v>
      </c>
      <c r="N4" s="2">
        <v>0.85</v>
      </c>
      <c r="O4" s="2">
        <v>0.82</v>
      </c>
      <c r="P4" s="2">
        <v>0.09</v>
      </c>
    </row>
    <row r="5" spans="1:16" ht="24" x14ac:dyDescent="0.2">
      <c r="A5" s="4" t="s">
        <v>11</v>
      </c>
      <c r="B5" s="2" t="s">
        <v>15</v>
      </c>
      <c r="C5" s="2" t="s">
        <v>18</v>
      </c>
      <c r="D5" s="2" t="s">
        <v>150</v>
      </c>
      <c r="E5" s="2">
        <v>1</v>
      </c>
      <c r="F5" s="2" t="s">
        <v>18</v>
      </c>
      <c r="G5" s="2" t="s">
        <v>21</v>
      </c>
      <c r="H5" s="2">
        <v>1</v>
      </c>
      <c r="I5" s="2">
        <v>0.19</v>
      </c>
      <c r="J5" s="2">
        <v>0.36</v>
      </c>
      <c r="K5" s="2">
        <v>0.14000000000000001</v>
      </c>
      <c r="L5" s="2">
        <v>0.47</v>
      </c>
      <c r="M5" s="2">
        <v>0.99</v>
      </c>
      <c r="N5" s="2">
        <v>0.14000000000000001</v>
      </c>
      <c r="O5" s="2">
        <v>0.18</v>
      </c>
      <c r="P5" s="2">
        <v>0.91</v>
      </c>
    </row>
    <row r="6" spans="1:16" ht="24" x14ac:dyDescent="0.2">
      <c r="A6" s="4" t="s">
        <v>11</v>
      </c>
      <c r="B6" s="2" t="s">
        <v>16</v>
      </c>
      <c r="C6" s="2" t="s">
        <v>19</v>
      </c>
      <c r="D6" s="2" t="s">
        <v>150</v>
      </c>
      <c r="E6" s="2">
        <v>1</v>
      </c>
      <c r="F6" s="2" t="s">
        <v>19</v>
      </c>
      <c r="G6" s="2" t="s">
        <v>22</v>
      </c>
      <c r="H6" s="2">
        <v>0</v>
      </c>
      <c r="I6" s="2">
        <v>0.01</v>
      </c>
      <c r="J6" s="2">
        <v>0.12</v>
      </c>
      <c r="K6" s="2">
        <v>0.03</v>
      </c>
      <c r="L6" s="2">
        <v>0.03</v>
      </c>
      <c r="M6" s="2">
        <v>0</v>
      </c>
      <c r="N6" s="2">
        <v>0.01</v>
      </c>
      <c r="O6" s="2">
        <v>0</v>
      </c>
      <c r="P6" s="2">
        <v>0</v>
      </c>
    </row>
    <row r="7" spans="1:16" ht="24" x14ac:dyDescent="0.2">
      <c r="A7" s="4" t="s">
        <v>11</v>
      </c>
      <c r="B7" s="2" t="s">
        <v>17</v>
      </c>
      <c r="C7" s="2" t="s">
        <v>20</v>
      </c>
      <c r="D7" s="2" t="s">
        <v>150</v>
      </c>
      <c r="E7" s="2">
        <v>1</v>
      </c>
      <c r="F7" s="2" t="s">
        <v>20</v>
      </c>
      <c r="G7" s="2" t="s">
        <v>23</v>
      </c>
      <c r="H7" s="2">
        <v>0</v>
      </c>
      <c r="I7" s="2">
        <v>0.8</v>
      </c>
      <c r="J7" s="2">
        <v>0.52</v>
      </c>
      <c r="K7" s="2">
        <v>0.83</v>
      </c>
      <c r="L7" s="2">
        <v>0.5</v>
      </c>
      <c r="M7" s="2">
        <v>0.01</v>
      </c>
      <c r="N7" s="2">
        <v>0.85</v>
      </c>
      <c r="O7" s="2">
        <v>0.82</v>
      </c>
      <c r="P7" s="2">
        <v>0.09</v>
      </c>
    </row>
    <row r="8" spans="1:16" ht="24" x14ac:dyDescent="0.2">
      <c r="A8" s="5" t="s">
        <v>28</v>
      </c>
      <c r="B8" s="12" t="s">
        <v>12</v>
      </c>
      <c r="C8" s="3" t="s">
        <v>24</v>
      </c>
      <c r="D8" s="3" t="s">
        <v>152</v>
      </c>
      <c r="E8" s="3">
        <v>0.8</v>
      </c>
      <c r="F8" s="3" t="s">
        <v>24</v>
      </c>
      <c r="G8" s="3" t="s">
        <v>26</v>
      </c>
      <c r="H8" s="3">
        <v>0.8</v>
      </c>
      <c r="I8" s="3">
        <v>0.8</v>
      </c>
      <c r="J8" s="3">
        <v>0.8</v>
      </c>
      <c r="K8" s="3">
        <v>0.8</v>
      </c>
      <c r="L8" s="3">
        <v>0.8</v>
      </c>
      <c r="M8" s="3">
        <v>0.8</v>
      </c>
      <c r="N8" s="3">
        <v>0.8</v>
      </c>
      <c r="O8" s="3">
        <v>0.8</v>
      </c>
      <c r="P8" s="3">
        <v>0.8</v>
      </c>
    </row>
    <row r="9" spans="1:16" ht="24" x14ac:dyDescent="0.2">
      <c r="A9" s="5" t="s">
        <v>28</v>
      </c>
      <c r="B9" s="12"/>
      <c r="C9" s="3" t="s">
        <v>25</v>
      </c>
      <c r="D9" s="3" t="s">
        <v>152</v>
      </c>
      <c r="E9" s="3">
        <v>0.8</v>
      </c>
      <c r="F9" s="3" t="s">
        <v>25</v>
      </c>
      <c r="G9" s="3" t="s">
        <v>27</v>
      </c>
      <c r="H9" s="3">
        <v>0.2</v>
      </c>
      <c r="I9" s="3">
        <v>0.2</v>
      </c>
      <c r="J9" s="3">
        <v>0.2</v>
      </c>
      <c r="K9" s="3">
        <v>0.2</v>
      </c>
      <c r="L9" s="3">
        <v>0.2</v>
      </c>
      <c r="M9" s="3">
        <v>0.2</v>
      </c>
      <c r="N9" s="3">
        <v>0.2</v>
      </c>
      <c r="O9" s="3">
        <v>0.2</v>
      </c>
      <c r="P9" s="3">
        <v>0.2</v>
      </c>
    </row>
    <row r="10" spans="1:16" ht="24" x14ac:dyDescent="0.2">
      <c r="A10" s="5" t="s">
        <v>28</v>
      </c>
      <c r="B10" s="12" t="s">
        <v>12</v>
      </c>
      <c r="C10" s="3" t="s">
        <v>24</v>
      </c>
      <c r="D10" s="3" t="s">
        <v>153</v>
      </c>
      <c r="E10" s="3">
        <v>0.2</v>
      </c>
      <c r="F10" s="3" t="s">
        <v>24</v>
      </c>
      <c r="G10" s="3" t="s">
        <v>26</v>
      </c>
      <c r="H10" s="3">
        <v>0.8</v>
      </c>
      <c r="I10" s="3">
        <v>0.8</v>
      </c>
      <c r="J10" s="3">
        <v>0.8</v>
      </c>
      <c r="K10" s="3">
        <v>0.8</v>
      </c>
      <c r="L10" s="3">
        <v>0.8</v>
      </c>
      <c r="M10" s="3">
        <v>0.8</v>
      </c>
      <c r="N10" s="3">
        <v>0.8</v>
      </c>
      <c r="O10" s="3">
        <v>0.8</v>
      </c>
      <c r="P10" s="3">
        <v>0.8</v>
      </c>
    </row>
    <row r="11" spans="1:16" ht="24" x14ac:dyDescent="0.2">
      <c r="A11" s="5" t="s">
        <v>28</v>
      </c>
      <c r="B11" s="12"/>
      <c r="C11" s="3" t="s">
        <v>25</v>
      </c>
      <c r="D11" s="3" t="s">
        <v>153</v>
      </c>
      <c r="E11" s="3">
        <v>0.2</v>
      </c>
      <c r="F11" s="3" t="s">
        <v>25</v>
      </c>
      <c r="G11" s="3" t="s">
        <v>27</v>
      </c>
      <c r="H11" s="3">
        <v>0.2</v>
      </c>
      <c r="I11" s="3">
        <v>0.2</v>
      </c>
      <c r="J11" s="3">
        <v>0.2</v>
      </c>
      <c r="K11" s="3">
        <v>0.2</v>
      </c>
      <c r="L11" s="3">
        <v>0.2</v>
      </c>
      <c r="M11" s="3">
        <v>0.2</v>
      </c>
      <c r="N11" s="3">
        <v>0.2</v>
      </c>
      <c r="O11" s="3">
        <v>0.2</v>
      </c>
      <c r="P11" s="3">
        <v>0.2</v>
      </c>
    </row>
    <row r="12" spans="1:16" ht="24" x14ac:dyDescent="0.2">
      <c r="A12" s="4" t="s">
        <v>13</v>
      </c>
      <c r="B12" s="2" t="s">
        <v>15</v>
      </c>
      <c r="C12" s="2" t="s">
        <v>18</v>
      </c>
      <c r="D12" s="2" t="s">
        <v>154</v>
      </c>
      <c r="E12" s="2">
        <v>0.2</v>
      </c>
      <c r="F12" s="2" t="s">
        <v>18</v>
      </c>
      <c r="G12" s="2" t="s">
        <v>21</v>
      </c>
      <c r="H12" s="2">
        <v>1</v>
      </c>
      <c r="I12" s="2">
        <v>0.19</v>
      </c>
      <c r="J12" s="2">
        <v>0.36</v>
      </c>
      <c r="K12" s="2">
        <v>0.14000000000000001</v>
      </c>
      <c r="L12" s="2">
        <v>0.47</v>
      </c>
      <c r="M12" s="2">
        <v>0.99</v>
      </c>
      <c r="N12" s="2">
        <v>0.14000000000000001</v>
      </c>
      <c r="O12" s="2">
        <v>0.18</v>
      </c>
      <c r="P12" s="2">
        <v>0.91</v>
      </c>
    </row>
    <row r="13" spans="1:16" ht="24" x14ac:dyDescent="0.2">
      <c r="A13" s="4" t="s">
        <v>13</v>
      </c>
      <c r="B13" s="2" t="s">
        <v>16</v>
      </c>
      <c r="C13" s="2" t="s">
        <v>19</v>
      </c>
      <c r="D13" s="2" t="s">
        <v>154</v>
      </c>
      <c r="E13" s="2">
        <v>0.2</v>
      </c>
      <c r="F13" s="2" t="s">
        <v>19</v>
      </c>
      <c r="G13" s="2" t="s">
        <v>22</v>
      </c>
      <c r="H13" s="2">
        <v>0</v>
      </c>
      <c r="I13" s="2">
        <v>0.01</v>
      </c>
      <c r="J13" s="2">
        <v>0.12</v>
      </c>
      <c r="K13" s="2">
        <v>0.03</v>
      </c>
      <c r="L13" s="2">
        <v>0.03</v>
      </c>
      <c r="M13" s="2">
        <v>0</v>
      </c>
      <c r="N13" s="2">
        <v>0.01</v>
      </c>
      <c r="O13" s="2">
        <v>0</v>
      </c>
      <c r="P13" s="2">
        <v>0</v>
      </c>
    </row>
    <row r="14" spans="1:16" ht="24" x14ac:dyDescent="0.2">
      <c r="A14" s="4" t="s">
        <v>13</v>
      </c>
      <c r="B14" s="2" t="s">
        <v>17</v>
      </c>
      <c r="C14" s="2" t="s">
        <v>20</v>
      </c>
      <c r="D14" s="2" t="s">
        <v>154</v>
      </c>
      <c r="E14" s="2">
        <v>0.2</v>
      </c>
      <c r="F14" s="2" t="s">
        <v>20</v>
      </c>
      <c r="G14" s="2" t="s">
        <v>23</v>
      </c>
      <c r="H14" s="2">
        <v>0</v>
      </c>
      <c r="I14" s="2">
        <v>0.8</v>
      </c>
      <c r="J14" s="2">
        <v>0.52</v>
      </c>
      <c r="K14" s="2">
        <v>0.83</v>
      </c>
      <c r="L14" s="2">
        <v>0.5</v>
      </c>
      <c r="M14" s="2">
        <v>0.01</v>
      </c>
      <c r="N14" s="2">
        <v>0.85</v>
      </c>
      <c r="O14" s="2">
        <v>0.82</v>
      </c>
      <c r="P14" s="2">
        <v>0.09</v>
      </c>
    </row>
    <row r="15" spans="1:16" ht="24" x14ac:dyDescent="0.2">
      <c r="A15" s="4" t="s">
        <v>13</v>
      </c>
      <c r="B15" s="2" t="s">
        <v>15</v>
      </c>
      <c r="C15" s="2" t="s">
        <v>18</v>
      </c>
      <c r="D15" s="2" t="s">
        <v>149</v>
      </c>
      <c r="E15" s="2">
        <v>0.6</v>
      </c>
      <c r="F15" s="2" t="s">
        <v>18</v>
      </c>
      <c r="G15" s="2" t="s">
        <v>21</v>
      </c>
      <c r="H15" s="2">
        <v>1</v>
      </c>
      <c r="I15" s="2">
        <v>0.19</v>
      </c>
      <c r="J15" s="2">
        <v>0.36</v>
      </c>
      <c r="K15" s="2">
        <v>0.14000000000000001</v>
      </c>
      <c r="L15" s="2">
        <v>0.47</v>
      </c>
      <c r="M15" s="2">
        <v>0.99</v>
      </c>
      <c r="N15" s="2">
        <v>0.14000000000000001</v>
      </c>
      <c r="O15" s="2">
        <v>0.18</v>
      </c>
      <c r="P15" s="2">
        <v>0.91</v>
      </c>
    </row>
    <row r="16" spans="1:16" ht="24" x14ac:dyDescent="0.2">
      <c r="A16" s="4" t="s">
        <v>13</v>
      </c>
      <c r="B16" s="2" t="s">
        <v>16</v>
      </c>
      <c r="C16" s="2" t="s">
        <v>19</v>
      </c>
      <c r="D16" s="2" t="s">
        <v>149</v>
      </c>
      <c r="E16" s="2">
        <v>0.6</v>
      </c>
      <c r="F16" s="2" t="s">
        <v>19</v>
      </c>
      <c r="G16" s="2" t="s">
        <v>22</v>
      </c>
      <c r="H16" s="2">
        <v>0</v>
      </c>
      <c r="I16" s="2">
        <v>0.01</v>
      </c>
      <c r="J16" s="2">
        <v>0.12</v>
      </c>
      <c r="K16" s="2">
        <v>0.03</v>
      </c>
      <c r="L16" s="2">
        <v>0.03</v>
      </c>
      <c r="M16" s="2">
        <v>0</v>
      </c>
      <c r="N16" s="2">
        <v>0.01</v>
      </c>
      <c r="O16" s="2">
        <v>0</v>
      </c>
      <c r="P16" s="2">
        <v>0</v>
      </c>
    </row>
    <row r="17" spans="1:16" ht="24" x14ac:dyDescent="0.2">
      <c r="A17" s="4" t="s">
        <v>13</v>
      </c>
      <c r="B17" s="2" t="s">
        <v>17</v>
      </c>
      <c r="C17" s="2" t="s">
        <v>20</v>
      </c>
      <c r="D17" s="2" t="s">
        <v>149</v>
      </c>
      <c r="E17" s="2">
        <v>0.6</v>
      </c>
      <c r="F17" s="2" t="s">
        <v>20</v>
      </c>
      <c r="G17" s="2" t="s">
        <v>23</v>
      </c>
      <c r="H17" s="2">
        <v>0</v>
      </c>
      <c r="I17" s="2">
        <v>0.8</v>
      </c>
      <c r="J17" s="2">
        <v>0.52</v>
      </c>
      <c r="K17" s="2">
        <v>0.83</v>
      </c>
      <c r="L17" s="2">
        <v>0.5</v>
      </c>
      <c r="M17" s="2">
        <v>0.01</v>
      </c>
      <c r="N17" s="2">
        <v>0.85</v>
      </c>
      <c r="O17" s="2">
        <v>0.82</v>
      </c>
      <c r="P17" s="2">
        <v>0.09</v>
      </c>
    </row>
    <row r="18" spans="1:16" ht="24" x14ac:dyDescent="0.2">
      <c r="A18" s="4" t="s">
        <v>13</v>
      </c>
      <c r="B18" s="2" t="s">
        <v>15</v>
      </c>
      <c r="C18" s="2" t="s">
        <v>18</v>
      </c>
      <c r="D18" s="2" t="s">
        <v>150</v>
      </c>
      <c r="E18" s="2">
        <v>0.2</v>
      </c>
      <c r="F18" s="2" t="s">
        <v>18</v>
      </c>
      <c r="G18" s="2" t="s">
        <v>21</v>
      </c>
      <c r="H18" s="2">
        <v>1</v>
      </c>
      <c r="I18" s="2">
        <v>0.19</v>
      </c>
      <c r="J18" s="2">
        <v>0.36</v>
      </c>
      <c r="K18" s="2">
        <v>0.14000000000000001</v>
      </c>
      <c r="L18" s="2">
        <v>0.47</v>
      </c>
      <c r="M18" s="2">
        <v>0.99</v>
      </c>
      <c r="N18" s="2">
        <v>0.14000000000000001</v>
      </c>
      <c r="O18" s="2">
        <v>0.18</v>
      </c>
      <c r="P18" s="2">
        <v>0.91</v>
      </c>
    </row>
    <row r="19" spans="1:16" ht="24" x14ac:dyDescent="0.2">
      <c r="A19" s="4" t="s">
        <v>13</v>
      </c>
      <c r="B19" s="2" t="s">
        <v>16</v>
      </c>
      <c r="C19" s="2" t="s">
        <v>19</v>
      </c>
      <c r="D19" s="2" t="s">
        <v>150</v>
      </c>
      <c r="E19" s="2">
        <v>0.2</v>
      </c>
      <c r="F19" s="2" t="s">
        <v>19</v>
      </c>
      <c r="G19" s="2" t="s">
        <v>22</v>
      </c>
      <c r="H19" s="2">
        <v>0</v>
      </c>
      <c r="I19" s="2">
        <v>0.01</v>
      </c>
      <c r="J19" s="2">
        <v>0.12</v>
      </c>
      <c r="K19" s="2">
        <v>0.03</v>
      </c>
      <c r="L19" s="2">
        <v>0.03</v>
      </c>
      <c r="M19" s="2">
        <v>0</v>
      </c>
      <c r="N19" s="2">
        <v>0.01</v>
      </c>
      <c r="O19" s="2">
        <v>0</v>
      </c>
      <c r="P19" s="2">
        <v>0</v>
      </c>
    </row>
    <row r="20" spans="1:16" ht="24" x14ac:dyDescent="0.2">
      <c r="A20" s="4" t="s">
        <v>13</v>
      </c>
      <c r="B20" s="2" t="s">
        <v>17</v>
      </c>
      <c r="C20" s="2" t="s">
        <v>20</v>
      </c>
      <c r="D20" s="2" t="s">
        <v>150</v>
      </c>
      <c r="E20" s="2">
        <v>0.2</v>
      </c>
      <c r="F20" s="2" t="s">
        <v>20</v>
      </c>
      <c r="G20" s="2" t="s">
        <v>23</v>
      </c>
      <c r="H20" s="2">
        <v>0</v>
      </c>
      <c r="I20" s="2">
        <v>0.8</v>
      </c>
      <c r="J20" s="2">
        <v>0.52</v>
      </c>
      <c r="K20" s="2">
        <v>0.83</v>
      </c>
      <c r="L20" s="2">
        <v>0.5</v>
      </c>
      <c r="M20" s="2">
        <v>0.01</v>
      </c>
      <c r="N20" s="2">
        <v>0.85</v>
      </c>
      <c r="O20" s="2">
        <v>0.82</v>
      </c>
      <c r="P20" s="2">
        <v>0.09</v>
      </c>
    </row>
    <row r="21" spans="1:16" ht="24" x14ac:dyDescent="0.2">
      <c r="A21" s="4" t="s">
        <v>14</v>
      </c>
      <c r="B21" s="2" t="s">
        <v>15</v>
      </c>
      <c r="C21" s="2" t="s">
        <v>18</v>
      </c>
      <c r="D21" s="2" t="s">
        <v>154</v>
      </c>
      <c r="E21" s="2">
        <v>0.5</v>
      </c>
      <c r="F21" s="2" t="s">
        <v>18</v>
      </c>
      <c r="G21" s="2" t="s">
        <v>21</v>
      </c>
      <c r="H21" s="2">
        <v>1</v>
      </c>
      <c r="I21" s="2">
        <v>0.19</v>
      </c>
      <c r="J21" s="2">
        <v>0.36</v>
      </c>
      <c r="K21" s="2">
        <v>0.14000000000000001</v>
      </c>
      <c r="L21" s="2">
        <v>0.47</v>
      </c>
      <c r="M21" s="2">
        <v>0.99</v>
      </c>
      <c r="N21" s="2">
        <v>0.14000000000000001</v>
      </c>
      <c r="O21" s="2">
        <v>0.18</v>
      </c>
      <c r="P21" s="2">
        <v>0.91</v>
      </c>
    </row>
    <row r="22" spans="1:16" ht="24" x14ac:dyDescent="0.2">
      <c r="A22" s="4" t="s">
        <v>14</v>
      </c>
      <c r="B22" s="2" t="s">
        <v>16</v>
      </c>
      <c r="C22" s="2" t="s">
        <v>19</v>
      </c>
      <c r="D22" s="2" t="s">
        <v>154</v>
      </c>
      <c r="E22" s="2">
        <v>0.5</v>
      </c>
      <c r="F22" s="2" t="s">
        <v>19</v>
      </c>
      <c r="G22" s="2" t="s">
        <v>22</v>
      </c>
      <c r="H22" s="2">
        <v>0</v>
      </c>
      <c r="I22" s="2">
        <v>0.01</v>
      </c>
      <c r="J22" s="2">
        <v>0.12</v>
      </c>
      <c r="K22" s="2">
        <v>0.03</v>
      </c>
      <c r="L22" s="2">
        <v>0.03</v>
      </c>
      <c r="M22" s="2">
        <v>0</v>
      </c>
      <c r="N22" s="2">
        <v>0.01</v>
      </c>
      <c r="O22" s="2">
        <v>0</v>
      </c>
      <c r="P22" s="2">
        <v>0</v>
      </c>
    </row>
    <row r="23" spans="1:16" ht="24" x14ac:dyDescent="0.2">
      <c r="A23" s="4" t="s">
        <v>14</v>
      </c>
      <c r="B23" s="2" t="s">
        <v>17</v>
      </c>
      <c r="C23" s="2" t="s">
        <v>20</v>
      </c>
      <c r="D23" s="2" t="s">
        <v>154</v>
      </c>
      <c r="E23" s="2">
        <v>0.5</v>
      </c>
      <c r="F23" s="2" t="s">
        <v>20</v>
      </c>
      <c r="G23" s="2" t="s">
        <v>23</v>
      </c>
      <c r="H23" s="2">
        <v>0</v>
      </c>
      <c r="I23" s="2">
        <v>0.8</v>
      </c>
      <c r="J23" s="2">
        <v>0.52</v>
      </c>
      <c r="K23" s="2">
        <v>0.83</v>
      </c>
      <c r="L23" s="2">
        <v>0.5</v>
      </c>
      <c r="M23" s="2">
        <v>0.01</v>
      </c>
      <c r="N23" s="2">
        <v>0.85</v>
      </c>
      <c r="O23" s="2">
        <v>0.82</v>
      </c>
      <c r="P23" s="2">
        <v>0.09</v>
      </c>
    </row>
    <row r="24" spans="1:16" ht="24" x14ac:dyDescent="0.2">
      <c r="A24" s="4" t="s">
        <v>14</v>
      </c>
      <c r="B24" s="2" t="s">
        <v>15</v>
      </c>
      <c r="C24" s="2" t="s">
        <v>18</v>
      </c>
      <c r="D24" s="2" t="s">
        <v>149</v>
      </c>
      <c r="E24" s="2">
        <v>0.5</v>
      </c>
      <c r="F24" s="2" t="s">
        <v>18</v>
      </c>
      <c r="G24" s="2" t="s">
        <v>21</v>
      </c>
      <c r="H24" s="2">
        <v>1</v>
      </c>
      <c r="I24" s="2">
        <v>0.19</v>
      </c>
      <c r="J24" s="2">
        <v>0.36</v>
      </c>
      <c r="K24" s="2">
        <v>0.14000000000000001</v>
      </c>
      <c r="L24" s="2">
        <v>0.47</v>
      </c>
      <c r="M24" s="2">
        <v>0.99</v>
      </c>
      <c r="N24" s="2">
        <v>0.14000000000000001</v>
      </c>
      <c r="O24" s="2">
        <v>0.18</v>
      </c>
      <c r="P24" s="2">
        <v>0.91</v>
      </c>
    </row>
    <row r="25" spans="1:16" ht="24" x14ac:dyDescent="0.2">
      <c r="A25" s="4" t="s">
        <v>14</v>
      </c>
      <c r="B25" s="2" t="s">
        <v>16</v>
      </c>
      <c r="C25" s="2" t="s">
        <v>19</v>
      </c>
      <c r="D25" s="2" t="s">
        <v>149</v>
      </c>
      <c r="E25" s="2">
        <v>0.5</v>
      </c>
      <c r="F25" s="2" t="s">
        <v>19</v>
      </c>
      <c r="G25" s="2" t="s">
        <v>22</v>
      </c>
      <c r="H25" s="2">
        <v>0</v>
      </c>
      <c r="I25" s="2">
        <v>0.01</v>
      </c>
      <c r="J25" s="2">
        <v>0.12</v>
      </c>
      <c r="K25" s="2">
        <v>0.03</v>
      </c>
      <c r="L25" s="2">
        <v>0.03</v>
      </c>
      <c r="M25" s="2">
        <v>0</v>
      </c>
      <c r="N25" s="2">
        <v>0.01</v>
      </c>
      <c r="O25" s="2">
        <v>0</v>
      </c>
      <c r="P25" s="2">
        <v>0</v>
      </c>
    </row>
    <row r="26" spans="1:16" ht="24" x14ac:dyDescent="0.2">
      <c r="A26" s="4" t="s">
        <v>14</v>
      </c>
      <c r="B26" s="2" t="s">
        <v>17</v>
      </c>
      <c r="C26" s="2" t="s">
        <v>20</v>
      </c>
      <c r="D26" s="2" t="s">
        <v>149</v>
      </c>
      <c r="E26" s="2">
        <v>0.5</v>
      </c>
      <c r="F26" s="2" t="s">
        <v>20</v>
      </c>
      <c r="G26" s="2" t="s">
        <v>23</v>
      </c>
      <c r="H26" s="2">
        <v>0</v>
      </c>
      <c r="I26" s="2">
        <v>0.8</v>
      </c>
      <c r="J26" s="2">
        <v>0.52</v>
      </c>
      <c r="K26" s="2">
        <v>0.83</v>
      </c>
      <c r="L26" s="2">
        <v>0.5</v>
      </c>
      <c r="M26" s="2">
        <v>0.01</v>
      </c>
      <c r="N26" s="2">
        <v>0.85</v>
      </c>
      <c r="O26" s="2">
        <v>0.82</v>
      </c>
      <c r="P26" s="2">
        <v>0.09</v>
      </c>
    </row>
  </sheetData>
  <mergeCells count="2">
    <mergeCell ref="B8:B9"/>
    <mergeCell ref="B10:B1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0EF6-F363-AB45-82AE-E47B32A9871C}">
  <sheetPr codeName="Sheet2"/>
  <dimension ref="A1:H35"/>
  <sheetViews>
    <sheetView tabSelected="1" topLeftCell="A16" workbookViewId="0">
      <selection activeCell="F6" sqref="F6"/>
    </sheetView>
  </sheetViews>
  <sheetFormatPr baseColWidth="10" defaultRowHeight="16" x14ac:dyDescent="0.2"/>
  <cols>
    <col min="6" max="6" width="15.6640625" customWidth="1"/>
  </cols>
  <sheetData>
    <row r="1" spans="1:8" x14ac:dyDescent="0.2">
      <c r="A1" s="6" t="s">
        <v>106</v>
      </c>
      <c r="B1" s="6" t="s">
        <v>32</v>
      </c>
      <c r="C1" s="6" t="s">
        <v>30</v>
      </c>
      <c r="D1" s="6" t="s">
        <v>31</v>
      </c>
      <c r="E1" s="6" t="s">
        <v>148</v>
      </c>
      <c r="F1" s="6" t="s">
        <v>105</v>
      </c>
      <c r="G1" s="6" t="s">
        <v>0</v>
      </c>
      <c r="H1" s="6" t="s">
        <v>33</v>
      </c>
    </row>
    <row r="2" spans="1:8" ht="24" customHeight="1" x14ac:dyDescent="0.2">
      <c r="A2" s="8" t="s">
        <v>34</v>
      </c>
      <c r="B2" s="8" t="s">
        <v>155</v>
      </c>
      <c r="C2" s="8" t="s">
        <v>35</v>
      </c>
      <c r="D2" s="8" t="str">
        <f>LEFT(F2,FIND("/",F2,6)-1)</f>
        <v>CR/LWAL</v>
      </c>
      <c r="E2" s="8" t="str">
        <f>RIGHT(F2,LEN(F2)-LEN(D2)-1)</f>
        <v>HBET:1-3</v>
      </c>
      <c r="F2" s="2" t="s">
        <v>36</v>
      </c>
      <c r="G2" s="2" t="s">
        <v>27</v>
      </c>
      <c r="H2" s="2">
        <v>0.2</v>
      </c>
    </row>
    <row r="3" spans="1:8" ht="48" x14ac:dyDescent="0.2">
      <c r="A3" s="8" t="s">
        <v>34</v>
      </c>
      <c r="B3" s="8" t="s">
        <v>155</v>
      </c>
      <c r="C3" s="8" t="s">
        <v>35</v>
      </c>
      <c r="D3" s="8" t="str">
        <f t="shared" ref="D3:D35" si="0">LEFT(F3,FIND("/",F3,6)-1)</f>
        <v>CR/LFINF</v>
      </c>
      <c r="E3" s="8" t="str">
        <f t="shared" ref="E3:E35" si="1">RIGHT(F3,LEN(F3)-LEN(D3)-1)</f>
        <v>HBET:1-3</v>
      </c>
      <c r="F3" s="2" t="s">
        <v>37</v>
      </c>
      <c r="G3" s="2" t="s">
        <v>26</v>
      </c>
      <c r="H3" s="2">
        <v>0.8</v>
      </c>
    </row>
    <row r="4" spans="1:8" ht="24" customHeight="1" x14ac:dyDescent="0.2">
      <c r="A4" s="8" t="s">
        <v>34</v>
      </c>
      <c r="B4" s="8" t="s">
        <v>38</v>
      </c>
      <c r="C4" s="8" t="s">
        <v>39</v>
      </c>
      <c r="D4" s="8" t="str">
        <f t="shared" si="0"/>
        <v>CR/LWAL</v>
      </c>
      <c r="E4" s="8" t="str">
        <f t="shared" si="1"/>
        <v>HBET:1-3</v>
      </c>
      <c r="F4" s="2" t="s">
        <v>36</v>
      </c>
      <c r="G4" s="2" t="s">
        <v>27</v>
      </c>
      <c r="H4" s="2">
        <v>0.2</v>
      </c>
    </row>
    <row r="5" spans="1:8" ht="48" x14ac:dyDescent="0.2">
      <c r="A5" s="8" t="s">
        <v>34</v>
      </c>
      <c r="B5" s="8" t="s">
        <v>38</v>
      </c>
      <c r="C5" s="8" t="s">
        <v>39</v>
      </c>
      <c r="D5" s="8" t="str">
        <f t="shared" si="0"/>
        <v>CR/LFINF</v>
      </c>
      <c r="E5" s="8" t="str">
        <f t="shared" si="1"/>
        <v>HBET:1-3</v>
      </c>
      <c r="F5" s="2" t="s">
        <v>37</v>
      </c>
      <c r="G5" s="2" t="s">
        <v>26</v>
      </c>
      <c r="H5" s="2">
        <v>0.8</v>
      </c>
    </row>
    <row r="6" spans="1:8" ht="36" x14ac:dyDescent="0.2">
      <c r="A6" s="8" t="s">
        <v>34</v>
      </c>
      <c r="B6" s="8" t="s">
        <v>40</v>
      </c>
      <c r="C6" s="8" t="s">
        <v>41</v>
      </c>
      <c r="D6" s="8" t="str">
        <f t="shared" si="0"/>
        <v>MR/LWAL</v>
      </c>
      <c r="E6" s="8" t="str">
        <f t="shared" si="1"/>
        <v>HBET:1-3/FC</v>
      </c>
      <c r="F6" s="2" t="s">
        <v>42</v>
      </c>
      <c r="G6" s="2" t="s">
        <v>44</v>
      </c>
      <c r="H6" s="2">
        <v>0.5</v>
      </c>
    </row>
    <row r="7" spans="1:8" ht="36" x14ac:dyDescent="0.2">
      <c r="A7" s="8" t="s">
        <v>34</v>
      </c>
      <c r="B7" s="8" t="s">
        <v>40</v>
      </c>
      <c r="C7" s="8" t="s">
        <v>41</v>
      </c>
      <c r="D7" s="8" t="str">
        <f t="shared" si="0"/>
        <v>MUR/LWAL</v>
      </c>
      <c r="E7" s="8" t="str">
        <f t="shared" si="1"/>
        <v>HBET:1-3/FC</v>
      </c>
      <c r="F7" s="2" t="s">
        <v>43</v>
      </c>
      <c r="G7" s="2" t="s">
        <v>45</v>
      </c>
      <c r="H7" s="2">
        <v>0.5</v>
      </c>
    </row>
    <row r="8" spans="1:8" ht="24" customHeight="1" x14ac:dyDescent="0.2">
      <c r="A8" s="8" t="s">
        <v>34</v>
      </c>
      <c r="B8" s="8" t="s">
        <v>46</v>
      </c>
      <c r="C8" s="8" t="s">
        <v>47</v>
      </c>
      <c r="D8" s="8" t="str">
        <f t="shared" si="0"/>
        <v>MR/LWAL</v>
      </c>
      <c r="E8" s="8" t="str">
        <f t="shared" si="1"/>
        <v>HBET:1-3/FME</v>
      </c>
      <c r="F8" s="2" t="s">
        <v>48</v>
      </c>
      <c r="G8" s="2" t="s">
        <v>50</v>
      </c>
      <c r="H8" s="2">
        <v>0.5</v>
      </c>
    </row>
    <row r="9" spans="1:8" ht="48" x14ac:dyDescent="0.2">
      <c r="A9" s="8" t="s">
        <v>34</v>
      </c>
      <c r="B9" s="8" t="s">
        <v>46</v>
      </c>
      <c r="C9" s="8" t="s">
        <v>47</v>
      </c>
      <c r="D9" s="8" t="str">
        <f t="shared" si="0"/>
        <v>MUR/LWAL</v>
      </c>
      <c r="E9" s="8" t="str">
        <f t="shared" si="1"/>
        <v>HBET:1-3/FME</v>
      </c>
      <c r="F9" s="2" t="s">
        <v>49</v>
      </c>
      <c r="G9" s="2" t="s">
        <v>51</v>
      </c>
      <c r="H9" s="2">
        <v>0.5</v>
      </c>
    </row>
    <row r="10" spans="1:8" ht="24" customHeight="1" x14ac:dyDescent="0.2">
      <c r="A10" s="8" t="s">
        <v>34</v>
      </c>
      <c r="B10" s="8" t="s">
        <v>52</v>
      </c>
      <c r="C10" s="8" t="s">
        <v>53</v>
      </c>
      <c r="D10" s="8" t="str">
        <f t="shared" si="0"/>
        <v>MR/LWAL</v>
      </c>
      <c r="E10" s="8" t="str">
        <f t="shared" si="1"/>
        <v>HBET:1-3/FW</v>
      </c>
      <c r="F10" s="2" t="s">
        <v>54</v>
      </c>
      <c r="G10" s="2" t="s">
        <v>56</v>
      </c>
      <c r="H10" s="2">
        <v>0.5</v>
      </c>
    </row>
    <row r="11" spans="1:8" ht="36" x14ac:dyDescent="0.2">
      <c r="A11" s="8" t="s">
        <v>34</v>
      </c>
      <c r="B11" s="8" t="s">
        <v>52</v>
      </c>
      <c r="C11" s="8" t="s">
        <v>53</v>
      </c>
      <c r="D11" s="8" t="str">
        <f t="shared" si="0"/>
        <v>MUR/LWAL</v>
      </c>
      <c r="E11" s="8" t="str">
        <f t="shared" si="1"/>
        <v>HBET:1-3/FW</v>
      </c>
      <c r="F11" s="2" t="s">
        <v>55</v>
      </c>
      <c r="G11" s="2" t="s">
        <v>57</v>
      </c>
      <c r="H11" s="2">
        <v>0.5</v>
      </c>
    </row>
    <row r="12" spans="1:8" ht="31" customHeight="1" x14ac:dyDescent="0.2">
      <c r="A12" s="8" t="s">
        <v>34</v>
      </c>
      <c r="B12" s="8" t="s">
        <v>58</v>
      </c>
      <c r="C12" s="8" t="s">
        <v>59</v>
      </c>
      <c r="D12" s="8" t="str">
        <f t="shared" si="0"/>
        <v>S+SR/LFM</v>
      </c>
      <c r="E12" s="8" t="str">
        <f t="shared" si="1"/>
        <v>HBET:1-3</v>
      </c>
      <c r="F12" s="2" t="s">
        <v>60</v>
      </c>
      <c r="G12" s="2" t="s">
        <v>62</v>
      </c>
      <c r="H12" s="2">
        <v>0.8</v>
      </c>
    </row>
    <row r="13" spans="1:8" ht="60" x14ac:dyDescent="0.2">
      <c r="A13" s="8" t="s">
        <v>34</v>
      </c>
      <c r="B13" s="8" t="s">
        <v>58</v>
      </c>
      <c r="C13" s="8" t="s">
        <v>59</v>
      </c>
      <c r="D13" s="8" t="str">
        <f t="shared" si="0"/>
        <v>S+SR/LDUAL</v>
      </c>
      <c r="E13" s="8" t="str">
        <f t="shared" si="1"/>
        <v>HBET:1-3</v>
      </c>
      <c r="F13" s="2" t="s">
        <v>61</v>
      </c>
      <c r="G13" s="2" t="s">
        <v>63</v>
      </c>
      <c r="H13" s="2">
        <v>0.2</v>
      </c>
    </row>
    <row r="14" spans="1:8" ht="36" customHeight="1" x14ac:dyDescent="0.2">
      <c r="A14" s="8" t="s">
        <v>34</v>
      </c>
      <c r="B14" s="8" t="s">
        <v>64</v>
      </c>
      <c r="C14" s="8" t="s">
        <v>65</v>
      </c>
      <c r="D14" s="8" t="str">
        <f t="shared" si="0"/>
        <v>S+SR/LFM</v>
      </c>
      <c r="E14" s="8" t="str">
        <f t="shared" si="1"/>
        <v>HBET:1-3/EWMA</v>
      </c>
      <c r="F14" s="2" t="s">
        <v>66</v>
      </c>
      <c r="G14" s="2" t="s">
        <v>68</v>
      </c>
      <c r="H14" s="2">
        <v>0.8</v>
      </c>
    </row>
    <row r="15" spans="1:8" ht="60" x14ac:dyDescent="0.2">
      <c r="A15" s="8" t="s">
        <v>34</v>
      </c>
      <c r="B15" s="8" t="s">
        <v>64</v>
      </c>
      <c r="C15" s="8" t="s">
        <v>65</v>
      </c>
      <c r="D15" s="8" t="str">
        <f t="shared" si="0"/>
        <v>S+SR/LDUAL</v>
      </c>
      <c r="E15" s="8" t="str">
        <f t="shared" si="1"/>
        <v>HBET:1-3/EWMA</v>
      </c>
      <c r="F15" s="2" t="s">
        <v>67</v>
      </c>
      <c r="G15" s="2" t="s">
        <v>69</v>
      </c>
      <c r="H15" s="2">
        <v>0.2</v>
      </c>
    </row>
    <row r="16" spans="1:8" ht="24" customHeight="1" x14ac:dyDescent="0.2">
      <c r="A16" s="8" t="s">
        <v>70</v>
      </c>
      <c r="B16" s="8" t="s">
        <v>71</v>
      </c>
      <c r="C16" s="8" t="s">
        <v>35</v>
      </c>
      <c r="D16" s="8" t="str">
        <f t="shared" si="0"/>
        <v>CR/LWAL</v>
      </c>
      <c r="E16" s="8" t="str">
        <f t="shared" si="1"/>
        <v>HBET:4-7</v>
      </c>
      <c r="F16" s="2" t="s">
        <v>72</v>
      </c>
      <c r="G16" s="2" t="s">
        <v>27</v>
      </c>
      <c r="H16" s="2">
        <v>0.2</v>
      </c>
    </row>
    <row r="17" spans="1:8" ht="48" x14ac:dyDescent="0.2">
      <c r="A17" s="8" t="s">
        <v>70</v>
      </c>
      <c r="B17" s="8" t="s">
        <v>71</v>
      </c>
      <c r="C17" s="8" t="s">
        <v>35</v>
      </c>
      <c r="D17" s="8" t="str">
        <f t="shared" si="0"/>
        <v>CR/LFINF</v>
      </c>
      <c r="E17" s="8" t="str">
        <f t="shared" si="1"/>
        <v>HBET:4-7</v>
      </c>
      <c r="F17" s="2" t="s">
        <v>73</v>
      </c>
      <c r="G17" s="2" t="s">
        <v>26</v>
      </c>
      <c r="H17" s="2">
        <v>0.8</v>
      </c>
    </row>
    <row r="18" spans="1:8" ht="24" customHeight="1" x14ac:dyDescent="0.2">
      <c r="A18" s="8" t="s">
        <v>70</v>
      </c>
      <c r="B18" s="8" t="s">
        <v>74</v>
      </c>
      <c r="C18" s="8" t="s">
        <v>39</v>
      </c>
      <c r="D18" s="8" t="str">
        <f t="shared" si="0"/>
        <v>CR/LWAL</v>
      </c>
      <c r="E18" s="8" t="str">
        <f t="shared" si="1"/>
        <v>HBET:4-7</v>
      </c>
      <c r="F18" s="2" t="s">
        <v>72</v>
      </c>
      <c r="G18" s="2" t="s">
        <v>27</v>
      </c>
      <c r="H18" s="2">
        <v>0.2</v>
      </c>
    </row>
    <row r="19" spans="1:8" ht="48" x14ac:dyDescent="0.2">
      <c r="A19" s="8" t="s">
        <v>70</v>
      </c>
      <c r="B19" s="8" t="s">
        <v>74</v>
      </c>
      <c r="C19" s="8" t="s">
        <v>39</v>
      </c>
      <c r="D19" s="8" t="str">
        <f t="shared" si="0"/>
        <v>CR/LFINF</v>
      </c>
      <c r="E19" s="8" t="str">
        <f t="shared" si="1"/>
        <v>HBET:4-7</v>
      </c>
      <c r="F19" s="2" t="s">
        <v>73</v>
      </c>
      <c r="G19" s="2" t="s">
        <v>26</v>
      </c>
      <c r="H19" s="2">
        <v>0.8</v>
      </c>
    </row>
    <row r="20" spans="1:8" ht="36" x14ac:dyDescent="0.2">
      <c r="A20" s="8" t="s">
        <v>70</v>
      </c>
      <c r="B20" s="8" t="s">
        <v>75</v>
      </c>
      <c r="C20" s="8" t="s">
        <v>41</v>
      </c>
      <c r="D20" s="8" t="str">
        <f t="shared" si="0"/>
        <v>MR/LWAL</v>
      </c>
      <c r="E20" s="8" t="str">
        <f t="shared" si="1"/>
        <v>HBET:4-7/FC</v>
      </c>
      <c r="F20" s="2" t="s">
        <v>76</v>
      </c>
      <c r="G20" s="2" t="s">
        <v>44</v>
      </c>
      <c r="H20" s="2">
        <v>0.5</v>
      </c>
    </row>
    <row r="21" spans="1:8" ht="36" x14ac:dyDescent="0.2">
      <c r="A21" s="8" t="s">
        <v>70</v>
      </c>
      <c r="B21" s="8" t="s">
        <v>75</v>
      </c>
      <c r="C21" s="8" t="s">
        <v>41</v>
      </c>
      <c r="D21" s="8" t="str">
        <f t="shared" si="0"/>
        <v>MUR/LWAL</v>
      </c>
      <c r="E21" s="8" t="str">
        <f t="shared" si="1"/>
        <v>HBET:4-7/FC</v>
      </c>
      <c r="F21" s="2" t="s">
        <v>77</v>
      </c>
      <c r="G21" s="2" t="s">
        <v>45</v>
      </c>
      <c r="H21" s="2">
        <v>0.5</v>
      </c>
    </row>
    <row r="22" spans="1:8" ht="24" customHeight="1" x14ac:dyDescent="0.2">
      <c r="A22" s="8" t="s">
        <v>70</v>
      </c>
      <c r="B22" s="8" t="s">
        <v>78</v>
      </c>
      <c r="C22" s="8" t="s">
        <v>47</v>
      </c>
      <c r="D22" s="8" t="str">
        <f t="shared" si="0"/>
        <v>MR/LWAL</v>
      </c>
      <c r="E22" s="8" t="str">
        <f t="shared" si="1"/>
        <v>HBET:4-7/FME</v>
      </c>
      <c r="F22" s="2" t="s">
        <v>79</v>
      </c>
      <c r="G22" s="2" t="s">
        <v>50</v>
      </c>
      <c r="H22" s="2">
        <v>0.5</v>
      </c>
    </row>
    <row r="23" spans="1:8" ht="48" x14ac:dyDescent="0.2">
      <c r="A23" s="8" t="s">
        <v>70</v>
      </c>
      <c r="B23" s="8" t="s">
        <v>78</v>
      </c>
      <c r="C23" s="8" t="s">
        <v>47</v>
      </c>
      <c r="D23" s="8" t="str">
        <f t="shared" si="0"/>
        <v>MUR/LWAL</v>
      </c>
      <c r="E23" s="8" t="str">
        <f t="shared" si="1"/>
        <v>HBET:4-7/FME</v>
      </c>
      <c r="F23" s="2" t="s">
        <v>80</v>
      </c>
      <c r="G23" s="2" t="s">
        <v>51</v>
      </c>
      <c r="H23" s="2">
        <v>0.5</v>
      </c>
    </row>
    <row r="24" spans="1:8" ht="24" customHeight="1" x14ac:dyDescent="0.2">
      <c r="A24" s="8" t="s">
        <v>70</v>
      </c>
      <c r="B24" s="8" t="s">
        <v>81</v>
      </c>
      <c r="C24" s="8" t="s">
        <v>53</v>
      </c>
      <c r="D24" s="8" t="str">
        <f t="shared" si="0"/>
        <v>MR/LWAL</v>
      </c>
      <c r="E24" s="8" t="str">
        <f t="shared" si="1"/>
        <v>HBET:4-7/FW</v>
      </c>
      <c r="F24" s="2" t="s">
        <v>82</v>
      </c>
      <c r="G24" s="2" t="s">
        <v>56</v>
      </c>
      <c r="H24" s="2">
        <v>0.5</v>
      </c>
    </row>
    <row r="25" spans="1:8" ht="36" x14ac:dyDescent="0.2">
      <c r="A25" s="8" t="s">
        <v>70</v>
      </c>
      <c r="B25" s="8" t="s">
        <v>81</v>
      </c>
      <c r="C25" s="8" t="s">
        <v>53</v>
      </c>
      <c r="D25" s="8" t="str">
        <f t="shared" si="0"/>
        <v>MUR/LWAL</v>
      </c>
      <c r="E25" s="8" t="str">
        <f t="shared" si="1"/>
        <v>HBET:4-7/FW</v>
      </c>
      <c r="F25" s="2" t="s">
        <v>83</v>
      </c>
      <c r="G25" s="2" t="s">
        <v>57</v>
      </c>
      <c r="H25" s="2">
        <v>0.5</v>
      </c>
    </row>
    <row r="26" spans="1:8" ht="31" customHeight="1" x14ac:dyDescent="0.2">
      <c r="A26" s="8" t="s">
        <v>70</v>
      </c>
      <c r="B26" s="8" t="s">
        <v>84</v>
      </c>
      <c r="C26" s="8" t="s">
        <v>59</v>
      </c>
      <c r="D26" s="8" t="str">
        <f t="shared" si="0"/>
        <v>S+SR/LFM</v>
      </c>
      <c r="E26" s="8" t="str">
        <f t="shared" si="1"/>
        <v>HBET:4-7</v>
      </c>
      <c r="F26" s="2" t="s">
        <v>85</v>
      </c>
      <c r="G26" s="2" t="s">
        <v>62</v>
      </c>
      <c r="H26" s="2">
        <v>0.8</v>
      </c>
    </row>
    <row r="27" spans="1:8" ht="60" x14ac:dyDescent="0.2">
      <c r="A27" s="8" t="s">
        <v>70</v>
      </c>
      <c r="B27" s="8" t="s">
        <v>84</v>
      </c>
      <c r="C27" s="8" t="s">
        <v>59</v>
      </c>
      <c r="D27" s="8" t="str">
        <f t="shared" si="0"/>
        <v>S+SR/LDUAL</v>
      </c>
      <c r="E27" s="8" t="str">
        <f t="shared" si="1"/>
        <v>HBET:4-7</v>
      </c>
      <c r="F27" s="2" t="s">
        <v>86</v>
      </c>
      <c r="G27" s="2" t="s">
        <v>63</v>
      </c>
      <c r="H27" s="2">
        <v>0.2</v>
      </c>
    </row>
    <row r="28" spans="1:8" ht="36" customHeight="1" x14ac:dyDescent="0.2">
      <c r="A28" s="8" t="s">
        <v>70</v>
      </c>
      <c r="B28" s="8" t="s">
        <v>87</v>
      </c>
      <c r="C28" s="8" t="s">
        <v>65</v>
      </c>
      <c r="D28" s="8" t="str">
        <f t="shared" si="0"/>
        <v>S+SR/LFM</v>
      </c>
      <c r="E28" s="8" t="str">
        <f t="shared" si="1"/>
        <v>HBET:4-7/EWMA</v>
      </c>
      <c r="F28" s="2" t="s">
        <v>88</v>
      </c>
      <c r="G28" s="2" t="s">
        <v>68</v>
      </c>
      <c r="H28" s="2">
        <v>0.8</v>
      </c>
    </row>
    <row r="29" spans="1:8" ht="60" x14ac:dyDescent="0.2">
      <c r="A29" s="8" t="s">
        <v>70</v>
      </c>
      <c r="B29" s="8" t="s">
        <v>87</v>
      </c>
      <c r="C29" s="8" t="s">
        <v>65</v>
      </c>
      <c r="D29" s="8" t="str">
        <f t="shared" si="0"/>
        <v>S+SR/LDUAL</v>
      </c>
      <c r="E29" s="8" t="str">
        <f t="shared" si="1"/>
        <v>HBET:4-7/EWMA</v>
      </c>
      <c r="F29" s="2" t="s">
        <v>89</v>
      </c>
      <c r="G29" s="2" t="s">
        <v>69</v>
      </c>
      <c r="H29" s="2">
        <v>0.2</v>
      </c>
    </row>
    <row r="30" spans="1:8" ht="24" x14ac:dyDescent="0.2">
      <c r="A30" s="8" t="s">
        <v>90</v>
      </c>
      <c r="B30" s="2" t="s">
        <v>91</v>
      </c>
      <c r="C30" s="2" t="s">
        <v>92</v>
      </c>
      <c r="D30" s="8" t="str">
        <f t="shared" si="0"/>
        <v>CR/LWAL</v>
      </c>
      <c r="E30" s="8" t="str">
        <f t="shared" si="1"/>
        <v>HBET:8-35</v>
      </c>
      <c r="F30" s="2" t="s">
        <v>93</v>
      </c>
      <c r="G30" s="2" t="s">
        <v>94</v>
      </c>
      <c r="H30" s="2">
        <v>1</v>
      </c>
    </row>
    <row r="31" spans="1:8" ht="36" customHeight="1" x14ac:dyDescent="0.2">
      <c r="A31" s="8" t="s">
        <v>90</v>
      </c>
      <c r="B31" s="7" t="s">
        <v>95</v>
      </c>
      <c r="C31" s="8" t="s">
        <v>96</v>
      </c>
      <c r="D31" s="8" t="str">
        <f t="shared" si="0"/>
        <v>S+SR/LFM</v>
      </c>
      <c r="E31" s="8" t="str">
        <f t="shared" si="1"/>
        <v>HBET:8-35</v>
      </c>
      <c r="F31" s="2" t="s">
        <v>97</v>
      </c>
      <c r="G31" s="2" t="s">
        <v>68</v>
      </c>
      <c r="H31" s="8">
        <v>0.8</v>
      </c>
    </row>
    <row r="32" spans="1:8" ht="48" x14ac:dyDescent="0.2">
      <c r="A32" s="8" t="s">
        <v>90</v>
      </c>
      <c r="B32" s="7" t="s">
        <v>95</v>
      </c>
      <c r="C32" s="8" t="s">
        <v>96</v>
      </c>
      <c r="D32" s="8" t="str">
        <f t="shared" si="0"/>
        <v>S+SR/LDUAL</v>
      </c>
      <c r="E32" s="8" t="str">
        <f t="shared" si="1"/>
        <v>HBET:8-35</v>
      </c>
      <c r="F32" s="2" t="s">
        <v>98</v>
      </c>
      <c r="G32" s="2" t="s">
        <v>69</v>
      </c>
      <c r="H32" s="8">
        <v>0.2</v>
      </c>
    </row>
    <row r="33" spans="1:8" ht="24" x14ac:dyDescent="0.2">
      <c r="A33" s="8" t="s">
        <v>99</v>
      </c>
      <c r="B33" s="2" t="s">
        <v>100</v>
      </c>
      <c r="C33" s="2" t="s">
        <v>92</v>
      </c>
      <c r="D33" s="8" t="str">
        <f t="shared" si="0"/>
        <v>CR/LWAL</v>
      </c>
      <c r="E33" s="8" t="str">
        <f t="shared" si="1"/>
        <v>HBET:36-</v>
      </c>
      <c r="F33" s="2" t="s">
        <v>101</v>
      </c>
      <c r="G33" s="2" t="s">
        <v>94</v>
      </c>
      <c r="H33" s="2">
        <v>1</v>
      </c>
    </row>
    <row r="34" spans="1:8" ht="36" customHeight="1" x14ac:dyDescent="0.2">
      <c r="A34" s="8" t="s">
        <v>99</v>
      </c>
      <c r="B34" s="7" t="s">
        <v>102</v>
      </c>
      <c r="C34" s="8" t="s">
        <v>96</v>
      </c>
      <c r="D34" s="8" t="str">
        <f t="shared" si="0"/>
        <v>S+SR/LFM</v>
      </c>
      <c r="E34" s="8" t="str">
        <f t="shared" si="1"/>
        <v>HBET:36-</v>
      </c>
      <c r="F34" s="2" t="s">
        <v>103</v>
      </c>
      <c r="G34" s="2" t="s">
        <v>68</v>
      </c>
      <c r="H34" s="2">
        <v>0.5</v>
      </c>
    </row>
    <row r="35" spans="1:8" ht="48" x14ac:dyDescent="0.2">
      <c r="A35" s="8" t="s">
        <v>99</v>
      </c>
      <c r="B35" s="7" t="s">
        <v>102</v>
      </c>
      <c r="C35" s="8" t="s">
        <v>96</v>
      </c>
      <c r="D35" s="8" t="str">
        <f t="shared" si="0"/>
        <v>S+SR/LDUAL</v>
      </c>
      <c r="E35" s="8" t="str">
        <f t="shared" si="1"/>
        <v>HBET:36-</v>
      </c>
      <c r="F35" s="2" t="s">
        <v>104</v>
      </c>
      <c r="G35" s="2" t="s">
        <v>69</v>
      </c>
      <c r="H35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57AE-7DA1-0545-8E21-1AE7A8E4D8E4}">
  <dimension ref="A1:H14"/>
  <sheetViews>
    <sheetView workbookViewId="0">
      <selection activeCell="E4" sqref="E4"/>
    </sheetView>
  </sheetViews>
  <sheetFormatPr baseColWidth="10" defaultRowHeight="16" x14ac:dyDescent="0.2"/>
  <cols>
    <col min="4" max="4" width="11.5" bestFit="1" customWidth="1"/>
    <col min="6" max="6" width="16.83203125" customWidth="1"/>
  </cols>
  <sheetData>
    <row r="1" spans="1:8" x14ac:dyDescent="0.2">
      <c r="A1" s="9" t="s">
        <v>106</v>
      </c>
      <c r="B1" s="9" t="s">
        <v>32</v>
      </c>
      <c r="C1" s="9" t="s">
        <v>30</v>
      </c>
      <c r="D1" s="9" t="s">
        <v>31</v>
      </c>
      <c r="E1" s="9" t="s">
        <v>148</v>
      </c>
      <c r="F1" s="9" t="s">
        <v>105</v>
      </c>
      <c r="G1" s="9" t="s">
        <v>0</v>
      </c>
      <c r="H1" s="9" t="s">
        <v>33</v>
      </c>
    </row>
    <row r="2" spans="1:8" ht="36" x14ac:dyDescent="0.2">
      <c r="A2" s="11" t="s">
        <v>107</v>
      </c>
      <c r="B2" s="10" t="s">
        <v>108</v>
      </c>
      <c r="C2" s="10" t="s">
        <v>109</v>
      </c>
      <c r="D2" s="8" t="s">
        <v>158</v>
      </c>
      <c r="E2" s="8" t="s">
        <v>156</v>
      </c>
      <c r="F2" s="10" t="s">
        <v>110</v>
      </c>
      <c r="G2" s="10" t="s">
        <v>51</v>
      </c>
      <c r="H2" s="10">
        <v>1</v>
      </c>
    </row>
    <row r="3" spans="1:8" ht="24" x14ac:dyDescent="0.2">
      <c r="A3" s="11" t="s">
        <v>107</v>
      </c>
      <c r="B3" s="10" t="s">
        <v>111</v>
      </c>
      <c r="C3" s="10" t="s">
        <v>112</v>
      </c>
      <c r="D3" s="8" t="s">
        <v>158</v>
      </c>
      <c r="E3" s="8" t="s">
        <v>156</v>
      </c>
      <c r="F3" s="10" t="s">
        <v>110</v>
      </c>
      <c r="G3" s="10" t="s">
        <v>51</v>
      </c>
      <c r="H3" s="10">
        <v>1</v>
      </c>
    </row>
    <row r="4" spans="1:8" ht="24" x14ac:dyDescent="0.2">
      <c r="A4" s="11" t="s">
        <v>107</v>
      </c>
      <c r="B4" s="10" t="s">
        <v>113</v>
      </c>
      <c r="C4" s="10" t="s">
        <v>114</v>
      </c>
      <c r="D4" s="8" t="str">
        <f t="shared" ref="D4:D7" si="0">LEFT(F4,FIND("/",F4,6)-1)</f>
        <v>MR/LWAL</v>
      </c>
      <c r="E4" s="8" t="str">
        <f t="shared" ref="E4:E14" si="1">RIGHT(F4,LEN(F4)-LEN(D4)-1)</f>
        <v>H:1/FME</v>
      </c>
      <c r="F4" s="10" t="s">
        <v>115</v>
      </c>
      <c r="G4" s="10" t="s">
        <v>50</v>
      </c>
      <c r="H4" s="10">
        <v>1</v>
      </c>
    </row>
    <row r="5" spans="1:8" ht="36" x14ac:dyDescent="0.2">
      <c r="A5" s="11" t="s">
        <v>107</v>
      </c>
      <c r="B5" s="10" t="s">
        <v>116</v>
      </c>
      <c r="C5" s="10" t="s">
        <v>117</v>
      </c>
      <c r="D5" s="8" t="str">
        <f t="shared" si="0"/>
        <v>S/LFM</v>
      </c>
      <c r="E5" s="8" t="str">
        <f t="shared" si="1"/>
        <v>H:1/FME</v>
      </c>
      <c r="F5" s="10" t="s">
        <v>118</v>
      </c>
      <c r="G5" s="10" t="s">
        <v>119</v>
      </c>
      <c r="H5" s="10">
        <v>1</v>
      </c>
    </row>
    <row r="6" spans="1:8" ht="36" x14ac:dyDescent="0.2">
      <c r="A6" s="11" t="s">
        <v>107</v>
      </c>
      <c r="B6" s="10" t="s">
        <v>120</v>
      </c>
      <c r="C6" s="10" t="s">
        <v>121</v>
      </c>
      <c r="D6" s="8" t="str">
        <f t="shared" si="0"/>
        <v>S/LFM</v>
      </c>
      <c r="E6" s="8" t="str">
        <f t="shared" si="1"/>
        <v>H:1/FME</v>
      </c>
      <c r="F6" s="10" t="s">
        <v>118</v>
      </c>
      <c r="G6" s="10" t="s">
        <v>119</v>
      </c>
      <c r="H6" s="10">
        <v>1</v>
      </c>
    </row>
    <row r="7" spans="1:8" ht="36" x14ac:dyDescent="0.2">
      <c r="A7" s="11" t="s">
        <v>107</v>
      </c>
      <c r="B7" s="10" t="s">
        <v>122</v>
      </c>
      <c r="C7" s="10" t="s">
        <v>123</v>
      </c>
      <c r="D7" s="8" t="str">
        <f t="shared" si="0"/>
        <v>S/LFM</v>
      </c>
      <c r="E7" s="8" t="str">
        <f t="shared" si="1"/>
        <v>H:1/FME</v>
      </c>
      <c r="F7" s="10" t="s">
        <v>118</v>
      </c>
      <c r="G7" s="10" t="s">
        <v>119</v>
      </c>
      <c r="H7" s="10">
        <v>1</v>
      </c>
    </row>
    <row r="8" spans="1:8" ht="48" x14ac:dyDescent="0.2">
      <c r="A8" s="11" t="s">
        <v>107</v>
      </c>
      <c r="B8" s="10" t="s">
        <v>124</v>
      </c>
      <c r="C8" s="10" t="s">
        <v>125</v>
      </c>
      <c r="D8" s="8" t="str">
        <f>LEFT(F8,FIND("/",F8,8)-1)</f>
        <v>CR+PC/LWAL</v>
      </c>
      <c r="E8" s="8" t="str">
        <f t="shared" si="1"/>
        <v>H:1/FME</v>
      </c>
      <c r="F8" s="10" t="s">
        <v>126</v>
      </c>
      <c r="G8" s="10" t="s">
        <v>127</v>
      </c>
      <c r="H8" s="10">
        <v>1</v>
      </c>
    </row>
    <row r="9" spans="1:8" ht="48" x14ac:dyDescent="0.2">
      <c r="A9" s="11" t="s">
        <v>107</v>
      </c>
      <c r="B9" s="10" t="s">
        <v>128</v>
      </c>
      <c r="C9" s="10" t="s">
        <v>129</v>
      </c>
      <c r="D9" s="8" t="str">
        <f>LEFT(F9,FIND("/",F9,10)-1)</f>
        <v>CR+PC/LWAL</v>
      </c>
      <c r="E9" s="8" t="str">
        <f t="shared" si="1"/>
        <v>H:1/FME</v>
      </c>
      <c r="F9" s="10" t="s">
        <v>126</v>
      </c>
      <c r="G9" s="10" t="s">
        <v>127</v>
      </c>
      <c r="H9" s="10">
        <v>1</v>
      </c>
    </row>
    <row r="10" spans="1:8" ht="48" x14ac:dyDescent="0.2">
      <c r="A10" s="11" t="s">
        <v>130</v>
      </c>
      <c r="B10" s="10" t="s">
        <v>131</v>
      </c>
      <c r="C10" s="10" t="s">
        <v>132</v>
      </c>
      <c r="D10" s="8" t="str">
        <f>LEFT(F10,FIND("/",F10,12)-1)</f>
        <v>MIX(S+CR)/LDUAL</v>
      </c>
      <c r="E10" s="8" t="str">
        <f t="shared" si="1"/>
        <v>H:2/FME</v>
      </c>
      <c r="F10" s="10" t="s">
        <v>133</v>
      </c>
      <c r="G10" s="10" t="s">
        <v>134</v>
      </c>
      <c r="H10" s="10">
        <v>1</v>
      </c>
    </row>
    <row r="11" spans="1:8" ht="48" x14ac:dyDescent="0.2">
      <c r="A11" s="11" t="s">
        <v>130</v>
      </c>
      <c r="B11" s="10" t="s">
        <v>135</v>
      </c>
      <c r="C11" s="10" t="s">
        <v>136</v>
      </c>
      <c r="D11" s="8" t="str">
        <f>LEFT(F11,FIND("/",F11,12)-1)</f>
        <v>MIX(S+CR)/LDUAL</v>
      </c>
      <c r="E11" s="8" t="str">
        <f t="shared" si="1"/>
        <v>H:2/FME</v>
      </c>
      <c r="F11" s="10" t="s">
        <v>133</v>
      </c>
      <c r="G11" s="10" t="s">
        <v>134</v>
      </c>
      <c r="H11" s="10">
        <v>1</v>
      </c>
    </row>
    <row r="12" spans="1:8" ht="36" x14ac:dyDescent="0.2">
      <c r="A12" s="11" t="s">
        <v>130</v>
      </c>
      <c r="B12" s="10" t="s">
        <v>137</v>
      </c>
      <c r="C12" s="10" t="s">
        <v>138</v>
      </c>
      <c r="D12" s="8" t="str">
        <f>LEFT(F12,FIND("/",F12,7)-1)</f>
        <v>CR/LFINF</v>
      </c>
      <c r="E12" s="8" t="str">
        <f t="shared" si="1"/>
        <v>H:2/FME</v>
      </c>
      <c r="F12" s="10" t="s">
        <v>139</v>
      </c>
      <c r="G12" s="10" t="s">
        <v>140</v>
      </c>
      <c r="H12" s="10">
        <v>1</v>
      </c>
    </row>
    <row r="13" spans="1:8" ht="48" x14ac:dyDescent="0.2">
      <c r="A13" s="11" t="s">
        <v>141</v>
      </c>
      <c r="B13" s="10" t="s">
        <v>142</v>
      </c>
      <c r="C13" s="10" t="s">
        <v>143</v>
      </c>
      <c r="D13" s="8" t="s">
        <v>157</v>
      </c>
      <c r="E13" s="8" t="str">
        <f t="shared" si="1"/>
        <v>H:1</v>
      </c>
      <c r="F13" s="10" t="s">
        <v>144</v>
      </c>
      <c r="G13" s="10" t="s">
        <v>145</v>
      </c>
      <c r="H13" s="10">
        <v>1</v>
      </c>
    </row>
    <row r="14" spans="1:8" ht="48" x14ac:dyDescent="0.2">
      <c r="A14" s="11" t="s">
        <v>141</v>
      </c>
      <c r="B14" s="10" t="s">
        <v>146</v>
      </c>
      <c r="C14" s="10" t="s">
        <v>147</v>
      </c>
      <c r="D14" s="8" t="str">
        <f>LEFT(F14,FIND("/",F14,3)-1)</f>
        <v>S/LFM</v>
      </c>
      <c r="E14" s="8" t="str">
        <f t="shared" si="1"/>
        <v>H:1/FME</v>
      </c>
      <c r="F14" s="10" t="s">
        <v>118</v>
      </c>
      <c r="G14" s="10" t="s">
        <v>119</v>
      </c>
      <c r="H14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Residential</vt:lpstr>
      <vt:lpstr>Commercial</vt:lpstr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2022-04-05T10:05:24Z</dcterms:created>
  <dcterms:modified xsi:type="dcterms:W3CDTF">2022-04-06T09:27:01Z</dcterms:modified>
</cp:coreProperties>
</file>