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Laos/Mappings/"/>
    </mc:Choice>
  </mc:AlternateContent>
  <xr:revisionPtr revIDLastSave="0" documentId="13_ncr:1_{2364A659-D16D-144F-A7B7-56E81A6E8D69}" xr6:coauthVersionLast="47" xr6:coauthVersionMax="47" xr10:uidLastSave="{00000000-0000-0000-0000-000000000000}"/>
  <bookViews>
    <workbookView xWindow="2140" yWindow="0" windowWidth="28800" windowHeight="18000" activeTab="10" xr2:uid="{2628F322-47F4-9741-BD6D-5A3AF8A3B2D1}"/>
  </bookViews>
  <sheets>
    <sheet name="Roof_Complete" sheetId="4" state="hidden" r:id="rId1"/>
    <sheet name="Roof_Total" sheetId="6" state="hidden" r:id="rId2"/>
    <sheet name="Roof_Urban" sheetId="9" state="hidden" r:id="rId3"/>
    <sheet name="Roof_Rural" sheetId="10" state="hidden" r:id="rId4"/>
    <sheet name="Walls_Complete" sheetId="2" state="hidden" r:id="rId5"/>
    <sheet name="Floor_Complete" sheetId="3" state="hidden" r:id="rId6"/>
    <sheet name="Floor_Total" sheetId="16" state="hidden" r:id="rId7"/>
    <sheet name="Floor_Urban" sheetId="17" state="hidden" r:id="rId8"/>
    <sheet name="Floor_Rural" sheetId="19" state="hidden" r:id="rId9"/>
    <sheet name="mapping_urb" sheetId="25" r:id="rId10"/>
    <sheet name="mapping_rur" sheetId="24" r:id="rId11"/>
    <sheet name="mapping_v1&amp;v2&amp;v3" sheetId="23" state="hidden" r:id="rId12"/>
  </sheets>
  <externalReferences>
    <externalReference r:id="rId13"/>
    <externalReference r:id="rId14"/>
  </externalReferences>
  <definedNames>
    <definedName name="_xlnm._FilterDatabase" localSheetId="8" hidden="1">Floor_Rural!$A$1:$H$1</definedName>
    <definedName name="_xlnm._FilterDatabase" localSheetId="6" hidden="1">Floor_Total!$A$1:$I$1</definedName>
    <definedName name="_xlnm._FilterDatabase" localSheetId="7" hidden="1">Floor_Urban!$A$1:$H$1</definedName>
    <definedName name="_xlnm._FilterDatabase" localSheetId="0" hidden="1">Roof_Complete!$A$4:$S$98</definedName>
    <definedName name="_xlnm._FilterDatabase" localSheetId="3" hidden="1">Roof_Rural!$A$1:$I$1</definedName>
    <definedName name="_xlnm._FilterDatabase" localSheetId="1" hidden="1">Roof_Total!$A$1:$J$1</definedName>
    <definedName name="_xlnm._FilterDatabase" localSheetId="2" hidden="1">Roof_Urban!$A$1:$I$1</definedName>
    <definedName name="DWELING" localSheetId="10">[1]MATERIALES!$J$2:$K$60</definedName>
    <definedName name="DWELING" localSheetId="9">[1]MATERIALES!$J$2:$K$60</definedName>
    <definedName name="DWELING" localSheetId="11">[1]MATERIALES!$J$2:$K$60</definedName>
    <definedName name="DWELING">[2]MATERIALES!$J$2:$K$60</definedName>
    <definedName name="FLOOR" localSheetId="10">[1]MATERIALES!$D$2:$E$56</definedName>
    <definedName name="FLOOR" localSheetId="9">[1]MATERIALES!$D$2:$E$56</definedName>
    <definedName name="FLOOR" localSheetId="11">[1]MATERIALES!$D$2:$E$56</definedName>
    <definedName name="FLOOR">[2]MATERIALES!$D$2:$E$56</definedName>
    <definedName name="_xlnm.Print_Area" localSheetId="10">mapping_rur!$A$2:$E$3</definedName>
    <definedName name="_xlnm.Print_Area" localSheetId="9">mapping_urb!$A$2:$E$3</definedName>
    <definedName name="_xlnm.Print_Area" localSheetId="11">'mapping_v1&amp;v2&amp;v3'!$A$2:$N$8</definedName>
    <definedName name="ROOF" localSheetId="10">[1]MATERIALES!$G$2:$H$59</definedName>
    <definedName name="ROOF" localSheetId="9">[1]MATERIALES!$G$2:$H$59</definedName>
    <definedName name="ROOF" localSheetId="11">[1]MATERIALES!$G$2:$H$59</definedName>
    <definedName name="ROOF">[2]MATERIALES!$G$2:$H$59</definedName>
    <definedName name="WALL" localSheetId="10">[1]MATERIALES!$A$2:$B$47</definedName>
    <definedName name="WALL" localSheetId="9">[1]MATERIALES!$A$2:$B$47</definedName>
    <definedName name="WALL" localSheetId="11">[1]MATERIALES!$A$2:$B$47</definedName>
    <definedName name="WALL">[2]MATERIALES!$A$2:$B$47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6" l="1"/>
  <c r="F22" i="6"/>
  <c r="G22" i="6"/>
  <c r="H22" i="6"/>
  <c r="I22" i="6"/>
  <c r="J22" i="6"/>
  <c r="D22" i="6"/>
  <c r="M13" i="2" l="1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Q98" i="4"/>
  <c r="P98" i="4"/>
  <c r="O98" i="4"/>
  <c r="N98" i="4"/>
  <c r="M98" i="4"/>
  <c r="L98" i="4"/>
  <c r="K98" i="4"/>
  <c r="R97" i="4"/>
  <c r="Q97" i="4"/>
  <c r="P97" i="4"/>
  <c r="O97" i="4"/>
  <c r="N97" i="4"/>
  <c r="M97" i="4"/>
  <c r="L97" i="4"/>
  <c r="K97" i="4"/>
  <c r="R96" i="4"/>
  <c r="Q96" i="4"/>
  <c r="P96" i="4"/>
  <c r="O96" i="4"/>
  <c r="N96" i="4"/>
  <c r="M96" i="4"/>
  <c r="L96" i="4"/>
  <c r="K96" i="4"/>
  <c r="J95" i="4"/>
  <c r="C95" i="4"/>
  <c r="K95" i="4" s="1"/>
  <c r="I95" i="4"/>
  <c r="Q95" i="4" s="1"/>
  <c r="H95" i="4"/>
  <c r="G95" i="4"/>
  <c r="F95" i="4"/>
  <c r="E95" i="4"/>
  <c r="M95" i="4"/>
  <c r="D95" i="4"/>
  <c r="L95" i="4" s="1"/>
  <c r="R93" i="4"/>
  <c r="Q93" i="4"/>
  <c r="P93" i="4"/>
  <c r="O93" i="4"/>
  <c r="N93" i="4"/>
  <c r="M93" i="4"/>
  <c r="L93" i="4"/>
  <c r="K93" i="4"/>
  <c r="R92" i="4"/>
  <c r="Q92" i="4"/>
  <c r="P92" i="4"/>
  <c r="O92" i="4"/>
  <c r="N92" i="4"/>
  <c r="M92" i="4"/>
  <c r="L92" i="4"/>
  <c r="K92" i="4"/>
  <c r="R91" i="4"/>
  <c r="Q91" i="4"/>
  <c r="P91" i="4"/>
  <c r="O91" i="4"/>
  <c r="N91" i="4"/>
  <c r="M91" i="4"/>
  <c r="L91" i="4"/>
  <c r="K91" i="4"/>
  <c r="J90" i="4"/>
  <c r="C90" i="4"/>
  <c r="K90" i="4" s="1"/>
  <c r="I90" i="4"/>
  <c r="Q90" i="4"/>
  <c r="H90" i="4"/>
  <c r="G90" i="4"/>
  <c r="O90" i="4"/>
  <c r="F90" i="4"/>
  <c r="N90" i="4" s="1"/>
  <c r="E90" i="4"/>
  <c r="M90" i="4"/>
  <c r="D90" i="4"/>
  <c r="R88" i="4"/>
  <c r="Q88" i="4"/>
  <c r="P88" i="4"/>
  <c r="O88" i="4"/>
  <c r="N88" i="4"/>
  <c r="M88" i="4"/>
  <c r="L88" i="4"/>
  <c r="K88" i="4"/>
  <c r="R87" i="4"/>
  <c r="P87" i="4"/>
  <c r="O87" i="4"/>
  <c r="N87" i="4"/>
  <c r="M87" i="4"/>
  <c r="L87" i="4"/>
  <c r="K87" i="4"/>
  <c r="R86" i="4"/>
  <c r="P86" i="4"/>
  <c r="N86" i="4"/>
  <c r="M86" i="4"/>
  <c r="L86" i="4"/>
  <c r="K86" i="4"/>
  <c r="J85" i="4"/>
  <c r="C85" i="4"/>
  <c r="H85" i="4"/>
  <c r="G85" i="4"/>
  <c r="O85" i="4" s="1"/>
  <c r="F85" i="4"/>
  <c r="N85" i="4" s="1"/>
  <c r="E85" i="4"/>
  <c r="M85" i="4"/>
  <c r="D85" i="4"/>
  <c r="K85" i="4"/>
  <c r="I85" i="4"/>
  <c r="R83" i="4"/>
  <c r="Q83" i="4"/>
  <c r="P83" i="4"/>
  <c r="O83" i="4"/>
  <c r="N83" i="4"/>
  <c r="M83" i="4"/>
  <c r="L83" i="4"/>
  <c r="K83" i="4"/>
  <c r="R82" i="4"/>
  <c r="Q82" i="4"/>
  <c r="P82" i="4"/>
  <c r="O82" i="4"/>
  <c r="N82" i="4"/>
  <c r="M82" i="4"/>
  <c r="L82" i="4"/>
  <c r="K82" i="4"/>
  <c r="R81" i="4"/>
  <c r="P81" i="4"/>
  <c r="O81" i="4"/>
  <c r="N81" i="4"/>
  <c r="M81" i="4"/>
  <c r="L81" i="4"/>
  <c r="K81" i="4"/>
  <c r="J80" i="4"/>
  <c r="C80" i="4"/>
  <c r="I80" i="4"/>
  <c r="H80" i="4"/>
  <c r="G80" i="4"/>
  <c r="F80" i="4"/>
  <c r="N80" i="4" s="1"/>
  <c r="E80" i="4"/>
  <c r="D80" i="4"/>
  <c r="J75" i="4"/>
  <c r="C75" i="4"/>
  <c r="I75" i="4"/>
  <c r="H75" i="4"/>
  <c r="G75" i="4"/>
  <c r="F75" i="4"/>
  <c r="N75" i="4" s="1"/>
  <c r="E75" i="4"/>
  <c r="D75" i="4"/>
  <c r="J70" i="4"/>
  <c r="C70" i="4"/>
  <c r="I70" i="4"/>
  <c r="H70" i="4"/>
  <c r="G70" i="4"/>
  <c r="F70" i="4"/>
  <c r="N70" i="4" s="1"/>
  <c r="E70" i="4"/>
  <c r="D70" i="4"/>
  <c r="J65" i="4"/>
  <c r="C65" i="4"/>
  <c r="I65" i="4"/>
  <c r="H65" i="4"/>
  <c r="G65" i="4"/>
  <c r="F65" i="4"/>
  <c r="N65" i="4" s="1"/>
  <c r="E65" i="4"/>
  <c r="D65" i="4"/>
  <c r="J60" i="4"/>
  <c r="C60" i="4"/>
  <c r="I60" i="4"/>
  <c r="H60" i="4"/>
  <c r="G60" i="4"/>
  <c r="F60" i="4"/>
  <c r="N60" i="4" s="1"/>
  <c r="E60" i="4"/>
  <c r="D60" i="4"/>
  <c r="J55" i="4"/>
  <c r="C55" i="4"/>
  <c r="I55" i="4"/>
  <c r="H55" i="4"/>
  <c r="G55" i="4"/>
  <c r="F55" i="4"/>
  <c r="N55" i="4" s="1"/>
  <c r="E55" i="4"/>
  <c r="D55" i="4"/>
  <c r="R53" i="4"/>
  <c r="Q53" i="4"/>
  <c r="P53" i="4"/>
  <c r="O53" i="4"/>
  <c r="N53" i="4"/>
  <c r="M53" i="4"/>
  <c r="L53" i="4"/>
  <c r="K53" i="4"/>
  <c r="R52" i="4"/>
  <c r="Q52" i="4"/>
  <c r="P52" i="4"/>
  <c r="O52" i="4"/>
  <c r="N52" i="4"/>
  <c r="M52" i="4"/>
  <c r="L52" i="4"/>
  <c r="K52" i="4"/>
  <c r="R51" i="4"/>
  <c r="P51" i="4"/>
  <c r="O51" i="4"/>
  <c r="N51" i="4"/>
  <c r="M51" i="4"/>
  <c r="L51" i="4"/>
  <c r="K51" i="4"/>
  <c r="J50" i="4"/>
  <c r="C50" i="4"/>
  <c r="R50" i="4"/>
  <c r="I50" i="4"/>
  <c r="Q50" i="4" s="1"/>
  <c r="H50" i="4"/>
  <c r="P50" i="4"/>
  <c r="G50" i="4"/>
  <c r="O50" i="4" s="1"/>
  <c r="F50" i="4"/>
  <c r="N50" i="4"/>
  <c r="E50" i="4"/>
  <c r="M50" i="4" s="1"/>
  <c r="D50" i="4"/>
  <c r="L50" i="4" s="1"/>
  <c r="K50" i="4"/>
  <c r="R48" i="4"/>
  <c r="P48" i="4"/>
  <c r="O48" i="4"/>
  <c r="N48" i="4"/>
  <c r="M48" i="4"/>
  <c r="L48" i="4"/>
  <c r="K48" i="4"/>
  <c r="R47" i="4"/>
  <c r="Q47" i="4"/>
  <c r="P47" i="4"/>
  <c r="O47" i="4"/>
  <c r="N47" i="4"/>
  <c r="M47" i="4"/>
  <c r="L47" i="4"/>
  <c r="K47" i="4"/>
  <c r="R46" i="4"/>
  <c r="P46" i="4"/>
  <c r="O46" i="4"/>
  <c r="N46" i="4"/>
  <c r="M46" i="4"/>
  <c r="L46" i="4"/>
  <c r="K46" i="4"/>
  <c r="J45" i="4"/>
  <c r="C45" i="4"/>
  <c r="K45" i="4" s="1"/>
  <c r="I45" i="4"/>
  <c r="Q45" i="4"/>
  <c r="H45" i="4"/>
  <c r="G45" i="4"/>
  <c r="O45" i="4" s="1"/>
  <c r="F45" i="4"/>
  <c r="E45" i="4"/>
  <c r="M45" i="4"/>
  <c r="D45" i="4"/>
  <c r="L45" i="4" s="1"/>
  <c r="R43" i="4"/>
  <c r="Q43" i="4"/>
  <c r="P43" i="4"/>
  <c r="O43" i="4"/>
  <c r="N43" i="4"/>
  <c r="M43" i="4"/>
  <c r="L43" i="4"/>
  <c r="K43" i="4"/>
  <c r="R42" i="4"/>
  <c r="Q42" i="4"/>
  <c r="P42" i="4"/>
  <c r="O42" i="4"/>
  <c r="N42" i="4"/>
  <c r="M42" i="4"/>
  <c r="L42" i="4"/>
  <c r="K42" i="4"/>
  <c r="R41" i="4"/>
  <c r="Q41" i="4"/>
  <c r="P41" i="4"/>
  <c r="O41" i="4"/>
  <c r="N41" i="4"/>
  <c r="M41" i="4"/>
  <c r="L41" i="4"/>
  <c r="K41" i="4"/>
  <c r="J40" i="4"/>
  <c r="R40" i="4" s="1"/>
  <c r="C40" i="4"/>
  <c r="K40" i="4" s="1"/>
  <c r="I40" i="4"/>
  <c r="Q40" i="4" s="1"/>
  <c r="H40" i="4"/>
  <c r="P40" i="4" s="1"/>
  <c r="G40" i="4"/>
  <c r="O40" i="4"/>
  <c r="F40" i="4"/>
  <c r="N40" i="4" s="1"/>
  <c r="E40" i="4"/>
  <c r="M40" i="4" s="1"/>
  <c r="D40" i="4"/>
  <c r="L40" i="4" s="1"/>
  <c r="R38" i="4"/>
  <c r="Q38" i="4"/>
  <c r="P38" i="4"/>
  <c r="O38" i="4"/>
  <c r="N38" i="4"/>
  <c r="M38" i="4"/>
  <c r="L38" i="4"/>
  <c r="K38" i="4"/>
  <c r="R37" i="4"/>
  <c r="Q37" i="4"/>
  <c r="P37" i="4"/>
  <c r="O37" i="4"/>
  <c r="N37" i="4"/>
  <c r="M37" i="4"/>
  <c r="L37" i="4"/>
  <c r="K37" i="4"/>
  <c r="R36" i="4"/>
  <c r="Q36" i="4"/>
  <c r="P36" i="4"/>
  <c r="O36" i="4"/>
  <c r="N36" i="4"/>
  <c r="M36" i="4"/>
  <c r="L36" i="4"/>
  <c r="K36" i="4"/>
  <c r="J35" i="4"/>
  <c r="C35" i="4"/>
  <c r="K35" i="4" s="1"/>
  <c r="I35" i="4"/>
  <c r="Q35" i="4"/>
  <c r="H35" i="4"/>
  <c r="P35" i="4" s="1"/>
  <c r="G35" i="4"/>
  <c r="O35" i="4" s="1"/>
  <c r="F35" i="4"/>
  <c r="E35" i="4"/>
  <c r="M35" i="4"/>
  <c r="D35" i="4"/>
  <c r="R33" i="4"/>
  <c r="P33" i="4"/>
  <c r="O33" i="4"/>
  <c r="N33" i="4"/>
  <c r="M33" i="4"/>
  <c r="L33" i="4"/>
  <c r="K33" i="4"/>
  <c r="R32" i="4"/>
  <c r="Q32" i="4"/>
  <c r="P32" i="4"/>
  <c r="O32" i="4"/>
  <c r="N32" i="4"/>
  <c r="M32" i="4"/>
  <c r="L32" i="4"/>
  <c r="K32" i="4"/>
  <c r="R31" i="4"/>
  <c r="Q31" i="4"/>
  <c r="P31" i="4"/>
  <c r="O31" i="4"/>
  <c r="N31" i="4"/>
  <c r="M31" i="4"/>
  <c r="L31" i="4"/>
  <c r="K31" i="4"/>
  <c r="J30" i="4"/>
  <c r="C30" i="4"/>
  <c r="I30" i="4"/>
  <c r="H30" i="4"/>
  <c r="P30" i="4" s="1"/>
  <c r="G30" i="4"/>
  <c r="F30" i="4"/>
  <c r="E30" i="4"/>
  <c r="D30" i="4"/>
  <c r="J25" i="4"/>
  <c r="C25" i="4"/>
  <c r="I25" i="4"/>
  <c r="H25" i="4"/>
  <c r="P25" i="4" s="1"/>
  <c r="G25" i="4"/>
  <c r="F25" i="4"/>
  <c r="E25" i="4"/>
  <c r="D25" i="4"/>
  <c r="J20" i="4"/>
  <c r="C20" i="4"/>
  <c r="I20" i="4"/>
  <c r="H20" i="4"/>
  <c r="P20" i="4" s="1"/>
  <c r="G20" i="4"/>
  <c r="F20" i="4"/>
  <c r="E20" i="4"/>
  <c r="D20" i="4"/>
  <c r="J15" i="4"/>
  <c r="C15" i="4"/>
  <c r="I15" i="4"/>
  <c r="H15" i="4"/>
  <c r="P15" i="4" s="1"/>
  <c r="G15" i="4"/>
  <c r="F15" i="4"/>
  <c r="E15" i="4"/>
  <c r="D15" i="4"/>
  <c r="J10" i="4"/>
  <c r="C10" i="4"/>
  <c r="I10" i="4"/>
  <c r="H10" i="4"/>
  <c r="P10" i="4" s="1"/>
  <c r="G10" i="4"/>
  <c r="F10" i="4"/>
  <c r="E10" i="4"/>
  <c r="D10" i="4"/>
  <c r="J5" i="4"/>
  <c r="C5" i="4"/>
  <c r="I5" i="4"/>
  <c r="H5" i="4"/>
  <c r="P5" i="4" s="1"/>
  <c r="G5" i="4"/>
  <c r="F5" i="4"/>
  <c r="E5" i="4"/>
  <c r="D5" i="4"/>
  <c r="C75" i="3"/>
  <c r="P75" i="3" s="1"/>
  <c r="D75" i="3"/>
  <c r="K75" i="3" s="1"/>
  <c r="E75" i="3"/>
  <c r="L75" i="3" s="1"/>
  <c r="F75" i="3"/>
  <c r="M75" i="3" s="1"/>
  <c r="G75" i="3"/>
  <c r="H75" i="3"/>
  <c r="O75" i="3" s="1"/>
  <c r="I75" i="3"/>
  <c r="P98" i="3"/>
  <c r="P97" i="3"/>
  <c r="P96" i="3"/>
  <c r="C95" i="3"/>
  <c r="I95" i="3"/>
  <c r="P93" i="3"/>
  <c r="P92" i="3"/>
  <c r="P91" i="3"/>
  <c r="C90" i="3"/>
  <c r="J90" i="3" s="1"/>
  <c r="I90" i="3"/>
  <c r="P88" i="3"/>
  <c r="P87" i="3"/>
  <c r="P86" i="3"/>
  <c r="C85" i="3"/>
  <c r="I85" i="3"/>
  <c r="P83" i="3"/>
  <c r="P82" i="3"/>
  <c r="P81" i="3"/>
  <c r="C80" i="3"/>
  <c r="J80" i="3" s="1"/>
  <c r="I80" i="3"/>
  <c r="P80" i="3" s="1"/>
  <c r="P78" i="3"/>
  <c r="P77" i="3"/>
  <c r="P76" i="3"/>
  <c r="P73" i="3"/>
  <c r="P72" i="3"/>
  <c r="P71" i="3"/>
  <c r="C70" i="3"/>
  <c r="I70" i="3"/>
  <c r="P68" i="3"/>
  <c r="P67" i="3"/>
  <c r="P66" i="3"/>
  <c r="C65" i="3"/>
  <c r="J65" i="3" s="1"/>
  <c r="I65" i="3"/>
  <c r="P63" i="3"/>
  <c r="P62" i="3"/>
  <c r="P61" i="3"/>
  <c r="C60" i="3"/>
  <c r="I60" i="3"/>
  <c r="P58" i="3"/>
  <c r="P57" i="3"/>
  <c r="P56" i="3"/>
  <c r="C55" i="3"/>
  <c r="J55" i="3" s="1"/>
  <c r="I55" i="3"/>
  <c r="P55" i="3" s="1"/>
  <c r="P53" i="3"/>
  <c r="P52" i="3"/>
  <c r="P51" i="3"/>
  <c r="C50" i="3"/>
  <c r="I50" i="3"/>
  <c r="P48" i="3"/>
  <c r="P47" i="3"/>
  <c r="P46" i="3"/>
  <c r="C45" i="3"/>
  <c r="K45" i="3" s="1"/>
  <c r="I45" i="3"/>
  <c r="P43" i="3"/>
  <c r="P42" i="3"/>
  <c r="P41" i="3"/>
  <c r="C40" i="3"/>
  <c r="J40" i="3" s="1"/>
  <c r="I40" i="3"/>
  <c r="P38" i="3"/>
  <c r="P37" i="3"/>
  <c r="P36" i="3"/>
  <c r="C35" i="3"/>
  <c r="I35" i="3"/>
  <c r="P33" i="3"/>
  <c r="P32" i="3"/>
  <c r="P31" i="3"/>
  <c r="C30" i="3"/>
  <c r="I30" i="3"/>
  <c r="P28" i="3"/>
  <c r="P27" i="3"/>
  <c r="P26" i="3"/>
  <c r="C25" i="3"/>
  <c r="J25" i="3" s="1"/>
  <c r="I25" i="3"/>
  <c r="P23" i="3"/>
  <c r="P22" i="3"/>
  <c r="P21" i="3"/>
  <c r="C20" i="3"/>
  <c r="I20" i="3"/>
  <c r="P18" i="3"/>
  <c r="P17" i="3"/>
  <c r="P16" i="3"/>
  <c r="C15" i="3"/>
  <c r="L15" i="3" s="1"/>
  <c r="I15" i="3"/>
  <c r="P15" i="3" s="1"/>
  <c r="P13" i="3"/>
  <c r="P12" i="3"/>
  <c r="P11" i="3"/>
  <c r="I10" i="3"/>
  <c r="C10" i="3"/>
  <c r="P8" i="3"/>
  <c r="P7" i="3"/>
  <c r="P6" i="3"/>
  <c r="I5" i="3"/>
  <c r="C5" i="3"/>
  <c r="O98" i="3"/>
  <c r="N98" i="3"/>
  <c r="M98" i="3"/>
  <c r="L98" i="3"/>
  <c r="J98" i="3"/>
  <c r="O97" i="3"/>
  <c r="N97" i="3"/>
  <c r="M97" i="3"/>
  <c r="L97" i="3"/>
  <c r="K97" i="3"/>
  <c r="J97" i="3"/>
  <c r="O96" i="3"/>
  <c r="N96" i="3"/>
  <c r="M96" i="3"/>
  <c r="L96" i="3"/>
  <c r="K96" i="3"/>
  <c r="J96" i="3"/>
  <c r="H95" i="3"/>
  <c r="G95" i="3"/>
  <c r="F95" i="3"/>
  <c r="M95" i="3"/>
  <c r="E95" i="3"/>
  <c r="L95" i="3" s="1"/>
  <c r="D95" i="3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H90" i="3"/>
  <c r="O90" i="3" s="1"/>
  <c r="G90" i="3"/>
  <c r="N90" i="3"/>
  <c r="F90" i="3"/>
  <c r="E90" i="3"/>
  <c r="L90" i="3" s="1"/>
  <c r="D90" i="3"/>
  <c r="K90" i="3" s="1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H85" i="3"/>
  <c r="O85" i="3" s="1"/>
  <c r="G85" i="3"/>
  <c r="N85" i="3" s="1"/>
  <c r="F85" i="3"/>
  <c r="M85" i="3" s="1"/>
  <c r="E85" i="3"/>
  <c r="L85" i="3"/>
  <c r="D85" i="3"/>
  <c r="K85" i="3" s="1"/>
  <c r="J85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H80" i="3"/>
  <c r="G80" i="3"/>
  <c r="F80" i="3"/>
  <c r="M80" i="3" s="1"/>
  <c r="E80" i="3"/>
  <c r="L80" i="3" s="1"/>
  <c r="D80" i="3"/>
  <c r="K80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N75" i="3"/>
  <c r="J75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H70" i="3"/>
  <c r="G70" i="3"/>
  <c r="F70" i="3"/>
  <c r="M70" i="3" s="1"/>
  <c r="E70" i="3"/>
  <c r="D70" i="3"/>
  <c r="K70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H65" i="3"/>
  <c r="O65" i="3" s="1"/>
  <c r="G65" i="3"/>
  <c r="N65" i="3"/>
  <c r="F65" i="3"/>
  <c r="M65" i="3" s="1"/>
  <c r="E65" i="3"/>
  <c r="L65" i="3" s="1"/>
  <c r="D65" i="3"/>
  <c r="K65" i="3" s="1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H60" i="3"/>
  <c r="O60" i="3" s="1"/>
  <c r="G60" i="3"/>
  <c r="N60" i="3"/>
  <c r="F60" i="3"/>
  <c r="M60" i="3" s="1"/>
  <c r="E60" i="3"/>
  <c r="L60" i="3"/>
  <c r="D60" i="3"/>
  <c r="K60" i="3" s="1"/>
  <c r="J60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H55" i="3"/>
  <c r="O55" i="3" s="1"/>
  <c r="G55" i="3"/>
  <c r="N55" i="3"/>
  <c r="F55" i="3"/>
  <c r="E55" i="3"/>
  <c r="L55" i="3" s="1"/>
  <c r="D55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H50" i="3"/>
  <c r="O50" i="3" s="1"/>
  <c r="G50" i="3"/>
  <c r="N50" i="3" s="1"/>
  <c r="F50" i="3"/>
  <c r="M50" i="3"/>
  <c r="E50" i="3"/>
  <c r="L50" i="3" s="1"/>
  <c r="D50" i="3"/>
  <c r="K50" i="3"/>
  <c r="J50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H45" i="3"/>
  <c r="G45" i="3"/>
  <c r="F45" i="3"/>
  <c r="E45" i="3"/>
  <c r="L45" i="3" s="1"/>
  <c r="D45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H40" i="3"/>
  <c r="O40" i="3" s="1"/>
  <c r="G40" i="3"/>
  <c r="N40" i="3"/>
  <c r="F40" i="3"/>
  <c r="E40" i="3"/>
  <c r="L40" i="3" s="1"/>
  <c r="D40" i="3"/>
  <c r="K40" i="3" s="1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H35" i="3"/>
  <c r="O35" i="3" s="1"/>
  <c r="G35" i="3"/>
  <c r="N35" i="3" s="1"/>
  <c r="F35" i="3"/>
  <c r="M35" i="3" s="1"/>
  <c r="E35" i="3"/>
  <c r="L35" i="3"/>
  <c r="D35" i="3"/>
  <c r="J35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H30" i="3"/>
  <c r="G30" i="3"/>
  <c r="F30" i="3"/>
  <c r="M30" i="3" s="1"/>
  <c r="E30" i="3"/>
  <c r="D30" i="3"/>
  <c r="K30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H25" i="3"/>
  <c r="O25" i="3" s="1"/>
  <c r="G25" i="3"/>
  <c r="N25" i="3" s="1"/>
  <c r="F25" i="3"/>
  <c r="M25" i="3" s="1"/>
  <c r="E25" i="3"/>
  <c r="L25" i="3" s="1"/>
  <c r="D25" i="3"/>
  <c r="K25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H20" i="3"/>
  <c r="O20" i="3" s="1"/>
  <c r="G20" i="3"/>
  <c r="N20" i="3"/>
  <c r="F20" i="3"/>
  <c r="M20" i="3" s="1"/>
  <c r="E20" i="3"/>
  <c r="L20" i="3" s="1"/>
  <c r="D20" i="3"/>
  <c r="K20" i="3" s="1"/>
  <c r="J20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H15" i="3"/>
  <c r="O15" i="3" s="1"/>
  <c r="G15" i="3"/>
  <c r="F15" i="3"/>
  <c r="E15" i="3"/>
  <c r="D15" i="3"/>
  <c r="J15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H10" i="3"/>
  <c r="O10" i="3" s="1"/>
  <c r="G10" i="3"/>
  <c r="N10" i="3"/>
  <c r="F10" i="3"/>
  <c r="E10" i="3"/>
  <c r="L10" i="3" s="1"/>
  <c r="D10" i="3"/>
  <c r="J10" i="3"/>
  <c r="O8" i="3"/>
  <c r="O7" i="3"/>
  <c r="O6" i="3"/>
  <c r="H5" i="3"/>
  <c r="O5" i="3" s="1"/>
  <c r="G5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F5" i="3"/>
  <c r="M5" i="3"/>
  <c r="E5" i="3"/>
  <c r="L5" i="3" s="1"/>
  <c r="D5" i="3"/>
  <c r="K5" i="3" s="1"/>
  <c r="J5" i="3"/>
  <c r="M71" i="2"/>
  <c r="M66" i="2"/>
  <c r="N58" i="2"/>
  <c r="L98" i="2"/>
  <c r="K98" i="2"/>
  <c r="J98" i="2"/>
  <c r="I98" i="2"/>
  <c r="N97" i="2"/>
  <c r="M97" i="2"/>
  <c r="L97" i="2"/>
  <c r="K97" i="2"/>
  <c r="J97" i="2"/>
  <c r="I97" i="2"/>
  <c r="N96" i="2"/>
  <c r="M96" i="2"/>
  <c r="L96" i="2"/>
  <c r="K96" i="2"/>
  <c r="J96" i="2"/>
  <c r="I96" i="2"/>
  <c r="C95" i="2"/>
  <c r="I95" i="2" s="1"/>
  <c r="H95" i="2"/>
  <c r="G95" i="2"/>
  <c r="M95" i="2" s="1"/>
  <c r="F95" i="2"/>
  <c r="E95" i="2"/>
  <c r="K95" i="2" s="1"/>
  <c r="D95" i="2"/>
  <c r="N93" i="2"/>
  <c r="M93" i="2"/>
  <c r="L93" i="2"/>
  <c r="K93" i="2"/>
  <c r="J93" i="2"/>
  <c r="I93" i="2"/>
  <c r="N92" i="2"/>
  <c r="M92" i="2"/>
  <c r="L92" i="2"/>
  <c r="K92" i="2"/>
  <c r="J92" i="2"/>
  <c r="I92" i="2"/>
  <c r="N91" i="2"/>
  <c r="M91" i="2"/>
  <c r="L91" i="2"/>
  <c r="K91" i="2"/>
  <c r="J91" i="2"/>
  <c r="I91" i="2"/>
  <c r="C90" i="2"/>
  <c r="I90" i="2" s="1"/>
  <c r="H90" i="2"/>
  <c r="G90" i="2"/>
  <c r="F90" i="2"/>
  <c r="E90" i="2"/>
  <c r="D90" i="2"/>
  <c r="N88" i="2"/>
  <c r="M88" i="2"/>
  <c r="L88" i="2"/>
  <c r="K88" i="2"/>
  <c r="J88" i="2"/>
  <c r="I88" i="2"/>
  <c r="N87" i="2"/>
  <c r="M87" i="2"/>
  <c r="L87" i="2"/>
  <c r="K87" i="2"/>
  <c r="J87" i="2"/>
  <c r="I87" i="2"/>
  <c r="N86" i="2"/>
  <c r="M86" i="2"/>
  <c r="L86" i="2"/>
  <c r="K86" i="2"/>
  <c r="J86" i="2"/>
  <c r="I86" i="2"/>
  <c r="C85" i="2"/>
  <c r="I85" i="2" s="1"/>
  <c r="H85" i="2"/>
  <c r="G85" i="2"/>
  <c r="M85" i="2" s="1"/>
  <c r="F85" i="2"/>
  <c r="L85" i="2" s="1"/>
  <c r="E85" i="2"/>
  <c r="K85" i="2" s="1"/>
  <c r="D85" i="2"/>
  <c r="J85" i="2" s="1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C80" i="2"/>
  <c r="H80" i="2"/>
  <c r="N80" i="2"/>
  <c r="G80" i="2"/>
  <c r="M80" i="2" s="1"/>
  <c r="F80" i="2"/>
  <c r="L80" i="2" s="1"/>
  <c r="E80" i="2"/>
  <c r="D80" i="2"/>
  <c r="J80" i="2" s="1"/>
  <c r="I80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C75" i="2"/>
  <c r="K75" i="2" s="1"/>
  <c r="H75" i="2"/>
  <c r="G75" i="2"/>
  <c r="F75" i="2"/>
  <c r="E75" i="2"/>
  <c r="D75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L71" i="2"/>
  <c r="K71" i="2"/>
  <c r="J71" i="2"/>
  <c r="I71" i="2"/>
  <c r="C70" i="2"/>
  <c r="I70" i="2" s="1"/>
  <c r="H70" i="2"/>
  <c r="N70" i="2" s="1"/>
  <c r="G70" i="2"/>
  <c r="M70" i="2" s="1"/>
  <c r="F70" i="2"/>
  <c r="L70" i="2" s="1"/>
  <c r="E70" i="2"/>
  <c r="K70" i="2"/>
  <c r="D70" i="2"/>
  <c r="J70" i="2" s="1"/>
  <c r="N68" i="2"/>
  <c r="M68" i="2"/>
  <c r="L68" i="2"/>
  <c r="K68" i="2"/>
  <c r="J68" i="2"/>
  <c r="I68" i="2"/>
  <c r="N67" i="2"/>
  <c r="M67" i="2"/>
  <c r="L67" i="2"/>
  <c r="K67" i="2"/>
  <c r="J67" i="2"/>
  <c r="I67" i="2"/>
  <c r="N66" i="2"/>
  <c r="L66" i="2"/>
  <c r="K66" i="2"/>
  <c r="J66" i="2"/>
  <c r="I66" i="2"/>
  <c r="C65" i="2"/>
  <c r="H65" i="2"/>
  <c r="N65" i="2" s="1"/>
  <c r="G65" i="2"/>
  <c r="M65" i="2" s="1"/>
  <c r="F65" i="2"/>
  <c r="L65" i="2"/>
  <c r="E65" i="2"/>
  <c r="K65" i="2" s="1"/>
  <c r="D65" i="2"/>
  <c r="I65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C60" i="2"/>
  <c r="H60" i="2"/>
  <c r="N60" i="2" s="1"/>
  <c r="G60" i="2"/>
  <c r="M60" i="2"/>
  <c r="F60" i="2"/>
  <c r="L60" i="2"/>
  <c r="E60" i="2"/>
  <c r="K60" i="2"/>
  <c r="D60" i="2"/>
  <c r="J60" i="2"/>
  <c r="I60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C55" i="2"/>
  <c r="I55" i="2" s="1"/>
  <c r="H55" i="2"/>
  <c r="G55" i="2"/>
  <c r="F55" i="2"/>
  <c r="E55" i="2"/>
  <c r="K55" i="2"/>
  <c r="D55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C50" i="2"/>
  <c r="H50" i="2"/>
  <c r="G50" i="2"/>
  <c r="F50" i="2"/>
  <c r="E50" i="2"/>
  <c r="D50" i="2"/>
  <c r="N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C45" i="2"/>
  <c r="I45" i="2" s="1"/>
  <c r="H45" i="2"/>
  <c r="G45" i="2"/>
  <c r="M45" i="2" s="1"/>
  <c r="F45" i="2"/>
  <c r="L45" i="2" s="1"/>
  <c r="E45" i="2"/>
  <c r="K45" i="2" s="1"/>
  <c r="D45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C40" i="2"/>
  <c r="I40" i="2" s="1"/>
  <c r="H40" i="2"/>
  <c r="N40" i="2" s="1"/>
  <c r="G40" i="2"/>
  <c r="M40" i="2" s="1"/>
  <c r="F40" i="2"/>
  <c r="L40" i="2" s="1"/>
  <c r="E40" i="2"/>
  <c r="D40" i="2"/>
  <c r="J40" i="2" s="1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C35" i="2"/>
  <c r="I35" i="2" s="1"/>
  <c r="H35" i="2"/>
  <c r="N35" i="2" s="1"/>
  <c r="G35" i="2"/>
  <c r="M35" i="2" s="1"/>
  <c r="F35" i="2"/>
  <c r="E35" i="2"/>
  <c r="D35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C30" i="2"/>
  <c r="I30" i="2" s="1"/>
  <c r="H30" i="2"/>
  <c r="N30" i="2" s="1"/>
  <c r="G30" i="2"/>
  <c r="F30" i="2"/>
  <c r="E30" i="2"/>
  <c r="D30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C25" i="2"/>
  <c r="I25" i="2" s="1"/>
  <c r="H25" i="2"/>
  <c r="G25" i="2"/>
  <c r="F25" i="2"/>
  <c r="E25" i="2"/>
  <c r="D25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C20" i="2"/>
  <c r="H20" i="2"/>
  <c r="N20" i="2" s="1"/>
  <c r="G20" i="2"/>
  <c r="M20" i="2" s="1"/>
  <c r="F20" i="2"/>
  <c r="L20" i="2" s="1"/>
  <c r="E20" i="2"/>
  <c r="K20" i="2" s="1"/>
  <c r="D20" i="2"/>
  <c r="J20" i="2" s="1"/>
  <c r="I20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C15" i="2"/>
  <c r="H15" i="2"/>
  <c r="G15" i="2"/>
  <c r="M15" i="2" s="1"/>
  <c r="F15" i="2"/>
  <c r="E15" i="2"/>
  <c r="K15" i="2" s="1"/>
  <c r="D15" i="2"/>
  <c r="J15" i="2" s="1"/>
  <c r="I15" i="2"/>
  <c r="I13" i="2"/>
  <c r="I12" i="2"/>
  <c r="I11" i="2"/>
  <c r="C10" i="2"/>
  <c r="N10" i="2" s="1"/>
  <c r="H10" i="2"/>
  <c r="G10" i="2"/>
  <c r="M10" i="2"/>
  <c r="F10" i="2"/>
  <c r="E10" i="2"/>
  <c r="D10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C5" i="2"/>
  <c r="D5" i="2"/>
  <c r="E5" i="2"/>
  <c r="K5" i="2" s="1"/>
  <c r="F5" i="2"/>
  <c r="G5" i="2"/>
  <c r="M5" i="2" s="1"/>
  <c r="H5" i="2"/>
  <c r="L55" i="2" l="1"/>
  <c r="J90" i="2"/>
  <c r="L70" i="3"/>
  <c r="R95" i="4"/>
  <c r="M45" i="3"/>
  <c r="P70" i="3"/>
  <c r="P95" i="3"/>
  <c r="L30" i="3"/>
  <c r="L15" i="2"/>
  <c r="J25" i="2"/>
  <c r="N45" i="2"/>
  <c r="N50" i="2"/>
  <c r="I75" i="2"/>
  <c r="K90" i="2"/>
  <c r="K10" i="3"/>
  <c r="K15" i="3"/>
  <c r="K35" i="3"/>
  <c r="N45" i="3"/>
  <c r="N95" i="3"/>
  <c r="P25" i="3"/>
  <c r="P65" i="3"/>
  <c r="P90" i="3"/>
  <c r="L35" i="4"/>
  <c r="R45" i="4"/>
  <c r="P90" i="4"/>
  <c r="N95" i="4"/>
  <c r="P30" i="3"/>
  <c r="J30" i="2"/>
  <c r="L90" i="2"/>
  <c r="O45" i="3"/>
  <c r="K55" i="3"/>
  <c r="O95" i="3"/>
  <c r="L5" i="4"/>
  <c r="L10" i="4"/>
  <c r="L15" i="4"/>
  <c r="L20" i="4"/>
  <c r="L25" i="4"/>
  <c r="L30" i="4"/>
  <c r="N45" i="4"/>
  <c r="O95" i="4"/>
  <c r="N15" i="2"/>
  <c r="L25" i="2"/>
  <c r="K30" i="2"/>
  <c r="J35" i="2"/>
  <c r="N85" i="2"/>
  <c r="M10" i="3"/>
  <c r="N30" i="3"/>
  <c r="J45" i="3"/>
  <c r="N70" i="3"/>
  <c r="N80" i="3"/>
  <c r="J95" i="3"/>
  <c r="P10" i="3"/>
  <c r="P35" i="3"/>
  <c r="P50" i="3"/>
  <c r="R35" i="4"/>
  <c r="P85" i="4"/>
  <c r="L90" i="4"/>
  <c r="J5" i="2"/>
  <c r="I5" i="2"/>
  <c r="K25" i="2"/>
  <c r="M55" i="2"/>
  <c r="K10" i="2"/>
  <c r="M25" i="2"/>
  <c r="L30" i="2"/>
  <c r="K35" i="2"/>
  <c r="J55" i="2"/>
  <c r="N55" i="2"/>
  <c r="L75" i="2"/>
  <c r="M90" i="2"/>
  <c r="M15" i="3"/>
  <c r="O30" i="3"/>
  <c r="O70" i="3"/>
  <c r="O80" i="3"/>
  <c r="K95" i="3"/>
  <c r="N5" i="4"/>
  <c r="N10" i="4"/>
  <c r="N15" i="4"/>
  <c r="N20" i="4"/>
  <c r="N25" i="4"/>
  <c r="N30" i="4"/>
  <c r="N35" i="4"/>
  <c r="P95" i="4"/>
  <c r="L5" i="2"/>
  <c r="N25" i="2"/>
  <c r="M30" i="2"/>
  <c r="L35" i="2"/>
  <c r="K40" i="2"/>
  <c r="J45" i="2"/>
  <c r="J65" i="2"/>
  <c r="M75" i="2"/>
  <c r="K80" i="2"/>
  <c r="N90" i="2"/>
  <c r="L95" i="2"/>
  <c r="N15" i="3"/>
  <c r="J30" i="3"/>
  <c r="M40" i="3"/>
  <c r="M55" i="3"/>
  <c r="J70" i="3"/>
  <c r="M90" i="3"/>
  <c r="P5" i="3"/>
  <c r="P20" i="3"/>
  <c r="P45" i="3"/>
  <c r="P60" i="3"/>
  <c r="P85" i="3"/>
  <c r="P45" i="4"/>
  <c r="L85" i="4"/>
  <c r="R85" i="4"/>
  <c r="R90" i="4"/>
  <c r="K65" i="4"/>
  <c r="Q65" i="4"/>
  <c r="O65" i="4"/>
  <c r="M65" i="4"/>
  <c r="R65" i="4"/>
  <c r="K75" i="4"/>
  <c r="Q75" i="4"/>
  <c r="O75" i="4"/>
  <c r="M75" i="4"/>
  <c r="R75" i="4"/>
  <c r="K80" i="4"/>
  <c r="Q80" i="4"/>
  <c r="O80" i="4"/>
  <c r="M80" i="4"/>
  <c r="R80" i="4"/>
  <c r="I10" i="2"/>
  <c r="I50" i="2"/>
  <c r="J75" i="2"/>
  <c r="N95" i="2"/>
  <c r="K50" i="2"/>
  <c r="L10" i="2"/>
  <c r="L50" i="2"/>
  <c r="K5" i="4"/>
  <c r="Q5" i="4"/>
  <c r="O5" i="4"/>
  <c r="M5" i="4"/>
  <c r="R5" i="4"/>
  <c r="K10" i="4"/>
  <c r="Q10" i="4"/>
  <c r="O10" i="4"/>
  <c r="M10" i="4"/>
  <c r="R10" i="4"/>
  <c r="K15" i="4"/>
  <c r="Q15" i="4"/>
  <c r="O15" i="4"/>
  <c r="M15" i="4"/>
  <c r="R15" i="4"/>
  <c r="K20" i="4"/>
  <c r="Q20" i="4"/>
  <c r="O20" i="4"/>
  <c r="M20" i="4"/>
  <c r="R20" i="4"/>
  <c r="K25" i="4"/>
  <c r="Q25" i="4"/>
  <c r="O25" i="4"/>
  <c r="M25" i="4"/>
  <c r="R25" i="4"/>
  <c r="K30" i="4"/>
  <c r="Q30" i="4"/>
  <c r="O30" i="4"/>
  <c r="M30" i="4"/>
  <c r="R30" i="4"/>
  <c r="L55" i="4"/>
  <c r="P55" i="4"/>
  <c r="L60" i="4"/>
  <c r="P60" i="4"/>
  <c r="L65" i="4"/>
  <c r="P65" i="4"/>
  <c r="L70" i="4"/>
  <c r="P70" i="4"/>
  <c r="L75" i="4"/>
  <c r="P75" i="4"/>
  <c r="L80" i="4"/>
  <c r="P80" i="4"/>
  <c r="M50" i="2"/>
  <c r="K55" i="4"/>
  <c r="Q55" i="4"/>
  <c r="O55" i="4"/>
  <c r="M55" i="4"/>
  <c r="R55" i="4"/>
  <c r="K60" i="4"/>
  <c r="Q60" i="4"/>
  <c r="O60" i="4"/>
  <c r="M60" i="4"/>
  <c r="R60" i="4"/>
  <c r="K70" i="4"/>
  <c r="Q70" i="4"/>
  <c r="O70" i="4"/>
  <c r="M70" i="4"/>
  <c r="R70" i="4"/>
  <c r="J10" i="2"/>
  <c r="J50" i="2"/>
  <c r="N5" i="2"/>
  <c r="N75" i="2"/>
  <c r="J95" i="2"/>
  <c r="P40" i="3"/>
</calcChain>
</file>

<file path=xl/sharedStrings.xml><?xml version="1.0" encoding="utf-8"?>
<sst xmlns="http://schemas.openxmlformats.org/spreadsheetml/2006/main" count="621" uniqueCount="95">
  <si>
    <t>Table P8.5 Private Households by type of roof, by Province and Urban-Rural</t>
  </si>
  <si>
    <t>Total</t>
  </si>
  <si>
    <t>Province</t>
  </si>
  <si>
    <t>Number</t>
  </si>
  <si>
    <t>Tile/ sipax/ concrete</t>
  </si>
  <si>
    <t>Zinc</t>
  </si>
  <si>
    <t>Wood</t>
  </si>
  <si>
    <t>Bamboo</t>
  </si>
  <si>
    <t>Grass</t>
  </si>
  <si>
    <t>Other</t>
  </si>
  <si>
    <t>Not Stated</t>
  </si>
  <si>
    <t>Percent</t>
  </si>
  <si>
    <t>Lao PDR</t>
  </si>
  <si>
    <r>
      <rPr>
        <b/>
        <sz val="9.5"/>
        <color rgb="FF414142"/>
        <rFont val="Calibri"/>
        <family val="2"/>
      </rPr>
      <t>Vientiane Capital</t>
    </r>
  </si>
  <si>
    <r>
      <rPr>
        <sz val="9.5"/>
        <color rgb="FF414142"/>
        <rFont val="Calibri"/>
        <family val="2"/>
      </rPr>
      <t>Urban</t>
    </r>
  </si>
  <si>
    <r>
      <rPr>
        <sz val="9.5"/>
        <color rgb="FF414142"/>
        <rFont val="Calibri"/>
        <family val="2"/>
      </rPr>
      <t>Rural with road</t>
    </r>
  </si>
  <si>
    <r>
      <rPr>
        <sz val="9.5"/>
        <color rgb="FF414142"/>
        <rFont val="Calibri"/>
        <family val="2"/>
      </rPr>
      <t>Rural without road</t>
    </r>
  </si>
  <si>
    <r>
      <rPr>
        <sz val="9.5"/>
        <color rgb="FF414142"/>
        <rFont val="Calibri"/>
        <family val="2"/>
      </rPr>
      <t>*</t>
    </r>
  </si>
  <si>
    <r>
      <rPr>
        <sz val="9.5"/>
        <color rgb="FF414142"/>
        <rFont val="Calibri"/>
        <family val="2"/>
      </rPr>
      <t>-</t>
    </r>
  </si>
  <si>
    <r>
      <rPr>
        <b/>
        <sz val="9.5"/>
        <color rgb="FF414142"/>
        <rFont val="Calibri"/>
        <family val="2"/>
      </rPr>
      <t>Phongsaly</t>
    </r>
  </si>
  <si>
    <r>
      <rPr>
        <b/>
        <sz val="9.5"/>
        <color rgb="FF414142"/>
        <rFont val="Calibri"/>
        <family val="2"/>
      </rPr>
      <t>Luangnamtha</t>
    </r>
  </si>
  <si>
    <r>
      <rPr>
        <b/>
        <sz val="9.5"/>
        <color rgb="FF414142"/>
        <rFont val="Calibri"/>
        <family val="2"/>
      </rPr>
      <t>Oudomxay</t>
    </r>
  </si>
  <si>
    <r>
      <rPr>
        <b/>
        <sz val="9.5"/>
        <color rgb="FF414142"/>
        <rFont val="Calibri"/>
        <family val="2"/>
      </rPr>
      <t>Bokeo</t>
    </r>
  </si>
  <si>
    <r>
      <rPr>
        <b/>
        <sz val="9.5"/>
        <color rgb="FF414142"/>
        <rFont val="Calibri"/>
        <family val="2"/>
      </rPr>
      <t>Luangprabang</t>
    </r>
  </si>
  <si>
    <r>
      <rPr>
        <b/>
        <sz val="9.5"/>
        <color rgb="FF414142"/>
        <rFont val="Calibri"/>
        <family val="2"/>
      </rPr>
      <t>Huaphanh</t>
    </r>
  </si>
  <si>
    <r>
      <rPr>
        <b/>
        <sz val="9.5"/>
        <color rgb="FF414142"/>
        <rFont val="Calibri"/>
        <family val="2"/>
      </rPr>
      <t>Xayabury</t>
    </r>
  </si>
  <si>
    <r>
      <rPr>
        <b/>
        <sz val="9.5"/>
        <color rgb="FF414142"/>
        <rFont val="Calibri"/>
        <family val="2"/>
      </rPr>
      <t>Xiengkhuang</t>
    </r>
  </si>
  <si>
    <t>-</t>
  </si>
  <si>
    <r>
      <rPr>
        <b/>
        <sz val="9.5"/>
        <color rgb="FF414142"/>
        <rFont val="Calibri"/>
        <family val="2"/>
      </rPr>
      <t>Vientiane Province</t>
    </r>
  </si>
  <si>
    <r>
      <rPr>
        <b/>
        <sz val="9.5"/>
        <color rgb="FF414142"/>
        <rFont val="Calibri"/>
        <family val="2"/>
      </rPr>
      <t>Borikhamxay</t>
    </r>
  </si>
  <si>
    <r>
      <rPr>
        <b/>
        <sz val="9.5"/>
        <color rgb="FF414142"/>
        <rFont val="Calibri"/>
        <family val="2"/>
      </rPr>
      <t>Khammuane</t>
    </r>
  </si>
  <si>
    <r>
      <rPr>
        <b/>
        <sz val="9.5"/>
        <color rgb="FF414142"/>
        <rFont val="Calibri"/>
        <family val="2"/>
      </rPr>
      <t>Savannakhet</t>
    </r>
  </si>
  <si>
    <r>
      <rPr>
        <b/>
        <sz val="9.5"/>
        <color rgb="FF414142"/>
        <rFont val="Calibri"/>
        <family val="2"/>
      </rPr>
      <t>Saravane</t>
    </r>
  </si>
  <si>
    <t>*</t>
  </si>
  <si>
    <t>Champasack</t>
  </si>
  <si>
    <t>Xaysomboun</t>
  </si>
  <si>
    <r>
      <rPr>
        <b/>
        <sz val="9.5"/>
        <color rgb="FF414142"/>
        <rFont val="Calibri"/>
        <family val="2"/>
      </rPr>
      <t>Champasack</t>
    </r>
  </si>
  <si>
    <r>
      <rPr>
        <b/>
        <sz val="9.5"/>
        <color rgb="FF414142"/>
        <rFont val="Calibri"/>
        <family val="2"/>
      </rPr>
      <t>Xaysomboun</t>
    </r>
  </si>
  <si>
    <t xml:space="preserve">Sekong </t>
  </si>
  <si>
    <t>Attapeu</t>
  </si>
  <si>
    <t>Table P8.6 Private Households by Type of Walls in their Occupied Dwelling Unit by Province and Urban-Rural</t>
  </si>
  <si>
    <t>Brick/ concrete</t>
  </si>
  <si>
    <t>Oudomxay</t>
  </si>
  <si>
    <t>Ceramic/ tile</t>
  </si>
  <si>
    <t>Concrete</t>
  </si>
  <si>
    <t>Table P8.7 Private Households by Type of Floor in their Occupied Dwelling Unit by Province and Urban-Rural</t>
  </si>
  <si>
    <t>ID</t>
  </si>
  <si>
    <t>FILTRO</t>
  </si>
  <si>
    <t>Vientiane Capital</t>
  </si>
  <si>
    <t>Phongsaly</t>
  </si>
  <si>
    <t>Luangnamtha</t>
  </si>
  <si>
    <t>Bokeo</t>
  </si>
  <si>
    <t>Luangprabang</t>
  </si>
  <si>
    <t>Huaphanh</t>
  </si>
  <si>
    <t>Xayabury</t>
  </si>
  <si>
    <t>Xiengkhuang</t>
  </si>
  <si>
    <t>Vientiane Province</t>
  </si>
  <si>
    <t>Borikhamxay</t>
  </si>
  <si>
    <t>Khammuane</t>
  </si>
  <si>
    <t>Savannakhet</t>
  </si>
  <si>
    <t>Saravane</t>
  </si>
  <si>
    <t>UNK_H1</t>
  </si>
  <si>
    <t>w:Cement_r:Tiles/concrete</t>
  </si>
  <si>
    <t>w:Cement_r:Zinc</t>
  </si>
  <si>
    <t>w:Cement_r:Wood</t>
  </si>
  <si>
    <t>w:Cement_r:Bamboo</t>
  </si>
  <si>
    <t>w:Wood_r:Tiles/concrete</t>
  </si>
  <si>
    <t>w:Wood_r:Zinc</t>
  </si>
  <si>
    <t>w:Wood_r:Wood</t>
  </si>
  <si>
    <t>w:Wood_r:Bamboo</t>
  </si>
  <si>
    <t>w:Bamboo_r:Tiles/concrete</t>
  </si>
  <si>
    <t>w:Bamboo_r:Zinc</t>
  </si>
  <si>
    <t>w:Bamboo_r:Wood</t>
  </si>
  <si>
    <t>w:Bamboo_r:Bamboo</t>
  </si>
  <si>
    <t>Mapping Wall and Roof and Floor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</si>
  <si>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</si>
  <si>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</si>
  <si>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</si>
  <si>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</si>
  <si>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</si>
  <si>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</si>
  <si>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</si>
  <si>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</si>
  <si>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</si>
  <si>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</si>
  <si>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</si>
  <si>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</si>
  <si>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</si>
  <si>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Mapping Wall</t>
  </si>
  <si>
    <t>UNK/H:1</t>
  </si>
  <si>
    <t>50% W+WWD/LWAL+DNO/H:1
50% EU/LWAL+DNO/H:1</t>
  </si>
  <si>
    <t>35% MUR/LWAL+DNO/H:1
35% MUR/LWAL+DNO/H:2
10% CR/LFINF+DUL/H:1
5% CR/LFINF+DUL/H:2
5% CR/LFINF+DUL/H:3
5% CR/LFINF+DUL/H:4
5% CR/LFINF+DUL/H:5</t>
  </si>
  <si>
    <t>47.5% MUR/LWAL+DNO/H:1
47.5% MUR/LWAL+DNO/H:2
5% CR/LFINF+DUL/H:1</t>
  </si>
  <si>
    <t>50% W+WBB/LPB+DNO/H:1
50% W+WBB/LPB+DNO/H:1</t>
  </si>
  <si>
    <t>7.5% W/H:1
7.5% W/H:2
35% W+WO/LN/H:1
50% W+WO/LN/H:1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</si>
</sst>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9.5"/>
      <name val="Calibri"/>
      <family val="2"/>
    </font>
    <font>
      <b/>
      <sz val="9.5"/>
      <color rgb="FF414142"/>
      <name val="Calibri"/>
      <family val="2"/>
    </font>
    <font>
      <sz val="9.5"/>
      <name val="Calibri"/>
      <family val="2"/>
    </font>
    <font>
      <sz val="9.5"/>
      <color rgb="FF414142"/>
      <name val="Calibri"/>
      <family val="2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7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58595B"/>
      </bottom>
      <diagonal/>
    </border>
    <border>
      <left/>
      <right/>
      <top/>
      <bottom style="thin">
        <color rgb="FF231F2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1" fillId="0" borderId="0"/>
    <xf numFmtId="9" fontId="7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4" fillId="2" borderId="1" xfId="1" applyNumberFormat="1" applyFont="1" applyFill="1" applyBorder="1" applyAlignment="1">
      <alignment horizontal="right" vertical="top" indent="1" shrinkToFit="1"/>
    </xf>
    <xf numFmtId="164" fontId="4" fillId="2" borderId="1" xfId="1" applyNumberFormat="1" applyFont="1" applyFill="1" applyBorder="1" applyAlignment="1">
      <alignment horizontal="right" vertical="top" shrinkToFit="1"/>
    </xf>
    <xf numFmtId="1" fontId="4" fillId="0" borderId="0" xfId="1" applyNumberFormat="1" applyFont="1" applyAlignment="1">
      <alignment horizontal="right" vertical="top" indent="1" shrinkToFit="1"/>
    </xf>
    <xf numFmtId="164" fontId="4" fillId="0" borderId="0" xfId="1" applyNumberFormat="1" applyFont="1" applyAlignment="1">
      <alignment horizontal="right" vertical="top" shrinkToFit="1"/>
    </xf>
    <xf numFmtId="0" fontId="5" fillId="2" borderId="0" xfId="1" applyFont="1" applyFill="1" applyAlignment="1">
      <alignment horizontal="right" vertical="top" wrapText="1"/>
    </xf>
    <xf numFmtId="1" fontId="4" fillId="2" borderId="0" xfId="1" applyNumberFormat="1" applyFont="1" applyFill="1" applyAlignment="1">
      <alignment horizontal="right" vertical="top" indent="1" shrinkToFit="1"/>
    </xf>
    <xf numFmtId="1" fontId="4" fillId="2" borderId="0" xfId="1" applyNumberFormat="1" applyFont="1" applyFill="1" applyAlignment="1">
      <alignment horizontal="right" vertical="top" shrinkToFit="1"/>
    </xf>
    <xf numFmtId="164" fontId="4" fillId="2" borderId="0" xfId="1" applyNumberFormat="1" applyFont="1" applyFill="1" applyAlignment="1">
      <alignment horizontal="right" vertical="top" shrinkToFit="1"/>
    </xf>
    <xf numFmtId="0" fontId="5" fillId="0" borderId="2" xfId="1" applyFont="1" applyBorder="1" applyAlignment="1">
      <alignment horizontal="left" vertical="top" wrapText="1" indent="2"/>
    </xf>
    <xf numFmtId="3" fontId="6" fillId="0" borderId="2" xfId="1" applyNumberFormat="1" applyFont="1" applyBorder="1" applyAlignment="1">
      <alignment horizontal="right" vertical="top" shrinkToFit="1"/>
    </xf>
    <xf numFmtId="3" fontId="6" fillId="0" borderId="2" xfId="1" applyNumberFormat="1" applyFont="1" applyBorder="1" applyAlignment="1">
      <alignment horizontal="right" vertical="top" indent="1" shrinkToFit="1"/>
    </xf>
    <xf numFmtId="1" fontId="6" fillId="0" borderId="2" xfId="1" applyNumberFormat="1" applyFont="1" applyBorder="1" applyAlignment="1">
      <alignment horizontal="right" vertical="top" indent="1" shrinkToFit="1"/>
    </xf>
    <xf numFmtId="1" fontId="6" fillId="0" borderId="2" xfId="1" applyNumberFormat="1" applyFont="1" applyBorder="1" applyAlignment="1">
      <alignment horizontal="right" vertical="top" shrinkToFit="1"/>
    </xf>
    <xf numFmtId="164" fontId="6" fillId="0" borderId="2" xfId="1" applyNumberFormat="1" applyFont="1" applyBorder="1" applyAlignment="1">
      <alignment horizontal="right" vertical="top" shrinkToFit="1"/>
    </xf>
    <xf numFmtId="0" fontId="4" fillId="2" borderId="1" xfId="1" applyFont="1" applyFill="1" applyBorder="1" applyAlignment="1">
      <alignment vertical="top" wrapText="1"/>
    </xf>
    <xf numFmtId="0" fontId="5" fillId="0" borderId="0" xfId="1" applyFont="1" applyAlignment="1">
      <alignment horizontal="left" vertical="top" wrapText="1" indent="2"/>
    </xf>
    <xf numFmtId="3" fontId="6" fillId="0" borderId="0" xfId="1" applyNumberFormat="1" applyFont="1" applyAlignment="1">
      <alignment horizontal="right" vertical="top" shrinkToFit="1"/>
    </xf>
    <xf numFmtId="3" fontId="6" fillId="0" borderId="0" xfId="1" applyNumberFormat="1" applyFont="1" applyAlignment="1">
      <alignment horizontal="right" vertical="top" indent="1" shrinkToFit="1"/>
    </xf>
    <xf numFmtId="1" fontId="6" fillId="0" borderId="0" xfId="1" applyNumberFormat="1" applyFont="1" applyAlignment="1">
      <alignment horizontal="right" vertical="top" shrinkToFit="1"/>
    </xf>
    <xf numFmtId="164" fontId="6" fillId="0" borderId="0" xfId="1" applyNumberFormat="1" applyFont="1" applyAlignment="1">
      <alignment horizontal="right" vertical="top" shrinkToFit="1"/>
    </xf>
    <xf numFmtId="0" fontId="5" fillId="2" borderId="0" xfId="1" applyFont="1" applyFill="1" applyAlignment="1">
      <alignment horizontal="left" vertical="top" wrapText="1" indent="2"/>
    </xf>
    <xf numFmtId="3" fontId="6" fillId="2" borderId="0" xfId="1" applyNumberFormat="1" applyFont="1" applyFill="1" applyAlignment="1">
      <alignment horizontal="right" vertical="top" shrinkToFit="1"/>
    </xf>
    <xf numFmtId="3" fontId="6" fillId="2" borderId="0" xfId="1" applyNumberFormat="1" applyFont="1" applyFill="1" applyAlignment="1">
      <alignment horizontal="right" vertical="top" indent="1" shrinkToFit="1"/>
    </xf>
    <xf numFmtId="164" fontId="6" fillId="2" borderId="0" xfId="1" applyNumberFormat="1" applyFont="1" applyFill="1" applyAlignment="1">
      <alignment horizontal="right" vertical="top" shrinkToFit="1"/>
    </xf>
    <xf numFmtId="0" fontId="5" fillId="0" borderId="0" xfId="1" applyFont="1" applyAlignment="1">
      <alignment horizontal="right" vertical="top" wrapText="1" indent="1"/>
    </xf>
    <xf numFmtId="1" fontId="6" fillId="0" borderId="0" xfId="1" applyNumberFormat="1" applyFont="1" applyAlignment="1">
      <alignment horizontal="right" vertical="top" indent="1" shrinkToFit="1"/>
    </xf>
    <xf numFmtId="0" fontId="2" fillId="2" borderId="0" xfId="1" applyFill="1" applyAlignment="1">
      <alignment horizontal="left" wrapText="1"/>
    </xf>
    <xf numFmtId="0" fontId="3" fillId="0" borderId="0" xfId="1" applyFont="1" applyAlignment="1">
      <alignment horizontal="left" vertical="top" wrapText="1"/>
    </xf>
    <xf numFmtId="3" fontId="4" fillId="0" borderId="0" xfId="1" applyNumberFormat="1" applyFont="1" applyAlignment="1">
      <alignment horizontal="right" vertical="top" shrinkToFit="1"/>
    </xf>
    <xf numFmtId="3" fontId="4" fillId="0" borderId="0" xfId="1" applyNumberFormat="1" applyFont="1" applyAlignment="1">
      <alignment horizontal="right" vertical="top" indent="1" shrinkToFit="1"/>
    </xf>
    <xf numFmtId="1" fontId="4" fillId="0" borderId="0" xfId="1" applyNumberFormat="1" applyFont="1" applyAlignment="1">
      <alignment horizontal="right" vertical="top" shrinkToFit="1"/>
    </xf>
    <xf numFmtId="1" fontId="6" fillId="2" borderId="0" xfId="1" applyNumberFormat="1" applyFont="1" applyFill="1" applyAlignment="1">
      <alignment horizontal="right" vertical="top" indent="1" shrinkToFit="1"/>
    </xf>
    <xf numFmtId="1" fontId="6" fillId="2" borderId="0" xfId="1" applyNumberFormat="1" applyFont="1" applyFill="1" applyAlignment="1">
      <alignment horizontal="right" vertical="top" shrinkToFit="1"/>
    </xf>
    <xf numFmtId="0" fontId="5" fillId="2" borderId="0" xfId="1" applyFont="1" applyFill="1" applyAlignment="1">
      <alignment horizontal="right" vertical="top" wrapText="1" indent="1"/>
    </xf>
    <xf numFmtId="0" fontId="3" fillId="2" borderId="0" xfId="1" applyFont="1" applyFill="1" applyAlignment="1">
      <alignment horizontal="left" vertical="top" wrapText="1"/>
    </xf>
    <xf numFmtId="3" fontId="4" fillId="2" borderId="0" xfId="1" applyNumberFormat="1" applyFont="1" applyFill="1" applyAlignment="1">
      <alignment horizontal="right" vertical="top" shrinkToFit="1"/>
    </xf>
    <xf numFmtId="3" fontId="4" fillId="2" borderId="0" xfId="1" applyNumberFormat="1" applyFont="1" applyFill="1" applyAlignment="1">
      <alignment horizontal="right" vertical="top" indent="1" shrinkToFit="1"/>
    </xf>
    <xf numFmtId="0" fontId="2" fillId="0" borderId="0" xfId="1" applyAlignment="1">
      <alignment horizontal="left" wrapText="1"/>
    </xf>
    <xf numFmtId="0" fontId="5" fillId="2" borderId="0" xfId="1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3" fontId="4" fillId="2" borderId="0" xfId="0" applyNumberFormat="1" applyFont="1" applyFill="1" applyAlignment="1">
      <alignment horizontal="right" vertical="top" indent="1" shrinkToFit="1"/>
    </xf>
    <xf numFmtId="1" fontId="4" fillId="2" borderId="0" xfId="0" applyNumberFormat="1" applyFont="1" applyFill="1" applyAlignment="1">
      <alignment horizontal="right" vertical="top" indent="1" shrinkToFit="1"/>
    </xf>
    <xf numFmtId="164" fontId="4" fillId="2" borderId="0" xfId="0" applyNumberFormat="1" applyFont="1" applyFill="1" applyAlignment="1">
      <alignment horizontal="right" vertical="top" shrinkToFit="1"/>
    </xf>
    <xf numFmtId="0" fontId="5" fillId="0" borderId="0" xfId="0" applyFont="1" applyAlignment="1">
      <alignment horizontal="left" vertical="top" wrapText="1" indent="2"/>
    </xf>
    <xf numFmtId="3" fontId="6" fillId="0" borderId="0" xfId="0" applyNumberFormat="1" applyFont="1" applyAlignment="1">
      <alignment horizontal="right" vertical="top" shrinkToFit="1"/>
    </xf>
    <xf numFmtId="3" fontId="6" fillId="0" borderId="0" xfId="0" applyNumberFormat="1" applyFont="1" applyAlignment="1">
      <alignment horizontal="right" vertical="top" indent="1" shrinkToFit="1"/>
    </xf>
    <xf numFmtId="1" fontId="6" fillId="0" borderId="0" xfId="0" applyNumberFormat="1" applyFont="1" applyAlignment="1">
      <alignment horizontal="right" vertical="top" indent="1" shrinkToFit="1"/>
    </xf>
    <xf numFmtId="164" fontId="6" fillId="0" borderId="0" xfId="0" applyNumberFormat="1" applyFont="1" applyAlignment="1">
      <alignment horizontal="right" vertical="top" shrinkToFit="1"/>
    </xf>
    <xf numFmtId="0" fontId="5" fillId="2" borderId="0" xfId="0" applyFont="1" applyFill="1" applyAlignment="1">
      <alignment horizontal="left" vertical="top" wrapText="1" indent="2"/>
    </xf>
    <xf numFmtId="3" fontId="6" fillId="2" borderId="0" xfId="0" applyNumberFormat="1" applyFont="1" applyFill="1" applyAlignment="1">
      <alignment horizontal="right" vertical="top" shrinkToFit="1"/>
    </xf>
    <xf numFmtId="3" fontId="6" fillId="2" borderId="0" xfId="0" applyNumberFormat="1" applyFont="1" applyFill="1" applyAlignment="1">
      <alignment horizontal="right" vertical="top" indent="1" shrinkToFit="1"/>
    </xf>
    <xf numFmtId="1" fontId="6" fillId="2" borderId="0" xfId="0" applyNumberFormat="1" applyFont="1" applyFill="1" applyAlignment="1">
      <alignment horizontal="right" vertical="top" indent="1" shrinkToFit="1"/>
    </xf>
    <xf numFmtId="164" fontId="6" fillId="2" borderId="0" xfId="0" applyNumberFormat="1" applyFont="1" applyFill="1" applyAlignment="1">
      <alignment horizontal="right" vertical="top" shrinkToFit="1"/>
    </xf>
    <xf numFmtId="0" fontId="5" fillId="2" borderId="0" xfId="0" applyFont="1" applyFill="1" applyAlignment="1">
      <alignment horizontal="right" vertical="top" wrapText="1" indent="1"/>
    </xf>
    <xf numFmtId="0" fontId="5" fillId="0" borderId="0" xfId="0" applyFont="1" applyAlignment="1">
      <alignment horizontal="right" vertical="top" wrapText="1" indent="1"/>
    </xf>
    <xf numFmtId="1" fontId="6" fillId="0" borderId="0" xfId="0" applyNumberFormat="1" applyFont="1" applyAlignment="1">
      <alignment horizontal="right" vertical="top" shrinkToFit="1"/>
    </xf>
    <xf numFmtId="0" fontId="0" fillId="2" borderId="0" xfId="0" applyFill="1" applyAlignment="1">
      <alignment horizontal="left" wrapText="1"/>
    </xf>
    <xf numFmtId="0" fontId="3" fillId="0" borderId="0" xfId="0" applyFont="1" applyAlignment="1">
      <alignment horizontal="left" vertical="top" wrapText="1"/>
    </xf>
    <xf numFmtId="3" fontId="4" fillId="0" borderId="0" xfId="0" applyNumberFormat="1" applyFont="1" applyAlignment="1">
      <alignment horizontal="right" vertical="top" shrinkToFit="1"/>
    </xf>
    <xf numFmtId="3" fontId="4" fillId="0" borderId="0" xfId="0" applyNumberFormat="1" applyFont="1" applyAlignment="1">
      <alignment horizontal="right" vertical="top" indent="1" shrinkToFit="1"/>
    </xf>
    <xf numFmtId="1" fontId="4" fillId="0" borderId="0" xfId="0" applyNumberFormat="1" applyFont="1" applyAlignment="1">
      <alignment horizontal="right" vertical="top" indent="1" shrinkToFit="1"/>
    </xf>
    <xf numFmtId="164" fontId="4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3" fontId="4" fillId="2" borderId="0" xfId="0" applyNumberFormat="1" applyFont="1" applyFill="1" applyAlignment="1">
      <alignment horizontal="right" vertical="top" shrinkToFit="1"/>
    </xf>
    <xf numFmtId="0" fontId="5" fillId="0" borderId="2" xfId="0" applyFont="1" applyBorder="1" applyAlignment="1">
      <alignment horizontal="right" vertical="top" wrapText="1" indent="1"/>
    </xf>
    <xf numFmtId="3" fontId="6" fillId="0" borderId="2" xfId="0" applyNumberFormat="1" applyFont="1" applyBorder="1" applyAlignment="1">
      <alignment horizontal="right" vertical="top" shrinkToFit="1"/>
    </xf>
    <xf numFmtId="1" fontId="6" fillId="0" borderId="2" xfId="0" applyNumberFormat="1" applyFont="1" applyBorder="1" applyAlignment="1">
      <alignment horizontal="right" vertical="top" indent="1" shrinkToFit="1"/>
    </xf>
    <xf numFmtId="3" fontId="6" fillId="0" borderId="2" xfId="0" applyNumberFormat="1" applyFont="1" applyBorder="1" applyAlignment="1">
      <alignment horizontal="right" vertical="top" indent="1" shrinkToFit="1"/>
    </xf>
    <xf numFmtId="164" fontId="6" fillId="0" borderId="2" xfId="0" applyNumberFormat="1" applyFont="1" applyBorder="1" applyAlignment="1">
      <alignment horizontal="right" vertical="top" shrinkToFit="1"/>
    </xf>
    <xf numFmtId="1" fontId="6" fillId="2" borderId="0" xfId="0" applyNumberFormat="1" applyFont="1" applyFill="1" applyAlignment="1">
      <alignment horizontal="right" vertical="top" shrinkToFi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" fontId="4" fillId="2" borderId="0" xfId="0" applyNumberFormat="1" applyFont="1" applyFill="1" applyAlignment="1">
      <alignment horizontal="right" vertical="top" shrinkToFit="1"/>
    </xf>
    <xf numFmtId="0" fontId="3" fillId="0" borderId="0" xfId="0" applyFont="1" applyAlignment="1">
      <alignment vertical="top" wrapText="1"/>
    </xf>
    <xf numFmtId="1" fontId="4" fillId="0" borderId="0" xfId="0" applyNumberFormat="1" applyFont="1" applyAlignment="1">
      <alignment horizontal="right" vertical="top" shrinkToFit="1"/>
    </xf>
    <xf numFmtId="0" fontId="5" fillId="0" borderId="3" xfId="0" applyFont="1" applyBorder="1" applyAlignment="1">
      <alignment horizontal="left" vertical="top" wrapText="1" indent="2"/>
    </xf>
    <xf numFmtId="1" fontId="6" fillId="0" borderId="3" xfId="0" applyNumberFormat="1" applyFont="1" applyBorder="1" applyAlignment="1">
      <alignment horizontal="right" vertical="top" indent="1" shrinkToFit="1"/>
    </xf>
    <xf numFmtId="1" fontId="6" fillId="0" borderId="3" xfId="0" applyNumberFormat="1" applyFont="1" applyBorder="1" applyAlignment="1">
      <alignment horizontal="right" vertical="top" shrinkToFit="1"/>
    </xf>
    <xf numFmtId="0" fontId="5" fillId="0" borderId="3" xfId="0" applyFont="1" applyBorder="1" applyAlignment="1">
      <alignment horizontal="right" vertical="top" wrapText="1" inden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0" xfId="1" applyFill="1" applyAlignment="1">
      <alignment wrapText="1"/>
    </xf>
    <xf numFmtId="0" fontId="5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2" borderId="0" xfId="1" applyFill="1" applyAlignment="1">
      <alignment horizontal="right" wrapText="1"/>
    </xf>
    <xf numFmtId="0" fontId="0" fillId="0" borderId="0" xfId="0" applyAlignment="1">
      <alignment horizontal="right"/>
    </xf>
    <xf numFmtId="0" fontId="5" fillId="2" borderId="0" xfId="0" applyFont="1" applyFill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5" fillId="0" borderId="0" xfId="1" applyFont="1" applyAlignment="1">
      <alignment horizontal="right" vertical="top" wrapText="1"/>
    </xf>
    <xf numFmtId="0" fontId="4" fillId="2" borderId="0" xfId="1" applyFont="1" applyFill="1" applyAlignment="1">
      <alignment horizontal="left" vertical="top" wrapText="1" indent="1"/>
    </xf>
    <xf numFmtId="0" fontId="5" fillId="0" borderId="0" xfId="1" applyFont="1" applyAlignment="1">
      <alignment vertical="top" wrapText="1"/>
    </xf>
    <xf numFmtId="0" fontId="3" fillId="0" borderId="0" xfId="1" applyFont="1" applyAlignment="1">
      <alignment vertical="top" wrapText="1"/>
    </xf>
    <xf numFmtId="0" fontId="3" fillId="2" borderId="0" xfId="1" applyFont="1" applyFill="1" applyAlignment="1">
      <alignment vertical="top" wrapText="1"/>
    </xf>
    <xf numFmtId="0" fontId="5" fillId="0" borderId="2" xfId="1" applyFont="1" applyBorder="1" applyAlignment="1">
      <alignment vertical="top" wrapText="1"/>
    </xf>
    <xf numFmtId="0" fontId="2" fillId="0" borderId="0" xfId="1" applyAlignment="1">
      <alignment wrapText="1"/>
    </xf>
    <xf numFmtId="0" fontId="5" fillId="0" borderId="2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5" fillId="0" borderId="3" xfId="0" applyFont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3" fontId="3" fillId="2" borderId="1" xfId="1" applyNumberFormat="1" applyFont="1" applyFill="1" applyBorder="1" applyAlignment="1">
      <alignment vertical="top" shrinkToFit="1"/>
    </xf>
    <xf numFmtId="1" fontId="5" fillId="0" borderId="0" xfId="1" applyNumberFormat="1" applyFont="1" applyAlignment="1">
      <alignment vertical="top" shrinkToFit="1"/>
    </xf>
    <xf numFmtId="3" fontId="5" fillId="0" borderId="0" xfId="0" applyNumberFormat="1" applyFont="1" applyAlignment="1">
      <alignment vertical="top" shrinkToFit="1"/>
    </xf>
    <xf numFmtId="1" fontId="5" fillId="0" borderId="0" xfId="0" applyNumberFormat="1" applyFont="1" applyAlignment="1">
      <alignment vertical="top" shrinkToFit="1"/>
    </xf>
    <xf numFmtId="3" fontId="5" fillId="0" borderId="0" xfId="1" applyNumberFormat="1" applyFont="1" applyAlignment="1">
      <alignment vertical="top" shrinkToFit="1"/>
    </xf>
    <xf numFmtId="3" fontId="8" fillId="0" borderId="4" xfId="2" applyNumberFormat="1" applyFont="1" applyBorder="1" applyAlignment="1">
      <alignment vertical="center"/>
    </xf>
    <xf numFmtId="0" fontId="7" fillId="0" borderId="0" xfId="2"/>
    <xf numFmtId="0" fontId="7" fillId="0" borderId="0" xfId="2" applyAlignment="1">
      <alignment horizontal="left"/>
    </xf>
    <xf numFmtId="3" fontId="9" fillId="3" borderId="4" xfId="2" applyNumberFormat="1" applyFont="1" applyFill="1" applyBorder="1" applyAlignment="1">
      <alignment vertical="center" wrapText="1"/>
    </xf>
    <xf numFmtId="0" fontId="1" fillId="4" borderId="4" xfId="2" applyFont="1" applyFill="1" applyBorder="1" applyAlignment="1">
      <alignment horizontal="center" vertical="center" wrapText="1"/>
    </xf>
    <xf numFmtId="0" fontId="7" fillId="0" borderId="0" xfId="2" applyAlignment="1">
      <alignment horizontal="left" vertical="center"/>
    </xf>
    <xf numFmtId="3" fontId="10" fillId="4" borderId="4" xfId="2" applyNumberFormat="1" applyFont="1" applyFill="1" applyBorder="1" applyAlignment="1">
      <alignment vertical="center" wrapText="1"/>
    </xf>
    <xf numFmtId="165" fontId="10" fillId="0" borderId="4" xfId="3" applyNumberFormat="1" applyFont="1" applyBorder="1" applyAlignment="1">
      <alignment horizontal="center" vertical="center" wrapText="1"/>
    </xf>
    <xf numFmtId="0" fontId="7" fillId="0" borderId="0" xfId="2" applyAlignment="1">
      <alignment vertical="center"/>
    </xf>
    <xf numFmtId="3" fontId="7" fillId="0" borderId="0" xfId="2" applyNumberFormat="1" applyAlignment="1">
      <alignment vertical="center"/>
    </xf>
    <xf numFmtId="0" fontId="12" fillId="0" borderId="0" xfId="2" applyFont="1"/>
    <xf numFmtId="0" fontId="11" fillId="0" borderId="0" xfId="3"/>
    <xf numFmtId="9" fontId="0" fillId="0" borderId="0" xfId="4" applyFont="1"/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2F000000}"/>
    <cellStyle name="Normal 2 2" xfId="2" xr:uid="{C4C9C025-1D5C-4675-B682-E3DA0EFF2994}"/>
    <cellStyle name="Normal 2 2 2" xfId="3" xr:uid="{760D186A-A2A7-46C9-8680-18E24F6E315E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catalinayepes/Documents/00%20SOUTH%20AMERICA/Mapping%20scheme%20and%20SA%20taxonomy/South_America_Taxonomy_v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talinayepes/Documents/00%20SOUTH%20AMERICA/Censos%20South%20America/South_America_Taxonomy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"/>
      <sheetName val="CENSUS"/>
      <sheetName val="SA_Mapping_2013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  <cell r="E41">
            <v>0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1">
        <row r="55">
          <cell r="L55" t="str">
            <v xml:space="preserve"> Casa / Choza / Pahuichi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"/>
      <sheetName val="MATERIALE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/>
      <sheetData sheetId="3"/>
      <sheetData sheetId="4"/>
      <sheetData sheetId="5">
        <row r="5">
          <cell r="B5" t="str">
            <v>100% MUR/H:1</v>
          </cell>
        </row>
      </sheetData>
      <sheetData sheetId="6">
        <row r="5">
          <cell r="B5" t="str">
            <v xml:space="preserve"> CR/LWAL_x000D_MUR+STDRE</v>
          </cell>
        </row>
      </sheetData>
      <sheetData sheetId="7">
        <row r="5">
          <cell r="C5" t="str">
            <v>100% MUR/H:1</v>
          </cell>
        </row>
      </sheetData>
      <sheetData sheetId="8">
        <row r="5">
          <cell r="B5" t="str">
            <v>50% MUR/H:1,3_x000D_5% MCF/H:1,3_x000D_5% MR/H:1,3_x000D_10% CR/LFM/DNO/H:1,3_x000D_2% CR/LFM/DNO/H:4,7_x000D_4% CR/LFM/DUC/H:1,3_x000D_2% CR/LFM/DUC/H:4,7_x000D_10% CR/LFINF/DNO/H:1,3_x000D_2% CR/LFINF/DNO/H:4,7_x000D_4% CR/LFINF/DUC/H:1,3_x000D_2% CR/LFINF/DUC/H:4,7_x000D_2% CR/LWAL/H:4,7_x000D_1% MUR+STDRE/H:1,2_x000D_1% W+WLI/H:1,2</v>
          </cell>
        </row>
      </sheetData>
      <sheetData sheetId="9">
        <row r="5">
          <cell r="B5" t="str">
            <v>60% MUR/H:1,3_x000D_10% MCF/DNO/H:1,3_x000D_5% MCF/DUC/H:1,3_x000D_5% MR/H:1,3_x000D_5% CR/LFM/DNO/H:1,3_x000D_5% CR/LFM/DUC/H:1,3_x000D_5% CR/LFINF/DNO/H:1,3_x000D_5% CR/LFINF/DUC/H:1,3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5191-2824-44AA-A87A-3E7C30F20C5B}">
  <dimension ref="A1:S98"/>
  <sheetViews>
    <sheetView workbookViewId="0"/>
  </sheetViews>
  <sheetFormatPr baseColWidth="10" defaultColWidth="11.5" defaultRowHeight="15" x14ac:dyDescent="0.2"/>
  <cols>
    <col min="2" max="2" width="24" customWidth="1"/>
  </cols>
  <sheetData>
    <row r="1" spans="1:19" x14ac:dyDescent="0.2">
      <c r="B1" s="1" t="s">
        <v>0</v>
      </c>
    </row>
    <row r="3" spans="1:19" x14ac:dyDescent="0.2">
      <c r="C3" s="125" t="s">
        <v>3</v>
      </c>
      <c r="D3" s="125"/>
      <c r="E3" s="125"/>
      <c r="F3" s="125"/>
      <c r="G3" s="125"/>
      <c r="H3" s="125"/>
      <c r="I3" s="125"/>
      <c r="J3" s="125"/>
      <c r="K3" s="125" t="s">
        <v>11</v>
      </c>
      <c r="L3" s="125"/>
      <c r="M3" s="125"/>
      <c r="N3" s="125"/>
      <c r="O3" s="125"/>
      <c r="P3" s="125"/>
      <c r="Q3" s="125"/>
      <c r="R3" s="125"/>
    </row>
    <row r="4" spans="1:19" x14ac:dyDescent="0.2">
      <c r="A4" t="s">
        <v>46</v>
      </c>
      <c r="B4" t="s">
        <v>2</v>
      </c>
      <c r="C4" t="s">
        <v>1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</v>
      </c>
      <c r="L4" t="s">
        <v>4</v>
      </c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s="1" t="s">
        <v>47</v>
      </c>
    </row>
    <row r="5" spans="1:19" x14ac:dyDescent="0.2">
      <c r="A5" s="17">
        <v>0</v>
      </c>
      <c r="B5" s="17" t="s">
        <v>12</v>
      </c>
      <c r="C5" s="3">
        <f>SUM(C6:C8)</f>
        <v>1183386</v>
      </c>
      <c r="D5" s="3">
        <f t="shared" ref="D5:J5" si="0">SUM(D6:D8)</f>
        <v>500193</v>
      </c>
      <c r="E5" s="3">
        <f t="shared" si="0"/>
        <v>593691</v>
      </c>
      <c r="F5" s="3">
        <f t="shared" si="0"/>
        <v>17076</v>
      </c>
      <c r="G5" s="3">
        <f t="shared" si="0"/>
        <v>13641</v>
      </c>
      <c r="H5" s="3">
        <f t="shared" si="0"/>
        <v>51043</v>
      </c>
      <c r="I5" s="3">
        <f t="shared" si="0"/>
        <v>1911</v>
      </c>
      <c r="J5" s="3">
        <f t="shared" si="0"/>
        <v>5831</v>
      </c>
      <c r="K5" s="4">
        <f>C5/$C5*100</f>
        <v>100</v>
      </c>
      <c r="L5" s="4">
        <f t="shared" ref="L5:R5" si="1">D5/$C5*100</f>
        <v>42.267949764489352</v>
      </c>
      <c r="M5" s="4">
        <f t="shared" si="1"/>
        <v>50.168837555962298</v>
      </c>
      <c r="N5" s="4">
        <f t="shared" si="1"/>
        <v>1.4429780308369373</v>
      </c>
      <c r="O5" s="4">
        <f t="shared" si="1"/>
        <v>1.1527092597005542</v>
      </c>
      <c r="P5" s="4">
        <f t="shared" si="1"/>
        <v>4.3133009854772659</v>
      </c>
      <c r="Q5" s="4">
        <f t="shared" si="1"/>
        <v>0.16148577049246821</v>
      </c>
      <c r="R5" s="4">
        <f t="shared" si="1"/>
        <v>0.49273863304112103</v>
      </c>
      <c r="S5" s="17">
        <v>1</v>
      </c>
    </row>
    <row r="6" spans="1:19" x14ac:dyDescent="0.2">
      <c r="A6" s="98">
        <v>0</v>
      </c>
      <c r="B6" s="18" t="s">
        <v>14</v>
      </c>
      <c r="C6" s="19">
        <v>408610</v>
      </c>
      <c r="D6" s="20">
        <v>238232</v>
      </c>
      <c r="E6" s="19">
        <v>159197</v>
      </c>
      <c r="F6" s="20">
        <v>2023</v>
      </c>
      <c r="G6" s="19">
        <v>1324</v>
      </c>
      <c r="H6" s="19">
        <v>5170</v>
      </c>
      <c r="I6" s="21">
        <v>388</v>
      </c>
      <c r="J6" s="20">
        <v>2276</v>
      </c>
      <c r="K6" s="22">
        <v>100</v>
      </c>
      <c r="L6" s="22">
        <v>58.3</v>
      </c>
      <c r="M6" s="22">
        <v>39</v>
      </c>
      <c r="N6" s="22">
        <v>0.5</v>
      </c>
      <c r="O6" s="22">
        <v>0.3</v>
      </c>
      <c r="P6" s="22">
        <v>1.3</v>
      </c>
      <c r="Q6" s="22">
        <v>0.1</v>
      </c>
      <c r="R6" s="22">
        <v>0.6</v>
      </c>
      <c r="S6" s="98">
        <v>2</v>
      </c>
    </row>
    <row r="7" spans="1:19" x14ac:dyDescent="0.2">
      <c r="A7" s="41">
        <v>0</v>
      </c>
      <c r="B7" s="23" t="s">
        <v>15</v>
      </c>
      <c r="C7" s="24">
        <v>687492</v>
      </c>
      <c r="D7" s="25">
        <v>237719</v>
      </c>
      <c r="E7" s="24">
        <v>387243</v>
      </c>
      <c r="F7" s="25">
        <v>11702</v>
      </c>
      <c r="G7" s="24">
        <v>10144</v>
      </c>
      <c r="H7" s="24">
        <v>36440</v>
      </c>
      <c r="I7" s="24">
        <v>1078</v>
      </c>
      <c r="J7" s="25">
        <v>3166</v>
      </c>
      <c r="K7" s="26">
        <v>100</v>
      </c>
      <c r="L7" s="26">
        <v>34.6</v>
      </c>
      <c r="M7" s="26">
        <v>56.3</v>
      </c>
      <c r="N7" s="26">
        <v>1.7</v>
      </c>
      <c r="O7" s="26">
        <v>1.5</v>
      </c>
      <c r="P7" s="26">
        <v>5.3</v>
      </c>
      <c r="Q7" s="26">
        <v>0.2</v>
      </c>
      <c r="R7" s="26">
        <v>0.5</v>
      </c>
      <c r="S7" s="41">
        <v>3</v>
      </c>
    </row>
    <row r="8" spans="1:19" x14ac:dyDescent="0.2">
      <c r="A8" s="98">
        <v>0</v>
      </c>
      <c r="B8" s="27" t="s">
        <v>16</v>
      </c>
      <c r="C8" s="19">
        <v>87284</v>
      </c>
      <c r="D8" s="20">
        <v>24242</v>
      </c>
      <c r="E8" s="19">
        <v>47251</v>
      </c>
      <c r="F8" s="20">
        <v>3351</v>
      </c>
      <c r="G8" s="19">
        <v>2173</v>
      </c>
      <c r="H8" s="19">
        <v>9433</v>
      </c>
      <c r="I8" s="21">
        <v>445</v>
      </c>
      <c r="J8" s="28">
        <v>389</v>
      </c>
      <c r="K8" s="22">
        <v>100</v>
      </c>
      <c r="L8" s="22">
        <v>27.8</v>
      </c>
      <c r="M8" s="22">
        <v>54.1</v>
      </c>
      <c r="N8" s="22">
        <v>3.8</v>
      </c>
      <c r="O8" s="22">
        <v>2.5</v>
      </c>
      <c r="P8" s="22">
        <v>10.8</v>
      </c>
      <c r="Q8" s="22">
        <v>0.5</v>
      </c>
      <c r="R8" s="22">
        <v>0.4</v>
      </c>
      <c r="S8" s="98">
        <v>3</v>
      </c>
    </row>
    <row r="9" spans="1:19" x14ac:dyDescent="0.2">
      <c r="A9" s="85"/>
      <c r="B9" s="29"/>
      <c r="C9" s="29"/>
      <c r="D9" s="29"/>
      <c r="E9" s="29"/>
      <c r="F9" s="29"/>
      <c r="G9" s="29"/>
      <c r="H9" s="29"/>
      <c r="I9" s="29"/>
      <c r="J9" s="29"/>
      <c r="K9" s="90"/>
      <c r="L9" s="90"/>
      <c r="M9" s="90"/>
      <c r="N9" s="90"/>
      <c r="O9" s="90"/>
      <c r="P9" s="90"/>
      <c r="Q9" s="90"/>
      <c r="R9" s="90"/>
      <c r="S9" s="85">
        <v>0</v>
      </c>
    </row>
    <row r="10" spans="1:19" x14ac:dyDescent="0.2">
      <c r="A10" s="99">
        <v>13</v>
      </c>
      <c r="B10" s="30" t="s">
        <v>13</v>
      </c>
      <c r="C10" s="31">
        <f>SUM(C11:C13)</f>
        <v>166333</v>
      </c>
      <c r="D10" s="32">
        <f t="shared" ref="D10:J10" si="2">SUM(D11:D13)</f>
        <v>114569</v>
      </c>
      <c r="E10" s="31">
        <f t="shared" si="2"/>
        <v>49480</v>
      </c>
      <c r="F10" s="5">
        <f t="shared" si="2"/>
        <v>409</v>
      </c>
      <c r="G10" s="33">
        <f t="shared" si="2"/>
        <v>195</v>
      </c>
      <c r="H10" s="33">
        <f t="shared" si="2"/>
        <v>655</v>
      </c>
      <c r="I10" s="33">
        <f t="shared" si="2"/>
        <v>125</v>
      </c>
      <c r="J10" s="5">
        <f t="shared" si="2"/>
        <v>900</v>
      </c>
      <c r="K10" s="6">
        <f>C10/$C10*100</f>
        <v>100</v>
      </c>
      <c r="L10" s="6">
        <f t="shared" ref="L10:R10" si="3">D10/$C10*100</f>
        <v>68.879296351295295</v>
      </c>
      <c r="M10" s="6">
        <f t="shared" si="3"/>
        <v>29.747554604317845</v>
      </c>
      <c r="N10" s="6">
        <f t="shared" si="3"/>
        <v>0.24589227633722713</v>
      </c>
      <c r="O10" s="6">
        <f t="shared" si="3"/>
        <v>0.11723470387716207</v>
      </c>
      <c r="P10" s="6">
        <f t="shared" si="3"/>
        <v>0.39378836430533931</v>
      </c>
      <c r="Q10" s="6">
        <f t="shared" si="3"/>
        <v>7.5150451203309029E-2</v>
      </c>
      <c r="R10" s="6">
        <f t="shared" si="3"/>
        <v>0.54108324866382496</v>
      </c>
      <c r="S10" s="99">
        <v>1</v>
      </c>
    </row>
    <row r="11" spans="1:19" x14ac:dyDescent="0.2">
      <c r="A11" s="41">
        <v>13</v>
      </c>
      <c r="B11" s="23" t="s">
        <v>14</v>
      </c>
      <c r="C11" s="24">
        <v>129802</v>
      </c>
      <c r="D11" s="25">
        <v>93082</v>
      </c>
      <c r="E11" s="24">
        <v>35400</v>
      </c>
      <c r="F11" s="34">
        <v>258</v>
      </c>
      <c r="G11" s="35">
        <v>34</v>
      </c>
      <c r="H11" s="35">
        <v>145</v>
      </c>
      <c r="I11" s="35">
        <v>99</v>
      </c>
      <c r="J11" s="34">
        <v>784</v>
      </c>
      <c r="K11" s="26">
        <v>100</v>
      </c>
      <c r="L11" s="26">
        <v>71.7</v>
      </c>
      <c r="M11" s="26">
        <v>27.3</v>
      </c>
      <c r="N11" s="26">
        <v>0.2</v>
      </c>
      <c r="O11" s="7" t="s">
        <v>17</v>
      </c>
      <c r="P11" s="26">
        <v>0.1</v>
      </c>
      <c r="Q11" s="26">
        <v>0.1</v>
      </c>
      <c r="R11" s="26">
        <v>0.6</v>
      </c>
      <c r="S11" s="41">
        <v>2</v>
      </c>
    </row>
    <row r="12" spans="1:19" x14ac:dyDescent="0.2">
      <c r="A12" s="98">
        <v>13</v>
      </c>
      <c r="B12" s="18" t="s">
        <v>15</v>
      </c>
      <c r="C12" s="19">
        <v>36408</v>
      </c>
      <c r="D12" s="20">
        <v>21474</v>
      </c>
      <c r="E12" s="19">
        <v>13970</v>
      </c>
      <c r="F12" s="28">
        <v>151</v>
      </c>
      <c r="G12" s="21">
        <v>161</v>
      </c>
      <c r="H12" s="21">
        <v>510</v>
      </c>
      <c r="I12" s="21">
        <v>26</v>
      </c>
      <c r="J12" s="28">
        <v>116</v>
      </c>
      <c r="K12" s="22">
        <v>100</v>
      </c>
      <c r="L12" s="22">
        <v>59</v>
      </c>
      <c r="M12" s="22">
        <v>38.4</v>
      </c>
      <c r="N12" s="22">
        <v>0.4</v>
      </c>
      <c r="O12" s="22">
        <v>0.4</v>
      </c>
      <c r="P12" s="22">
        <v>1.4</v>
      </c>
      <c r="Q12" s="22">
        <v>0.1</v>
      </c>
      <c r="R12" s="22">
        <v>0.3</v>
      </c>
      <c r="S12" s="98">
        <v>3</v>
      </c>
    </row>
    <row r="13" spans="1:19" x14ac:dyDescent="0.2">
      <c r="A13" s="41">
        <v>13</v>
      </c>
      <c r="B13" s="36" t="s">
        <v>16</v>
      </c>
      <c r="C13" s="35">
        <v>123</v>
      </c>
      <c r="D13" s="34">
        <v>13</v>
      </c>
      <c r="E13" s="35">
        <v>110</v>
      </c>
      <c r="F13" s="36" t="s">
        <v>18</v>
      </c>
      <c r="G13" s="7" t="s">
        <v>18</v>
      </c>
      <c r="H13" s="7" t="s">
        <v>18</v>
      </c>
      <c r="I13" s="7" t="s">
        <v>18</v>
      </c>
      <c r="J13" s="36" t="s">
        <v>18</v>
      </c>
      <c r="K13" s="26">
        <v>100</v>
      </c>
      <c r="L13" s="26">
        <v>10.6</v>
      </c>
      <c r="M13" s="26">
        <v>89.4</v>
      </c>
      <c r="N13" s="7" t="s">
        <v>18</v>
      </c>
      <c r="O13" s="7" t="s">
        <v>18</v>
      </c>
      <c r="P13" s="7" t="s">
        <v>18</v>
      </c>
      <c r="Q13" s="7" t="s">
        <v>18</v>
      </c>
      <c r="R13" s="7" t="s">
        <v>18</v>
      </c>
      <c r="S13" s="41">
        <v>3</v>
      </c>
    </row>
    <row r="14" spans="1:19" x14ac:dyDescent="0.2">
      <c r="A14" s="98"/>
      <c r="B14" s="27"/>
      <c r="C14" s="21"/>
      <c r="D14" s="28"/>
      <c r="E14" s="21"/>
      <c r="F14" s="27"/>
      <c r="G14" s="96"/>
      <c r="H14" s="96"/>
      <c r="I14" s="96"/>
      <c r="J14" s="27"/>
      <c r="K14" s="22"/>
      <c r="L14" s="22"/>
      <c r="M14" s="22"/>
      <c r="N14" s="96"/>
      <c r="O14" s="96"/>
      <c r="P14" s="96"/>
      <c r="Q14" s="96"/>
      <c r="R14" s="96"/>
      <c r="S14" s="98">
        <v>0</v>
      </c>
    </row>
    <row r="15" spans="1:19" x14ac:dyDescent="0.2">
      <c r="A15" s="100">
        <v>10</v>
      </c>
      <c r="B15" s="37" t="s">
        <v>19</v>
      </c>
      <c r="C15" s="38">
        <f>SUM(C16:C18)</f>
        <v>34068</v>
      </c>
      <c r="D15" s="39">
        <f t="shared" ref="D15:J15" si="4">SUM(D16:D18)</f>
        <v>8168</v>
      </c>
      <c r="E15" s="38">
        <f t="shared" si="4"/>
        <v>23175</v>
      </c>
      <c r="F15" s="8">
        <f t="shared" si="4"/>
        <v>328</v>
      </c>
      <c r="G15" s="9">
        <f t="shared" si="4"/>
        <v>488</v>
      </c>
      <c r="H15" s="38">
        <f t="shared" si="4"/>
        <v>1392</v>
      </c>
      <c r="I15" s="9">
        <f t="shared" si="4"/>
        <v>274</v>
      </c>
      <c r="J15" s="8">
        <f t="shared" si="4"/>
        <v>243</v>
      </c>
      <c r="K15" s="10">
        <f>C15/$C15*100</f>
        <v>100</v>
      </c>
      <c r="L15" s="10">
        <f t="shared" ref="L15:R15" si="5">D15/$C15*100</f>
        <v>23.975578255254199</v>
      </c>
      <c r="M15" s="10">
        <f t="shared" si="5"/>
        <v>68.02571327932371</v>
      </c>
      <c r="N15" s="10">
        <f t="shared" si="5"/>
        <v>0.9627803217095221</v>
      </c>
      <c r="O15" s="10">
        <f t="shared" si="5"/>
        <v>1.4324292591288013</v>
      </c>
      <c r="P15" s="10">
        <f t="shared" si="5"/>
        <v>4.0859457555477281</v>
      </c>
      <c r="Q15" s="10">
        <f t="shared" si="5"/>
        <v>0.8042738053305154</v>
      </c>
      <c r="R15" s="10">
        <f t="shared" si="5"/>
        <v>0.71327932370553004</v>
      </c>
      <c r="S15" s="100">
        <v>1</v>
      </c>
    </row>
    <row r="16" spans="1:19" x14ac:dyDescent="0.2">
      <c r="A16" s="98">
        <v>10</v>
      </c>
      <c r="B16" s="18" t="s">
        <v>14</v>
      </c>
      <c r="C16" s="19">
        <v>7019</v>
      </c>
      <c r="D16" s="20">
        <v>2480</v>
      </c>
      <c r="E16" s="19">
        <v>4361</v>
      </c>
      <c r="F16" s="28">
        <v>29</v>
      </c>
      <c r="G16" s="21">
        <v>14</v>
      </c>
      <c r="H16" s="21">
        <v>37</v>
      </c>
      <c r="I16" s="21">
        <v>46</v>
      </c>
      <c r="J16" s="28">
        <v>52</v>
      </c>
      <c r="K16" s="22">
        <v>100</v>
      </c>
      <c r="L16" s="22">
        <v>35.299999999999997</v>
      </c>
      <c r="M16" s="22">
        <v>62.1</v>
      </c>
      <c r="N16" s="22">
        <v>0.4</v>
      </c>
      <c r="O16" s="22">
        <v>0.2</v>
      </c>
      <c r="P16" s="22">
        <v>0.5</v>
      </c>
      <c r="Q16" s="22">
        <v>0.7</v>
      </c>
      <c r="R16" s="22">
        <v>0.7</v>
      </c>
      <c r="S16" s="98">
        <v>2</v>
      </c>
    </row>
    <row r="17" spans="1:19" x14ac:dyDescent="0.2">
      <c r="A17" s="41">
        <v>10</v>
      </c>
      <c r="B17" s="23" t="s">
        <v>15</v>
      </c>
      <c r="C17" s="24">
        <v>20075</v>
      </c>
      <c r="D17" s="25">
        <v>4776</v>
      </c>
      <c r="E17" s="24">
        <v>13526</v>
      </c>
      <c r="F17" s="34">
        <v>232</v>
      </c>
      <c r="G17" s="35">
        <v>309</v>
      </c>
      <c r="H17" s="35">
        <v>934</v>
      </c>
      <c r="I17" s="35">
        <v>180</v>
      </c>
      <c r="J17" s="34">
        <v>118</v>
      </c>
      <c r="K17" s="26">
        <v>100</v>
      </c>
      <c r="L17" s="26">
        <v>23.8</v>
      </c>
      <c r="M17" s="26">
        <v>67.400000000000006</v>
      </c>
      <c r="N17" s="26">
        <v>1.2</v>
      </c>
      <c r="O17" s="26">
        <v>1.5</v>
      </c>
      <c r="P17" s="26">
        <v>4.7</v>
      </c>
      <c r="Q17" s="26">
        <v>0.9</v>
      </c>
      <c r="R17" s="26">
        <v>0.6</v>
      </c>
      <c r="S17" s="41">
        <v>3</v>
      </c>
    </row>
    <row r="18" spans="1:19" x14ac:dyDescent="0.2">
      <c r="A18" s="98">
        <v>10</v>
      </c>
      <c r="B18" s="27" t="s">
        <v>16</v>
      </c>
      <c r="C18" s="19">
        <v>6974</v>
      </c>
      <c r="D18" s="28">
        <v>912</v>
      </c>
      <c r="E18" s="19">
        <v>5288</v>
      </c>
      <c r="F18" s="28">
        <v>67</v>
      </c>
      <c r="G18" s="21">
        <v>165</v>
      </c>
      <c r="H18" s="21">
        <v>421</v>
      </c>
      <c r="I18" s="21">
        <v>48</v>
      </c>
      <c r="J18" s="28">
        <v>73</v>
      </c>
      <c r="K18" s="22">
        <v>100</v>
      </c>
      <c r="L18" s="22">
        <v>13.1</v>
      </c>
      <c r="M18" s="22">
        <v>75.8</v>
      </c>
      <c r="N18" s="22">
        <v>1</v>
      </c>
      <c r="O18" s="22">
        <v>2.4</v>
      </c>
      <c r="P18" s="22">
        <v>6</v>
      </c>
      <c r="Q18" s="22">
        <v>0.7</v>
      </c>
      <c r="R18" s="22">
        <v>1</v>
      </c>
      <c r="S18" s="98">
        <v>3</v>
      </c>
    </row>
    <row r="19" spans="1:19" x14ac:dyDescent="0.2">
      <c r="A19" s="85"/>
      <c r="B19" s="29"/>
      <c r="C19" s="29"/>
      <c r="D19" s="29"/>
      <c r="E19" s="29"/>
      <c r="F19" s="29"/>
      <c r="G19" s="29"/>
      <c r="H19" s="29"/>
      <c r="I19" s="29"/>
      <c r="J19" s="29"/>
      <c r="K19" s="90"/>
      <c r="L19" s="90"/>
      <c r="M19" s="90"/>
      <c r="N19" s="90"/>
      <c r="O19" s="90"/>
      <c r="P19" s="90"/>
      <c r="Q19" s="90"/>
      <c r="R19" s="90"/>
      <c r="S19" s="85">
        <v>0</v>
      </c>
    </row>
    <row r="20" spans="1:19" x14ac:dyDescent="0.2">
      <c r="A20" s="99">
        <v>7</v>
      </c>
      <c r="B20" s="30" t="s">
        <v>20</v>
      </c>
      <c r="C20" s="31">
        <f>SUM(C21:C23)</f>
        <v>33242</v>
      </c>
      <c r="D20" s="32">
        <f t="shared" ref="D20:J20" si="6">SUM(D21:D23)</f>
        <v>14433</v>
      </c>
      <c r="E20" s="31">
        <f t="shared" si="6"/>
        <v>15118</v>
      </c>
      <c r="F20" s="5">
        <f t="shared" si="6"/>
        <v>236</v>
      </c>
      <c r="G20" s="33">
        <f t="shared" si="6"/>
        <v>491</v>
      </c>
      <c r="H20" s="31">
        <f t="shared" si="6"/>
        <v>2768</v>
      </c>
      <c r="I20" s="33">
        <f t="shared" si="6"/>
        <v>33</v>
      </c>
      <c r="J20" s="5">
        <f t="shared" si="6"/>
        <v>163</v>
      </c>
      <c r="K20" s="6">
        <f>C20/$C20*100</f>
        <v>100</v>
      </c>
      <c r="L20" s="6">
        <f t="shared" ref="L20:R20" si="7">D20/$C20*100</f>
        <v>43.417965224715722</v>
      </c>
      <c r="M20" s="6">
        <f t="shared" si="7"/>
        <v>45.478611395222913</v>
      </c>
      <c r="N20" s="6">
        <f t="shared" si="7"/>
        <v>0.70994524998495878</v>
      </c>
      <c r="O20" s="6">
        <f t="shared" si="7"/>
        <v>1.4770471090788762</v>
      </c>
      <c r="P20" s="6">
        <f t="shared" si="7"/>
        <v>8.3268154743998561</v>
      </c>
      <c r="Q20" s="6">
        <f t="shared" si="7"/>
        <v>9.9272005294506943E-2</v>
      </c>
      <c r="R20" s="6">
        <f t="shared" si="7"/>
        <v>0.4903435413031707</v>
      </c>
      <c r="S20" s="99">
        <v>1</v>
      </c>
    </row>
    <row r="21" spans="1:19" x14ac:dyDescent="0.2">
      <c r="A21" s="41">
        <v>7</v>
      </c>
      <c r="B21" s="23" t="s">
        <v>14</v>
      </c>
      <c r="C21" s="24">
        <v>9308</v>
      </c>
      <c r="D21" s="25">
        <v>5182</v>
      </c>
      <c r="E21" s="24">
        <v>3741</v>
      </c>
      <c r="F21" s="34">
        <v>46</v>
      </c>
      <c r="G21" s="35">
        <v>16</v>
      </c>
      <c r="H21" s="35">
        <v>276</v>
      </c>
      <c r="I21" s="35">
        <v>2</v>
      </c>
      <c r="J21" s="34">
        <v>45</v>
      </c>
      <c r="K21" s="26">
        <v>100</v>
      </c>
      <c r="L21" s="26">
        <v>55.7</v>
      </c>
      <c r="M21" s="26">
        <v>40.200000000000003</v>
      </c>
      <c r="N21" s="26">
        <v>0.5</v>
      </c>
      <c r="O21" s="26">
        <v>0.2</v>
      </c>
      <c r="P21" s="26">
        <v>3</v>
      </c>
      <c r="Q21" s="7" t="s">
        <v>17</v>
      </c>
      <c r="R21" s="26">
        <v>0.5</v>
      </c>
      <c r="S21" s="41">
        <v>2</v>
      </c>
    </row>
    <row r="22" spans="1:19" x14ac:dyDescent="0.2">
      <c r="A22" s="98">
        <v>7</v>
      </c>
      <c r="B22" s="18" t="s">
        <v>15</v>
      </c>
      <c r="C22" s="19">
        <v>20830</v>
      </c>
      <c r="D22" s="20">
        <v>8339</v>
      </c>
      <c r="E22" s="19">
        <v>9748</v>
      </c>
      <c r="F22" s="28">
        <v>153</v>
      </c>
      <c r="G22" s="21">
        <v>337</v>
      </c>
      <c r="H22" s="19">
        <v>2122</v>
      </c>
      <c r="I22" s="21">
        <v>20</v>
      </c>
      <c r="J22" s="28">
        <v>111</v>
      </c>
      <c r="K22" s="22">
        <v>100</v>
      </c>
      <c r="L22" s="22">
        <v>40</v>
      </c>
      <c r="M22" s="22">
        <v>46.8</v>
      </c>
      <c r="N22" s="22">
        <v>0.7</v>
      </c>
      <c r="O22" s="22">
        <v>1.6</v>
      </c>
      <c r="P22" s="22">
        <v>10.199999999999999</v>
      </c>
      <c r="Q22" s="22">
        <v>0.1</v>
      </c>
      <c r="R22" s="22">
        <v>0.5</v>
      </c>
      <c r="S22" s="98">
        <v>3</v>
      </c>
    </row>
    <row r="23" spans="1:19" x14ac:dyDescent="0.2">
      <c r="A23" s="41">
        <v>7</v>
      </c>
      <c r="B23" s="36" t="s">
        <v>16</v>
      </c>
      <c r="C23" s="24">
        <v>3104</v>
      </c>
      <c r="D23" s="34">
        <v>912</v>
      </c>
      <c r="E23" s="24">
        <v>1629</v>
      </c>
      <c r="F23" s="34">
        <v>37</v>
      </c>
      <c r="G23" s="35">
        <v>138</v>
      </c>
      <c r="H23" s="35">
        <v>370</v>
      </c>
      <c r="I23" s="35">
        <v>11</v>
      </c>
      <c r="J23" s="34">
        <v>7</v>
      </c>
      <c r="K23" s="26">
        <v>100</v>
      </c>
      <c r="L23" s="26">
        <v>29.4</v>
      </c>
      <c r="M23" s="26">
        <v>52.5</v>
      </c>
      <c r="N23" s="26">
        <v>1.2</v>
      </c>
      <c r="O23" s="26">
        <v>4.4000000000000004</v>
      </c>
      <c r="P23" s="26">
        <v>11.9</v>
      </c>
      <c r="Q23" s="26">
        <v>0.4</v>
      </c>
      <c r="R23" s="26">
        <v>0.2</v>
      </c>
      <c r="S23" s="41">
        <v>3</v>
      </c>
    </row>
    <row r="24" spans="1:19" x14ac:dyDescent="0.2">
      <c r="A24" s="98"/>
      <c r="B24" s="27"/>
      <c r="C24" s="19"/>
      <c r="D24" s="28"/>
      <c r="E24" s="19"/>
      <c r="F24" s="28"/>
      <c r="G24" s="21"/>
      <c r="H24" s="21"/>
      <c r="I24" s="21"/>
      <c r="J24" s="28"/>
      <c r="K24" s="22"/>
      <c r="L24" s="22"/>
      <c r="M24" s="22"/>
      <c r="N24" s="22"/>
      <c r="O24" s="22"/>
      <c r="P24" s="22"/>
      <c r="Q24" s="22"/>
      <c r="R24" s="22"/>
      <c r="S24" s="98">
        <v>0</v>
      </c>
    </row>
    <row r="25" spans="1:19" x14ac:dyDescent="0.2">
      <c r="A25" s="100">
        <v>9</v>
      </c>
      <c r="B25" s="37" t="s">
        <v>21</v>
      </c>
      <c r="C25" s="31">
        <f>SUM(C26:C28)</f>
        <v>55383</v>
      </c>
      <c r="D25" s="32">
        <f t="shared" ref="D25:J25" si="8">SUM(D26:D28)</f>
        <v>20555</v>
      </c>
      <c r="E25" s="31">
        <f t="shared" si="8"/>
        <v>23998</v>
      </c>
      <c r="F25" s="5">
        <f t="shared" si="8"/>
        <v>599</v>
      </c>
      <c r="G25" s="33">
        <f t="shared" si="8"/>
        <v>1838</v>
      </c>
      <c r="H25" s="31">
        <f t="shared" si="8"/>
        <v>8154</v>
      </c>
      <c r="I25" s="33">
        <f t="shared" si="8"/>
        <v>55</v>
      </c>
      <c r="J25" s="5">
        <f t="shared" si="8"/>
        <v>184</v>
      </c>
      <c r="K25" s="6">
        <f>C25/$C25*100</f>
        <v>100</v>
      </c>
      <c r="L25" s="6">
        <f t="shared" ref="L25:R25" si="9">D25/$C25*100</f>
        <v>37.114276944188653</v>
      </c>
      <c r="M25" s="6">
        <f t="shared" si="9"/>
        <v>43.330986042648469</v>
      </c>
      <c r="N25" s="6">
        <f t="shared" si="9"/>
        <v>1.0815593232580394</v>
      </c>
      <c r="O25" s="6">
        <f t="shared" si="9"/>
        <v>3.3187079067583918</v>
      </c>
      <c r="P25" s="6">
        <f t="shared" si="9"/>
        <v>14.722929418774713</v>
      </c>
      <c r="Q25" s="6">
        <f t="shared" si="9"/>
        <v>9.930845205207374E-2</v>
      </c>
      <c r="R25" s="6">
        <f t="shared" si="9"/>
        <v>0.33223191231966487</v>
      </c>
      <c r="S25" s="100">
        <v>1</v>
      </c>
    </row>
    <row r="26" spans="1:19" x14ac:dyDescent="0.2">
      <c r="A26" s="98">
        <v>9</v>
      </c>
      <c r="B26" s="18" t="s">
        <v>14</v>
      </c>
      <c r="C26" s="19">
        <v>13938</v>
      </c>
      <c r="D26" s="20">
        <v>7799</v>
      </c>
      <c r="E26" s="19">
        <v>4981</v>
      </c>
      <c r="F26" s="28">
        <v>65</v>
      </c>
      <c r="G26" s="21">
        <v>66</v>
      </c>
      <c r="H26" s="21">
        <v>983</v>
      </c>
      <c r="I26" s="21">
        <v>10</v>
      </c>
      <c r="J26" s="28">
        <v>34</v>
      </c>
      <c r="K26" s="22">
        <v>100</v>
      </c>
      <c r="L26" s="22">
        <v>56</v>
      </c>
      <c r="M26" s="22">
        <v>35.700000000000003</v>
      </c>
      <c r="N26" s="22">
        <v>0.5</v>
      </c>
      <c r="O26" s="22">
        <v>0.5</v>
      </c>
      <c r="P26" s="22">
        <v>7.1</v>
      </c>
      <c r="Q26" s="22">
        <v>0.1</v>
      </c>
      <c r="R26" s="22">
        <v>0.2</v>
      </c>
      <c r="S26" s="98">
        <v>2</v>
      </c>
    </row>
    <row r="27" spans="1:19" x14ac:dyDescent="0.2">
      <c r="A27" s="41">
        <v>9</v>
      </c>
      <c r="B27" s="23" t="s">
        <v>15</v>
      </c>
      <c r="C27" s="24">
        <v>33325</v>
      </c>
      <c r="D27" s="25">
        <v>10946</v>
      </c>
      <c r="E27" s="24">
        <v>14930</v>
      </c>
      <c r="F27" s="34">
        <v>425</v>
      </c>
      <c r="G27" s="24">
        <v>1285</v>
      </c>
      <c r="H27" s="24">
        <v>5587</v>
      </c>
      <c r="I27" s="35">
        <v>35</v>
      </c>
      <c r="J27" s="34">
        <v>117</v>
      </c>
      <c r="K27" s="26">
        <v>100</v>
      </c>
      <c r="L27" s="26">
        <v>32.799999999999997</v>
      </c>
      <c r="M27" s="26">
        <v>44.8</v>
      </c>
      <c r="N27" s="26">
        <v>1.3</v>
      </c>
      <c r="O27" s="26">
        <v>3.9</v>
      </c>
      <c r="P27" s="26">
        <v>16.8</v>
      </c>
      <c r="Q27" s="26">
        <v>0.1</v>
      </c>
      <c r="R27" s="26">
        <v>0.4</v>
      </c>
      <c r="S27" s="41">
        <v>3</v>
      </c>
    </row>
    <row r="28" spans="1:19" x14ac:dyDescent="0.2">
      <c r="A28" s="101">
        <v>9</v>
      </c>
      <c r="B28" s="11" t="s">
        <v>16</v>
      </c>
      <c r="C28" s="12">
        <v>8120</v>
      </c>
      <c r="D28" s="13">
        <v>1810</v>
      </c>
      <c r="E28" s="12">
        <v>4087</v>
      </c>
      <c r="F28" s="14">
        <v>109</v>
      </c>
      <c r="G28" s="15">
        <v>487</v>
      </c>
      <c r="H28" s="12">
        <v>1584</v>
      </c>
      <c r="I28" s="15">
        <v>10</v>
      </c>
      <c r="J28" s="14">
        <v>33</v>
      </c>
      <c r="K28" s="16">
        <v>100</v>
      </c>
      <c r="L28" s="16">
        <v>22.3</v>
      </c>
      <c r="M28" s="16">
        <v>50.3</v>
      </c>
      <c r="N28" s="16">
        <v>1.3</v>
      </c>
      <c r="O28" s="16">
        <v>6</v>
      </c>
      <c r="P28" s="16">
        <v>19.5</v>
      </c>
      <c r="Q28" s="16">
        <v>0.1</v>
      </c>
      <c r="R28" s="16">
        <v>0.4</v>
      </c>
      <c r="S28" s="101">
        <v>3</v>
      </c>
    </row>
    <row r="29" spans="1:19" x14ac:dyDescent="0.2">
      <c r="A29" s="85"/>
      <c r="B29" s="29"/>
      <c r="C29" s="29"/>
      <c r="D29" s="29"/>
      <c r="E29" s="29"/>
      <c r="F29" s="29"/>
      <c r="G29" s="29"/>
      <c r="H29" s="29"/>
      <c r="I29" s="29"/>
      <c r="J29" s="29"/>
      <c r="K29" s="90"/>
      <c r="L29" s="90"/>
      <c r="M29" s="90"/>
      <c r="N29" s="90"/>
      <c r="O29" s="90"/>
      <c r="P29" s="90"/>
      <c r="Q29" s="90"/>
      <c r="R29" s="90"/>
      <c r="S29" s="85">
        <v>0</v>
      </c>
    </row>
    <row r="30" spans="1:19" x14ac:dyDescent="0.2">
      <c r="A30" s="99">
        <v>2</v>
      </c>
      <c r="B30" s="30" t="s">
        <v>22</v>
      </c>
      <c r="C30" s="32">
        <f>SUM(C31:C33)</f>
        <v>33288</v>
      </c>
      <c r="D30" s="32">
        <f t="shared" ref="D30:J30" si="10">SUM(D31:D33)</f>
        <v>18569</v>
      </c>
      <c r="E30" s="32">
        <f t="shared" si="10"/>
        <v>8064</v>
      </c>
      <c r="F30" s="32">
        <f t="shared" si="10"/>
        <v>633</v>
      </c>
      <c r="G30" s="32">
        <f t="shared" si="10"/>
        <v>3633</v>
      </c>
      <c r="H30" s="32">
        <f t="shared" si="10"/>
        <v>2205</v>
      </c>
      <c r="I30" s="32">
        <f t="shared" si="10"/>
        <v>69</v>
      </c>
      <c r="J30" s="32">
        <f t="shared" si="10"/>
        <v>115</v>
      </c>
      <c r="K30" s="6">
        <f>C30/$C30*100</f>
        <v>100</v>
      </c>
      <c r="L30" s="6">
        <f t="shared" ref="L30:R33" si="11">D30/$C30*100</f>
        <v>55.782864695986547</v>
      </c>
      <c r="M30" s="6">
        <f t="shared" si="11"/>
        <v>24.224945926459984</v>
      </c>
      <c r="N30" s="6">
        <f t="shared" si="11"/>
        <v>1.9015861571737562</v>
      </c>
      <c r="O30" s="6">
        <f t="shared" si="11"/>
        <v>10.913842826243691</v>
      </c>
      <c r="P30" s="6">
        <f t="shared" si="11"/>
        <v>6.6240086517664025</v>
      </c>
      <c r="Q30" s="6">
        <f t="shared" si="11"/>
        <v>0.2072819033886085</v>
      </c>
      <c r="R30" s="6">
        <f t="shared" si="11"/>
        <v>0.34546983898101413</v>
      </c>
      <c r="S30" s="99">
        <v>1</v>
      </c>
    </row>
    <row r="31" spans="1:19" x14ac:dyDescent="0.2">
      <c r="A31" s="41">
        <v>2</v>
      </c>
      <c r="B31" s="23" t="s">
        <v>14</v>
      </c>
      <c r="C31" s="25">
        <v>11857</v>
      </c>
      <c r="D31" s="25">
        <v>8133</v>
      </c>
      <c r="E31" s="25">
        <v>2764</v>
      </c>
      <c r="F31" s="25">
        <v>97</v>
      </c>
      <c r="G31" s="24">
        <v>455</v>
      </c>
      <c r="H31" s="34">
        <v>321</v>
      </c>
      <c r="I31" s="35">
        <v>36</v>
      </c>
      <c r="J31" s="34">
        <v>51</v>
      </c>
      <c r="K31" s="26">
        <f>C31/$C31*100</f>
        <v>100</v>
      </c>
      <c r="L31" s="26">
        <f t="shared" si="11"/>
        <v>68.592392679429864</v>
      </c>
      <c r="M31" s="26">
        <f t="shared" si="11"/>
        <v>23.311124230412414</v>
      </c>
      <c r="N31" s="26">
        <f t="shared" si="11"/>
        <v>0.81808214556801895</v>
      </c>
      <c r="O31" s="26">
        <f t="shared" si="11"/>
        <v>3.8373956312726656</v>
      </c>
      <c r="P31" s="26">
        <f t="shared" si="11"/>
        <v>2.7072615332714856</v>
      </c>
      <c r="Q31" s="26">
        <f t="shared" si="11"/>
        <v>0.30361811588091425</v>
      </c>
      <c r="R31" s="26">
        <f t="shared" si="11"/>
        <v>0.43012566416462844</v>
      </c>
      <c r="S31" s="41">
        <v>2</v>
      </c>
    </row>
    <row r="32" spans="1:19" x14ac:dyDescent="0.2">
      <c r="A32" s="98">
        <v>2</v>
      </c>
      <c r="B32" s="18" t="s">
        <v>15</v>
      </c>
      <c r="C32" s="20">
        <v>19587</v>
      </c>
      <c r="D32" s="20">
        <v>9799</v>
      </c>
      <c r="E32" s="20">
        <v>4655</v>
      </c>
      <c r="F32" s="20">
        <v>497</v>
      </c>
      <c r="G32" s="19">
        <v>2795</v>
      </c>
      <c r="H32" s="20">
        <v>1747</v>
      </c>
      <c r="I32" s="21">
        <v>33</v>
      </c>
      <c r="J32" s="28">
        <v>61</v>
      </c>
      <c r="K32" s="22">
        <f>C32/$C32*100</f>
        <v>100</v>
      </c>
      <c r="L32" s="22">
        <f t="shared" si="11"/>
        <v>50.028079848879358</v>
      </c>
      <c r="M32" s="22">
        <f t="shared" si="11"/>
        <v>23.765763006075456</v>
      </c>
      <c r="N32" s="22">
        <f t="shared" si="11"/>
        <v>2.5373972532802371</v>
      </c>
      <c r="O32" s="22">
        <f t="shared" si="11"/>
        <v>14.269668657783225</v>
      </c>
      <c r="P32" s="22">
        <f t="shared" si="11"/>
        <v>8.9191810894981369</v>
      </c>
      <c r="Q32" s="22">
        <f t="shared" si="11"/>
        <v>0.16847909327615257</v>
      </c>
      <c r="R32" s="22">
        <f t="shared" si="11"/>
        <v>0.31143105120743353</v>
      </c>
      <c r="S32" s="98">
        <v>3</v>
      </c>
    </row>
    <row r="33" spans="1:19" x14ac:dyDescent="0.2">
      <c r="A33" s="41">
        <v>2</v>
      </c>
      <c r="B33" s="36" t="s">
        <v>16</v>
      </c>
      <c r="C33" s="25">
        <v>1844</v>
      </c>
      <c r="D33" s="34">
        <v>637</v>
      </c>
      <c r="E33" s="34">
        <v>645</v>
      </c>
      <c r="F33" s="34">
        <v>39</v>
      </c>
      <c r="G33" s="35">
        <v>383</v>
      </c>
      <c r="H33" s="34">
        <v>137</v>
      </c>
      <c r="I33" s="35" t="s">
        <v>27</v>
      </c>
      <c r="J33" s="34">
        <v>3</v>
      </c>
      <c r="K33" s="26">
        <f t="shared" ref="K33:R53" si="12">C33/$C33*100</f>
        <v>100</v>
      </c>
      <c r="L33" s="26">
        <f t="shared" si="11"/>
        <v>34.544468546637745</v>
      </c>
      <c r="M33" s="26">
        <f t="shared" si="11"/>
        <v>34.978308026030369</v>
      </c>
      <c r="N33" s="26">
        <f t="shared" si="11"/>
        <v>2.1149674620390453</v>
      </c>
      <c r="O33" s="26">
        <f t="shared" si="11"/>
        <v>20.770065075921909</v>
      </c>
      <c r="P33" s="26">
        <f t="shared" si="11"/>
        <v>7.429501084598698</v>
      </c>
      <c r="Q33" s="26" t="s">
        <v>27</v>
      </c>
      <c r="R33" s="26">
        <f t="shared" si="11"/>
        <v>0.16268980477223427</v>
      </c>
      <c r="S33" s="41">
        <v>3</v>
      </c>
    </row>
    <row r="34" spans="1:19" x14ac:dyDescent="0.2">
      <c r="A34" s="102"/>
      <c r="B34" s="40"/>
      <c r="C34" s="40"/>
      <c r="D34" s="40"/>
      <c r="E34" s="40"/>
      <c r="F34" s="40"/>
      <c r="G34" s="40"/>
      <c r="H34" s="40"/>
      <c r="I34" s="21"/>
      <c r="J34" s="28"/>
      <c r="K34" s="22"/>
      <c r="L34" s="22"/>
      <c r="M34" s="22"/>
      <c r="N34" s="22"/>
      <c r="O34" s="22"/>
      <c r="P34" s="22"/>
      <c r="Q34" s="22"/>
      <c r="R34" s="22"/>
      <c r="S34" s="102">
        <v>0</v>
      </c>
    </row>
    <row r="35" spans="1:19" x14ac:dyDescent="0.2">
      <c r="A35" s="100">
        <v>8</v>
      </c>
      <c r="B35" s="37" t="s">
        <v>23</v>
      </c>
      <c r="C35" s="39">
        <f>SUM(C36:C38)</f>
        <v>81212</v>
      </c>
      <c r="D35" s="39">
        <f t="shared" ref="D35:J35" si="13">SUM(D36:D38)</f>
        <v>36600</v>
      </c>
      <c r="E35" s="39">
        <f t="shared" si="13"/>
        <v>35932</v>
      </c>
      <c r="F35" s="39">
        <f t="shared" si="13"/>
        <v>652</v>
      </c>
      <c r="G35" s="38">
        <f t="shared" si="13"/>
        <v>2224</v>
      </c>
      <c r="H35" s="39">
        <f t="shared" si="13"/>
        <v>5372</v>
      </c>
      <c r="I35" s="35">
        <f t="shared" si="13"/>
        <v>123</v>
      </c>
      <c r="J35" s="34">
        <f t="shared" si="13"/>
        <v>309</v>
      </c>
      <c r="K35" s="26">
        <f t="shared" si="12"/>
        <v>100</v>
      </c>
      <c r="L35" s="26">
        <f t="shared" si="12"/>
        <v>45.067231443629019</v>
      </c>
      <c r="M35" s="26">
        <f t="shared" si="12"/>
        <v>44.244692902526722</v>
      </c>
      <c r="N35" s="26">
        <f t="shared" si="12"/>
        <v>0.80283701915973005</v>
      </c>
      <c r="O35" s="26">
        <f t="shared" si="12"/>
        <v>2.7385115500172388</v>
      </c>
      <c r="P35" s="26">
        <f t="shared" si="12"/>
        <v>6.6147859922178993</v>
      </c>
      <c r="Q35" s="26">
        <f t="shared" si="12"/>
        <v>0.15145544993350737</v>
      </c>
      <c r="R35" s="26">
        <f t="shared" si="12"/>
        <v>0.38048564251588435</v>
      </c>
      <c r="S35" s="100">
        <v>1</v>
      </c>
    </row>
    <row r="36" spans="1:19" x14ac:dyDescent="0.2">
      <c r="A36" s="98">
        <v>8</v>
      </c>
      <c r="B36" s="18" t="s">
        <v>14</v>
      </c>
      <c r="C36" s="20">
        <v>26235</v>
      </c>
      <c r="D36" s="20">
        <v>15050</v>
      </c>
      <c r="E36" s="20">
        <v>10025</v>
      </c>
      <c r="F36" s="20">
        <v>99</v>
      </c>
      <c r="G36" s="19">
        <v>204</v>
      </c>
      <c r="H36" s="20">
        <v>592</v>
      </c>
      <c r="I36" s="21">
        <v>75</v>
      </c>
      <c r="J36" s="28">
        <v>190</v>
      </c>
      <c r="K36" s="22">
        <f t="shared" si="12"/>
        <v>100</v>
      </c>
      <c r="L36" s="22">
        <f t="shared" si="12"/>
        <v>57.366113969887557</v>
      </c>
      <c r="M36" s="22">
        <f t="shared" si="12"/>
        <v>38.21231179721746</v>
      </c>
      <c r="N36" s="22">
        <f t="shared" si="12"/>
        <v>0.37735849056603776</v>
      </c>
      <c r="O36" s="22">
        <f t="shared" si="12"/>
        <v>0.77758719268153231</v>
      </c>
      <c r="P36" s="22">
        <f t="shared" si="12"/>
        <v>2.2565275395464073</v>
      </c>
      <c r="Q36" s="22">
        <f t="shared" si="12"/>
        <v>0.28587764436821039</v>
      </c>
      <c r="R36" s="22">
        <f t="shared" si="12"/>
        <v>0.72422336573279966</v>
      </c>
      <c r="S36" s="98">
        <v>2</v>
      </c>
    </row>
    <row r="37" spans="1:19" x14ac:dyDescent="0.2">
      <c r="A37" s="41">
        <v>8</v>
      </c>
      <c r="B37" s="23" t="s">
        <v>15</v>
      </c>
      <c r="C37" s="25">
        <v>44695</v>
      </c>
      <c r="D37" s="25">
        <v>18952</v>
      </c>
      <c r="E37" s="25">
        <v>20112</v>
      </c>
      <c r="F37" s="25">
        <v>349</v>
      </c>
      <c r="G37" s="24">
        <v>1400</v>
      </c>
      <c r="H37" s="25">
        <v>3739</v>
      </c>
      <c r="I37" s="35">
        <v>42</v>
      </c>
      <c r="J37" s="34">
        <v>101</v>
      </c>
      <c r="K37" s="26">
        <f t="shared" si="12"/>
        <v>100</v>
      </c>
      <c r="L37" s="26">
        <f t="shared" si="12"/>
        <v>42.402953350486634</v>
      </c>
      <c r="M37" s="26">
        <f t="shared" si="12"/>
        <v>44.998321959950779</v>
      </c>
      <c r="N37" s="26">
        <f t="shared" si="12"/>
        <v>0.78084796957154046</v>
      </c>
      <c r="O37" s="26">
        <f t="shared" si="12"/>
        <v>3.1323414252153485</v>
      </c>
      <c r="P37" s="26">
        <f t="shared" si="12"/>
        <v>8.3655889920572761</v>
      </c>
      <c r="Q37" s="26">
        <f t="shared" si="12"/>
        <v>9.3970242756460459E-2</v>
      </c>
      <c r="R37" s="26">
        <f t="shared" si="12"/>
        <v>0.22597605996196443</v>
      </c>
      <c r="S37" s="41">
        <v>3</v>
      </c>
    </row>
    <row r="38" spans="1:19" x14ac:dyDescent="0.2">
      <c r="A38" s="98">
        <v>8</v>
      </c>
      <c r="B38" s="27" t="s">
        <v>16</v>
      </c>
      <c r="C38" s="20">
        <v>10282</v>
      </c>
      <c r="D38" s="28">
        <v>2598</v>
      </c>
      <c r="E38" s="20">
        <v>5795</v>
      </c>
      <c r="F38" s="20">
        <v>204</v>
      </c>
      <c r="G38" s="19">
        <v>620</v>
      </c>
      <c r="H38" s="28">
        <v>1041</v>
      </c>
      <c r="I38" s="21">
        <v>6</v>
      </c>
      <c r="J38" s="28">
        <v>18</v>
      </c>
      <c r="K38" s="22">
        <f t="shared" si="12"/>
        <v>100</v>
      </c>
      <c r="L38" s="22">
        <f t="shared" si="12"/>
        <v>25.267457693055828</v>
      </c>
      <c r="M38" s="22">
        <f t="shared" si="12"/>
        <v>56.360630227582185</v>
      </c>
      <c r="N38" s="22">
        <f t="shared" si="12"/>
        <v>1.98404979575958</v>
      </c>
      <c r="O38" s="22">
        <f t="shared" si="12"/>
        <v>6.029955261622252</v>
      </c>
      <c r="P38" s="22">
        <f t="shared" si="12"/>
        <v>10.124489398949621</v>
      </c>
      <c r="Q38" s="22">
        <f t="shared" si="12"/>
        <v>5.8354405757634696E-2</v>
      </c>
      <c r="R38" s="22">
        <f t="shared" si="12"/>
        <v>0.17506321727290408</v>
      </c>
      <c r="S38" s="98">
        <v>3</v>
      </c>
    </row>
    <row r="39" spans="1:19" x14ac:dyDescent="0.2">
      <c r="A39" s="85"/>
      <c r="B39" s="29"/>
      <c r="C39" s="29"/>
      <c r="D39" s="29"/>
      <c r="E39" s="29"/>
      <c r="F39" s="29"/>
      <c r="G39" s="29"/>
      <c r="H39" s="29"/>
      <c r="I39" s="35"/>
      <c r="J39" s="34"/>
      <c r="K39" s="26"/>
      <c r="L39" s="26"/>
      <c r="M39" s="26"/>
      <c r="N39" s="26"/>
      <c r="O39" s="26"/>
      <c r="P39" s="26"/>
      <c r="Q39" s="26"/>
      <c r="R39" s="26"/>
      <c r="S39" s="85">
        <v>0</v>
      </c>
    </row>
    <row r="40" spans="1:19" x14ac:dyDescent="0.2">
      <c r="A40" s="99">
        <v>5</v>
      </c>
      <c r="B40" s="30" t="s">
        <v>24</v>
      </c>
      <c r="C40" s="32">
        <f>SUM(C41:C43)</f>
        <v>49665</v>
      </c>
      <c r="D40" s="32">
        <f t="shared" ref="D40:J40" si="14">SUM(D41:D43)</f>
        <v>31522</v>
      </c>
      <c r="E40" s="32">
        <f t="shared" si="14"/>
        <v>9825</v>
      </c>
      <c r="F40" s="32">
        <f t="shared" si="14"/>
        <v>1865</v>
      </c>
      <c r="G40" s="31">
        <f t="shared" si="14"/>
        <v>230</v>
      </c>
      <c r="H40" s="32">
        <f t="shared" si="14"/>
        <v>6006</v>
      </c>
      <c r="I40" s="21">
        <f t="shared" si="14"/>
        <v>69</v>
      </c>
      <c r="J40" s="28">
        <f t="shared" si="14"/>
        <v>148</v>
      </c>
      <c r="K40" s="22">
        <f t="shared" si="12"/>
        <v>100</v>
      </c>
      <c r="L40" s="22">
        <f t="shared" si="12"/>
        <v>63.469243934360208</v>
      </c>
      <c r="M40" s="22">
        <f t="shared" si="12"/>
        <v>19.782543038356991</v>
      </c>
      <c r="N40" s="22">
        <f t="shared" si="12"/>
        <v>3.7551595691130575</v>
      </c>
      <c r="O40" s="22">
        <f t="shared" si="12"/>
        <v>0.46310278868418409</v>
      </c>
      <c r="P40" s="22">
        <f t="shared" si="12"/>
        <v>12.093023255813954</v>
      </c>
      <c r="Q40" s="22">
        <f t="shared" si="12"/>
        <v>0.13893083660525521</v>
      </c>
      <c r="R40" s="22">
        <f t="shared" si="12"/>
        <v>0.29799657706634453</v>
      </c>
      <c r="S40" s="99">
        <v>1</v>
      </c>
    </row>
    <row r="41" spans="1:19" x14ac:dyDescent="0.2">
      <c r="A41" s="41">
        <v>5</v>
      </c>
      <c r="B41" s="41" t="s">
        <v>14</v>
      </c>
      <c r="C41" s="25">
        <v>7959</v>
      </c>
      <c r="D41" s="25">
        <v>5406</v>
      </c>
      <c r="E41" s="25">
        <v>2240</v>
      </c>
      <c r="F41" s="25">
        <v>90</v>
      </c>
      <c r="G41" s="35">
        <v>5</v>
      </c>
      <c r="H41" s="34">
        <v>182</v>
      </c>
      <c r="I41" s="35">
        <v>7</v>
      </c>
      <c r="J41" s="34">
        <v>29</v>
      </c>
      <c r="K41" s="26">
        <f t="shared" si="12"/>
        <v>100</v>
      </c>
      <c r="L41" s="26">
        <f t="shared" si="12"/>
        <v>67.923105917828877</v>
      </c>
      <c r="M41" s="26">
        <f t="shared" si="12"/>
        <v>28.144239226033424</v>
      </c>
      <c r="N41" s="26">
        <f t="shared" si="12"/>
        <v>1.1307953260459858</v>
      </c>
      <c r="O41" s="26">
        <f t="shared" si="12"/>
        <v>6.2821962558110317E-2</v>
      </c>
      <c r="P41" s="26">
        <f t="shared" si="12"/>
        <v>2.2867194371152153</v>
      </c>
      <c r="Q41" s="26">
        <f t="shared" si="12"/>
        <v>8.7950747581354446E-2</v>
      </c>
      <c r="R41" s="26">
        <f t="shared" si="12"/>
        <v>0.36436738283703984</v>
      </c>
      <c r="S41" s="41">
        <v>2</v>
      </c>
    </row>
    <row r="42" spans="1:19" x14ac:dyDescent="0.2">
      <c r="A42" s="98">
        <v>5</v>
      </c>
      <c r="B42" s="18" t="s">
        <v>15</v>
      </c>
      <c r="C42" s="20">
        <v>25707</v>
      </c>
      <c r="D42" s="20">
        <v>16100</v>
      </c>
      <c r="E42" s="20">
        <v>5115</v>
      </c>
      <c r="F42" s="20">
        <v>544</v>
      </c>
      <c r="G42" s="19">
        <v>140</v>
      </c>
      <c r="H42" s="20">
        <v>3705</v>
      </c>
      <c r="I42" s="21">
        <v>36</v>
      </c>
      <c r="J42" s="28">
        <v>67</v>
      </c>
      <c r="K42" s="22">
        <f t="shared" si="12"/>
        <v>100</v>
      </c>
      <c r="L42" s="22">
        <f t="shared" si="12"/>
        <v>62.628855953631302</v>
      </c>
      <c r="M42" s="22">
        <f t="shared" si="12"/>
        <v>19.897304236200256</v>
      </c>
      <c r="N42" s="22">
        <f t="shared" si="12"/>
        <v>2.1161551328431947</v>
      </c>
      <c r="O42" s="22">
        <f t="shared" si="12"/>
        <v>0.54459874742288095</v>
      </c>
      <c r="P42" s="22">
        <f t="shared" si="12"/>
        <v>14.412416851441243</v>
      </c>
      <c r="Q42" s="22">
        <f t="shared" si="12"/>
        <v>0.14003967790874081</v>
      </c>
      <c r="R42" s="22">
        <f t="shared" si="12"/>
        <v>0.26062940055237876</v>
      </c>
      <c r="S42" s="98">
        <v>3</v>
      </c>
    </row>
    <row r="43" spans="1:19" x14ac:dyDescent="0.2">
      <c r="A43" s="41">
        <v>5</v>
      </c>
      <c r="B43" s="36" t="s">
        <v>16</v>
      </c>
      <c r="C43" s="25">
        <v>15999</v>
      </c>
      <c r="D43" s="34">
        <v>10016</v>
      </c>
      <c r="E43" s="25">
        <v>2470</v>
      </c>
      <c r="F43" s="25">
        <v>1231</v>
      </c>
      <c r="G43" s="35">
        <v>85</v>
      </c>
      <c r="H43" s="25">
        <v>2119</v>
      </c>
      <c r="I43" s="35">
        <v>26</v>
      </c>
      <c r="J43" s="34">
        <v>52</v>
      </c>
      <c r="K43" s="26">
        <f t="shared" si="12"/>
        <v>100</v>
      </c>
      <c r="L43" s="26">
        <f t="shared" si="12"/>
        <v>62.603912744546534</v>
      </c>
      <c r="M43" s="26">
        <f t="shared" si="12"/>
        <v>15.438464904056504</v>
      </c>
      <c r="N43" s="26">
        <f t="shared" si="12"/>
        <v>7.6942308894305897</v>
      </c>
      <c r="O43" s="26">
        <f t="shared" si="12"/>
        <v>0.53128320520032501</v>
      </c>
      <c r="P43" s="26">
        <f t="shared" si="12"/>
        <v>13.244577786111634</v>
      </c>
      <c r="Q43" s="26">
        <f t="shared" si="12"/>
        <v>0.1625101568848053</v>
      </c>
      <c r="R43" s="26">
        <f t="shared" si="12"/>
        <v>0.3250203137696106</v>
      </c>
      <c r="S43" s="41">
        <v>3</v>
      </c>
    </row>
    <row r="44" spans="1:19" x14ac:dyDescent="0.2">
      <c r="A44" s="102"/>
      <c r="B44" s="40"/>
      <c r="C44" s="40"/>
      <c r="D44" s="40"/>
      <c r="E44" s="40"/>
      <c r="F44" s="40"/>
      <c r="G44" s="40"/>
      <c r="H44" s="40"/>
      <c r="I44" s="21"/>
      <c r="J44" s="28"/>
      <c r="K44" s="22"/>
      <c r="L44" s="22"/>
      <c r="M44" s="22"/>
      <c r="N44" s="22"/>
      <c r="O44" s="22"/>
      <c r="P44" s="22"/>
      <c r="Q44" s="22"/>
      <c r="R44" s="22"/>
      <c r="S44" s="102">
        <v>0</v>
      </c>
    </row>
    <row r="45" spans="1:19" x14ac:dyDescent="0.2">
      <c r="A45" s="100">
        <v>16</v>
      </c>
      <c r="B45" s="37" t="s">
        <v>25</v>
      </c>
      <c r="C45" s="39">
        <f>SUM(C46:C48)</f>
        <v>76034</v>
      </c>
      <c r="D45" s="39">
        <f t="shared" ref="D45:J45" si="15">SUM(D46:D48)</f>
        <v>29349</v>
      </c>
      <c r="E45" s="39">
        <f t="shared" si="15"/>
        <v>39624</v>
      </c>
      <c r="F45" s="39">
        <f t="shared" si="15"/>
        <v>281</v>
      </c>
      <c r="G45" s="38">
        <f t="shared" si="15"/>
        <v>438</v>
      </c>
      <c r="H45" s="39">
        <f t="shared" si="15"/>
        <v>6009</v>
      </c>
      <c r="I45" s="35">
        <f t="shared" si="15"/>
        <v>48</v>
      </c>
      <c r="J45" s="34">
        <f t="shared" si="15"/>
        <v>285</v>
      </c>
      <c r="K45" s="26">
        <f t="shared" si="12"/>
        <v>100</v>
      </c>
      <c r="L45" s="26">
        <f t="shared" si="12"/>
        <v>38.599836915064309</v>
      </c>
      <c r="M45" s="26">
        <f t="shared" si="12"/>
        <v>52.113528158455424</v>
      </c>
      <c r="N45" s="26">
        <f t="shared" si="12"/>
        <v>0.36957150748349421</v>
      </c>
      <c r="O45" s="26">
        <f t="shared" si="12"/>
        <v>0.57605807928032193</v>
      </c>
      <c r="P45" s="26">
        <f t="shared" si="12"/>
        <v>7.9030433753320892</v>
      </c>
      <c r="Q45" s="26">
        <f t="shared" si="12"/>
        <v>6.3129652523870899E-2</v>
      </c>
      <c r="R45" s="26">
        <f t="shared" si="12"/>
        <v>0.37483231186048349</v>
      </c>
      <c r="S45" s="100">
        <v>1</v>
      </c>
    </row>
    <row r="46" spans="1:19" x14ac:dyDescent="0.2">
      <c r="A46" s="98">
        <v>16</v>
      </c>
      <c r="B46" s="18" t="s">
        <v>14</v>
      </c>
      <c r="C46" s="20">
        <v>31473</v>
      </c>
      <c r="D46" s="20">
        <v>15403</v>
      </c>
      <c r="E46" s="20">
        <v>14900</v>
      </c>
      <c r="F46" s="20">
        <v>62</v>
      </c>
      <c r="G46" s="21">
        <v>33</v>
      </c>
      <c r="H46" s="28">
        <v>938</v>
      </c>
      <c r="I46" s="21">
        <v>7</v>
      </c>
      <c r="J46" s="28">
        <v>130</v>
      </c>
      <c r="K46" s="22">
        <f t="shared" si="12"/>
        <v>100</v>
      </c>
      <c r="L46" s="22">
        <f t="shared" si="12"/>
        <v>48.940361579766787</v>
      </c>
      <c r="M46" s="22">
        <f t="shared" si="12"/>
        <v>47.342166301274105</v>
      </c>
      <c r="N46" s="22">
        <f t="shared" si="12"/>
        <v>0.1969942490388587</v>
      </c>
      <c r="O46" s="22">
        <f t="shared" si="12"/>
        <v>0.10485177771423124</v>
      </c>
      <c r="P46" s="22">
        <f t="shared" si="12"/>
        <v>2.9803323483620883</v>
      </c>
      <c r="Q46" s="22" t="s">
        <v>33</v>
      </c>
      <c r="R46" s="22">
        <f t="shared" si="12"/>
        <v>0.41305245766212306</v>
      </c>
      <c r="S46" s="98">
        <v>2</v>
      </c>
    </row>
    <row r="47" spans="1:19" x14ac:dyDescent="0.2">
      <c r="A47" s="41">
        <v>16</v>
      </c>
      <c r="B47" s="23" t="s">
        <v>15</v>
      </c>
      <c r="C47" s="25">
        <v>44089</v>
      </c>
      <c r="D47" s="25">
        <v>13799</v>
      </c>
      <c r="E47" s="25">
        <v>24472</v>
      </c>
      <c r="F47" s="25">
        <v>217</v>
      </c>
      <c r="G47" s="24">
        <v>400</v>
      </c>
      <c r="H47" s="25">
        <v>5008</v>
      </c>
      <c r="I47" s="35">
        <v>41</v>
      </c>
      <c r="J47" s="34">
        <v>152</v>
      </c>
      <c r="K47" s="26">
        <f t="shared" si="12"/>
        <v>100</v>
      </c>
      <c r="L47" s="26">
        <f t="shared" si="12"/>
        <v>31.298056204495449</v>
      </c>
      <c r="M47" s="26">
        <f t="shared" si="12"/>
        <v>55.505908503254773</v>
      </c>
      <c r="N47" s="26">
        <f t="shared" si="12"/>
        <v>0.49218625961124096</v>
      </c>
      <c r="O47" s="26">
        <f t="shared" si="12"/>
        <v>0.90725577808523672</v>
      </c>
      <c r="P47" s="26">
        <f t="shared" si="12"/>
        <v>11.358842341627163</v>
      </c>
      <c r="Q47" s="26">
        <f t="shared" si="12"/>
        <v>9.2993717253736757E-2</v>
      </c>
      <c r="R47" s="26">
        <f t="shared" si="12"/>
        <v>0.34475719567238994</v>
      </c>
      <c r="S47" s="41">
        <v>3</v>
      </c>
    </row>
    <row r="48" spans="1:19" x14ac:dyDescent="0.2">
      <c r="A48" s="98">
        <v>16</v>
      </c>
      <c r="B48" s="27" t="s">
        <v>16</v>
      </c>
      <c r="C48" s="28">
        <v>472</v>
      </c>
      <c r="D48" s="28">
        <v>147</v>
      </c>
      <c r="E48" s="28">
        <v>252</v>
      </c>
      <c r="F48" s="28">
        <v>2</v>
      </c>
      <c r="G48" s="21">
        <v>5</v>
      </c>
      <c r="H48" s="28">
        <v>63</v>
      </c>
      <c r="I48" s="21" t="s">
        <v>27</v>
      </c>
      <c r="J48" s="28">
        <v>3</v>
      </c>
      <c r="K48" s="22">
        <f t="shared" si="12"/>
        <v>100</v>
      </c>
      <c r="L48" s="22">
        <f t="shared" si="12"/>
        <v>31.14406779661017</v>
      </c>
      <c r="M48" s="22">
        <f t="shared" si="12"/>
        <v>53.389830508474581</v>
      </c>
      <c r="N48" s="22">
        <f t="shared" si="12"/>
        <v>0.42372881355932202</v>
      </c>
      <c r="O48" s="22">
        <f t="shared" si="12"/>
        <v>1.0593220338983049</v>
      </c>
      <c r="P48" s="22">
        <f t="shared" si="12"/>
        <v>13.347457627118645</v>
      </c>
      <c r="Q48" s="22" t="s">
        <v>27</v>
      </c>
      <c r="R48" s="22">
        <f t="shared" si="12"/>
        <v>0.63559322033898313</v>
      </c>
      <c r="S48" s="98">
        <v>3</v>
      </c>
    </row>
    <row r="49" spans="1:19" x14ac:dyDescent="0.2">
      <c r="A49" s="85"/>
      <c r="B49" s="29"/>
      <c r="C49" s="29"/>
      <c r="D49" s="29"/>
      <c r="E49" s="29"/>
      <c r="F49" s="29"/>
      <c r="G49" s="29"/>
      <c r="H49" s="29"/>
      <c r="I49" s="35"/>
      <c r="J49" s="34"/>
      <c r="K49" s="26"/>
      <c r="L49" s="26"/>
      <c r="M49" s="26"/>
      <c r="N49" s="26"/>
      <c r="O49" s="26"/>
      <c r="P49" s="26"/>
      <c r="Q49" s="26"/>
      <c r="R49" s="26"/>
      <c r="S49" s="85">
        <v>0</v>
      </c>
    </row>
    <row r="50" spans="1:19" x14ac:dyDescent="0.2">
      <c r="A50" s="99">
        <v>18</v>
      </c>
      <c r="B50" s="30" t="s">
        <v>26</v>
      </c>
      <c r="C50" s="32">
        <f>SUM(C51:C53)</f>
        <v>43626</v>
      </c>
      <c r="D50" s="32">
        <f t="shared" ref="D50:J50" si="16">SUM(D51:D53)</f>
        <v>27133</v>
      </c>
      <c r="E50" s="32">
        <f t="shared" si="16"/>
        <v>11733</v>
      </c>
      <c r="F50" s="32">
        <f t="shared" si="16"/>
        <v>803</v>
      </c>
      <c r="G50" s="33">
        <f t="shared" si="16"/>
        <v>41</v>
      </c>
      <c r="H50" s="32">
        <f t="shared" si="16"/>
        <v>3723</v>
      </c>
      <c r="I50" s="21">
        <f t="shared" si="16"/>
        <v>66</v>
      </c>
      <c r="J50" s="28">
        <f t="shared" si="16"/>
        <v>127</v>
      </c>
      <c r="K50" s="22">
        <f t="shared" si="12"/>
        <v>100</v>
      </c>
      <c r="L50" s="22">
        <f t="shared" si="12"/>
        <v>62.194562875349554</v>
      </c>
      <c r="M50" s="22">
        <f t="shared" si="12"/>
        <v>26.894512446706091</v>
      </c>
      <c r="N50" s="22">
        <f t="shared" si="12"/>
        <v>1.8406454866364095</v>
      </c>
      <c r="O50" s="22">
        <f t="shared" si="12"/>
        <v>9.3980653738596251E-2</v>
      </c>
      <c r="P50" s="22">
        <f t="shared" si="12"/>
        <v>8.5339018016778976</v>
      </c>
      <c r="Q50" s="22">
        <f t="shared" si="12"/>
        <v>0.15128593040847202</v>
      </c>
      <c r="R50" s="22">
        <f t="shared" si="12"/>
        <v>0.29111080548296892</v>
      </c>
      <c r="S50" s="99">
        <v>1</v>
      </c>
    </row>
    <row r="51" spans="1:19" x14ac:dyDescent="0.2">
      <c r="A51" s="41">
        <v>18</v>
      </c>
      <c r="B51" s="23" t="s">
        <v>14</v>
      </c>
      <c r="C51" s="25">
        <v>13428</v>
      </c>
      <c r="D51" s="25">
        <v>9887</v>
      </c>
      <c r="E51" s="25">
        <v>3232</v>
      </c>
      <c r="F51" s="25">
        <v>50</v>
      </c>
      <c r="G51" s="35">
        <v>5</v>
      </c>
      <c r="H51" s="34">
        <v>205</v>
      </c>
      <c r="I51" s="35">
        <v>1</v>
      </c>
      <c r="J51" s="34">
        <v>48</v>
      </c>
      <c r="K51" s="26">
        <f t="shared" si="12"/>
        <v>100</v>
      </c>
      <c r="L51" s="26">
        <f t="shared" si="12"/>
        <v>73.629728924635103</v>
      </c>
      <c r="M51" s="26">
        <f t="shared" si="12"/>
        <v>24.069109323801012</v>
      </c>
      <c r="N51" s="26">
        <f t="shared" si="12"/>
        <v>0.37235627047959485</v>
      </c>
      <c r="O51" s="26">
        <f t="shared" si="12"/>
        <v>3.7235627047959491E-2</v>
      </c>
      <c r="P51" s="26">
        <f t="shared" si="12"/>
        <v>1.5266607089663389</v>
      </c>
      <c r="Q51" s="26" t="s">
        <v>33</v>
      </c>
      <c r="R51" s="26">
        <f t="shared" si="12"/>
        <v>0.35746201966041108</v>
      </c>
      <c r="S51" s="41">
        <v>2</v>
      </c>
    </row>
    <row r="52" spans="1:19" x14ac:dyDescent="0.2">
      <c r="A52" s="98">
        <v>18</v>
      </c>
      <c r="B52" s="18" t="s">
        <v>15</v>
      </c>
      <c r="C52" s="20">
        <v>26619</v>
      </c>
      <c r="D52" s="20">
        <v>15241</v>
      </c>
      <c r="E52" s="20">
        <v>7667</v>
      </c>
      <c r="F52" s="20">
        <v>709</v>
      </c>
      <c r="G52" s="21">
        <v>29</v>
      </c>
      <c r="H52" s="20">
        <v>2838</v>
      </c>
      <c r="I52" s="21">
        <v>62</v>
      </c>
      <c r="J52" s="28">
        <v>73</v>
      </c>
      <c r="K52" s="22">
        <f t="shared" si="12"/>
        <v>100</v>
      </c>
      <c r="L52" s="22">
        <f t="shared" si="12"/>
        <v>57.256095270295646</v>
      </c>
      <c r="M52" s="22">
        <f t="shared" si="12"/>
        <v>28.802734888613397</v>
      </c>
      <c r="N52" s="22">
        <f t="shared" si="12"/>
        <v>2.6635110259589019</v>
      </c>
      <c r="O52" s="22">
        <f t="shared" si="12"/>
        <v>0.10894473872046283</v>
      </c>
      <c r="P52" s="22">
        <f t="shared" si="12"/>
        <v>10.661557534092189</v>
      </c>
      <c r="Q52" s="22">
        <f t="shared" si="12"/>
        <v>0.23291633795409294</v>
      </c>
      <c r="R52" s="22">
        <f t="shared" si="12"/>
        <v>0.27424020436530294</v>
      </c>
      <c r="S52" s="98">
        <v>3</v>
      </c>
    </row>
    <row r="53" spans="1:19" x14ac:dyDescent="0.2">
      <c r="A53" s="41">
        <v>18</v>
      </c>
      <c r="B53" s="36" t="s">
        <v>16</v>
      </c>
      <c r="C53" s="25">
        <v>3579</v>
      </c>
      <c r="D53" s="34">
        <v>2005</v>
      </c>
      <c r="E53" s="25">
        <v>834</v>
      </c>
      <c r="F53" s="25">
        <v>44</v>
      </c>
      <c r="G53" s="35">
        <v>7</v>
      </c>
      <c r="H53" s="25">
        <v>680</v>
      </c>
      <c r="I53" s="35">
        <v>3</v>
      </c>
      <c r="J53" s="34">
        <v>6</v>
      </c>
      <c r="K53" s="26">
        <f t="shared" si="12"/>
        <v>100</v>
      </c>
      <c r="L53" s="26">
        <f t="shared" si="12"/>
        <v>56.021234981838496</v>
      </c>
      <c r="M53" s="26">
        <f t="shared" si="12"/>
        <v>23.302598491198658</v>
      </c>
      <c r="N53" s="26">
        <f t="shared" si="12"/>
        <v>1.2293936853869796</v>
      </c>
      <c r="O53" s="26">
        <f t="shared" si="12"/>
        <v>0.19558535903883767</v>
      </c>
      <c r="P53" s="26">
        <f t="shared" si="12"/>
        <v>18.999720592344229</v>
      </c>
      <c r="Q53" s="26">
        <f t="shared" si="12"/>
        <v>8.3822296730930432E-2</v>
      </c>
      <c r="R53" s="26">
        <f t="shared" si="12"/>
        <v>0.16764459346186086</v>
      </c>
      <c r="S53" s="41">
        <v>3</v>
      </c>
    </row>
    <row r="54" spans="1:19" x14ac:dyDescent="0.2">
      <c r="K54" s="91"/>
      <c r="L54" s="91"/>
      <c r="M54" s="91"/>
      <c r="N54" s="91"/>
      <c r="O54" s="91"/>
      <c r="P54" s="91"/>
      <c r="Q54" s="91"/>
      <c r="R54" s="91"/>
      <c r="S54">
        <v>0</v>
      </c>
    </row>
    <row r="55" spans="1:19" x14ac:dyDescent="0.2">
      <c r="A55" s="42">
        <v>14</v>
      </c>
      <c r="B55" s="42" t="s">
        <v>28</v>
      </c>
      <c r="C55" s="43">
        <f>SUM(C56:C58)</f>
        <v>80750</v>
      </c>
      <c r="D55" s="43">
        <f t="shared" ref="D55:J55" si="17">SUM(D56:D58)</f>
        <v>50170</v>
      </c>
      <c r="E55" s="43">
        <f t="shared" si="17"/>
        <v>25783</v>
      </c>
      <c r="F55" s="43">
        <f t="shared" si="17"/>
        <v>1145</v>
      </c>
      <c r="G55" s="43">
        <f t="shared" si="17"/>
        <v>2116</v>
      </c>
      <c r="H55" s="43">
        <f t="shared" si="17"/>
        <v>1180</v>
      </c>
      <c r="I55" s="44">
        <f t="shared" si="17"/>
        <v>47</v>
      </c>
      <c r="J55" s="44">
        <f t="shared" si="17"/>
        <v>309</v>
      </c>
      <c r="K55" s="45">
        <f t="shared" ref="K55:R55" si="18">C55/$C55*100</f>
        <v>100</v>
      </c>
      <c r="L55" s="45">
        <f t="shared" si="18"/>
        <v>62.130030959752325</v>
      </c>
      <c r="M55" s="45">
        <f t="shared" si="18"/>
        <v>31.929411764705883</v>
      </c>
      <c r="N55" s="45">
        <f t="shared" si="18"/>
        <v>1.4179566563467492</v>
      </c>
      <c r="O55" s="45">
        <f t="shared" si="18"/>
        <v>2.6204334365325077</v>
      </c>
      <c r="P55" s="45">
        <f t="shared" si="18"/>
        <v>1.4613003095975232</v>
      </c>
      <c r="Q55" s="45">
        <f t="shared" si="18"/>
        <v>5.8204334365325079E-2</v>
      </c>
      <c r="R55" s="45">
        <f t="shared" si="18"/>
        <v>0.38266253869969041</v>
      </c>
      <c r="S55" s="42">
        <v>1</v>
      </c>
    </row>
    <row r="56" spans="1:19" x14ac:dyDescent="0.2">
      <c r="A56" s="87">
        <v>14</v>
      </c>
      <c r="B56" s="46" t="s">
        <v>14</v>
      </c>
      <c r="C56" s="47">
        <v>26995</v>
      </c>
      <c r="D56" s="48">
        <v>18601</v>
      </c>
      <c r="E56" s="48">
        <v>7498</v>
      </c>
      <c r="F56" s="49">
        <v>149</v>
      </c>
      <c r="G56" s="49">
        <v>251</v>
      </c>
      <c r="H56" s="49">
        <v>332</v>
      </c>
      <c r="I56" s="49">
        <v>34</v>
      </c>
      <c r="J56" s="49">
        <v>130</v>
      </c>
      <c r="K56" s="50">
        <v>100</v>
      </c>
      <c r="L56" s="50">
        <v>68.900000000000006</v>
      </c>
      <c r="M56" s="50">
        <v>27.8</v>
      </c>
      <c r="N56" s="50">
        <v>0.6</v>
      </c>
      <c r="O56" s="50">
        <v>0.9</v>
      </c>
      <c r="P56" s="50">
        <v>1.2</v>
      </c>
      <c r="Q56" s="50">
        <v>0.1</v>
      </c>
      <c r="R56" s="50">
        <v>0.5</v>
      </c>
      <c r="S56" s="87">
        <v>2</v>
      </c>
    </row>
    <row r="57" spans="1:19" x14ac:dyDescent="0.2">
      <c r="A57" s="86">
        <v>14</v>
      </c>
      <c r="B57" s="51" t="s">
        <v>15</v>
      </c>
      <c r="C57" s="52">
        <v>53483</v>
      </c>
      <c r="D57" s="53">
        <v>31466</v>
      </c>
      <c r="E57" s="53">
        <v>18140</v>
      </c>
      <c r="F57" s="54">
        <v>994</v>
      </c>
      <c r="G57" s="53">
        <v>1844</v>
      </c>
      <c r="H57" s="54">
        <v>848</v>
      </c>
      <c r="I57" s="54">
        <v>13</v>
      </c>
      <c r="J57" s="54">
        <v>178</v>
      </c>
      <c r="K57" s="55">
        <v>100</v>
      </c>
      <c r="L57" s="55">
        <v>58.8</v>
      </c>
      <c r="M57" s="55">
        <v>33.9</v>
      </c>
      <c r="N57" s="55">
        <v>1.9</v>
      </c>
      <c r="O57" s="55">
        <v>3.4</v>
      </c>
      <c r="P57" s="55">
        <v>1.6</v>
      </c>
      <c r="Q57" s="92" t="s">
        <v>17</v>
      </c>
      <c r="R57" s="55">
        <v>0.3</v>
      </c>
      <c r="S57" s="86">
        <v>3</v>
      </c>
    </row>
    <row r="58" spans="1:19" x14ac:dyDescent="0.2">
      <c r="A58" s="87">
        <v>14</v>
      </c>
      <c r="B58" s="57" t="s">
        <v>16</v>
      </c>
      <c r="C58" s="58">
        <v>272</v>
      </c>
      <c r="D58" s="49">
        <v>103</v>
      </c>
      <c r="E58" s="49">
        <v>145</v>
      </c>
      <c r="F58" s="49">
        <v>2</v>
      </c>
      <c r="G58" s="49">
        <v>21</v>
      </c>
      <c r="H58" s="57" t="s">
        <v>18</v>
      </c>
      <c r="I58" s="49"/>
      <c r="J58" s="49">
        <v>1</v>
      </c>
      <c r="K58" s="50">
        <v>100</v>
      </c>
      <c r="L58" s="50">
        <v>37.9</v>
      </c>
      <c r="M58" s="50">
        <v>53.3</v>
      </c>
      <c r="N58" s="50">
        <v>0.7</v>
      </c>
      <c r="O58" s="50">
        <v>7.7</v>
      </c>
      <c r="P58" s="93" t="s">
        <v>18</v>
      </c>
      <c r="Q58" s="93" t="s">
        <v>18</v>
      </c>
      <c r="R58" s="50">
        <v>0.4</v>
      </c>
      <c r="S58" s="87">
        <v>3</v>
      </c>
    </row>
    <row r="59" spans="1:19" x14ac:dyDescent="0.2">
      <c r="A59" s="88"/>
      <c r="B59" s="59"/>
      <c r="C59" s="59"/>
      <c r="D59" s="59"/>
      <c r="E59" s="59"/>
      <c r="F59" s="59"/>
      <c r="G59" s="59"/>
      <c r="H59" s="59"/>
      <c r="I59" s="59"/>
      <c r="J59" s="59"/>
      <c r="K59" s="94"/>
      <c r="L59" s="94"/>
      <c r="M59" s="94"/>
      <c r="N59" s="94"/>
      <c r="O59" s="94"/>
      <c r="P59" s="94"/>
      <c r="Q59" s="94"/>
      <c r="R59" s="94"/>
      <c r="S59" s="88">
        <v>0</v>
      </c>
    </row>
    <row r="60" spans="1:19" x14ac:dyDescent="0.2">
      <c r="A60" s="77">
        <v>3</v>
      </c>
      <c r="B60" s="60" t="s">
        <v>29</v>
      </c>
      <c r="C60" s="61">
        <f>SUM(C61:C63)</f>
        <v>49572</v>
      </c>
      <c r="D60" s="62">
        <f t="shared" ref="D60:J60" si="19">SUM(D61:D63)</f>
        <v>28426</v>
      </c>
      <c r="E60" s="62">
        <f t="shared" si="19"/>
        <v>17422</v>
      </c>
      <c r="F60" s="63">
        <f t="shared" si="19"/>
        <v>556</v>
      </c>
      <c r="G60" s="63">
        <f t="shared" si="19"/>
        <v>232</v>
      </c>
      <c r="H60" s="62">
        <f t="shared" si="19"/>
        <v>2371</v>
      </c>
      <c r="I60" s="63">
        <f t="shared" si="19"/>
        <v>380</v>
      </c>
      <c r="J60" s="63">
        <f t="shared" si="19"/>
        <v>185</v>
      </c>
      <c r="K60" s="64">
        <f t="shared" ref="K60:R60" si="20">C60/$C60*100</f>
        <v>100</v>
      </c>
      <c r="L60" s="64">
        <f t="shared" si="20"/>
        <v>57.342854837408218</v>
      </c>
      <c r="M60" s="64">
        <f t="shared" si="20"/>
        <v>35.144839828935694</v>
      </c>
      <c r="N60" s="64">
        <f t="shared" si="20"/>
        <v>1.12160090373598</v>
      </c>
      <c r="O60" s="64">
        <f t="shared" si="20"/>
        <v>0.46800613249414991</v>
      </c>
      <c r="P60" s="64">
        <f t="shared" si="20"/>
        <v>4.7829419833777136</v>
      </c>
      <c r="Q60" s="64">
        <f t="shared" si="20"/>
        <v>0.76656176874041804</v>
      </c>
      <c r="R60" s="64">
        <f t="shared" si="20"/>
        <v>0.37319454530783508</v>
      </c>
      <c r="S60" s="77">
        <v>1</v>
      </c>
    </row>
    <row r="61" spans="1:19" x14ac:dyDescent="0.2">
      <c r="A61" s="86">
        <v>3</v>
      </c>
      <c r="B61" s="51" t="s">
        <v>14</v>
      </c>
      <c r="C61" s="52">
        <v>17073</v>
      </c>
      <c r="D61" s="53">
        <v>11838</v>
      </c>
      <c r="E61" s="53">
        <v>4629</v>
      </c>
      <c r="F61" s="54">
        <v>103</v>
      </c>
      <c r="G61" s="54">
        <v>54</v>
      </c>
      <c r="H61" s="54">
        <v>352</v>
      </c>
      <c r="I61" s="54">
        <v>24</v>
      </c>
      <c r="J61" s="54">
        <v>73</v>
      </c>
      <c r="K61" s="55">
        <v>100</v>
      </c>
      <c r="L61" s="55">
        <v>69.3</v>
      </c>
      <c r="M61" s="55">
        <v>27.1</v>
      </c>
      <c r="N61" s="55">
        <v>0.6</v>
      </c>
      <c r="O61" s="55">
        <v>0.3</v>
      </c>
      <c r="P61" s="55">
        <v>2.1</v>
      </c>
      <c r="Q61" s="55">
        <v>0.1</v>
      </c>
      <c r="R61" s="55">
        <v>0.4</v>
      </c>
      <c r="S61" s="86">
        <v>2</v>
      </c>
    </row>
    <row r="62" spans="1:19" x14ac:dyDescent="0.2">
      <c r="A62" s="87">
        <v>3</v>
      </c>
      <c r="B62" s="46" t="s">
        <v>15</v>
      </c>
      <c r="C62" s="47">
        <v>31019</v>
      </c>
      <c r="D62" s="48">
        <v>16209</v>
      </c>
      <c r="E62" s="48">
        <v>12273</v>
      </c>
      <c r="F62" s="49">
        <v>419</v>
      </c>
      <c r="G62" s="49">
        <v>171</v>
      </c>
      <c r="H62" s="48">
        <v>1691</v>
      </c>
      <c r="I62" s="49">
        <v>148</v>
      </c>
      <c r="J62" s="49">
        <v>108</v>
      </c>
      <c r="K62" s="50">
        <v>100</v>
      </c>
      <c r="L62" s="50">
        <v>52.3</v>
      </c>
      <c r="M62" s="50">
        <v>39.6</v>
      </c>
      <c r="N62" s="50">
        <v>1.4</v>
      </c>
      <c r="O62" s="50">
        <v>0.6</v>
      </c>
      <c r="P62" s="50">
        <v>5.5</v>
      </c>
      <c r="Q62" s="50">
        <v>0.5</v>
      </c>
      <c r="R62" s="50">
        <v>0.3</v>
      </c>
      <c r="S62" s="87">
        <v>3</v>
      </c>
    </row>
    <row r="63" spans="1:19" x14ac:dyDescent="0.2">
      <c r="A63" s="86">
        <v>3</v>
      </c>
      <c r="B63" s="56" t="s">
        <v>16</v>
      </c>
      <c r="C63" s="52">
        <v>1480</v>
      </c>
      <c r="D63" s="54">
        <v>379</v>
      </c>
      <c r="E63" s="54">
        <v>520</v>
      </c>
      <c r="F63" s="54">
        <v>34</v>
      </c>
      <c r="G63" s="54">
        <v>7</v>
      </c>
      <c r="H63" s="54">
        <v>328</v>
      </c>
      <c r="I63" s="54">
        <v>208</v>
      </c>
      <c r="J63" s="54">
        <v>4</v>
      </c>
      <c r="K63" s="55">
        <v>100</v>
      </c>
      <c r="L63" s="55">
        <v>25.6</v>
      </c>
      <c r="M63" s="55">
        <v>35.1</v>
      </c>
      <c r="N63" s="55">
        <v>2.2999999999999998</v>
      </c>
      <c r="O63" s="55">
        <v>0.5</v>
      </c>
      <c r="P63" s="55">
        <v>22.2</v>
      </c>
      <c r="Q63" s="55">
        <v>14.1</v>
      </c>
      <c r="R63" s="55">
        <v>0.3</v>
      </c>
      <c r="S63" s="86">
        <v>3</v>
      </c>
    </row>
    <row r="64" spans="1:19" x14ac:dyDescent="0.2">
      <c r="A64" s="89"/>
      <c r="B64" s="65"/>
      <c r="C64" s="65"/>
      <c r="D64" s="65"/>
      <c r="E64" s="65"/>
      <c r="F64" s="65"/>
      <c r="G64" s="65"/>
      <c r="H64" s="65"/>
      <c r="I64" s="65"/>
      <c r="J64" s="65"/>
      <c r="K64" s="95"/>
      <c r="L64" s="95"/>
      <c r="M64" s="95"/>
      <c r="N64" s="95"/>
      <c r="O64" s="95"/>
      <c r="P64" s="95"/>
      <c r="Q64" s="95"/>
      <c r="R64" s="95"/>
      <c r="S64" s="89">
        <v>0</v>
      </c>
    </row>
    <row r="65" spans="1:19" x14ac:dyDescent="0.2">
      <c r="A65" s="42">
        <v>6</v>
      </c>
      <c r="B65" s="66" t="s">
        <v>30</v>
      </c>
      <c r="C65" s="67">
        <f>SUM(C66:C68)</f>
        <v>74938</v>
      </c>
      <c r="D65" s="43">
        <f t="shared" ref="D65:J65" si="21">SUM(D66:D68)</f>
        <v>23305</v>
      </c>
      <c r="E65" s="43">
        <f t="shared" si="21"/>
        <v>46895</v>
      </c>
      <c r="F65" s="43">
        <f t="shared" si="21"/>
        <v>3074</v>
      </c>
      <c r="G65" s="44">
        <f t="shared" si="21"/>
        <v>177</v>
      </c>
      <c r="H65" s="44">
        <f t="shared" si="21"/>
        <v>918</v>
      </c>
      <c r="I65" s="44">
        <f t="shared" si="21"/>
        <v>179</v>
      </c>
      <c r="J65" s="44">
        <f t="shared" si="21"/>
        <v>390</v>
      </c>
      <c r="K65" s="45">
        <f t="shared" ref="K65:R65" si="22">C65/$C65*100</f>
        <v>100</v>
      </c>
      <c r="L65" s="45">
        <f t="shared" si="22"/>
        <v>31.099041874616351</v>
      </c>
      <c r="M65" s="45">
        <f t="shared" si="22"/>
        <v>62.578398142464444</v>
      </c>
      <c r="N65" s="45">
        <f t="shared" si="22"/>
        <v>4.1020577010328543</v>
      </c>
      <c r="O65" s="45">
        <f t="shared" si="22"/>
        <v>0.23619525474392164</v>
      </c>
      <c r="P65" s="45">
        <f t="shared" si="22"/>
        <v>1.2250126771464409</v>
      </c>
      <c r="Q65" s="45">
        <f t="shared" si="22"/>
        <v>0.23886412767888124</v>
      </c>
      <c r="R65" s="45">
        <f t="shared" si="22"/>
        <v>0.52043022231711555</v>
      </c>
      <c r="S65" s="42">
        <v>1</v>
      </c>
    </row>
    <row r="66" spans="1:19" x14ac:dyDescent="0.2">
      <c r="A66" s="87">
        <v>6</v>
      </c>
      <c r="B66" s="46" t="s">
        <v>14</v>
      </c>
      <c r="C66" s="47">
        <v>17190</v>
      </c>
      <c r="D66" s="48">
        <v>8423</v>
      </c>
      <c r="E66" s="48">
        <v>8401</v>
      </c>
      <c r="F66" s="49">
        <v>180</v>
      </c>
      <c r="G66" s="49">
        <v>5</v>
      </c>
      <c r="H66" s="49">
        <v>38</v>
      </c>
      <c r="I66" s="49">
        <v>19</v>
      </c>
      <c r="J66" s="49">
        <v>124</v>
      </c>
      <c r="K66" s="50">
        <v>100</v>
      </c>
      <c r="L66" s="50">
        <v>49</v>
      </c>
      <c r="M66" s="50">
        <v>48.9</v>
      </c>
      <c r="N66" s="50">
        <v>1</v>
      </c>
      <c r="O66" s="93" t="s">
        <v>17</v>
      </c>
      <c r="P66" s="50">
        <v>0.2</v>
      </c>
      <c r="Q66" s="50">
        <v>0.1</v>
      </c>
      <c r="R66" s="50">
        <v>0.7</v>
      </c>
      <c r="S66" s="87">
        <v>2</v>
      </c>
    </row>
    <row r="67" spans="1:19" x14ac:dyDescent="0.2">
      <c r="A67" s="86">
        <v>6</v>
      </c>
      <c r="B67" s="51" t="s">
        <v>15</v>
      </c>
      <c r="C67" s="52">
        <v>52440</v>
      </c>
      <c r="D67" s="53">
        <v>13620</v>
      </c>
      <c r="E67" s="53">
        <v>35740</v>
      </c>
      <c r="F67" s="53">
        <v>2213</v>
      </c>
      <c r="G67" s="54">
        <v>115</v>
      </c>
      <c r="H67" s="54">
        <v>458</v>
      </c>
      <c r="I67" s="54">
        <v>56</v>
      </c>
      <c r="J67" s="54">
        <v>238</v>
      </c>
      <c r="K67" s="55">
        <v>100</v>
      </c>
      <c r="L67" s="55">
        <v>26</v>
      </c>
      <c r="M67" s="55">
        <v>68.2</v>
      </c>
      <c r="N67" s="55">
        <v>4.2</v>
      </c>
      <c r="O67" s="55">
        <v>0.2</v>
      </c>
      <c r="P67" s="55">
        <v>0.9</v>
      </c>
      <c r="Q67" s="55">
        <v>0.1</v>
      </c>
      <c r="R67" s="55">
        <v>0.5</v>
      </c>
      <c r="S67" s="86">
        <v>3</v>
      </c>
    </row>
    <row r="68" spans="1:19" x14ac:dyDescent="0.2">
      <c r="A68" s="87">
        <v>6</v>
      </c>
      <c r="B68" s="57" t="s">
        <v>16</v>
      </c>
      <c r="C68" s="47">
        <v>5308</v>
      </c>
      <c r="D68" s="48">
        <v>1262</v>
      </c>
      <c r="E68" s="48">
        <v>2754</v>
      </c>
      <c r="F68" s="49">
        <v>681</v>
      </c>
      <c r="G68" s="49">
        <v>57</v>
      </c>
      <c r="H68" s="49">
        <v>422</v>
      </c>
      <c r="I68" s="49">
        <v>104</v>
      </c>
      <c r="J68" s="49">
        <v>28</v>
      </c>
      <c r="K68" s="50">
        <v>100</v>
      </c>
      <c r="L68" s="50">
        <v>23.8</v>
      </c>
      <c r="M68" s="50">
        <v>51.9</v>
      </c>
      <c r="N68" s="50">
        <v>12.8</v>
      </c>
      <c r="O68" s="50">
        <v>1.1000000000000001</v>
      </c>
      <c r="P68" s="50">
        <v>8</v>
      </c>
      <c r="Q68" s="50">
        <v>2</v>
      </c>
      <c r="R68" s="50">
        <v>0.5</v>
      </c>
      <c r="S68" s="87">
        <v>3</v>
      </c>
    </row>
    <row r="69" spans="1:19" x14ac:dyDescent="0.2">
      <c r="A69" s="88"/>
      <c r="B69" s="59"/>
      <c r="C69" s="59"/>
      <c r="D69" s="59"/>
      <c r="E69" s="59"/>
      <c r="F69" s="59"/>
      <c r="G69" s="59"/>
      <c r="H69" s="59"/>
      <c r="I69" s="59"/>
      <c r="J69" s="59"/>
      <c r="K69" s="94"/>
      <c r="L69" s="94"/>
      <c r="M69" s="94"/>
      <c r="N69" s="94"/>
      <c r="O69" s="94"/>
      <c r="P69" s="94"/>
      <c r="Q69" s="94"/>
      <c r="R69" s="94"/>
      <c r="S69" s="88">
        <v>0</v>
      </c>
    </row>
    <row r="70" spans="1:19" x14ac:dyDescent="0.2">
      <c r="A70" s="77">
        <v>12</v>
      </c>
      <c r="B70" s="60" t="s">
        <v>31</v>
      </c>
      <c r="C70" s="61">
        <f>SUM(C71:C73)</f>
        <v>157767</v>
      </c>
      <c r="D70" s="62">
        <f t="shared" ref="D70:J70" si="23">SUM(D71:D73)</f>
        <v>44959</v>
      </c>
      <c r="E70" s="62">
        <f t="shared" si="23"/>
        <v>105063</v>
      </c>
      <c r="F70" s="62">
        <f t="shared" si="23"/>
        <v>3090</v>
      </c>
      <c r="G70" s="63">
        <f t="shared" si="23"/>
        <v>513</v>
      </c>
      <c r="H70" s="62">
        <f t="shared" si="23"/>
        <v>3042</v>
      </c>
      <c r="I70" s="63">
        <f t="shared" si="23"/>
        <v>111</v>
      </c>
      <c r="J70" s="63">
        <f t="shared" si="23"/>
        <v>989</v>
      </c>
      <c r="K70" s="64">
        <f t="shared" ref="K70:R70" si="24">C70/$C70*100</f>
        <v>100</v>
      </c>
      <c r="L70" s="64">
        <f t="shared" si="24"/>
        <v>28.497087477102305</v>
      </c>
      <c r="M70" s="64">
        <f t="shared" si="24"/>
        <v>66.593774363460028</v>
      </c>
      <c r="N70" s="64">
        <f t="shared" si="24"/>
        <v>1.9585844948563389</v>
      </c>
      <c r="O70" s="64">
        <f t="shared" si="24"/>
        <v>0.32516305691304265</v>
      </c>
      <c r="P70" s="64">
        <f t="shared" si="24"/>
        <v>1.9281598813440073</v>
      </c>
      <c r="Q70" s="64">
        <f t="shared" si="24"/>
        <v>7.0356918747266531E-2</v>
      </c>
      <c r="R70" s="64">
        <f t="shared" si="24"/>
        <v>0.6268738075769964</v>
      </c>
      <c r="S70" s="77">
        <v>1</v>
      </c>
    </row>
    <row r="71" spans="1:19" x14ac:dyDescent="0.2">
      <c r="A71" s="86">
        <v>12</v>
      </c>
      <c r="B71" s="51" t="s">
        <v>14</v>
      </c>
      <c r="C71" s="52">
        <v>35606</v>
      </c>
      <c r="D71" s="53">
        <v>16117</v>
      </c>
      <c r="E71" s="53">
        <v>18878</v>
      </c>
      <c r="F71" s="54">
        <v>239</v>
      </c>
      <c r="G71" s="54">
        <v>11</v>
      </c>
      <c r="H71" s="54">
        <v>116</v>
      </c>
      <c r="I71" s="54">
        <v>5</v>
      </c>
      <c r="J71" s="54">
        <v>240</v>
      </c>
      <c r="K71" s="55">
        <v>100</v>
      </c>
      <c r="L71" s="55">
        <v>45.3</v>
      </c>
      <c r="M71" s="55">
        <v>53</v>
      </c>
      <c r="N71" s="55">
        <v>0.7</v>
      </c>
      <c r="O71" s="92" t="s">
        <v>17</v>
      </c>
      <c r="P71" s="55">
        <v>0.3</v>
      </c>
      <c r="Q71" s="92" t="s">
        <v>17</v>
      </c>
      <c r="R71" s="55">
        <v>0.7</v>
      </c>
      <c r="S71" s="86">
        <v>2</v>
      </c>
    </row>
    <row r="72" spans="1:19" x14ac:dyDescent="0.2">
      <c r="A72" s="87">
        <v>12</v>
      </c>
      <c r="B72" s="46" t="s">
        <v>15</v>
      </c>
      <c r="C72" s="47">
        <v>115925</v>
      </c>
      <c r="D72" s="48">
        <v>27701</v>
      </c>
      <c r="E72" s="48">
        <v>81970</v>
      </c>
      <c r="F72" s="48">
        <v>2510</v>
      </c>
      <c r="G72" s="49">
        <v>469</v>
      </c>
      <c r="H72" s="48">
        <v>2465</v>
      </c>
      <c r="I72" s="49">
        <v>100</v>
      </c>
      <c r="J72" s="49">
        <v>710</v>
      </c>
      <c r="K72" s="50">
        <v>100</v>
      </c>
      <c r="L72" s="50">
        <v>23.9</v>
      </c>
      <c r="M72" s="50">
        <v>70.7</v>
      </c>
      <c r="N72" s="50">
        <v>2.2000000000000002</v>
      </c>
      <c r="O72" s="50">
        <v>0.4</v>
      </c>
      <c r="P72" s="50">
        <v>2.1</v>
      </c>
      <c r="Q72" s="50">
        <v>0.1</v>
      </c>
      <c r="R72" s="50">
        <v>0.6</v>
      </c>
      <c r="S72" s="87">
        <v>3</v>
      </c>
    </row>
    <row r="73" spans="1:19" x14ac:dyDescent="0.2">
      <c r="A73" s="86">
        <v>12</v>
      </c>
      <c r="B73" s="56" t="s">
        <v>16</v>
      </c>
      <c r="C73" s="52">
        <v>6236</v>
      </c>
      <c r="D73" s="53">
        <v>1141</v>
      </c>
      <c r="E73" s="53">
        <v>4215</v>
      </c>
      <c r="F73" s="54">
        <v>341</v>
      </c>
      <c r="G73" s="54">
        <v>33</v>
      </c>
      <c r="H73" s="54">
        <v>461</v>
      </c>
      <c r="I73" s="54">
        <v>6</v>
      </c>
      <c r="J73" s="54">
        <v>39</v>
      </c>
      <c r="K73" s="55">
        <v>100</v>
      </c>
      <c r="L73" s="55">
        <v>18.3</v>
      </c>
      <c r="M73" s="55">
        <v>67.599999999999994</v>
      </c>
      <c r="N73" s="55">
        <v>5.5</v>
      </c>
      <c r="O73" s="55">
        <v>0.5</v>
      </c>
      <c r="P73" s="55">
        <v>7.4</v>
      </c>
      <c r="Q73" s="55">
        <v>0.1</v>
      </c>
      <c r="R73" s="55">
        <v>0.6</v>
      </c>
      <c r="S73" s="86">
        <v>3</v>
      </c>
    </row>
    <row r="74" spans="1:19" x14ac:dyDescent="0.2">
      <c r="A74" s="89"/>
      <c r="B74" s="65"/>
      <c r="C74" s="65"/>
      <c r="D74" s="65"/>
      <c r="E74" s="65"/>
      <c r="F74" s="65"/>
      <c r="G74" s="65"/>
      <c r="H74" s="65"/>
      <c r="I74" s="65"/>
      <c r="J74" s="65"/>
      <c r="K74" s="95"/>
      <c r="L74" s="95"/>
      <c r="M74" s="95"/>
      <c r="N74" s="95"/>
      <c r="O74" s="95"/>
      <c r="P74" s="95"/>
      <c r="Q74" s="95"/>
      <c r="R74" s="95"/>
      <c r="S74" s="89">
        <v>0</v>
      </c>
    </row>
    <row r="75" spans="1:19" x14ac:dyDescent="0.2">
      <c r="A75" s="42">
        <v>11</v>
      </c>
      <c r="B75" s="66" t="s">
        <v>32</v>
      </c>
      <c r="C75" s="67">
        <f>SUM(C76:C78)</f>
        <v>66740</v>
      </c>
      <c r="D75" s="43">
        <f t="shared" ref="D75:J75" si="25">SUM(D76:D78)</f>
        <v>7910</v>
      </c>
      <c r="E75" s="43">
        <f t="shared" si="25"/>
        <v>54257</v>
      </c>
      <c r="F75" s="44">
        <f t="shared" si="25"/>
        <v>915</v>
      </c>
      <c r="G75" s="44">
        <f t="shared" si="25"/>
        <v>193</v>
      </c>
      <c r="H75" s="43">
        <f t="shared" si="25"/>
        <v>2937</v>
      </c>
      <c r="I75" s="44">
        <f t="shared" si="25"/>
        <v>35</v>
      </c>
      <c r="J75" s="44">
        <f t="shared" si="25"/>
        <v>493</v>
      </c>
      <c r="K75" s="45">
        <f t="shared" ref="K75:R75" si="26">C75/$C75*100</f>
        <v>100</v>
      </c>
      <c r="L75" s="45">
        <f t="shared" si="26"/>
        <v>11.851962840875037</v>
      </c>
      <c r="M75" s="45">
        <f t="shared" si="26"/>
        <v>81.296074318249921</v>
      </c>
      <c r="N75" s="45">
        <f t="shared" si="26"/>
        <v>1.3709919089002098</v>
      </c>
      <c r="O75" s="45">
        <f t="shared" si="26"/>
        <v>0.28918189991009891</v>
      </c>
      <c r="P75" s="45">
        <f t="shared" si="26"/>
        <v>4.4006592747977225</v>
      </c>
      <c r="Q75" s="45">
        <f t="shared" si="26"/>
        <v>5.2442313455199278E-2</v>
      </c>
      <c r="R75" s="45">
        <f t="shared" si="26"/>
        <v>0.73868744381180707</v>
      </c>
      <c r="S75" s="42">
        <v>1</v>
      </c>
    </row>
    <row r="76" spans="1:19" x14ac:dyDescent="0.2">
      <c r="A76" s="87">
        <v>11</v>
      </c>
      <c r="B76" s="46" t="s">
        <v>14</v>
      </c>
      <c r="C76" s="47">
        <v>8257</v>
      </c>
      <c r="D76" s="48">
        <v>2238</v>
      </c>
      <c r="E76" s="48">
        <v>5693</v>
      </c>
      <c r="F76" s="49">
        <v>71</v>
      </c>
      <c r="G76" s="49">
        <v>17</v>
      </c>
      <c r="H76" s="49">
        <v>175</v>
      </c>
      <c r="I76" s="49">
        <v>4</v>
      </c>
      <c r="J76" s="49">
        <v>59</v>
      </c>
      <c r="K76" s="50">
        <v>100</v>
      </c>
      <c r="L76" s="50">
        <v>27.1</v>
      </c>
      <c r="M76" s="50">
        <v>68.900000000000006</v>
      </c>
      <c r="N76" s="50">
        <v>0.9</v>
      </c>
      <c r="O76" s="50">
        <v>0.2</v>
      </c>
      <c r="P76" s="50">
        <v>2.1</v>
      </c>
      <c r="Q76" s="93" t="s">
        <v>17</v>
      </c>
      <c r="R76" s="50">
        <v>0.7</v>
      </c>
      <c r="S76" s="87">
        <v>2</v>
      </c>
    </row>
    <row r="77" spans="1:19" x14ac:dyDescent="0.2">
      <c r="A77" s="86">
        <v>11</v>
      </c>
      <c r="B77" s="51" t="s">
        <v>15</v>
      </c>
      <c r="C77" s="52">
        <v>51726</v>
      </c>
      <c r="D77" s="53">
        <v>5115</v>
      </c>
      <c r="E77" s="53">
        <v>43239</v>
      </c>
      <c r="F77" s="54">
        <v>692</v>
      </c>
      <c r="G77" s="54">
        <v>118</v>
      </c>
      <c r="H77" s="53">
        <v>2137</v>
      </c>
      <c r="I77" s="54">
        <v>24</v>
      </c>
      <c r="J77" s="54">
        <v>401</v>
      </c>
      <c r="K77" s="55">
        <v>100</v>
      </c>
      <c r="L77" s="55">
        <v>9.9</v>
      </c>
      <c r="M77" s="55">
        <v>83.6</v>
      </c>
      <c r="N77" s="55">
        <v>1.3</v>
      </c>
      <c r="O77" s="55">
        <v>0.2</v>
      </c>
      <c r="P77" s="55">
        <v>4.0999999999999996</v>
      </c>
      <c r="Q77" s="92" t="s">
        <v>17</v>
      </c>
      <c r="R77" s="55">
        <v>0.8</v>
      </c>
      <c r="S77" s="86">
        <v>3</v>
      </c>
    </row>
    <row r="78" spans="1:19" x14ac:dyDescent="0.2">
      <c r="A78" s="103">
        <v>11</v>
      </c>
      <c r="B78" s="68" t="s">
        <v>16</v>
      </c>
      <c r="C78" s="69">
        <v>6757</v>
      </c>
      <c r="D78" s="70">
        <v>557</v>
      </c>
      <c r="E78" s="71">
        <v>5325</v>
      </c>
      <c r="F78" s="70">
        <v>152</v>
      </c>
      <c r="G78" s="70">
        <v>58</v>
      </c>
      <c r="H78" s="70">
        <v>625</v>
      </c>
      <c r="I78" s="70">
        <v>7</v>
      </c>
      <c r="J78" s="70">
        <v>33</v>
      </c>
      <c r="K78" s="72">
        <v>100</v>
      </c>
      <c r="L78" s="72">
        <v>8.1999999999999993</v>
      </c>
      <c r="M78" s="72">
        <v>78.8</v>
      </c>
      <c r="N78" s="72">
        <v>2.2000000000000002</v>
      </c>
      <c r="O78" s="72">
        <v>0.9</v>
      </c>
      <c r="P78" s="72">
        <v>9.1999999999999993</v>
      </c>
      <c r="Q78" s="72">
        <v>0.1</v>
      </c>
      <c r="R78" s="72">
        <v>0.5</v>
      </c>
      <c r="S78" s="103">
        <v>3</v>
      </c>
    </row>
    <row r="79" spans="1:19" x14ac:dyDescent="0.2">
      <c r="A79" s="85"/>
      <c r="B79" s="29"/>
      <c r="C79" s="29"/>
      <c r="D79" s="29"/>
      <c r="E79" s="29"/>
      <c r="F79" s="29"/>
      <c r="G79" s="29"/>
      <c r="H79" s="29"/>
      <c r="I79" s="29"/>
      <c r="J79" s="29"/>
      <c r="K79" s="90"/>
      <c r="L79" s="90"/>
      <c r="M79" s="90"/>
      <c r="N79" s="90"/>
      <c r="O79" s="90"/>
      <c r="P79" s="90"/>
      <c r="Q79" s="90"/>
      <c r="R79" s="90"/>
      <c r="S79" s="85">
        <v>0</v>
      </c>
    </row>
    <row r="80" spans="1:19" x14ac:dyDescent="0.2">
      <c r="A80" s="84">
        <v>15</v>
      </c>
      <c r="B80" s="83" t="s">
        <v>38</v>
      </c>
      <c r="C80" s="61">
        <f>SUM(C81:C83)</f>
        <v>18253</v>
      </c>
      <c r="D80" s="62">
        <f t="shared" ref="D80:J80" si="27">SUM(D81:D83)</f>
        <v>2762</v>
      </c>
      <c r="E80" s="62">
        <f t="shared" si="27"/>
        <v>13334</v>
      </c>
      <c r="F80" s="61">
        <f t="shared" si="27"/>
        <v>171</v>
      </c>
      <c r="G80" s="63">
        <f t="shared" si="27"/>
        <v>174</v>
      </c>
      <c r="H80" s="61">
        <f t="shared" si="27"/>
        <v>1523</v>
      </c>
      <c r="I80" s="63">
        <f t="shared" si="27"/>
        <v>186</v>
      </c>
      <c r="J80" s="63">
        <f t="shared" si="27"/>
        <v>103</v>
      </c>
      <c r="K80" s="64">
        <f t="shared" ref="K80:R83" si="28">C80/$C80*100</f>
        <v>100</v>
      </c>
      <c r="L80" s="64">
        <f t="shared" si="28"/>
        <v>15.131759162877334</v>
      </c>
      <c r="M80" s="64">
        <f t="shared" si="28"/>
        <v>73.051005314194924</v>
      </c>
      <c r="N80" s="64">
        <f t="shared" si="28"/>
        <v>0.93683230153947306</v>
      </c>
      <c r="O80" s="64">
        <f t="shared" si="28"/>
        <v>0.95326795595244618</v>
      </c>
      <c r="P80" s="64">
        <f t="shared" si="28"/>
        <v>8.3438338903193987</v>
      </c>
      <c r="Q80" s="64">
        <f t="shared" si="28"/>
        <v>1.0190105736043391</v>
      </c>
      <c r="R80" s="64">
        <f t="shared" si="28"/>
        <v>0.56429080151208022</v>
      </c>
      <c r="S80" s="84">
        <v>1</v>
      </c>
    </row>
    <row r="81" spans="1:19" x14ac:dyDescent="0.2">
      <c r="A81" s="86">
        <v>15</v>
      </c>
      <c r="B81" s="51" t="s">
        <v>14</v>
      </c>
      <c r="C81" s="52">
        <v>7150</v>
      </c>
      <c r="D81" s="53">
        <v>1838</v>
      </c>
      <c r="E81" s="53">
        <v>5130</v>
      </c>
      <c r="F81" s="73">
        <v>20</v>
      </c>
      <c r="G81" s="54">
        <v>5</v>
      </c>
      <c r="H81" s="73">
        <v>106</v>
      </c>
      <c r="I81" s="54">
        <v>1</v>
      </c>
      <c r="J81" s="54">
        <v>50</v>
      </c>
      <c r="K81" s="55">
        <f t="shared" si="28"/>
        <v>100</v>
      </c>
      <c r="L81" s="55">
        <f t="shared" si="28"/>
        <v>25.706293706293703</v>
      </c>
      <c r="M81" s="55">
        <f t="shared" si="28"/>
        <v>71.748251748251747</v>
      </c>
      <c r="N81" s="55">
        <f t="shared" si="28"/>
        <v>0.27972027972027974</v>
      </c>
      <c r="O81" s="55">
        <f t="shared" si="28"/>
        <v>6.9930069930069935E-2</v>
      </c>
      <c r="P81" s="55">
        <f t="shared" si="28"/>
        <v>1.4825174825174825</v>
      </c>
      <c r="Q81" s="55" t="s">
        <v>33</v>
      </c>
      <c r="R81" s="55">
        <f t="shared" si="28"/>
        <v>0.69930069930069927</v>
      </c>
      <c r="S81" s="86">
        <v>2</v>
      </c>
    </row>
    <row r="82" spans="1:19" x14ac:dyDescent="0.2">
      <c r="A82" s="87">
        <v>15</v>
      </c>
      <c r="B82" s="46" t="s">
        <v>15</v>
      </c>
      <c r="C82" s="47">
        <v>7094</v>
      </c>
      <c r="D82" s="48">
        <v>812</v>
      </c>
      <c r="E82" s="48">
        <v>5500</v>
      </c>
      <c r="F82" s="58">
        <v>59</v>
      </c>
      <c r="G82" s="49">
        <v>91</v>
      </c>
      <c r="H82" s="58">
        <v>416</v>
      </c>
      <c r="I82" s="49">
        <v>177</v>
      </c>
      <c r="J82" s="49">
        <v>39</v>
      </c>
      <c r="K82" s="50">
        <f t="shared" si="28"/>
        <v>100</v>
      </c>
      <c r="L82" s="50">
        <f t="shared" si="28"/>
        <v>11.446292641669016</v>
      </c>
      <c r="M82" s="50">
        <f t="shared" si="28"/>
        <v>77.5303073019453</v>
      </c>
      <c r="N82" s="50">
        <f t="shared" si="28"/>
        <v>0.83168875105723139</v>
      </c>
      <c r="O82" s="50">
        <f t="shared" si="28"/>
        <v>1.2827741753594586</v>
      </c>
      <c r="P82" s="50">
        <f t="shared" si="28"/>
        <v>5.8641105159289539</v>
      </c>
      <c r="Q82" s="50">
        <f t="shared" si="28"/>
        <v>2.4950662531716943</v>
      </c>
      <c r="R82" s="50">
        <f t="shared" si="28"/>
        <v>0.54976036086833946</v>
      </c>
      <c r="S82" s="87">
        <v>3</v>
      </c>
    </row>
    <row r="83" spans="1:19" x14ac:dyDescent="0.2">
      <c r="A83" s="86">
        <v>15</v>
      </c>
      <c r="B83" s="51" t="s">
        <v>16</v>
      </c>
      <c r="C83" s="52">
        <v>4009</v>
      </c>
      <c r="D83" s="54">
        <v>112</v>
      </c>
      <c r="E83" s="53">
        <v>2704</v>
      </c>
      <c r="F83" s="52">
        <v>92</v>
      </c>
      <c r="G83" s="54">
        <v>78</v>
      </c>
      <c r="H83" s="52">
        <v>1001</v>
      </c>
      <c r="I83" s="54">
        <v>8</v>
      </c>
      <c r="J83" s="54">
        <v>14</v>
      </c>
      <c r="K83" s="55">
        <f t="shared" si="28"/>
        <v>100</v>
      </c>
      <c r="L83" s="55">
        <f t="shared" si="28"/>
        <v>2.7937141431778496</v>
      </c>
      <c r="M83" s="55">
        <f t="shared" si="28"/>
        <v>67.448241456722386</v>
      </c>
      <c r="N83" s="55">
        <f t="shared" si="28"/>
        <v>2.2948366176103763</v>
      </c>
      <c r="O83" s="55">
        <f t="shared" si="28"/>
        <v>1.9456223497131455</v>
      </c>
      <c r="P83" s="55">
        <f t="shared" si="28"/>
        <v>24.968820154652033</v>
      </c>
      <c r="Q83" s="55">
        <f t="shared" si="28"/>
        <v>0.19955101022698929</v>
      </c>
      <c r="R83" s="55">
        <f t="shared" si="28"/>
        <v>0.3492142678972312</v>
      </c>
      <c r="S83" s="86">
        <v>3</v>
      </c>
    </row>
    <row r="84" spans="1:19" x14ac:dyDescent="0.2">
      <c r="A84" s="104"/>
      <c r="B84" s="74"/>
      <c r="C84" s="65"/>
      <c r="D84" s="65"/>
      <c r="E84" s="75"/>
      <c r="F84" s="75"/>
      <c r="G84" s="75"/>
      <c r="H84" s="75"/>
      <c r="I84" s="75"/>
      <c r="J84" s="75"/>
      <c r="K84" s="95"/>
      <c r="L84" s="95"/>
      <c r="M84" s="95"/>
      <c r="N84" s="95"/>
      <c r="O84" s="95"/>
      <c r="P84" s="95"/>
      <c r="Q84" s="95"/>
      <c r="R84" s="95"/>
      <c r="S84" s="104">
        <v>0</v>
      </c>
    </row>
    <row r="85" spans="1:19" x14ac:dyDescent="0.2">
      <c r="A85" s="42">
        <v>4</v>
      </c>
      <c r="B85" s="66" t="s">
        <v>36</v>
      </c>
      <c r="C85" s="67">
        <f>SUM(C86:C88)</f>
        <v>121865</v>
      </c>
      <c r="D85" s="43">
        <f t="shared" ref="D85:J85" si="29">SUM(D86:D88)</f>
        <v>30398</v>
      </c>
      <c r="E85" s="43">
        <f t="shared" si="29"/>
        <v>88025</v>
      </c>
      <c r="F85" s="76">
        <f t="shared" si="29"/>
        <v>1681</v>
      </c>
      <c r="G85" s="44">
        <f t="shared" si="29"/>
        <v>62</v>
      </c>
      <c r="H85" s="76">
        <f t="shared" si="29"/>
        <v>965</v>
      </c>
      <c r="I85" s="44">
        <f t="shared" si="29"/>
        <v>30</v>
      </c>
      <c r="J85" s="44">
        <f t="shared" si="29"/>
        <v>704</v>
      </c>
      <c r="K85" s="45">
        <f t="shared" ref="K85:Q88" si="30">C85/$C85*100</f>
        <v>100</v>
      </c>
      <c r="L85" s="45">
        <f t="shared" si="30"/>
        <v>24.94399540475116</v>
      </c>
      <c r="M85" s="45">
        <f t="shared" si="30"/>
        <v>72.231567718376894</v>
      </c>
      <c r="N85" s="45">
        <f t="shared" si="30"/>
        <v>1.3793952324293277</v>
      </c>
      <c r="O85" s="45">
        <f t="shared" si="30"/>
        <v>5.0875969310302388E-2</v>
      </c>
      <c r="P85" s="45">
        <f t="shared" si="30"/>
        <v>0.79185984491035155</v>
      </c>
      <c r="Q85" s="45" t="s">
        <v>33</v>
      </c>
      <c r="R85" s="45">
        <f t="shared" ref="R85:R88" si="31">J85/$C85*100</f>
        <v>0.57768842571698187</v>
      </c>
      <c r="S85" s="42">
        <v>1</v>
      </c>
    </row>
    <row r="86" spans="1:19" x14ac:dyDescent="0.2">
      <c r="A86" s="87">
        <v>4</v>
      </c>
      <c r="B86" s="46" t="s">
        <v>14</v>
      </c>
      <c r="C86" s="47">
        <v>30879</v>
      </c>
      <c r="D86" s="48">
        <v>11686</v>
      </c>
      <c r="E86" s="48">
        <v>18569</v>
      </c>
      <c r="F86" s="58">
        <v>343</v>
      </c>
      <c r="G86" s="49">
        <v>12</v>
      </c>
      <c r="H86" s="58">
        <v>98</v>
      </c>
      <c r="I86" s="49">
        <v>3</v>
      </c>
      <c r="J86" s="49">
        <v>168</v>
      </c>
      <c r="K86" s="50">
        <f t="shared" si="30"/>
        <v>100</v>
      </c>
      <c r="L86" s="50">
        <f t="shared" si="30"/>
        <v>37.844489782700222</v>
      </c>
      <c r="M86" s="50">
        <f t="shared" si="30"/>
        <v>60.134719388581239</v>
      </c>
      <c r="N86" s="50">
        <f t="shared" si="30"/>
        <v>1.1107872664270217</v>
      </c>
      <c r="O86" s="50" t="s">
        <v>33</v>
      </c>
      <c r="P86" s="50">
        <f t="shared" si="30"/>
        <v>0.31736779040772045</v>
      </c>
      <c r="Q86" s="50" t="s">
        <v>33</v>
      </c>
      <c r="R86" s="50">
        <f t="shared" si="31"/>
        <v>0.54405906927037795</v>
      </c>
      <c r="S86" s="87">
        <v>2</v>
      </c>
    </row>
    <row r="87" spans="1:19" x14ac:dyDescent="0.2">
      <c r="A87" s="86">
        <v>4</v>
      </c>
      <c r="B87" s="51" t="s">
        <v>15</v>
      </c>
      <c r="C87" s="52">
        <v>79429</v>
      </c>
      <c r="D87" s="53">
        <v>17225</v>
      </c>
      <c r="E87" s="53">
        <v>59866</v>
      </c>
      <c r="F87" s="73">
        <v>1042</v>
      </c>
      <c r="G87" s="54">
        <v>42</v>
      </c>
      <c r="H87" s="73">
        <v>766</v>
      </c>
      <c r="I87" s="54">
        <v>21</v>
      </c>
      <c r="J87" s="54">
        <v>467</v>
      </c>
      <c r="K87" s="55">
        <f t="shared" si="30"/>
        <v>100</v>
      </c>
      <c r="L87" s="55">
        <f t="shared" si="30"/>
        <v>21.686034068161504</v>
      </c>
      <c r="M87" s="55">
        <f t="shared" si="30"/>
        <v>75.370456634226784</v>
      </c>
      <c r="N87" s="55">
        <f t="shared" si="30"/>
        <v>1.311863425197346</v>
      </c>
      <c r="O87" s="55">
        <f t="shared" si="30"/>
        <v>5.287741253194677E-2</v>
      </c>
      <c r="P87" s="55">
        <f t="shared" si="30"/>
        <v>0.96438328570169585</v>
      </c>
      <c r="Q87" s="55" t="s">
        <v>33</v>
      </c>
      <c r="R87" s="55">
        <f t="shared" si="31"/>
        <v>0.58794646791474148</v>
      </c>
      <c r="S87" s="86">
        <v>3</v>
      </c>
    </row>
    <row r="88" spans="1:19" x14ac:dyDescent="0.2">
      <c r="A88" s="87">
        <v>4</v>
      </c>
      <c r="B88" s="57" t="s">
        <v>16</v>
      </c>
      <c r="C88" s="47">
        <v>11557</v>
      </c>
      <c r="D88" s="48">
        <v>1487</v>
      </c>
      <c r="E88" s="48">
        <v>9590</v>
      </c>
      <c r="F88" s="58">
        <v>296</v>
      </c>
      <c r="G88" s="49">
        <v>8</v>
      </c>
      <c r="H88" s="58">
        <v>101</v>
      </c>
      <c r="I88" s="49">
        <v>6</v>
      </c>
      <c r="J88" s="49">
        <v>69</v>
      </c>
      <c r="K88" s="50">
        <f t="shared" si="30"/>
        <v>100</v>
      </c>
      <c r="L88" s="50">
        <f t="shared" si="30"/>
        <v>12.866660898156962</v>
      </c>
      <c r="M88" s="50">
        <f t="shared" si="30"/>
        <v>82.980012113870387</v>
      </c>
      <c r="N88" s="50">
        <f t="shared" si="30"/>
        <v>2.5612183092498055</v>
      </c>
      <c r="O88" s="50">
        <f t="shared" si="30"/>
        <v>6.9222116466210945E-2</v>
      </c>
      <c r="P88" s="50">
        <f t="shared" si="30"/>
        <v>0.87392922038591336</v>
      </c>
      <c r="Q88" s="50">
        <f t="shared" si="30"/>
        <v>5.1916587349658219E-2</v>
      </c>
      <c r="R88" s="50">
        <f t="shared" si="31"/>
        <v>0.59704075452106953</v>
      </c>
      <c r="S88" s="87">
        <v>3</v>
      </c>
    </row>
    <row r="89" spans="1:19" x14ac:dyDescent="0.2">
      <c r="A89" s="88"/>
      <c r="B89" s="59"/>
      <c r="C89" s="59"/>
      <c r="D89" s="59"/>
      <c r="E89" s="59"/>
      <c r="F89" s="59"/>
      <c r="G89" s="59"/>
      <c r="H89" s="59"/>
      <c r="I89" s="59"/>
      <c r="J89" s="59"/>
      <c r="K89" s="94"/>
      <c r="L89" s="94"/>
      <c r="M89" s="94"/>
      <c r="N89" s="94"/>
      <c r="O89" s="94"/>
      <c r="P89" s="94"/>
      <c r="Q89" s="94"/>
      <c r="R89" s="94"/>
      <c r="S89" s="88">
        <v>0</v>
      </c>
    </row>
    <row r="90" spans="1:19" x14ac:dyDescent="0.2">
      <c r="A90" s="84">
        <v>1</v>
      </c>
      <c r="B90" s="84" t="s">
        <v>39</v>
      </c>
      <c r="C90" s="61">
        <f>SUM(C91:C93)</f>
        <v>26742</v>
      </c>
      <c r="D90" s="62">
        <f t="shared" ref="D90:J90" si="32">SUM(D91:D93)</f>
        <v>4743</v>
      </c>
      <c r="E90" s="62">
        <f t="shared" si="32"/>
        <v>20696</v>
      </c>
      <c r="F90" s="78">
        <f t="shared" si="32"/>
        <v>221</v>
      </c>
      <c r="G90" s="63">
        <f t="shared" si="32"/>
        <v>32</v>
      </c>
      <c r="H90" s="78">
        <f t="shared" si="32"/>
        <v>903</v>
      </c>
      <c r="I90" s="63">
        <f t="shared" si="32"/>
        <v>21</v>
      </c>
      <c r="J90" s="63">
        <f t="shared" si="32"/>
        <v>126</v>
      </c>
      <c r="K90" s="64">
        <f t="shared" ref="K90:R93" si="33">C90/$C90*100</f>
        <v>100</v>
      </c>
      <c r="L90" s="64">
        <f t="shared" si="33"/>
        <v>17.736145389275297</v>
      </c>
      <c r="M90" s="64">
        <f t="shared" si="33"/>
        <v>77.39136938149727</v>
      </c>
      <c r="N90" s="64">
        <f t="shared" si="33"/>
        <v>0.82641537656121467</v>
      </c>
      <c r="O90" s="64">
        <f t="shared" si="33"/>
        <v>0.11966195497718944</v>
      </c>
      <c r="P90" s="64">
        <f t="shared" si="33"/>
        <v>3.3767107920125645</v>
      </c>
      <c r="Q90" s="64">
        <f t="shared" si="33"/>
        <v>7.852815795378057E-2</v>
      </c>
      <c r="R90" s="64">
        <f t="shared" si="33"/>
        <v>0.47116894772268342</v>
      </c>
      <c r="S90" s="84">
        <v>1</v>
      </c>
    </row>
    <row r="91" spans="1:19" x14ac:dyDescent="0.2">
      <c r="A91" s="86">
        <v>1</v>
      </c>
      <c r="B91" s="51" t="s">
        <v>14</v>
      </c>
      <c r="C91" s="52">
        <v>9849</v>
      </c>
      <c r="D91" s="53">
        <v>2718</v>
      </c>
      <c r="E91" s="53">
        <v>6884</v>
      </c>
      <c r="F91" s="73">
        <v>51</v>
      </c>
      <c r="G91" s="54">
        <v>12</v>
      </c>
      <c r="H91" s="73">
        <v>140</v>
      </c>
      <c r="I91" s="54">
        <v>8</v>
      </c>
      <c r="J91" s="54">
        <v>36</v>
      </c>
      <c r="K91" s="55">
        <f t="shared" si="33"/>
        <v>100</v>
      </c>
      <c r="L91" s="55">
        <f t="shared" si="33"/>
        <v>27.596710325921414</v>
      </c>
      <c r="M91" s="55">
        <f t="shared" si="33"/>
        <v>69.895420854909133</v>
      </c>
      <c r="N91" s="55">
        <f t="shared" si="33"/>
        <v>0.51781906792567778</v>
      </c>
      <c r="O91" s="55">
        <f t="shared" si="33"/>
        <v>0.12183978068839477</v>
      </c>
      <c r="P91" s="55">
        <f t="shared" si="33"/>
        <v>1.4214641080312722</v>
      </c>
      <c r="Q91" s="55">
        <f t="shared" si="33"/>
        <v>8.1226520458929835E-2</v>
      </c>
      <c r="R91" s="55">
        <f t="shared" si="33"/>
        <v>0.36551934206518427</v>
      </c>
      <c r="S91" s="86">
        <v>2</v>
      </c>
    </row>
    <row r="92" spans="1:19" x14ac:dyDescent="0.2">
      <c r="A92" s="87">
        <v>1</v>
      </c>
      <c r="B92" s="46" t="s">
        <v>15</v>
      </c>
      <c r="C92" s="47">
        <v>15824</v>
      </c>
      <c r="D92" s="48">
        <v>1889</v>
      </c>
      <c r="E92" s="48">
        <v>12973</v>
      </c>
      <c r="F92" s="58">
        <v>160</v>
      </c>
      <c r="G92" s="49">
        <v>18</v>
      </c>
      <c r="H92" s="58">
        <v>688</v>
      </c>
      <c r="I92" s="49">
        <v>12</v>
      </c>
      <c r="J92" s="49">
        <v>84</v>
      </c>
      <c r="K92" s="50">
        <f t="shared" si="33"/>
        <v>100</v>
      </c>
      <c r="L92" s="50">
        <f t="shared" si="33"/>
        <v>11.937563195146613</v>
      </c>
      <c r="M92" s="50">
        <f t="shared" si="33"/>
        <v>81.983063700707788</v>
      </c>
      <c r="N92" s="50">
        <f t="shared" si="33"/>
        <v>1.0111223458038423</v>
      </c>
      <c r="O92" s="50">
        <f t="shared" si="33"/>
        <v>0.11375126390293225</v>
      </c>
      <c r="P92" s="50">
        <f t="shared" si="33"/>
        <v>4.3478260869565215</v>
      </c>
      <c r="Q92" s="50">
        <f t="shared" si="33"/>
        <v>7.583417593528817E-2</v>
      </c>
      <c r="R92" s="50">
        <f t="shared" si="33"/>
        <v>0.53083923154701718</v>
      </c>
      <c r="S92" s="87">
        <v>3</v>
      </c>
    </row>
    <row r="93" spans="1:19" x14ac:dyDescent="0.2">
      <c r="A93" s="86">
        <v>1</v>
      </c>
      <c r="B93" s="56" t="s">
        <v>16</v>
      </c>
      <c r="C93" s="52">
        <v>1069</v>
      </c>
      <c r="D93" s="53">
        <v>136</v>
      </c>
      <c r="E93" s="54">
        <v>839</v>
      </c>
      <c r="F93" s="73">
        <v>10</v>
      </c>
      <c r="G93" s="54">
        <v>2</v>
      </c>
      <c r="H93" s="73">
        <v>75</v>
      </c>
      <c r="I93" s="54">
        <v>1</v>
      </c>
      <c r="J93" s="54">
        <v>6</v>
      </c>
      <c r="K93" s="55">
        <f t="shared" si="33"/>
        <v>100</v>
      </c>
      <c r="L93" s="55">
        <f t="shared" si="33"/>
        <v>12.722170252572498</v>
      </c>
      <c r="M93" s="55">
        <f t="shared" si="33"/>
        <v>78.484565014031801</v>
      </c>
      <c r="N93" s="55">
        <f t="shared" si="33"/>
        <v>0.93545369504209541</v>
      </c>
      <c r="O93" s="55">
        <f t="shared" si="33"/>
        <v>0.18709073900841908</v>
      </c>
      <c r="P93" s="55">
        <f t="shared" si="33"/>
        <v>7.0159027128157154</v>
      </c>
      <c r="Q93" s="55">
        <f t="shared" si="33"/>
        <v>9.3545369504209538E-2</v>
      </c>
      <c r="R93" s="55">
        <f t="shared" si="33"/>
        <v>0.5612722170252572</v>
      </c>
      <c r="S93" s="86">
        <v>3</v>
      </c>
    </row>
    <row r="94" spans="1:19" x14ac:dyDescent="0.2">
      <c r="A94" s="87"/>
      <c r="B94" s="57"/>
      <c r="C94" s="65"/>
      <c r="D94" s="65"/>
      <c r="E94" s="49"/>
      <c r="F94" s="58"/>
      <c r="G94" s="49"/>
      <c r="H94" s="58"/>
      <c r="I94" s="49"/>
      <c r="J94" s="49"/>
      <c r="K94" s="95"/>
      <c r="L94" s="95"/>
      <c r="M94" s="95"/>
      <c r="N94" s="95"/>
      <c r="O94" s="95"/>
      <c r="P94" s="95"/>
      <c r="Q94" s="95"/>
      <c r="R94" s="95"/>
      <c r="S94" s="87">
        <v>0</v>
      </c>
    </row>
    <row r="95" spans="1:19" x14ac:dyDescent="0.2">
      <c r="A95" s="42">
        <v>17</v>
      </c>
      <c r="B95" s="66" t="s">
        <v>37</v>
      </c>
      <c r="C95" s="67">
        <f>SUM(C96:C98)</f>
        <v>13908</v>
      </c>
      <c r="D95" s="43">
        <f t="shared" ref="D95:J95" si="34">SUM(D96:D98)</f>
        <v>6622</v>
      </c>
      <c r="E95" s="43">
        <f t="shared" si="34"/>
        <v>5267</v>
      </c>
      <c r="F95" s="76">
        <f t="shared" si="34"/>
        <v>417</v>
      </c>
      <c r="G95" s="44">
        <f t="shared" si="34"/>
        <v>564</v>
      </c>
      <c r="H95" s="76">
        <f t="shared" si="34"/>
        <v>920</v>
      </c>
      <c r="I95" s="44">
        <f t="shared" si="34"/>
        <v>60</v>
      </c>
      <c r="J95" s="44">
        <f t="shared" si="34"/>
        <v>58</v>
      </c>
      <c r="K95" s="45">
        <f t="shared" ref="K95:R98" si="35">C95/$C95*100</f>
        <v>100</v>
      </c>
      <c r="L95" s="45">
        <f t="shared" si="35"/>
        <v>47.612884670693127</v>
      </c>
      <c r="M95" s="45">
        <f t="shared" si="35"/>
        <v>37.870290480299104</v>
      </c>
      <c r="N95" s="45">
        <f t="shared" si="35"/>
        <v>2.9982743744607419</v>
      </c>
      <c r="O95" s="45">
        <f t="shared" si="35"/>
        <v>4.0552200172562554</v>
      </c>
      <c r="P95" s="45">
        <f t="shared" si="35"/>
        <v>6.614897900488927</v>
      </c>
      <c r="Q95" s="45">
        <f t="shared" si="35"/>
        <v>0.43140638481449528</v>
      </c>
      <c r="R95" s="45">
        <f t="shared" si="35"/>
        <v>0.41702617198734537</v>
      </c>
      <c r="S95" s="42">
        <v>1</v>
      </c>
    </row>
    <row r="96" spans="1:19" x14ac:dyDescent="0.2">
      <c r="A96" s="87">
        <v>17</v>
      </c>
      <c r="B96" s="46" t="s">
        <v>14</v>
      </c>
      <c r="C96" s="47">
        <v>4592</v>
      </c>
      <c r="D96" s="48">
        <v>2351</v>
      </c>
      <c r="E96" s="48">
        <v>1871</v>
      </c>
      <c r="F96" s="58">
        <v>71</v>
      </c>
      <c r="G96" s="49">
        <v>125</v>
      </c>
      <c r="H96" s="58">
        <v>134</v>
      </c>
      <c r="I96" s="49">
        <v>7</v>
      </c>
      <c r="J96" s="49">
        <v>33</v>
      </c>
      <c r="K96" s="50">
        <f t="shared" si="35"/>
        <v>100</v>
      </c>
      <c r="L96" s="50">
        <f t="shared" si="35"/>
        <v>51.197735191637626</v>
      </c>
      <c r="M96" s="50">
        <f t="shared" si="35"/>
        <v>40.744773519163765</v>
      </c>
      <c r="N96" s="50">
        <f t="shared" si="35"/>
        <v>1.5461672473867596</v>
      </c>
      <c r="O96" s="50">
        <f t="shared" si="35"/>
        <v>2.7221254355400695</v>
      </c>
      <c r="P96" s="50">
        <f t="shared" si="35"/>
        <v>2.9181184668989548</v>
      </c>
      <c r="Q96" s="50">
        <f t="shared" si="35"/>
        <v>0.1524390243902439</v>
      </c>
      <c r="R96" s="50">
        <f t="shared" si="35"/>
        <v>0.71864111498257843</v>
      </c>
      <c r="S96" s="87">
        <v>2</v>
      </c>
    </row>
    <row r="97" spans="1:19" x14ac:dyDescent="0.2">
      <c r="A97" s="86">
        <v>17</v>
      </c>
      <c r="B97" s="51" t="s">
        <v>15</v>
      </c>
      <c r="C97" s="52">
        <v>9217</v>
      </c>
      <c r="D97" s="53">
        <v>4256</v>
      </c>
      <c r="E97" s="53">
        <v>3347</v>
      </c>
      <c r="F97" s="73">
        <v>336</v>
      </c>
      <c r="G97" s="54">
        <v>420</v>
      </c>
      <c r="H97" s="73">
        <v>781</v>
      </c>
      <c r="I97" s="54">
        <v>52</v>
      </c>
      <c r="J97" s="54">
        <v>25</v>
      </c>
      <c r="K97" s="55">
        <f t="shared" si="35"/>
        <v>100</v>
      </c>
      <c r="L97" s="55">
        <f t="shared" si="35"/>
        <v>46.175545188239127</v>
      </c>
      <c r="M97" s="55">
        <f t="shared" si="35"/>
        <v>36.313334056634474</v>
      </c>
      <c r="N97" s="55">
        <f t="shared" si="35"/>
        <v>3.6454377780188785</v>
      </c>
      <c r="O97" s="55">
        <f t="shared" si="35"/>
        <v>4.5567972225235973</v>
      </c>
      <c r="P97" s="55">
        <f t="shared" si="35"/>
        <v>8.4734729304545944</v>
      </c>
      <c r="Q97" s="55">
        <f t="shared" si="35"/>
        <v>0.56417489421720735</v>
      </c>
      <c r="R97" s="55">
        <f t="shared" si="35"/>
        <v>0.27123792991211892</v>
      </c>
      <c r="S97" s="86">
        <v>3</v>
      </c>
    </row>
    <row r="98" spans="1:19" x14ac:dyDescent="0.2">
      <c r="A98" s="105">
        <v>17</v>
      </c>
      <c r="B98" s="79" t="s">
        <v>16</v>
      </c>
      <c r="C98" s="69">
        <v>99</v>
      </c>
      <c r="D98" s="70">
        <v>15</v>
      </c>
      <c r="E98" s="80">
        <v>49</v>
      </c>
      <c r="F98" s="81">
        <v>10</v>
      </c>
      <c r="G98" s="80">
        <v>19</v>
      </c>
      <c r="H98" s="81">
        <v>5</v>
      </c>
      <c r="I98" s="80">
        <v>1</v>
      </c>
      <c r="J98" s="82" t="s">
        <v>18</v>
      </c>
      <c r="K98" s="72">
        <f t="shared" si="35"/>
        <v>100</v>
      </c>
      <c r="L98" s="72">
        <f t="shared" si="35"/>
        <v>15.151515151515152</v>
      </c>
      <c r="M98" s="72">
        <f t="shared" si="35"/>
        <v>49.494949494949495</v>
      </c>
      <c r="N98" s="72">
        <f t="shared" si="35"/>
        <v>10.1010101010101</v>
      </c>
      <c r="O98" s="72">
        <f t="shared" si="35"/>
        <v>19.19191919191919</v>
      </c>
      <c r="P98" s="72">
        <f t="shared" si="35"/>
        <v>5.0505050505050502</v>
      </c>
      <c r="Q98" s="72">
        <f t="shared" si="35"/>
        <v>1.0101010101010102</v>
      </c>
      <c r="R98" s="72" t="s">
        <v>27</v>
      </c>
      <c r="S98" s="105">
        <v>3</v>
      </c>
    </row>
  </sheetData>
  <mergeCells count="2">
    <mergeCell ref="C3:J3"/>
    <mergeCell ref="K3:R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786-A9D1-4413-A484-B828BFB58EAF}">
  <sheetPr>
    <pageSetUpPr fitToPage="1"/>
  </sheetPr>
  <dimension ref="A1:S20"/>
  <sheetViews>
    <sheetView workbookViewId="0"/>
  </sheetViews>
  <sheetFormatPr baseColWidth="10" defaultColWidth="10.83203125" defaultRowHeight="15" x14ac:dyDescent="0.2"/>
  <cols>
    <col min="1" max="1" width="25.6640625" style="113" customWidth="1"/>
    <col min="2" max="2" width="37.1640625" style="113" customWidth="1"/>
    <col min="3" max="3" width="35.6640625" style="113" customWidth="1"/>
    <col min="4" max="4" width="29.6640625" style="113" customWidth="1"/>
    <col min="5" max="5" width="18.5" style="113" customWidth="1"/>
    <col min="6" max="6" width="16.1640625" style="113" bestFit="1" customWidth="1"/>
    <col min="7" max="7" width="14.6640625" style="113" customWidth="1"/>
    <col min="8" max="8" width="13.1640625" style="113" customWidth="1"/>
    <col min="9" max="9" width="10.83203125" style="113" customWidth="1"/>
    <col min="10" max="18" width="10.83203125" style="113"/>
    <col min="19" max="19" width="10.83203125" style="114"/>
    <col min="20" max="16384" width="10.83203125" style="113"/>
  </cols>
  <sheetData>
    <row r="1" spans="1:19" ht="24" x14ac:dyDescent="0.2">
      <c r="A1" s="112" t="s">
        <v>88</v>
      </c>
    </row>
    <row r="2" spans="1:19" ht="16" x14ac:dyDescent="0.2">
      <c r="A2" s="116" t="s">
        <v>41</v>
      </c>
      <c r="B2" s="116" t="s">
        <v>6</v>
      </c>
      <c r="C2" s="116" t="s">
        <v>7</v>
      </c>
      <c r="D2" s="116" t="s">
        <v>9</v>
      </c>
      <c r="E2" s="116" t="s">
        <v>10</v>
      </c>
      <c r="H2" s="117"/>
      <c r="I2" s="117"/>
      <c r="J2" s="117"/>
      <c r="K2" s="117"/>
      <c r="L2" s="117"/>
      <c r="M2" s="117"/>
      <c r="P2" s="114"/>
      <c r="S2" s="113"/>
    </row>
    <row r="3" spans="1:19" s="120" customFormat="1" ht="112" x14ac:dyDescent="0.2">
      <c r="A3" s="119" t="s">
        <v>91</v>
      </c>
      <c r="B3" s="119" t="s">
        <v>94</v>
      </c>
      <c r="C3" s="119" t="s">
        <v>93</v>
      </c>
      <c r="D3" s="119" t="s">
        <v>90</v>
      </c>
      <c r="E3" s="119" t="s">
        <v>89</v>
      </c>
      <c r="F3" s="121"/>
      <c r="G3" s="121"/>
    </row>
    <row r="4" spans="1:19" x14ac:dyDescent="0.2">
      <c r="B4" s="122"/>
      <c r="C4" s="122"/>
      <c r="D4" s="114"/>
      <c r="S4" s="113"/>
    </row>
    <row r="5" spans="1:19" x14ac:dyDescent="0.2">
      <c r="A5" s="122"/>
      <c r="B5" s="122"/>
      <c r="C5" s="122"/>
      <c r="D5" s="114"/>
      <c r="S5" s="113"/>
    </row>
    <row r="6" spans="1:19" x14ac:dyDescent="0.2">
      <c r="D6" s="114"/>
      <c r="S6" s="113"/>
    </row>
    <row r="7" spans="1:19" x14ac:dyDescent="0.2">
      <c r="S7" s="113"/>
    </row>
    <row r="8" spans="1:19" x14ac:dyDescent="0.2">
      <c r="S8" s="113"/>
    </row>
    <row r="9" spans="1:19" x14ac:dyDescent="0.2">
      <c r="S9" s="113"/>
    </row>
    <row r="10" spans="1:19" x14ac:dyDescent="0.2">
      <c r="S10" s="113"/>
    </row>
    <row r="11" spans="1:19" x14ac:dyDescent="0.2">
      <c r="S11" s="113"/>
    </row>
    <row r="12" spans="1:19" x14ac:dyDescent="0.2">
      <c r="S12" s="113"/>
    </row>
    <row r="13" spans="1:19" x14ac:dyDescent="0.2">
      <c r="S13" s="113"/>
    </row>
    <row r="14" spans="1:19" x14ac:dyDescent="0.2">
      <c r="S14" s="113"/>
    </row>
    <row r="15" spans="1:19" x14ac:dyDescent="0.2">
      <c r="S15" s="113"/>
    </row>
    <row r="16" spans="1:19" x14ac:dyDescent="0.2">
      <c r="A16" s="123"/>
      <c r="S16" s="113"/>
    </row>
    <row r="17" spans="1:19" x14ac:dyDescent="0.2">
      <c r="A17" s="123"/>
      <c r="S17" s="113"/>
    </row>
    <row r="18" spans="1:19" x14ac:dyDescent="0.2">
      <c r="A18" s="123"/>
    </row>
    <row r="19" spans="1:19" x14ac:dyDescent="0.2">
      <c r="A19" s="123"/>
    </row>
    <row r="20" spans="1:19" x14ac:dyDescent="0.2">
      <c r="A20" s="123"/>
    </row>
  </sheetData>
  <pageMargins left="0.75" right="0.75" top="1" bottom="1" header="0.5" footer="0.5"/>
  <pageSetup paperSize="9" scale="55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7192-E0CE-4D6A-B03A-15E9180AC145}">
  <sheetPr>
    <pageSetUpPr fitToPage="1"/>
  </sheetPr>
  <dimension ref="A1:S20"/>
  <sheetViews>
    <sheetView tabSelected="1" workbookViewId="0"/>
  </sheetViews>
  <sheetFormatPr baseColWidth="10" defaultColWidth="10.83203125" defaultRowHeight="15" x14ac:dyDescent="0.2"/>
  <cols>
    <col min="1" max="1" width="25.6640625" style="113" customWidth="1"/>
    <col min="2" max="2" width="37.6640625" style="113" customWidth="1"/>
    <col min="3" max="3" width="37.5" style="113" customWidth="1"/>
    <col min="4" max="4" width="29.6640625" style="113" customWidth="1"/>
    <col min="5" max="5" width="18.5" style="113" customWidth="1"/>
    <col min="6" max="6" width="16.1640625" style="113" bestFit="1" customWidth="1"/>
    <col min="7" max="7" width="14.6640625" style="113" customWidth="1"/>
    <col min="8" max="8" width="13.1640625" style="113" customWidth="1"/>
    <col min="9" max="9" width="10.83203125" style="113" customWidth="1"/>
    <col min="10" max="18" width="10.83203125" style="113"/>
    <col min="19" max="19" width="10.83203125" style="114"/>
    <col min="20" max="16384" width="10.83203125" style="113"/>
  </cols>
  <sheetData>
    <row r="1" spans="1:19" ht="24" x14ac:dyDescent="0.2">
      <c r="A1" s="112" t="s">
        <v>88</v>
      </c>
    </row>
    <row r="2" spans="1:19" ht="16" x14ac:dyDescent="0.2">
      <c r="A2" s="116" t="s">
        <v>41</v>
      </c>
      <c r="B2" s="116" t="s">
        <v>6</v>
      </c>
      <c r="C2" s="116" t="s">
        <v>7</v>
      </c>
      <c r="D2" s="116" t="s">
        <v>9</v>
      </c>
      <c r="E2" s="116" t="s">
        <v>10</v>
      </c>
      <c r="H2" s="117"/>
      <c r="I2" s="117"/>
      <c r="J2" s="117"/>
      <c r="K2" s="117"/>
      <c r="L2" s="117"/>
      <c r="M2" s="117"/>
      <c r="P2" s="114"/>
      <c r="S2" s="113"/>
    </row>
    <row r="3" spans="1:19" s="120" customFormat="1" ht="64" x14ac:dyDescent="0.2">
      <c r="A3" s="119" t="s">
        <v>92</v>
      </c>
      <c r="B3" s="119" t="s">
        <v>94</v>
      </c>
      <c r="C3" s="119" t="s">
        <v>93</v>
      </c>
      <c r="D3" s="119" t="s">
        <v>90</v>
      </c>
      <c r="E3" s="119" t="s">
        <v>89</v>
      </c>
      <c r="F3" s="121"/>
      <c r="G3" s="121"/>
    </row>
    <row r="4" spans="1:19" x14ac:dyDescent="0.2">
      <c r="B4" s="122"/>
      <c r="C4" s="122"/>
      <c r="D4" s="114"/>
      <c r="S4" s="113"/>
    </row>
    <row r="5" spans="1:19" x14ac:dyDescent="0.2">
      <c r="A5" s="122"/>
      <c r="B5" s="122"/>
      <c r="C5" s="122"/>
      <c r="D5" s="114"/>
      <c r="S5" s="113"/>
    </row>
    <row r="6" spans="1:19" x14ac:dyDescent="0.2">
      <c r="D6" s="114"/>
      <c r="S6" s="113"/>
    </row>
    <row r="7" spans="1:19" x14ac:dyDescent="0.2">
      <c r="S7" s="113"/>
    </row>
    <row r="8" spans="1:19" x14ac:dyDescent="0.2">
      <c r="S8" s="113"/>
    </row>
    <row r="9" spans="1:19" x14ac:dyDescent="0.2">
      <c r="S9" s="113"/>
    </row>
    <row r="10" spans="1:19" x14ac:dyDescent="0.2">
      <c r="S10" s="113"/>
    </row>
    <row r="11" spans="1:19" x14ac:dyDescent="0.2">
      <c r="S11" s="113"/>
    </row>
    <row r="12" spans="1:19" x14ac:dyDescent="0.2">
      <c r="S12" s="113"/>
    </row>
    <row r="13" spans="1:19" x14ac:dyDescent="0.2">
      <c r="S13" s="113"/>
    </row>
    <row r="14" spans="1:19" x14ac:dyDescent="0.2">
      <c r="S14" s="113"/>
    </row>
    <row r="15" spans="1:19" x14ac:dyDescent="0.2">
      <c r="S15" s="113"/>
    </row>
    <row r="16" spans="1:19" x14ac:dyDescent="0.2">
      <c r="A16" s="123"/>
      <c r="S16" s="113"/>
    </row>
    <row r="17" spans="1:19" x14ac:dyDescent="0.2">
      <c r="A17" s="123"/>
      <c r="S17" s="113"/>
    </row>
    <row r="18" spans="1:19" x14ac:dyDescent="0.2">
      <c r="A18" s="123"/>
    </row>
    <row r="19" spans="1:19" x14ac:dyDescent="0.2">
      <c r="A19" s="123"/>
    </row>
    <row r="20" spans="1:19" x14ac:dyDescent="0.2">
      <c r="A20" s="123"/>
    </row>
  </sheetData>
  <pageMargins left="0.75" right="0.75" top="1" bottom="1" header="0.5" footer="0.5"/>
  <pageSetup paperSize="9" scale="54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D5E6-FB96-406A-93C4-244911539CE7}">
  <sheetPr>
    <pageSetUpPr fitToPage="1"/>
  </sheetPr>
  <dimension ref="A1:N25"/>
  <sheetViews>
    <sheetView workbookViewId="0"/>
  </sheetViews>
  <sheetFormatPr baseColWidth="10" defaultColWidth="10.83203125" defaultRowHeight="15" x14ac:dyDescent="0.2"/>
  <cols>
    <col min="1" max="1" width="31.5" style="113" customWidth="1"/>
    <col min="2" max="9" width="25.6640625" style="113" customWidth="1"/>
    <col min="10" max="10" width="25.6640625" style="114" customWidth="1"/>
    <col min="11" max="14" width="25.6640625" style="113" customWidth="1"/>
    <col min="15" max="16384" width="10.83203125" style="113"/>
  </cols>
  <sheetData>
    <row r="1" spans="1:14" ht="32" customHeight="1" x14ac:dyDescent="0.2">
      <c r="A1" s="112" t="s">
        <v>74</v>
      </c>
    </row>
    <row r="2" spans="1:14" ht="31" customHeight="1" x14ac:dyDescent="0.2">
      <c r="A2" s="115"/>
      <c r="B2" s="116" t="s">
        <v>62</v>
      </c>
      <c r="C2" s="116" t="s">
        <v>66</v>
      </c>
      <c r="D2" s="116" t="s">
        <v>70</v>
      </c>
      <c r="E2" s="116" t="s">
        <v>63</v>
      </c>
      <c r="F2" s="116" t="s">
        <v>67</v>
      </c>
      <c r="G2" s="116" t="s">
        <v>71</v>
      </c>
      <c r="H2" s="116" t="s">
        <v>64</v>
      </c>
      <c r="I2" s="116" t="s">
        <v>68</v>
      </c>
      <c r="J2" s="116" t="s">
        <v>72</v>
      </c>
      <c r="K2" s="116" t="s">
        <v>65</v>
      </c>
      <c r="L2" s="116" t="s">
        <v>69</v>
      </c>
      <c r="M2" s="116" t="s">
        <v>73</v>
      </c>
      <c r="N2" s="116" t="s">
        <v>61</v>
      </c>
    </row>
    <row r="3" spans="1:14" s="120" customFormat="1" ht="31" customHeight="1" x14ac:dyDescent="0.2">
      <c r="A3" s="118" t="s">
        <v>43</v>
      </c>
      <c r="B3" s="119" t="s">
        <v>75</v>
      </c>
      <c r="C3" s="119" t="s">
        <v>76</v>
      </c>
      <c r="D3" s="119" t="s">
        <v>77</v>
      </c>
      <c r="E3" s="119" t="s">
        <v>78</v>
      </c>
      <c r="F3" s="119" t="s">
        <v>79</v>
      </c>
      <c r="G3" s="119" t="s">
        <v>80</v>
      </c>
      <c r="H3" s="119" t="s">
        <v>81</v>
      </c>
      <c r="I3" s="119" t="s">
        <v>82</v>
      </c>
      <c r="J3" s="119" t="s">
        <v>83</v>
      </c>
      <c r="K3" s="119" t="s">
        <v>84</v>
      </c>
      <c r="L3" s="119" t="s">
        <v>85</v>
      </c>
      <c r="M3" s="119" t="s">
        <v>86</v>
      </c>
      <c r="N3" s="119" t="s">
        <v>87</v>
      </c>
    </row>
    <row r="4" spans="1:14" s="120" customFormat="1" ht="31" customHeight="1" x14ac:dyDescent="0.2">
      <c r="A4" s="118" t="s">
        <v>44</v>
      </c>
      <c r="B4" s="119" t="s">
        <v>75</v>
      </c>
      <c r="C4" s="119" t="s">
        <v>76</v>
      </c>
      <c r="D4" s="119" t="s">
        <v>77</v>
      </c>
      <c r="E4" s="119" t="s">
        <v>78</v>
      </c>
      <c r="F4" s="119" t="s">
        <v>79</v>
      </c>
      <c r="G4" s="119" t="s">
        <v>80</v>
      </c>
      <c r="H4" s="119" t="s">
        <v>81</v>
      </c>
      <c r="I4" s="119" t="s">
        <v>82</v>
      </c>
      <c r="J4" s="119" t="s">
        <v>83</v>
      </c>
      <c r="K4" s="119" t="s">
        <v>84</v>
      </c>
      <c r="L4" s="119" t="s">
        <v>85</v>
      </c>
      <c r="M4" s="119" t="s">
        <v>86</v>
      </c>
      <c r="N4" s="119" t="s">
        <v>87</v>
      </c>
    </row>
    <row r="5" spans="1:14" s="120" customFormat="1" ht="31" customHeight="1" x14ac:dyDescent="0.2">
      <c r="A5" s="118" t="s">
        <v>6</v>
      </c>
      <c r="B5" s="119" t="s">
        <v>75</v>
      </c>
      <c r="C5" s="119" t="s">
        <v>76</v>
      </c>
      <c r="D5" s="119" t="s">
        <v>77</v>
      </c>
      <c r="E5" s="119" t="s">
        <v>78</v>
      </c>
      <c r="F5" s="119" t="s">
        <v>79</v>
      </c>
      <c r="G5" s="119" t="s">
        <v>80</v>
      </c>
      <c r="H5" s="119" t="s">
        <v>81</v>
      </c>
      <c r="I5" s="119" t="s">
        <v>82</v>
      </c>
      <c r="J5" s="119" t="s">
        <v>83</v>
      </c>
      <c r="K5" s="119" t="s">
        <v>84</v>
      </c>
      <c r="L5" s="119" t="s">
        <v>85</v>
      </c>
      <c r="M5" s="119" t="s">
        <v>86</v>
      </c>
      <c r="N5" s="119" t="s">
        <v>87</v>
      </c>
    </row>
    <row r="6" spans="1:14" ht="31" customHeight="1" x14ac:dyDescent="0.2">
      <c r="A6" s="118" t="s">
        <v>7</v>
      </c>
      <c r="B6" s="119" t="s">
        <v>75</v>
      </c>
      <c r="C6" s="119" t="s">
        <v>76</v>
      </c>
      <c r="D6" s="119" t="s">
        <v>77</v>
      </c>
      <c r="E6" s="119" t="s">
        <v>78</v>
      </c>
      <c r="F6" s="119" t="s">
        <v>79</v>
      </c>
      <c r="G6" s="119" t="s">
        <v>80</v>
      </c>
      <c r="H6" s="119" t="s">
        <v>81</v>
      </c>
      <c r="I6" s="119" t="s">
        <v>82</v>
      </c>
      <c r="J6" s="119" t="s">
        <v>83</v>
      </c>
      <c r="K6" s="119" t="s">
        <v>84</v>
      </c>
      <c r="L6" s="119" t="s">
        <v>85</v>
      </c>
      <c r="M6" s="119" t="s">
        <v>86</v>
      </c>
      <c r="N6" s="119" t="s">
        <v>87</v>
      </c>
    </row>
    <row r="7" spans="1:14" ht="31" customHeight="1" x14ac:dyDescent="0.2">
      <c r="A7" s="118" t="s">
        <v>9</v>
      </c>
      <c r="B7" s="119" t="s">
        <v>75</v>
      </c>
      <c r="C7" s="119" t="s">
        <v>76</v>
      </c>
      <c r="D7" s="119" t="s">
        <v>77</v>
      </c>
      <c r="E7" s="119" t="s">
        <v>78</v>
      </c>
      <c r="F7" s="119" t="s">
        <v>79</v>
      </c>
      <c r="G7" s="119" t="s">
        <v>80</v>
      </c>
      <c r="H7" s="119" t="s">
        <v>81</v>
      </c>
      <c r="I7" s="119" t="s">
        <v>82</v>
      </c>
      <c r="J7" s="119" t="s">
        <v>83</v>
      </c>
      <c r="K7" s="119" t="s">
        <v>84</v>
      </c>
      <c r="L7" s="119" t="s">
        <v>85</v>
      </c>
      <c r="M7" s="119" t="s">
        <v>86</v>
      </c>
      <c r="N7" s="119" t="s">
        <v>87</v>
      </c>
    </row>
    <row r="8" spans="1:14" ht="31" customHeight="1" x14ac:dyDescent="0.2">
      <c r="A8" s="118" t="s">
        <v>10</v>
      </c>
      <c r="B8" s="119" t="s">
        <v>75</v>
      </c>
      <c r="C8" s="119" t="s">
        <v>76</v>
      </c>
      <c r="D8" s="119" t="s">
        <v>77</v>
      </c>
      <c r="E8" s="119" t="s">
        <v>78</v>
      </c>
      <c r="F8" s="119" t="s">
        <v>79</v>
      </c>
      <c r="G8" s="119" t="s">
        <v>80</v>
      </c>
      <c r="H8" s="119" t="s">
        <v>81</v>
      </c>
      <c r="I8" s="119" t="s">
        <v>82</v>
      </c>
      <c r="J8" s="119" t="s">
        <v>83</v>
      </c>
      <c r="K8" s="119" t="s">
        <v>84</v>
      </c>
      <c r="L8" s="119" t="s">
        <v>85</v>
      </c>
      <c r="M8" s="119" t="s">
        <v>86</v>
      </c>
      <c r="N8" s="119" t="s">
        <v>87</v>
      </c>
    </row>
    <row r="9" spans="1:14" x14ac:dyDescent="0.2">
      <c r="C9" s="122"/>
      <c r="D9" s="122"/>
      <c r="J9" s="113"/>
    </row>
    <row r="10" spans="1:14" x14ac:dyDescent="0.2">
      <c r="B10" s="122"/>
      <c r="C10" s="122"/>
      <c r="D10" s="122"/>
      <c r="J10" s="113"/>
    </row>
    <row r="11" spans="1:14" x14ac:dyDescent="0.2">
      <c r="J11" s="113"/>
    </row>
    <row r="12" spans="1:14" x14ac:dyDescent="0.2">
      <c r="J12" s="113"/>
    </row>
    <row r="13" spans="1:14" x14ac:dyDescent="0.2">
      <c r="J13" s="113"/>
    </row>
    <row r="14" spans="1:14" x14ac:dyDescent="0.2">
      <c r="J14" s="113"/>
    </row>
    <row r="15" spans="1:14" x14ac:dyDescent="0.2">
      <c r="J15" s="113"/>
    </row>
    <row r="16" spans="1:14" x14ac:dyDescent="0.2">
      <c r="J16" s="113"/>
    </row>
    <row r="17" spans="2:10" x14ac:dyDescent="0.2">
      <c r="J17" s="113"/>
    </row>
    <row r="18" spans="2:10" x14ac:dyDescent="0.2">
      <c r="J18" s="113"/>
    </row>
    <row r="19" spans="2:10" x14ac:dyDescent="0.2">
      <c r="J19" s="113"/>
    </row>
    <row r="20" spans="2:10" x14ac:dyDescent="0.2">
      <c r="J20" s="113"/>
    </row>
    <row r="21" spans="2:10" x14ac:dyDescent="0.2">
      <c r="B21" s="123"/>
      <c r="J21" s="113"/>
    </row>
    <row r="22" spans="2:10" x14ac:dyDescent="0.2">
      <c r="B22" s="123"/>
      <c r="J22" s="113"/>
    </row>
    <row r="23" spans="2:10" x14ac:dyDescent="0.2">
      <c r="B23" s="123"/>
    </row>
    <row r="24" spans="2:10" x14ac:dyDescent="0.2">
      <c r="B24" s="123"/>
    </row>
    <row r="25" spans="2:10" x14ac:dyDescent="0.2">
      <c r="B25" s="123"/>
    </row>
  </sheetData>
  <pageMargins left="0.75" right="0.75" top="1" bottom="1" header="0.5" footer="0.5"/>
  <pageSetup paperSize="9" scale="22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495-43C8-4968-BD97-D50F2FFCA827}">
  <dimension ref="A1:J22"/>
  <sheetViews>
    <sheetView workbookViewId="0"/>
  </sheetViews>
  <sheetFormatPr baseColWidth="10" defaultColWidth="11.5" defaultRowHeight="15" x14ac:dyDescent="0.2"/>
  <cols>
    <col min="2" max="2" width="16" customWidth="1"/>
    <col min="4" max="4" width="19.33203125" bestFit="1" customWidth="1"/>
  </cols>
  <sheetData>
    <row r="1" spans="1:10" x14ac:dyDescent="0.2">
      <c r="A1" t="s">
        <v>46</v>
      </c>
      <c r="B1" t="s">
        <v>2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">
      <c r="A2" s="106">
        <v>0</v>
      </c>
      <c r="B2" s="106" t="s">
        <v>12</v>
      </c>
      <c r="C2" s="107">
        <v>1183386</v>
      </c>
      <c r="D2" s="107">
        <v>500193</v>
      </c>
      <c r="E2" s="107">
        <v>593691</v>
      </c>
      <c r="F2" s="107">
        <v>17076</v>
      </c>
      <c r="G2" s="107">
        <v>13641</v>
      </c>
      <c r="H2" s="107">
        <v>51043</v>
      </c>
      <c r="I2" s="107">
        <v>1911</v>
      </c>
      <c r="J2" s="107">
        <v>5831</v>
      </c>
    </row>
    <row r="3" spans="1:10" x14ac:dyDescent="0.2">
      <c r="A3" s="77">
        <v>1</v>
      </c>
      <c r="B3" s="77" t="s">
        <v>39</v>
      </c>
      <c r="C3" s="109">
        <v>26742</v>
      </c>
      <c r="D3" s="109">
        <v>4743</v>
      </c>
      <c r="E3" s="109">
        <v>20696</v>
      </c>
      <c r="F3" s="110">
        <v>221</v>
      </c>
      <c r="G3" s="110">
        <v>32</v>
      </c>
      <c r="H3" s="110">
        <v>903</v>
      </c>
      <c r="I3" s="110">
        <v>21</v>
      </c>
      <c r="J3" s="110">
        <v>126</v>
      </c>
    </row>
    <row r="4" spans="1:10" x14ac:dyDescent="0.2">
      <c r="A4" s="99">
        <v>2</v>
      </c>
      <c r="B4" s="30" t="s">
        <v>51</v>
      </c>
      <c r="C4" s="111">
        <v>33288</v>
      </c>
      <c r="D4" s="111">
        <v>18569</v>
      </c>
      <c r="E4" s="111">
        <v>8064</v>
      </c>
      <c r="F4" s="111">
        <v>633</v>
      </c>
      <c r="G4" s="111">
        <v>3633</v>
      </c>
      <c r="H4" s="111">
        <v>2205</v>
      </c>
      <c r="I4" s="111">
        <v>69</v>
      </c>
      <c r="J4" s="111">
        <v>115</v>
      </c>
    </row>
    <row r="5" spans="1:10" x14ac:dyDescent="0.2">
      <c r="A5" s="77">
        <v>3</v>
      </c>
      <c r="B5" s="60" t="s">
        <v>57</v>
      </c>
      <c r="C5" s="109">
        <v>49572</v>
      </c>
      <c r="D5" s="109">
        <v>28426</v>
      </c>
      <c r="E5" s="109">
        <v>17422</v>
      </c>
      <c r="F5" s="110">
        <v>556</v>
      </c>
      <c r="G5" s="110">
        <v>232</v>
      </c>
      <c r="H5" s="109">
        <v>2371</v>
      </c>
      <c r="I5" s="110">
        <v>380</v>
      </c>
      <c r="J5" s="110">
        <v>185</v>
      </c>
    </row>
    <row r="6" spans="1:10" x14ac:dyDescent="0.2">
      <c r="A6" s="77">
        <v>4</v>
      </c>
      <c r="B6" s="60" t="s">
        <v>34</v>
      </c>
      <c r="C6" s="109">
        <v>121865</v>
      </c>
      <c r="D6" s="109">
        <v>30398</v>
      </c>
      <c r="E6" s="109">
        <v>88025</v>
      </c>
      <c r="F6" s="110">
        <v>1681</v>
      </c>
      <c r="G6" s="110">
        <v>62</v>
      </c>
      <c r="H6" s="110">
        <v>965</v>
      </c>
      <c r="I6" s="110">
        <v>30</v>
      </c>
      <c r="J6" s="110">
        <v>704</v>
      </c>
    </row>
    <row r="7" spans="1:10" x14ac:dyDescent="0.2">
      <c r="A7" s="99">
        <v>5</v>
      </c>
      <c r="B7" s="30" t="s">
        <v>53</v>
      </c>
      <c r="C7" s="111">
        <v>49665</v>
      </c>
      <c r="D7" s="111">
        <v>31522</v>
      </c>
      <c r="E7" s="111">
        <v>9825</v>
      </c>
      <c r="F7" s="111">
        <v>1865</v>
      </c>
      <c r="G7" s="111">
        <v>230</v>
      </c>
      <c r="H7" s="111">
        <v>6006</v>
      </c>
      <c r="I7" s="108">
        <v>69</v>
      </c>
      <c r="J7" s="108">
        <v>148</v>
      </c>
    </row>
    <row r="8" spans="1:10" x14ac:dyDescent="0.2">
      <c r="A8" s="77">
        <v>6</v>
      </c>
      <c r="B8" s="60" t="s">
        <v>58</v>
      </c>
      <c r="C8" s="109">
        <v>74938</v>
      </c>
      <c r="D8" s="109">
        <v>23305</v>
      </c>
      <c r="E8" s="109">
        <v>46895</v>
      </c>
      <c r="F8" s="109">
        <v>3074</v>
      </c>
      <c r="G8" s="110">
        <v>177</v>
      </c>
      <c r="H8" s="110">
        <v>918</v>
      </c>
      <c r="I8" s="110">
        <v>179</v>
      </c>
      <c r="J8" s="110">
        <v>390</v>
      </c>
    </row>
    <row r="9" spans="1:10" x14ac:dyDescent="0.2">
      <c r="A9" s="99">
        <v>7</v>
      </c>
      <c r="B9" s="30" t="s">
        <v>50</v>
      </c>
      <c r="C9" s="111">
        <v>33242</v>
      </c>
      <c r="D9" s="111">
        <v>14433</v>
      </c>
      <c r="E9" s="111">
        <v>15118</v>
      </c>
      <c r="F9" s="108">
        <v>236</v>
      </c>
      <c r="G9" s="108">
        <v>491</v>
      </c>
      <c r="H9" s="111">
        <v>2768</v>
      </c>
      <c r="I9" s="108">
        <v>33</v>
      </c>
      <c r="J9" s="108">
        <v>163</v>
      </c>
    </row>
    <row r="10" spans="1:10" x14ac:dyDescent="0.2">
      <c r="A10" s="99">
        <v>8</v>
      </c>
      <c r="B10" s="30" t="s">
        <v>52</v>
      </c>
      <c r="C10" s="111">
        <v>81212</v>
      </c>
      <c r="D10" s="111">
        <v>36600</v>
      </c>
      <c r="E10" s="111">
        <v>35932</v>
      </c>
      <c r="F10" s="111">
        <v>652</v>
      </c>
      <c r="G10" s="111">
        <v>2224</v>
      </c>
      <c r="H10" s="111">
        <v>5372</v>
      </c>
      <c r="I10" s="108">
        <v>123</v>
      </c>
      <c r="J10" s="108">
        <v>309</v>
      </c>
    </row>
    <row r="11" spans="1:10" x14ac:dyDescent="0.2">
      <c r="A11" s="99">
        <v>9</v>
      </c>
      <c r="B11" s="30" t="s">
        <v>42</v>
      </c>
      <c r="C11" s="111">
        <v>55383</v>
      </c>
      <c r="D11" s="111">
        <v>20555</v>
      </c>
      <c r="E11" s="111">
        <v>23998</v>
      </c>
      <c r="F11" s="108">
        <v>599</v>
      </c>
      <c r="G11" s="108">
        <v>1838</v>
      </c>
      <c r="H11" s="111">
        <v>8154</v>
      </c>
      <c r="I11" s="108">
        <v>55</v>
      </c>
      <c r="J11" s="108">
        <v>184</v>
      </c>
    </row>
    <row r="12" spans="1:10" x14ac:dyDescent="0.2">
      <c r="A12" s="99">
        <v>10</v>
      </c>
      <c r="B12" s="30" t="s">
        <v>49</v>
      </c>
      <c r="C12" s="111">
        <v>34068</v>
      </c>
      <c r="D12" s="111">
        <v>8168</v>
      </c>
      <c r="E12" s="111">
        <v>23175</v>
      </c>
      <c r="F12" s="108">
        <v>328</v>
      </c>
      <c r="G12" s="108">
        <v>488</v>
      </c>
      <c r="H12" s="111">
        <v>1392</v>
      </c>
      <c r="I12" s="108">
        <v>274</v>
      </c>
      <c r="J12" s="108">
        <v>243</v>
      </c>
    </row>
    <row r="13" spans="1:10" x14ac:dyDescent="0.2">
      <c r="A13" s="77">
        <v>11</v>
      </c>
      <c r="B13" s="60" t="s">
        <v>60</v>
      </c>
      <c r="C13" s="109">
        <v>66740</v>
      </c>
      <c r="D13" s="109">
        <v>7910</v>
      </c>
      <c r="E13" s="109">
        <v>54257</v>
      </c>
      <c r="F13" s="110">
        <v>915</v>
      </c>
      <c r="G13" s="110">
        <v>193</v>
      </c>
      <c r="H13" s="109">
        <v>2937</v>
      </c>
      <c r="I13" s="110">
        <v>35</v>
      </c>
      <c r="J13" s="110">
        <v>493</v>
      </c>
    </row>
    <row r="14" spans="1:10" x14ac:dyDescent="0.2">
      <c r="A14" s="77">
        <v>12</v>
      </c>
      <c r="B14" s="60" t="s">
        <v>59</v>
      </c>
      <c r="C14" s="109">
        <v>157767</v>
      </c>
      <c r="D14" s="109">
        <v>44959</v>
      </c>
      <c r="E14" s="109">
        <v>105063</v>
      </c>
      <c r="F14" s="109">
        <v>3090</v>
      </c>
      <c r="G14" s="110">
        <v>513</v>
      </c>
      <c r="H14" s="109">
        <v>3042</v>
      </c>
      <c r="I14" s="110">
        <v>111</v>
      </c>
      <c r="J14" s="110">
        <v>989</v>
      </c>
    </row>
    <row r="15" spans="1:10" x14ac:dyDescent="0.2">
      <c r="A15" s="99">
        <v>13</v>
      </c>
      <c r="B15" s="30" t="s">
        <v>48</v>
      </c>
      <c r="C15" s="111">
        <v>166333</v>
      </c>
      <c r="D15" s="111">
        <v>114569</v>
      </c>
      <c r="E15" s="111">
        <v>49480</v>
      </c>
      <c r="F15" s="108">
        <v>409</v>
      </c>
      <c r="G15" s="108">
        <v>195</v>
      </c>
      <c r="H15" s="108">
        <v>655</v>
      </c>
      <c r="I15" s="108">
        <v>125</v>
      </c>
      <c r="J15" s="108">
        <v>900</v>
      </c>
    </row>
    <row r="16" spans="1:10" x14ac:dyDescent="0.2">
      <c r="A16" s="77">
        <v>14</v>
      </c>
      <c r="B16" s="77" t="s">
        <v>56</v>
      </c>
      <c r="C16" s="109">
        <v>80750</v>
      </c>
      <c r="D16" s="109">
        <v>50170</v>
      </c>
      <c r="E16" s="109">
        <v>25783</v>
      </c>
      <c r="F16" s="109">
        <v>1145</v>
      </c>
      <c r="G16" s="109">
        <v>2116</v>
      </c>
      <c r="H16" s="109">
        <v>1180</v>
      </c>
      <c r="I16" s="110">
        <v>47</v>
      </c>
      <c r="J16" s="110">
        <v>309</v>
      </c>
    </row>
    <row r="17" spans="1:10" x14ac:dyDescent="0.2">
      <c r="A17" s="77">
        <v>15</v>
      </c>
      <c r="B17" s="60" t="s">
        <v>38</v>
      </c>
      <c r="C17" s="109">
        <v>18253</v>
      </c>
      <c r="D17" s="109">
        <v>2762</v>
      </c>
      <c r="E17" s="109">
        <v>13334</v>
      </c>
      <c r="F17" s="109">
        <v>171</v>
      </c>
      <c r="G17" s="110">
        <v>174</v>
      </c>
      <c r="H17" s="109">
        <v>1523</v>
      </c>
      <c r="I17" s="110">
        <v>186</v>
      </c>
      <c r="J17" s="110">
        <v>103</v>
      </c>
    </row>
    <row r="18" spans="1:10" x14ac:dyDescent="0.2">
      <c r="A18" s="99">
        <v>16</v>
      </c>
      <c r="B18" s="30" t="s">
        <v>54</v>
      </c>
      <c r="C18" s="111">
        <v>76034</v>
      </c>
      <c r="D18" s="111">
        <v>29349</v>
      </c>
      <c r="E18" s="111">
        <v>39624</v>
      </c>
      <c r="F18" s="111">
        <v>281</v>
      </c>
      <c r="G18" s="111">
        <v>438</v>
      </c>
      <c r="H18" s="111">
        <v>6009</v>
      </c>
      <c r="I18" s="108">
        <v>48</v>
      </c>
      <c r="J18" s="108">
        <v>285</v>
      </c>
    </row>
    <row r="19" spans="1:10" x14ac:dyDescent="0.2">
      <c r="A19" s="77">
        <v>17</v>
      </c>
      <c r="B19" s="60" t="s">
        <v>35</v>
      </c>
      <c r="C19" s="109">
        <v>13908</v>
      </c>
      <c r="D19" s="109">
        <v>6622</v>
      </c>
      <c r="E19" s="109">
        <v>5267</v>
      </c>
      <c r="F19" s="110">
        <v>417</v>
      </c>
      <c r="G19" s="110">
        <v>564</v>
      </c>
      <c r="H19" s="110">
        <v>920</v>
      </c>
      <c r="I19" s="110">
        <v>60</v>
      </c>
      <c r="J19" s="110">
        <v>58</v>
      </c>
    </row>
    <row r="20" spans="1:10" x14ac:dyDescent="0.2">
      <c r="A20" s="99">
        <v>18</v>
      </c>
      <c r="B20" s="30" t="s">
        <v>55</v>
      </c>
      <c r="C20" s="111">
        <v>43626</v>
      </c>
      <c r="D20" s="111">
        <v>27133</v>
      </c>
      <c r="E20" s="111">
        <v>11733</v>
      </c>
      <c r="F20" s="111">
        <v>803</v>
      </c>
      <c r="G20" s="108">
        <v>41</v>
      </c>
      <c r="H20" s="111">
        <v>3723</v>
      </c>
      <c r="I20" s="108">
        <v>66</v>
      </c>
      <c r="J20" s="108">
        <v>127</v>
      </c>
    </row>
    <row r="22" spans="1:10" x14ac:dyDescent="0.2">
      <c r="D22" s="124">
        <f>D2/$C$2</f>
        <v>0.42267949764489354</v>
      </c>
      <c r="E22" s="124">
        <f t="shared" ref="E22:J22" si="0">E2/$C$2</f>
        <v>0.50168837555962298</v>
      </c>
      <c r="F22" s="124">
        <f t="shared" si="0"/>
        <v>1.4429780308369373E-2</v>
      </c>
      <c r="G22" s="124">
        <f t="shared" si="0"/>
        <v>1.1527092597005541E-2</v>
      </c>
      <c r="H22" s="124">
        <f t="shared" si="0"/>
        <v>4.3133009854772662E-2</v>
      </c>
      <c r="I22" s="124">
        <f t="shared" si="0"/>
        <v>1.6148577049246821E-3</v>
      </c>
      <c r="J22" s="124">
        <f t="shared" si="0"/>
        <v>4.9273863304112103E-3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AF25-2A9F-4697-A433-47FCC6F9EB70}">
  <dimension ref="A1:I19"/>
  <sheetViews>
    <sheetView workbookViewId="0"/>
  </sheetViews>
  <sheetFormatPr baseColWidth="10" defaultColWidth="11.5" defaultRowHeight="15" x14ac:dyDescent="0.2"/>
  <cols>
    <col min="2" max="2" width="16" customWidth="1"/>
  </cols>
  <sheetData>
    <row r="1" spans="1:9" x14ac:dyDescent="0.2">
      <c r="A1" t="s">
        <v>46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s="77">
        <v>1</v>
      </c>
      <c r="B2" s="60" t="s">
        <v>39</v>
      </c>
      <c r="C2" s="109">
        <v>2718</v>
      </c>
      <c r="D2" s="109">
        <v>6884</v>
      </c>
      <c r="E2" s="110">
        <v>51</v>
      </c>
      <c r="F2" s="110">
        <v>12</v>
      </c>
      <c r="G2" s="110">
        <v>140</v>
      </c>
      <c r="H2" s="110">
        <v>8</v>
      </c>
      <c r="I2" s="110">
        <v>36</v>
      </c>
    </row>
    <row r="3" spans="1:9" x14ac:dyDescent="0.2">
      <c r="A3" s="99">
        <v>2</v>
      </c>
      <c r="B3" s="30" t="s">
        <v>51</v>
      </c>
      <c r="C3" s="111">
        <v>8133</v>
      </c>
      <c r="D3" s="111">
        <v>2764</v>
      </c>
      <c r="E3" s="111">
        <v>97</v>
      </c>
      <c r="F3" s="111">
        <v>455</v>
      </c>
      <c r="G3" s="111">
        <v>321</v>
      </c>
      <c r="H3" s="108">
        <v>36</v>
      </c>
      <c r="I3" s="108">
        <v>51</v>
      </c>
    </row>
    <row r="4" spans="1:9" x14ac:dyDescent="0.2">
      <c r="A4" s="77">
        <v>3</v>
      </c>
      <c r="B4" s="60" t="s">
        <v>57</v>
      </c>
      <c r="C4" s="109">
        <v>11838</v>
      </c>
      <c r="D4" s="109">
        <v>4629</v>
      </c>
      <c r="E4" s="110">
        <v>103</v>
      </c>
      <c r="F4" s="110">
        <v>54</v>
      </c>
      <c r="G4" s="109">
        <v>352</v>
      </c>
      <c r="H4" s="110">
        <v>24</v>
      </c>
      <c r="I4" s="110">
        <v>73</v>
      </c>
    </row>
    <row r="5" spans="1:9" x14ac:dyDescent="0.2">
      <c r="A5" s="99">
        <v>4</v>
      </c>
      <c r="B5" s="30" t="s">
        <v>34</v>
      </c>
      <c r="C5" s="111">
        <v>11686</v>
      </c>
      <c r="D5" s="111">
        <v>18569</v>
      </c>
      <c r="E5" s="111">
        <v>343</v>
      </c>
      <c r="F5" s="111">
        <v>12</v>
      </c>
      <c r="G5" s="111">
        <v>98</v>
      </c>
      <c r="H5" s="108">
        <v>3</v>
      </c>
      <c r="I5" s="108">
        <v>168</v>
      </c>
    </row>
    <row r="6" spans="1:9" x14ac:dyDescent="0.2">
      <c r="A6" s="99">
        <v>5</v>
      </c>
      <c r="B6" s="30" t="s">
        <v>53</v>
      </c>
      <c r="C6" s="111">
        <v>5406</v>
      </c>
      <c r="D6" s="111">
        <v>2240</v>
      </c>
      <c r="E6" s="108">
        <v>90</v>
      </c>
      <c r="F6" s="108">
        <v>5</v>
      </c>
      <c r="G6" s="111">
        <v>182</v>
      </c>
      <c r="H6" s="108">
        <v>7</v>
      </c>
      <c r="I6" s="108">
        <v>29</v>
      </c>
    </row>
    <row r="7" spans="1:9" x14ac:dyDescent="0.2">
      <c r="A7" s="77">
        <v>6</v>
      </c>
      <c r="B7" s="60" t="s">
        <v>58</v>
      </c>
      <c r="C7" s="109">
        <v>8423</v>
      </c>
      <c r="D7" s="109">
        <v>8401</v>
      </c>
      <c r="E7" s="109">
        <v>180</v>
      </c>
      <c r="F7" s="110">
        <v>5</v>
      </c>
      <c r="G7" s="109">
        <v>38</v>
      </c>
      <c r="H7" s="110">
        <v>19</v>
      </c>
      <c r="I7" s="110">
        <v>124</v>
      </c>
    </row>
    <row r="8" spans="1:9" x14ac:dyDescent="0.2">
      <c r="A8" s="77">
        <v>7</v>
      </c>
      <c r="B8" s="60" t="s">
        <v>50</v>
      </c>
      <c r="C8" s="109">
        <v>5182</v>
      </c>
      <c r="D8" s="109">
        <v>3741</v>
      </c>
      <c r="E8" s="110">
        <v>46</v>
      </c>
      <c r="F8" s="110">
        <v>16</v>
      </c>
      <c r="G8" s="109">
        <v>276</v>
      </c>
      <c r="H8" s="110">
        <v>2</v>
      </c>
      <c r="I8" s="110">
        <v>45</v>
      </c>
    </row>
    <row r="9" spans="1:9" x14ac:dyDescent="0.2">
      <c r="A9" s="77">
        <v>8</v>
      </c>
      <c r="B9" s="60" t="s">
        <v>52</v>
      </c>
      <c r="C9" s="109">
        <v>15050</v>
      </c>
      <c r="D9" s="109">
        <v>10025</v>
      </c>
      <c r="E9" s="109">
        <v>99</v>
      </c>
      <c r="F9" s="110">
        <v>204</v>
      </c>
      <c r="G9" s="110">
        <v>592</v>
      </c>
      <c r="H9" s="110">
        <v>75</v>
      </c>
      <c r="I9" s="110">
        <v>190</v>
      </c>
    </row>
    <row r="10" spans="1:9" x14ac:dyDescent="0.2">
      <c r="A10" s="77">
        <v>9</v>
      </c>
      <c r="B10" s="60" t="s">
        <v>42</v>
      </c>
      <c r="C10" s="109">
        <v>7799</v>
      </c>
      <c r="D10" s="109">
        <v>4981</v>
      </c>
      <c r="E10" s="110">
        <v>65</v>
      </c>
      <c r="F10" s="110">
        <v>66</v>
      </c>
      <c r="G10" s="110">
        <v>983</v>
      </c>
      <c r="H10" s="110">
        <v>10</v>
      </c>
      <c r="I10" s="110">
        <v>34</v>
      </c>
    </row>
    <row r="11" spans="1:9" x14ac:dyDescent="0.2">
      <c r="A11" s="99">
        <v>10</v>
      </c>
      <c r="B11" s="30" t="s">
        <v>49</v>
      </c>
      <c r="C11" s="111">
        <v>2480</v>
      </c>
      <c r="D11" s="111">
        <v>4361</v>
      </c>
      <c r="E11" s="111">
        <v>29</v>
      </c>
      <c r="F11" s="111">
        <v>14</v>
      </c>
      <c r="G11" s="111">
        <v>37</v>
      </c>
      <c r="H11" s="111">
        <v>46</v>
      </c>
      <c r="I11" s="111">
        <v>52</v>
      </c>
    </row>
    <row r="12" spans="1:9" x14ac:dyDescent="0.2">
      <c r="A12" s="77">
        <v>11</v>
      </c>
      <c r="B12" s="77" t="s">
        <v>60</v>
      </c>
      <c r="C12" s="109">
        <v>2238</v>
      </c>
      <c r="D12" s="109">
        <v>5693</v>
      </c>
      <c r="E12" s="109">
        <v>71</v>
      </c>
      <c r="F12" s="109">
        <v>17</v>
      </c>
      <c r="G12" s="109">
        <v>175</v>
      </c>
      <c r="H12" s="110">
        <v>4</v>
      </c>
      <c r="I12" s="110">
        <v>59</v>
      </c>
    </row>
    <row r="13" spans="1:9" x14ac:dyDescent="0.2">
      <c r="A13" s="99">
        <v>12</v>
      </c>
      <c r="B13" s="30" t="s">
        <v>59</v>
      </c>
      <c r="C13" s="111">
        <v>16117</v>
      </c>
      <c r="D13" s="111">
        <v>18878</v>
      </c>
      <c r="E13" s="108">
        <v>239</v>
      </c>
      <c r="F13" s="108">
        <v>11</v>
      </c>
      <c r="G13" s="108">
        <v>116</v>
      </c>
      <c r="H13" s="108">
        <v>5</v>
      </c>
      <c r="I13" s="108">
        <v>240</v>
      </c>
    </row>
    <row r="14" spans="1:9" x14ac:dyDescent="0.2">
      <c r="A14" s="77">
        <v>13</v>
      </c>
      <c r="B14" s="77" t="s">
        <v>48</v>
      </c>
      <c r="C14" s="109">
        <v>93082</v>
      </c>
      <c r="D14" s="109">
        <v>35400</v>
      </c>
      <c r="E14" s="110">
        <v>258</v>
      </c>
      <c r="F14" s="110">
        <v>34</v>
      </c>
      <c r="G14" s="110">
        <v>145</v>
      </c>
      <c r="H14" s="110">
        <v>99</v>
      </c>
      <c r="I14" s="110">
        <v>784</v>
      </c>
    </row>
    <row r="15" spans="1:9" x14ac:dyDescent="0.2">
      <c r="A15" s="99">
        <v>14</v>
      </c>
      <c r="B15" s="30" t="s">
        <v>56</v>
      </c>
      <c r="C15" s="111">
        <v>18601</v>
      </c>
      <c r="D15" s="111">
        <v>7498</v>
      </c>
      <c r="E15" s="108">
        <v>149</v>
      </c>
      <c r="F15" s="108">
        <v>251</v>
      </c>
      <c r="G15" s="111">
        <v>332</v>
      </c>
      <c r="H15" s="108">
        <v>34</v>
      </c>
      <c r="I15" s="108">
        <v>130</v>
      </c>
    </row>
    <row r="16" spans="1:9" x14ac:dyDescent="0.2">
      <c r="A16" s="77">
        <v>15</v>
      </c>
      <c r="B16" s="60" t="s">
        <v>38</v>
      </c>
      <c r="C16" s="109">
        <v>1838</v>
      </c>
      <c r="D16" s="109">
        <v>5130</v>
      </c>
      <c r="E16" s="109">
        <v>20</v>
      </c>
      <c r="F16" s="110">
        <v>5</v>
      </c>
      <c r="G16" s="109">
        <v>106</v>
      </c>
      <c r="H16" s="110">
        <v>1</v>
      </c>
      <c r="I16" s="110">
        <v>50</v>
      </c>
    </row>
    <row r="17" spans="1:9" x14ac:dyDescent="0.2">
      <c r="A17" s="99">
        <v>16</v>
      </c>
      <c r="B17" s="30" t="s">
        <v>54</v>
      </c>
      <c r="C17" s="111">
        <v>15403</v>
      </c>
      <c r="D17" s="111">
        <v>14900</v>
      </c>
      <c r="E17" s="111">
        <v>62</v>
      </c>
      <c r="F17" s="111">
        <v>33</v>
      </c>
      <c r="G17" s="111">
        <v>938</v>
      </c>
      <c r="H17" s="108">
        <v>7</v>
      </c>
      <c r="I17" s="108">
        <v>130</v>
      </c>
    </row>
    <row r="18" spans="1:9" x14ac:dyDescent="0.2">
      <c r="A18" s="99">
        <v>17</v>
      </c>
      <c r="B18" s="30" t="s">
        <v>35</v>
      </c>
      <c r="C18" s="111">
        <v>2351</v>
      </c>
      <c r="D18" s="111">
        <v>1871</v>
      </c>
      <c r="E18" s="111">
        <v>71</v>
      </c>
      <c r="F18" s="108">
        <v>125</v>
      </c>
      <c r="G18" s="111">
        <v>134</v>
      </c>
      <c r="H18" s="108">
        <v>7</v>
      </c>
      <c r="I18" s="108">
        <v>33</v>
      </c>
    </row>
    <row r="19" spans="1:9" x14ac:dyDescent="0.2">
      <c r="A19" s="99">
        <v>18</v>
      </c>
      <c r="B19" s="30" t="s">
        <v>55</v>
      </c>
      <c r="C19" s="111">
        <v>9887</v>
      </c>
      <c r="D19" s="111">
        <v>3232</v>
      </c>
      <c r="E19" s="108">
        <v>50</v>
      </c>
      <c r="F19" s="108">
        <v>5</v>
      </c>
      <c r="G19" s="111">
        <v>205</v>
      </c>
      <c r="H19" s="108">
        <v>1</v>
      </c>
      <c r="I19" s="108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1131-A726-4D64-A50C-BAF36C2246D2}">
  <dimension ref="A1:I19"/>
  <sheetViews>
    <sheetView workbookViewId="0"/>
  </sheetViews>
  <sheetFormatPr baseColWidth="10" defaultColWidth="11.5" defaultRowHeight="15" x14ac:dyDescent="0.2"/>
  <cols>
    <col min="2" max="2" width="16" customWidth="1"/>
  </cols>
  <sheetData>
    <row r="1" spans="1:9" x14ac:dyDescent="0.2">
      <c r="A1" t="s">
        <v>46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s="77">
        <v>1</v>
      </c>
      <c r="B2" s="60" t="s">
        <v>39</v>
      </c>
      <c r="C2" s="109">
        <v>2025</v>
      </c>
      <c r="D2" s="109">
        <v>13812</v>
      </c>
      <c r="E2" s="110">
        <v>170</v>
      </c>
      <c r="F2" s="110">
        <v>20</v>
      </c>
      <c r="G2" s="110">
        <v>763</v>
      </c>
      <c r="H2" s="110">
        <v>13</v>
      </c>
      <c r="I2" s="110">
        <v>90</v>
      </c>
    </row>
    <row r="3" spans="1:9" x14ac:dyDescent="0.2">
      <c r="A3" s="99">
        <v>2</v>
      </c>
      <c r="B3" s="30" t="s">
        <v>51</v>
      </c>
      <c r="C3" s="109">
        <v>10436</v>
      </c>
      <c r="D3" s="109">
        <v>5300</v>
      </c>
      <c r="E3" s="110">
        <v>536</v>
      </c>
      <c r="F3" s="110">
        <v>3178</v>
      </c>
      <c r="G3" s="110">
        <v>1884</v>
      </c>
      <c r="H3" s="110">
        <v>33</v>
      </c>
      <c r="I3" s="110">
        <v>64</v>
      </c>
    </row>
    <row r="4" spans="1:9" x14ac:dyDescent="0.2">
      <c r="A4" s="77">
        <v>3</v>
      </c>
      <c r="B4" s="60" t="s">
        <v>57</v>
      </c>
      <c r="C4" s="109">
        <v>16588</v>
      </c>
      <c r="D4" s="109">
        <v>12793</v>
      </c>
      <c r="E4" s="110">
        <v>453</v>
      </c>
      <c r="F4" s="110">
        <v>178</v>
      </c>
      <c r="G4" s="110">
        <v>2019</v>
      </c>
      <c r="H4" s="110">
        <v>356</v>
      </c>
      <c r="I4" s="110">
        <v>112</v>
      </c>
    </row>
    <row r="5" spans="1:9" x14ac:dyDescent="0.2">
      <c r="A5" s="99">
        <v>4</v>
      </c>
      <c r="B5" s="30" t="s">
        <v>34</v>
      </c>
      <c r="C5" s="109">
        <v>18712</v>
      </c>
      <c r="D5" s="109">
        <v>69456</v>
      </c>
      <c r="E5" s="110">
        <v>1338</v>
      </c>
      <c r="F5" s="110">
        <v>50</v>
      </c>
      <c r="G5" s="110">
        <v>867</v>
      </c>
      <c r="H5" s="110">
        <v>27</v>
      </c>
      <c r="I5" s="110">
        <v>536</v>
      </c>
    </row>
    <row r="6" spans="1:9" x14ac:dyDescent="0.2">
      <c r="A6" s="99">
        <v>5</v>
      </c>
      <c r="B6" s="30" t="s">
        <v>53</v>
      </c>
      <c r="C6" s="109">
        <v>26116</v>
      </c>
      <c r="D6" s="109">
        <v>7585</v>
      </c>
      <c r="E6" s="110">
        <v>1775</v>
      </c>
      <c r="F6" s="110">
        <v>225</v>
      </c>
      <c r="G6" s="110">
        <v>5824</v>
      </c>
      <c r="H6" s="110">
        <v>62</v>
      </c>
      <c r="I6" s="110">
        <v>119</v>
      </c>
    </row>
    <row r="7" spans="1:9" x14ac:dyDescent="0.2">
      <c r="A7" s="77">
        <v>6</v>
      </c>
      <c r="B7" s="60" t="s">
        <v>58</v>
      </c>
      <c r="C7" s="109">
        <v>14882</v>
      </c>
      <c r="D7" s="109">
        <v>38494</v>
      </c>
      <c r="E7" s="110">
        <v>2894</v>
      </c>
      <c r="F7" s="110">
        <v>172</v>
      </c>
      <c r="G7" s="110">
        <v>880</v>
      </c>
      <c r="H7" s="110">
        <v>160</v>
      </c>
      <c r="I7" s="110">
        <v>266</v>
      </c>
    </row>
    <row r="8" spans="1:9" x14ac:dyDescent="0.2">
      <c r="A8" s="77">
        <v>7</v>
      </c>
      <c r="B8" s="60" t="s">
        <v>50</v>
      </c>
      <c r="C8" s="109">
        <v>9251</v>
      </c>
      <c r="D8" s="109">
        <v>11377</v>
      </c>
      <c r="E8" s="110">
        <v>190</v>
      </c>
      <c r="F8" s="110">
        <v>475</v>
      </c>
      <c r="G8" s="110">
        <v>2492</v>
      </c>
      <c r="H8" s="110">
        <v>31</v>
      </c>
      <c r="I8" s="110">
        <v>118</v>
      </c>
    </row>
    <row r="9" spans="1:9" x14ac:dyDescent="0.2">
      <c r="A9" s="77">
        <v>8</v>
      </c>
      <c r="B9" s="60" t="s">
        <v>52</v>
      </c>
      <c r="C9" s="109">
        <v>21550</v>
      </c>
      <c r="D9" s="109">
        <v>25907</v>
      </c>
      <c r="E9" s="110">
        <v>553</v>
      </c>
      <c r="F9" s="110">
        <v>2020</v>
      </c>
      <c r="G9" s="110">
        <v>4780</v>
      </c>
      <c r="H9" s="110">
        <v>48</v>
      </c>
      <c r="I9" s="110">
        <v>119</v>
      </c>
    </row>
    <row r="10" spans="1:9" x14ac:dyDescent="0.2">
      <c r="A10" s="77">
        <v>9</v>
      </c>
      <c r="B10" s="60" t="s">
        <v>42</v>
      </c>
      <c r="C10" s="109">
        <v>12756</v>
      </c>
      <c r="D10" s="109">
        <v>19017</v>
      </c>
      <c r="E10" s="110">
        <v>534</v>
      </c>
      <c r="F10" s="110">
        <v>1772</v>
      </c>
      <c r="G10" s="110">
        <v>7171</v>
      </c>
      <c r="H10" s="110">
        <v>45</v>
      </c>
      <c r="I10" s="110">
        <v>150</v>
      </c>
    </row>
    <row r="11" spans="1:9" x14ac:dyDescent="0.2">
      <c r="A11" s="99">
        <v>10</v>
      </c>
      <c r="B11" s="30" t="s">
        <v>49</v>
      </c>
      <c r="C11" s="109">
        <v>5688</v>
      </c>
      <c r="D11" s="109">
        <v>18814</v>
      </c>
      <c r="E11" s="110">
        <v>299</v>
      </c>
      <c r="F11" s="110">
        <v>474</v>
      </c>
      <c r="G11" s="110">
        <v>1355</v>
      </c>
      <c r="H11" s="110">
        <v>228</v>
      </c>
      <c r="I11" s="110">
        <v>191</v>
      </c>
    </row>
    <row r="12" spans="1:9" x14ac:dyDescent="0.2">
      <c r="A12" s="77">
        <v>11</v>
      </c>
      <c r="B12" s="77" t="s">
        <v>60</v>
      </c>
      <c r="C12" s="109">
        <v>5672</v>
      </c>
      <c r="D12" s="109">
        <v>48564</v>
      </c>
      <c r="E12" s="110">
        <v>844</v>
      </c>
      <c r="F12" s="110">
        <v>176</v>
      </c>
      <c r="G12" s="110">
        <v>2762</v>
      </c>
      <c r="H12" s="110">
        <v>31</v>
      </c>
      <c r="I12" s="110">
        <v>434</v>
      </c>
    </row>
    <row r="13" spans="1:9" x14ac:dyDescent="0.2">
      <c r="A13" s="99">
        <v>12</v>
      </c>
      <c r="B13" s="30" t="s">
        <v>59</v>
      </c>
      <c r="C13" s="109">
        <v>28842</v>
      </c>
      <c r="D13" s="109">
        <v>86185</v>
      </c>
      <c r="E13" s="110">
        <v>2851</v>
      </c>
      <c r="F13" s="110">
        <v>502</v>
      </c>
      <c r="G13" s="110">
        <v>2926</v>
      </c>
      <c r="H13" s="110">
        <v>106</v>
      </c>
      <c r="I13" s="110">
        <v>749</v>
      </c>
    </row>
    <row r="14" spans="1:9" x14ac:dyDescent="0.2">
      <c r="A14" s="77">
        <v>13</v>
      </c>
      <c r="B14" s="77" t="s">
        <v>48</v>
      </c>
      <c r="C14" s="109">
        <v>21487</v>
      </c>
      <c r="D14" s="109">
        <v>14080</v>
      </c>
      <c r="E14" s="110">
        <v>151</v>
      </c>
      <c r="F14" s="110">
        <v>161</v>
      </c>
      <c r="G14" s="110">
        <v>510</v>
      </c>
      <c r="H14" s="110">
        <v>26</v>
      </c>
      <c r="I14" s="110">
        <v>116</v>
      </c>
    </row>
    <row r="15" spans="1:9" x14ac:dyDescent="0.2">
      <c r="A15" s="99">
        <v>14</v>
      </c>
      <c r="B15" s="30" t="s">
        <v>56</v>
      </c>
      <c r="C15" s="109">
        <v>31569</v>
      </c>
      <c r="D15" s="109">
        <v>18285</v>
      </c>
      <c r="E15" s="110">
        <v>996</v>
      </c>
      <c r="F15" s="110">
        <v>1865</v>
      </c>
      <c r="G15" s="110">
        <v>848</v>
      </c>
      <c r="H15" s="110">
        <v>13</v>
      </c>
      <c r="I15" s="110">
        <v>179</v>
      </c>
    </row>
    <row r="16" spans="1:9" x14ac:dyDescent="0.2">
      <c r="A16" s="77">
        <v>15</v>
      </c>
      <c r="B16" s="60" t="s">
        <v>38</v>
      </c>
      <c r="C16" s="109">
        <v>924</v>
      </c>
      <c r="D16" s="109">
        <v>8204</v>
      </c>
      <c r="E16" s="110">
        <v>151</v>
      </c>
      <c r="F16" s="110">
        <v>169</v>
      </c>
      <c r="G16" s="110">
        <v>1417</v>
      </c>
      <c r="H16" s="110">
        <v>185</v>
      </c>
      <c r="I16" s="110">
        <v>53</v>
      </c>
    </row>
    <row r="17" spans="1:9" x14ac:dyDescent="0.2">
      <c r="A17" s="99">
        <v>16</v>
      </c>
      <c r="B17" s="30" t="s">
        <v>54</v>
      </c>
      <c r="C17" s="109">
        <v>13946</v>
      </c>
      <c r="D17" s="109">
        <v>24724</v>
      </c>
      <c r="E17" s="110">
        <v>219</v>
      </c>
      <c r="F17" s="110">
        <v>405</v>
      </c>
      <c r="G17" s="110">
        <v>5071</v>
      </c>
      <c r="H17" s="110">
        <v>41</v>
      </c>
      <c r="I17" s="110">
        <v>155</v>
      </c>
    </row>
    <row r="18" spans="1:9" x14ac:dyDescent="0.2">
      <c r="A18" s="99">
        <v>17</v>
      </c>
      <c r="B18" s="30" t="s">
        <v>35</v>
      </c>
      <c r="C18" s="109">
        <v>4271</v>
      </c>
      <c r="D18" s="109">
        <v>3396</v>
      </c>
      <c r="E18" s="110">
        <v>346</v>
      </c>
      <c r="F18" s="110">
        <v>439</v>
      </c>
      <c r="G18" s="110">
        <v>786</v>
      </c>
      <c r="H18" s="110">
        <v>53</v>
      </c>
      <c r="I18" s="110">
        <v>25</v>
      </c>
    </row>
    <row r="19" spans="1:9" x14ac:dyDescent="0.2">
      <c r="A19" s="99">
        <v>18</v>
      </c>
      <c r="B19" s="30" t="s">
        <v>55</v>
      </c>
      <c r="C19" s="109">
        <v>17246</v>
      </c>
      <c r="D19" s="109">
        <v>8501</v>
      </c>
      <c r="E19" s="110">
        <v>753</v>
      </c>
      <c r="F19" s="110">
        <v>36</v>
      </c>
      <c r="G19" s="110">
        <v>3518</v>
      </c>
      <c r="H19" s="110">
        <v>65</v>
      </c>
      <c r="I19" s="110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BCCC-2953-44E5-BEC5-3389C0B37D31}">
  <dimension ref="A1:O98"/>
  <sheetViews>
    <sheetView workbookViewId="0"/>
  </sheetViews>
  <sheetFormatPr baseColWidth="10" defaultColWidth="11.5" defaultRowHeight="15" x14ac:dyDescent="0.2"/>
  <cols>
    <col min="2" max="2" width="24" customWidth="1"/>
  </cols>
  <sheetData>
    <row r="1" spans="1:15" x14ac:dyDescent="0.2">
      <c r="B1" s="1" t="s">
        <v>40</v>
      </c>
    </row>
    <row r="3" spans="1:15" x14ac:dyDescent="0.2">
      <c r="C3" s="125" t="s">
        <v>3</v>
      </c>
      <c r="D3" s="125"/>
      <c r="E3" s="125"/>
      <c r="F3" s="125"/>
      <c r="G3" s="125"/>
      <c r="H3" s="125"/>
      <c r="I3" s="125" t="s">
        <v>11</v>
      </c>
      <c r="J3" s="125"/>
      <c r="K3" s="125"/>
      <c r="L3" s="125"/>
      <c r="M3" s="125"/>
      <c r="N3" s="125"/>
    </row>
    <row r="4" spans="1:15" x14ac:dyDescent="0.2">
      <c r="A4" t="s">
        <v>46</v>
      </c>
      <c r="B4" t="s">
        <v>2</v>
      </c>
      <c r="C4" t="s">
        <v>1</v>
      </c>
      <c r="D4" t="s">
        <v>41</v>
      </c>
      <c r="E4" t="s">
        <v>6</v>
      </c>
      <c r="F4" t="s">
        <v>7</v>
      </c>
      <c r="G4" t="s">
        <v>9</v>
      </c>
      <c r="H4" t="s">
        <v>10</v>
      </c>
      <c r="I4" t="s">
        <v>1</v>
      </c>
      <c r="J4" t="s">
        <v>41</v>
      </c>
      <c r="K4" t="s">
        <v>6</v>
      </c>
      <c r="L4" t="s">
        <v>7</v>
      </c>
      <c r="M4" t="s">
        <v>9</v>
      </c>
      <c r="N4" t="s">
        <v>10</v>
      </c>
      <c r="O4" s="1" t="s">
        <v>47</v>
      </c>
    </row>
    <row r="5" spans="1:15" x14ac:dyDescent="0.2">
      <c r="A5" s="17">
        <v>0</v>
      </c>
      <c r="B5" s="17" t="s">
        <v>12</v>
      </c>
      <c r="C5" s="3">
        <f>SUM(C6:C8)</f>
        <v>1183386</v>
      </c>
      <c r="D5" s="3">
        <f t="shared" ref="D5:H5" si="0">SUM(D6:D8)</f>
        <v>487649</v>
      </c>
      <c r="E5" s="3">
        <f t="shared" si="0"/>
        <v>512250</v>
      </c>
      <c r="F5" s="3">
        <f t="shared" si="0"/>
        <v>168218</v>
      </c>
      <c r="G5" s="3">
        <f t="shared" si="0"/>
        <v>9202</v>
      </c>
      <c r="H5" s="3">
        <f t="shared" si="0"/>
        <v>6067</v>
      </c>
      <c r="I5" s="4">
        <f t="shared" ref="I5:N5" si="1">C5/$C5*100</f>
        <v>100</v>
      </c>
      <c r="J5" s="4">
        <f t="shared" si="1"/>
        <v>41.207940604333665</v>
      </c>
      <c r="K5" s="4">
        <f t="shared" si="1"/>
        <v>43.286805826670246</v>
      </c>
      <c r="L5" s="4">
        <f t="shared" si="1"/>
        <v>14.214972967400325</v>
      </c>
      <c r="M5" s="4">
        <f t="shared" si="1"/>
        <v>0.77759919417670986</v>
      </c>
      <c r="N5" s="4">
        <f t="shared" si="1"/>
        <v>0.51268140741904999</v>
      </c>
      <c r="O5" s="17">
        <v>1</v>
      </c>
    </row>
    <row r="6" spans="1:15" x14ac:dyDescent="0.2">
      <c r="A6" s="98">
        <v>0</v>
      </c>
      <c r="B6" s="18" t="s">
        <v>14</v>
      </c>
      <c r="C6" s="19">
        <v>408610</v>
      </c>
      <c r="D6" s="20">
        <v>282156</v>
      </c>
      <c r="E6" s="19">
        <v>95820</v>
      </c>
      <c r="F6" s="20">
        <v>25939</v>
      </c>
      <c r="G6" s="19">
        <v>2336</v>
      </c>
      <c r="H6" s="19">
        <v>2359</v>
      </c>
      <c r="I6" s="22">
        <f t="shared" ref="I6:I8" si="2">C6/$C6*100</f>
        <v>100</v>
      </c>
      <c r="J6" s="22">
        <f t="shared" ref="J6:J8" si="3">D6/$C6*100</f>
        <v>69.052641883458548</v>
      </c>
      <c r="K6" s="22">
        <f t="shared" ref="K6:K8" si="4">E6/$C6*100</f>
        <v>23.45023371919434</v>
      </c>
      <c r="L6" s="22">
        <f t="shared" ref="L6:L8" si="5">F6/$C6*100</f>
        <v>6.3481069968919019</v>
      </c>
      <c r="M6" s="22">
        <f t="shared" ref="M6:M8" si="6">G6/$C6*100</f>
        <v>0.57169428060987248</v>
      </c>
      <c r="N6" s="22">
        <f t="shared" ref="N6:N8" si="7">H6/$C6*100</f>
        <v>0.57732311984532936</v>
      </c>
      <c r="O6" s="98">
        <v>2</v>
      </c>
    </row>
    <row r="7" spans="1:15" x14ac:dyDescent="0.2">
      <c r="A7" s="41">
        <v>0</v>
      </c>
      <c r="B7" s="23" t="s">
        <v>15</v>
      </c>
      <c r="C7" s="24">
        <v>687492</v>
      </c>
      <c r="D7" s="25">
        <v>197063</v>
      </c>
      <c r="E7" s="24">
        <v>360473</v>
      </c>
      <c r="F7" s="25">
        <v>120697</v>
      </c>
      <c r="G7" s="24">
        <v>5962</v>
      </c>
      <c r="H7" s="24">
        <v>3297</v>
      </c>
      <c r="I7" s="26">
        <f t="shared" si="2"/>
        <v>100</v>
      </c>
      <c r="J7" s="26">
        <f t="shared" si="3"/>
        <v>28.664042636132493</v>
      </c>
      <c r="K7" s="26">
        <f t="shared" si="4"/>
        <v>52.433046493631927</v>
      </c>
      <c r="L7" s="26">
        <f t="shared" si="5"/>
        <v>17.55613156225818</v>
      </c>
      <c r="M7" s="26">
        <f t="shared" si="6"/>
        <v>0.86721009117197001</v>
      </c>
      <c r="N7" s="26">
        <f t="shared" si="7"/>
        <v>0.47956921680543196</v>
      </c>
      <c r="O7" s="41">
        <v>3</v>
      </c>
    </row>
    <row r="8" spans="1:15" x14ac:dyDescent="0.2">
      <c r="A8" s="98">
        <v>0</v>
      </c>
      <c r="B8" s="27" t="s">
        <v>16</v>
      </c>
      <c r="C8" s="19">
        <v>87284</v>
      </c>
      <c r="D8" s="20">
        <v>8430</v>
      </c>
      <c r="E8" s="19">
        <v>55957</v>
      </c>
      <c r="F8" s="20">
        <v>21582</v>
      </c>
      <c r="G8" s="19">
        <v>904</v>
      </c>
      <c r="H8" s="19">
        <v>411</v>
      </c>
      <c r="I8" s="22">
        <f t="shared" si="2"/>
        <v>100</v>
      </c>
      <c r="J8" s="22">
        <f t="shared" si="3"/>
        <v>9.6581274918656348</v>
      </c>
      <c r="K8" s="22">
        <f t="shared" si="4"/>
        <v>64.109115072636442</v>
      </c>
      <c r="L8" s="22">
        <f t="shared" si="5"/>
        <v>24.726181201594795</v>
      </c>
      <c r="M8" s="22">
        <f t="shared" si="6"/>
        <v>1.0356995554740847</v>
      </c>
      <c r="N8" s="22">
        <f t="shared" si="7"/>
        <v>0.47087667842903624</v>
      </c>
      <c r="O8" s="98">
        <v>3</v>
      </c>
    </row>
    <row r="9" spans="1:15" x14ac:dyDescent="0.2">
      <c r="A9" s="85"/>
      <c r="B9" s="29"/>
      <c r="C9" s="29"/>
      <c r="D9" s="29"/>
      <c r="E9" s="29"/>
      <c r="F9" s="29"/>
      <c r="G9" s="29"/>
      <c r="H9" s="29"/>
      <c r="I9" s="90"/>
      <c r="J9" s="90"/>
      <c r="K9" s="90"/>
      <c r="L9" s="90"/>
      <c r="M9" s="90"/>
      <c r="N9" s="90"/>
      <c r="O9" s="85">
        <v>0</v>
      </c>
    </row>
    <row r="10" spans="1:15" x14ac:dyDescent="0.2">
      <c r="A10" s="99">
        <v>13</v>
      </c>
      <c r="B10" s="30" t="s">
        <v>13</v>
      </c>
      <c r="C10" s="31">
        <f>SUM(C11:C13)</f>
        <v>166333</v>
      </c>
      <c r="D10" s="32">
        <f t="shared" ref="D10" si="8">SUM(D11:D13)</f>
        <v>143627</v>
      </c>
      <c r="E10" s="31">
        <f t="shared" ref="E10" si="9">SUM(E11:E13)</f>
        <v>16895</v>
      </c>
      <c r="F10" s="5">
        <f t="shared" ref="F10" si="10">SUM(F11:F13)</f>
        <v>4383</v>
      </c>
      <c r="G10" s="33">
        <f t="shared" ref="G10" si="11">SUM(G11:G13)</f>
        <v>477</v>
      </c>
      <c r="H10" s="33">
        <f t="shared" ref="H10" si="12">SUM(H11:H13)</f>
        <v>951</v>
      </c>
      <c r="I10" s="6">
        <f t="shared" ref="I10:N10" si="13">C10/$C10*100</f>
        <v>100</v>
      </c>
      <c r="J10" s="6">
        <f t="shared" si="13"/>
        <v>86.349070839821323</v>
      </c>
      <c r="K10" s="6">
        <f t="shared" si="13"/>
        <v>10.157334984639247</v>
      </c>
      <c r="L10" s="6">
        <f t="shared" si="13"/>
        <v>2.6350754209928278</v>
      </c>
      <c r="M10" s="6">
        <f t="shared" si="13"/>
        <v>0.28677412179182726</v>
      </c>
      <c r="N10" s="6">
        <f t="shared" si="13"/>
        <v>0.57174463275477505</v>
      </c>
      <c r="O10" s="99">
        <v>1</v>
      </c>
    </row>
    <row r="11" spans="1:15" x14ac:dyDescent="0.2">
      <c r="A11" s="41">
        <v>13</v>
      </c>
      <c r="B11" s="23" t="s">
        <v>14</v>
      </c>
      <c r="C11" s="24">
        <v>129802</v>
      </c>
      <c r="D11" s="25">
        <v>116044</v>
      </c>
      <c r="E11" s="24">
        <v>10521</v>
      </c>
      <c r="F11" s="34">
        <v>2116</v>
      </c>
      <c r="G11" s="35">
        <v>293</v>
      </c>
      <c r="H11" s="35">
        <v>828</v>
      </c>
      <c r="I11" s="26">
        <f t="shared" ref="I11:I13" si="14">C11/$C11*100</f>
        <v>100</v>
      </c>
      <c r="J11" s="26">
        <f t="shared" ref="J11:J13" si="15">D11/$C11*100</f>
        <v>89.400779649003866</v>
      </c>
      <c r="K11" s="26">
        <f t="shared" ref="K11:K13" si="16">E11/$C11*100</f>
        <v>8.1054221044359878</v>
      </c>
      <c r="L11" s="26">
        <f t="shared" ref="L11:L13" si="17">F11/$C11*100</f>
        <v>1.630175189904624</v>
      </c>
      <c r="M11" s="26">
        <f t="shared" ref="M11:M13" si="18">G11/$C11*100</f>
        <v>0.22572841712762515</v>
      </c>
      <c r="N11" s="26">
        <f>H11/$C11*100</f>
        <v>0.63789463952789627</v>
      </c>
      <c r="O11" s="41">
        <v>2</v>
      </c>
    </row>
    <row r="12" spans="1:15" x14ac:dyDescent="0.2">
      <c r="A12" s="98">
        <v>13</v>
      </c>
      <c r="B12" s="18" t="s">
        <v>15</v>
      </c>
      <c r="C12" s="19">
        <v>36408</v>
      </c>
      <c r="D12" s="20">
        <v>27486</v>
      </c>
      <c r="E12" s="19">
        <v>6354</v>
      </c>
      <c r="F12" s="28">
        <v>2262</v>
      </c>
      <c r="G12" s="21">
        <v>183</v>
      </c>
      <c r="H12" s="21">
        <v>123</v>
      </c>
      <c r="I12" s="22">
        <f t="shared" si="14"/>
        <v>100</v>
      </c>
      <c r="J12" s="22">
        <f t="shared" si="15"/>
        <v>75.494396835860258</v>
      </c>
      <c r="K12" s="22">
        <f t="shared" si="16"/>
        <v>17.452208305866844</v>
      </c>
      <c r="L12" s="22">
        <f t="shared" si="17"/>
        <v>6.212920237310481</v>
      </c>
      <c r="M12" s="22">
        <f t="shared" si="18"/>
        <v>0.50263678312458793</v>
      </c>
      <c r="N12" s="22">
        <f>H12/$C12*100</f>
        <v>0.33783783783783783</v>
      </c>
      <c r="O12" s="98">
        <v>3</v>
      </c>
    </row>
    <row r="13" spans="1:15" x14ac:dyDescent="0.2">
      <c r="A13" s="41">
        <v>13</v>
      </c>
      <c r="B13" s="36" t="s">
        <v>16</v>
      </c>
      <c r="C13" s="35">
        <v>123</v>
      </c>
      <c r="D13" s="34">
        <v>97</v>
      </c>
      <c r="E13" s="35">
        <v>20</v>
      </c>
      <c r="F13" s="36">
        <v>5</v>
      </c>
      <c r="G13" s="7">
        <v>1</v>
      </c>
      <c r="H13" s="7" t="s">
        <v>27</v>
      </c>
      <c r="I13" s="26">
        <f t="shared" si="14"/>
        <v>100</v>
      </c>
      <c r="J13" s="26">
        <f t="shared" si="15"/>
        <v>78.861788617886177</v>
      </c>
      <c r="K13" s="26">
        <f t="shared" si="16"/>
        <v>16.260162601626014</v>
      </c>
      <c r="L13" s="26">
        <f t="shared" si="17"/>
        <v>4.0650406504065035</v>
      </c>
      <c r="M13" s="26">
        <f t="shared" si="18"/>
        <v>0.81300813008130091</v>
      </c>
      <c r="N13" s="26" t="s">
        <v>27</v>
      </c>
      <c r="O13" s="41">
        <v>3</v>
      </c>
    </row>
    <row r="14" spans="1:15" x14ac:dyDescent="0.2">
      <c r="A14" s="98"/>
      <c r="B14" s="27"/>
      <c r="C14" s="21"/>
      <c r="D14" s="28"/>
      <c r="E14" s="21"/>
      <c r="F14" s="27"/>
      <c r="G14" s="96"/>
      <c r="H14" s="96"/>
      <c r="I14" s="22"/>
      <c r="J14" s="22"/>
      <c r="K14" s="22"/>
      <c r="L14" s="96"/>
      <c r="M14" s="96"/>
      <c r="N14" s="96"/>
      <c r="O14" s="98">
        <v>0</v>
      </c>
    </row>
    <row r="15" spans="1:15" x14ac:dyDescent="0.2">
      <c r="A15" s="100">
        <v>10</v>
      </c>
      <c r="B15" s="37" t="s">
        <v>19</v>
      </c>
      <c r="C15" s="38">
        <f>SUM(C16:C18)</f>
        <v>34068</v>
      </c>
      <c r="D15" s="39">
        <f t="shared" ref="D15" si="19">SUM(D16:D18)</f>
        <v>5519</v>
      </c>
      <c r="E15" s="38">
        <f t="shared" ref="E15" si="20">SUM(E16:E18)</f>
        <v>20206</v>
      </c>
      <c r="F15" s="39">
        <f t="shared" ref="F15" si="21">SUM(F16:F18)</f>
        <v>7225</v>
      </c>
      <c r="G15" s="38">
        <f t="shared" ref="G15" si="22">SUM(G16:G18)</f>
        <v>870</v>
      </c>
      <c r="H15" s="38">
        <f t="shared" ref="H15" si="23">SUM(H16:H18)</f>
        <v>248</v>
      </c>
      <c r="I15" s="10">
        <f t="shared" ref="I15:N15" si="24">C15/$C15*100</f>
        <v>100</v>
      </c>
      <c r="J15" s="10">
        <f t="shared" si="24"/>
        <v>16.199953035106258</v>
      </c>
      <c r="K15" s="10">
        <f t="shared" si="24"/>
        <v>59.310790184337201</v>
      </c>
      <c r="L15" s="10">
        <f t="shared" si="24"/>
        <v>21.207584830339322</v>
      </c>
      <c r="M15" s="10">
        <f t="shared" si="24"/>
        <v>2.5537160972173298</v>
      </c>
      <c r="N15" s="10">
        <f t="shared" si="24"/>
        <v>0.72795585299988264</v>
      </c>
      <c r="O15" s="100">
        <v>1</v>
      </c>
    </row>
    <row r="16" spans="1:15" x14ac:dyDescent="0.2">
      <c r="A16" s="98">
        <v>10</v>
      </c>
      <c r="B16" s="18" t="s">
        <v>14</v>
      </c>
      <c r="C16" s="19">
        <v>7019</v>
      </c>
      <c r="D16" s="20">
        <v>2660</v>
      </c>
      <c r="E16" s="19">
        <v>3351</v>
      </c>
      <c r="F16" s="20">
        <v>876</v>
      </c>
      <c r="G16" s="19">
        <v>79</v>
      </c>
      <c r="H16" s="19">
        <v>53</v>
      </c>
      <c r="I16" s="22">
        <f t="shared" ref="I16:I18" si="25">C16/$C16*100</f>
        <v>100</v>
      </c>
      <c r="J16" s="22">
        <f t="shared" ref="J16:J18" si="26">D16/$C16*100</f>
        <v>37.897136344208576</v>
      </c>
      <c r="K16" s="22">
        <f t="shared" ref="K16:K18" si="27">E16/$C16*100</f>
        <v>47.741843567459753</v>
      </c>
      <c r="L16" s="22">
        <f t="shared" ref="L16:L18" si="28">F16/$C16*100</f>
        <v>12.480410314859666</v>
      </c>
      <c r="M16" s="22">
        <f t="shared" ref="M16:M18" si="29">G16/$C16*100</f>
        <v>1.1255164553355179</v>
      </c>
      <c r="N16" s="22">
        <f t="shared" ref="N16:N18" si="30">H16/$C16*100</f>
        <v>0.75509331813648672</v>
      </c>
      <c r="O16" s="98">
        <v>2</v>
      </c>
    </row>
    <row r="17" spans="1:15" x14ac:dyDescent="0.2">
      <c r="A17" s="41">
        <v>10</v>
      </c>
      <c r="B17" s="23" t="s">
        <v>15</v>
      </c>
      <c r="C17" s="24">
        <v>20075</v>
      </c>
      <c r="D17" s="25">
        <v>2214</v>
      </c>
      <c r="E17" s="24">
        <v>12767</v>
      </c>
      <c r="F17" s="25">
        <v>4369</v>
      </c>
      <c r="G17" s="24">
        <v>603</v>
      </c>
      <c r="H17" s="24">
        <v>122</v>
      </c>
      <c r="I17" s="26">
        <f t="shared" si="25"/>
        <v>100</v>
      </c>
      <c r="J17" s="26">
        <f t="shared" si="26"/>
        <v>11.028642590286426</v>
      </c>
      <c r="K17" s="26">
        <f t="shared" si="27"/>
        <v>63.596513075965134</v>
      </c>
      <c r="L17" s="26">
        <f t="shared" si="28"/>
        <v>21.763387297633873</v>
      </c>
      <c r="M17" s="26">
        <f t="shared" si="29"/>
        <v>3.0037359900373599</v>
      </c>
      <c r="N17" s="26">
        <f t="shared" si="30"/>
        <v>0.60772104607721045</v>
      </c>
      <c r="O17" s="41">
        <v>3</v>
      </c>
    </row>
    <row r="18" spans="1:15" x14ac:dyDescent="0.2">
      <c r="A18" s="98">
        <v>10</v>
      </c>
      <c r="B18" s="27" t="s">
        <v>16</v>
      </c>
      <c r="C18" s="19">
        <v>6974</v>
      </c>
      <c r="D18" s="20">
        <v>645</v>
      </c>
      <c r="E18" s="19">
        <v>4088</v>
      </c>
      <c r="F18" s="20">
        <v>1980</v>
      </c>
      <c r="G18" s="19">
        <v>188</v>
      </c>
      <c r="H18" s="19">
        <v>73</v>
      </c>
      <c r="I18" s="22">
        <f t="shared" si="25"/>
        <v>100</v>
      </c>
      <c r="J18" s="22">
        <f t="shared" si="26"/>
        <v>9.2486377975336964</v>
      </c>
      <c r="K18" s="22">
        <f t="shared" si="27"/>
        <v>58.617722971035271</v>
      </c>
      <c r="L18" s="22">
        <f t="shared" si="28"/>
        <v>28.391167192429023</v>
      </c>
      <c r="M18" s="22">
        <f t="shared" si="29"/>
        <v>2.6957269859478061</v>
      </c>
      <c r="N18" s="22">
        <f t="shared" si="30"/>
        <v>1.0467450530542013</v>
      </c>
      <c r="O18" s="98">
        <v>3</v>
      </c>
    </row>
    <row r="19" spans="1:15" x14ac:dyDescent="0.2">
      <c r="A19" s="85"/>
      <c r="B19" s="29"/>
      <c r="C19" s="29"/>
      <c r="D19" s="29"/>
      <c r="E19" s="29"/>
      <c r="F19" s="29"/>
      <c r="G19" s="29"/>
      <c r="H19" s="29"/>
      <c r="I19" s="90"/>
      <c r="J19" s="90"/>
      <c r="K19" s="90"/>
      <c r="L19" s="90"/>
      <c r="M19" s="90"/>
      <c r="N19" s="90"/>
      <c r="O19" s="85">
        <v>0</v>
      </c>
    </row>
    <row r="20" spans="1:15" x14ac:dyDescent="0.2">
      <c r="A20" s="99">
        <v>7</v>
      </c>
      <c r="B20" s="30" t="s">
        <v>20</v>
      </c>
      <c r="C20" s="31">
        <f>SUM(C21:C23)</f>
        <v>33242</v>
      </c>
      <c r="D20" s="32">
        <f t="shared" ref="D20" si="31">SUM(D21:D23)</f>
        <v>8399</v>
      </c>
      <c r="E20" s="31">
        <f t="shared" ref="E20" si="32">SUM(E21:E23)</f>
        <v>16010</v>
      </c>
      <c r="F20" s="5">
        <f t="shared" ref="F20" si="33">SUM(F21:F23)</f>
        <v>8490</v>
      </c>
      <c r="G20" s="33">
        <f t="shared" ref="G20" si="34">SUM(G21:G23)</f>
        <v>175</v>
      </c>
      <c r="H20" s="31">
        <f t="shared" ref="H20" si="35">SUM(H21:H23)</f>
        <v>168</v>
      </c>
      <c r="I20" s="6">
        <f t="shared" ref="I20:N20" si="36">C20/$C20*100</f>
        <v>100</v>
      </c>
      <c r="J20" s="6">
        <f t="shared" si="36"/>
        <v>25.26622946874436</v>
      </c>
      <c r="K20" s="6">
        <f t="shared" si="36"/>
        <v>48.16196378075928</v>
      </c>
      <c r="L20" s="6">
        <f t="shared" si="36"/>
        <v>25.539979543950427</v>
      </c>
      <c r="M20" s="6">
        <f t="shared" si="36"/>
        <v>0.52644245231935505</v>
      </c>
      <c r="N20" s="6">
        <f t="shared" si="36"/>
        <v>0.5053847542265808</v>
      </c>
      <c r="O20" s="99">
        <v>1</v>
      </c>
    </row>
    <row r="21" spans="1:15" x14ac:dyDescent="0.2">
      <c r="A21" s="41">
        <v>7</v>
      </c>
      <c r="B21" s="23" t="s">
        <v>14</v>
      </c>
      <c r="C21" s="24">
        <v>9308</v>
      </c>
      <c r="D21" s="25">
        <v>5036</v>
      </c>
      <c r="E21" s="24">
        <v>2920</v>
      </c>
      <c r="F21" s="34">
        <v>1286</v>
      </c>
      <c r="G21" s="35">
        <v>21</v>
      </c>
      <c r="H21" s="35">
        <v>45</v>
      </c>
      <c r="I21" s="26">
        <f t="shared" ref="I21:I23" si="37">C21/$C21*100</f>
        <v>100</v>
      </c>
      <c r="J21" s="26">
        <f t="shared" ref="J21:J23" si="38">D21/$C21*100</f>
        <v>54.103996562097123</v>
      </c>
      <c r="K21" s="26">
        <f t="shared" ref="K21:K23" si="39">E21/$C21*100</f>
        <v>31.370863773098414</v>
      </c>
      <c r="L21" s="26">
        <f t="shared" ref="L21:L23" si="40">F21/$C21*100</f>
        <v>13.816072195960464</v>
      </c>
      <c r="M21" s="26">
        <f t="shared" ref="M21:M23" si="41">G21/$C21*100</f>
        <v>0.22561237645036528</v>
      </c>
      <c r="N21" s="26">
        <f t="shared" ref="N21:N23" si="42">H21/$C21*100</f>
        <v>0.48345509239363987</v>
      </c>
      <c r="O21" s="41">
        <v>2</v>
      </c>
    </row>
    <row r="22" spans="1:15" x14ac:dyDescent="0.2">
      <c r="A22" s="98">
        <v>7</v>
      </c>
      <c r="B22" s="18" t="s">
        <v>15</v>
      </c>
      <c r="C22" s="19">
        <v>20830</v>
      </c>
      <c r="D22" s="20">
        <v>3168</v>
      </c>
      <c r="E22" s="19">
        <v>11273</v>
      </c>
      <c r="F22" s="28">
        <v>6147</v>
      </c>
      <c r="G22" s="21">
        <v>129</v>
      </c>
      <c r="H22" s="19">
        <v>113</v>
      </c>
      <c r="I22" s="22">
        <f t="shared" si="37"/>
        <v>100</v>
      </c>
      <c r="J22" s="22">
        <f t="shared" si="38"/>
        <v>15.208833413346134</v>
      </c>
      <c r="K22" s="22">
        <f t="shared" si="39"/>
        <v>54.119059049447912</v>
      </c>
      <c r="L22" s="22">
        <f t="shared" si="40"/>
        <v>29.510321651464231</v>
      </c>
      <c r="M22" s="22">
        <f t="shared" si="41"/>
        <v>0.61929908785405663</v>
      </c>
      <c r="N22" s="22">
        <f t="shared" si="42"/>
        <v>0.54248679788766208</v>
      </c>
      <c r="O22" s="98">
        <v>3</v>
      </c>
    </row>
    <row r="23" spans="1:15" x14ac:dyDescent="0.2">
      <c r="A23" s="41">
        <v>7</v>
      </c>
      <c r="B23" s="36" t="s">
        <v>16</v>
      </c>
      <c r="C23" s="24">
        <v>3104</v>
      </c>
      <c r="D23" s="34">
        <v>195</v>
      </c>
      <c r="E23" s="24">
        <v>1817</v>
      </c>
      <c r="F23" s="34">
        <v>1057</v>
      </c>
      <c r="G23" s="35">
        <v>25</v>
      </c>
      <c r="H23" s="35">
        <v>10</v>
      </c>
      <c r="I23" s="26">
        <f t="shared" si="37"/>
        <v>100</v>
      </c>
      <c r="J23" s="26">
        <f t="shared" si="38"/>
        <v>6.2822164948453612</v>
      </c>
      <c r="K23" s="26">
        <f t="shared" si="39"/>
        <v>58.537371134020624</v>
      </c>
      <c r="L23" s="26">
        <f t="shared" si="40"/>
        <v>34.052835051546396</v>
      </c>
      <c r="M23" s="26">
        <f t="shared" si="41"/>
        <v>0.80541237113402053</v>
      </c>
      <c r="N23" s="26">
        <f t="shared" si="42"/>
        <v>0.32216494845360821</v>
      </c>
      <c r="O23" s="41">
        <v>3</v>
      </c>
    </row>
    <row r="24" spans="1:15" x14ac:dyDescent="0.2">
      <c r="A24" s="98"/>
      <c r="B24" s="27"/>
      <c r="C24" s="19"/>
      <c r="D24" s="28"/>
      <c r="E24" s="19"/>
      <c r="F24" s="28"/>
      <c r="G24" s="21"/>
      <c r="H24" s="21"/>
      <c r="I24" s="22"/>
      <c r="J24" s="22"/>
      <c r="K24" s="22"/>
      <c r="L24" s="22"/>
      <c r="M24" s="22"/>
      <c r="N24" s="22"/>
      <c r="O24" s="98">
        <v>0</v>
      </c>
    </row>
    <row r="25" spans="1:15" x14ac:dyDescent="0.2">
      <c r="A25" s="100">
        <v>9</v>
      </c>
      <c r="B25" s="97" t="s">
        <v>42</v>
      </c>
      <c r="C25" s="38">
        <f>SUM(C26:C28)</f>
        <v>55383</v>
      </c>
      <c r="D25" s="8">
        <f t="shared" ref="D25" si="43">SUM(D26:D28)</f>
        <v>13089</v>
      </c>
      <c r="E25" s="38">
        <f t="shared" ref="E25" si="44">SUM(E26:E28)</f>
        <v>22520</v>
      </c>
      <c r="F25" s="8">
        <f t="shared" ref="F25" si="45">SUM(F26:F28)</f>
        <v>19065</v>
      </c>
      <c r="G25" s="9">
        <f t="shared" ref="G25" si="46">SUM(G26:G28)</f>
        <v>521</v>
      </c>
      <c r="H25" s="9">
        <f t="shared" ref="H25" si="47">SUM(H26:H28)</f>
        <v>188</v>
      </c>
      <c r="I25" s="10">
        <f t="shared" ref="I25:N25" si="48">C25/$C25*100</f>
        <v>100</v>
      </c>
      <c r="J25" s="10">
        <f t="shared" si="48"/>
        <v>23.633605980174423</v>
      </c>
      <c r="K25" s="10">
        <f t="shared" si="48"/>
        <v>40.66229709477637</v>
      </c>
      <c r="L25" s="10">
        <f t="shared" si="48"/>
        <v>34.423920697687016</v>
      </c>
      <c r="M25" s="10">
        <f t="shared" si="48"/>
        <v>0.94072188216600772</v>
      </c>
      <c r="N25" s="10">
        <f t="shared" si="48"/>
        <v>0.33945434519617934</v>
      </c>
      <c r="O25" s="100">
        <v>1</v>
      </c>
    </row>
    <row r="26" spans="1:15" x14ac:dyDescent="0.2">
      <c r="A26" s="98">
        <v>9</v>
      </c>
      <c r="B26" s="18" t="s">
        <v>14</v>
      </c>
      <c r="C26" s="19">
        <v>13938</v>
      </c>
      <c r="D26" s="20">
        <v>7455</v>
      </c>
      <c r="E26" s="19">
        <v>3314</v>
      </c>
      <c r="F26" s="28">
        <v>3045</v>
      </c>
      <c r="G26" s="21">
        <v>90</v>
      </c>
      <c r="H26" s="21">
        <v>34</v>
      </c>
      <c r="I26" s="22">
        <f t="shared" ref="I26:I28" si="49">C26/$C26*100</f>
        <v>100</v>
      </c>
      <c r="J26" s="22">
        <f t="shared" ref="J26:J28" si="50">D26/$C26*100</f>
        <v>53.486870426173049</v>
      </c>
      <c r="K26" s="22">
        <f t="shared" ref="K26:K28" si="51">E26/$C26*100</f>
        <v>23.776725498636818</v>
      </c>
      <c r="L26" s="22">
        <f t="shared" ref="L26:L28" si="52">F26/$C26*100</f>
        <v>21.846749892380544</v>
      </c>
      <c r="M26" s="22">
        <f t="shared" ref="M26:M28" si="53">G26/$C26*100</f>
        <v>0.64571674558760228</v>
      </c>
      <c r="N26" s="22">
        <f t="shared" ref="N26:N28" si="54">H26/$C26*100</f>
        <v>0.24393743722198308</v>
      </c>
      <c r="O26" s="98">
        <v>2</v>
      </c>
    </row>
    <row r="27" spans="1:15" x14ac:dyDescent="0.2">
      <c r="A27" s="41">
        <v>9</v>
      </c>
      <c r="B27" s="23" t="s">
        <v>15</v>
      </c>
      <c r="C27" s="24">
        <v>33325</v>
      </c>
      <c r="D27" s="25">
        <v>4910</v>
      </c>
      <c r="E27" s="24">
        <v>15558</v>
      </c>
      <c r="F27" s="34">
        <v>12405</v>
      </c>
      <c r="G27" s="24">
        <v>332</v>
      </c>
      <c r="H27" s="24">
        <v>120</v>
      </c>
      <c r="I27" s="26">
        <f t="shared" si="49"/>
        <v>100</v>
      </c>
      <c r="J27" s="26">
        <f t="shared" si="50"/>
        <v>14.733683420855215</v>
      </c>
      <c r="K27" s="26">
        <f t="shared" si="51"/>
        <v>46.685671417854465</v>
      </c>
      <c r="L27" s="26">
        <f t="shared" si="52"/>
        <v>37.224306076519134</v>
      </c>
      <c r="M27" s="26">
        <f t="shared" si="53"/>
        <v>0.99624906226556642</v>
      </c>
      <c r="N27" s="26">
        <f t="shared" si="54"/>
        <v>0.36009002250562644</v>
      </c>
      <c r="O27" s="41">
        <v>3</v>
      </c>
    </row>
    <row r="28" spans="1:15" x14ac:dyDescent="0.2">
      <c r="A28" s="101">
        <v>9</v>
      </c>
      <c r="B28" s="11" t="s">
        <v>16</v>
      </c>
      <c r="C28" s="12">
        <v>8120</v>
      </c>
      <c r="D28" s="13">
        <v>724</v>
      </c>
      <c r="E28" s="12">
        <v>3648</v>
      </c>
      <c r="F28" s="14">
        <v>3615</v>
      </c>
      <c r="G28" s="15">
        <v>99</v>
      </c>
      <c r="H28" s="12">
        <v>34</v>
      </c>
      <c r="I28" s="16">
        <f t="shared" si="49"/>
        <v>100</v>
      </c>
      <c r="J28" s="16">
        <f t="shared" si="50"/>
        <v>8.916256157635468</v>
      </c>
      <c r="K28" s="16">
        <f t="shared" si="51"/>
        <v>44.926108374384235</v>
      </c>
      <c r="L28" s="16">
        <f t="shared" si="52"/>
        <v>44.519704433497537</v>
      </c>
      <c r="M28" s="16">
        <f t="shared" si="53"/>
        <v>1.2192118226600985</v>
      </c>
      <c r="N28" s="16">
        <f t="shared" si="54"/>
        <v>0.41871921182266003</v>
      </c>
      <c r="O28" s="101">
        <v>3</v>
      </c>
    </row>
    <row r="29" spans="1:15" x14ac:dyDescent="0.2">
      <c r="A29" s="85"/>
      <c r="B29" s="29"/>
      <c r="C29" s="29"/>
      <c r="D29" s="29"/>
      <c r="E29" s="29"/>
      <c r="F29" s="29"/>
      <c r="G29" s="29"/>
      <c r="H29" s="29"/>
      <c r="I29" s="90"/>
      <c r="J29" s="90"/>
      <c r="K29" s="90"/>
      <c r="L29" s="90"/>
      <c r="M29" s="90"/>
      <c r="N29" s="90"/>
      <c r="O29" s="85">
        <v>0</v>
      </c>
    </row>
    <row r="30" spans="1:15" x14ac:dyDescent="0.2">
      <c r="A30" s="99">
        <v>2</v>
      </c>
      <c r="B30" s="30" t="s">
        <v>22</v>
      </c>
      <c r="C30" s="32">
        <f>SUM(C31:C33)</f>
        <v>33288</v>
      </c>
      <c r="D30" s="32">
        <f t="shared" ref="D30" si="55">SUM(D31:D33)</f>
        <v>14066</v>
      </c>
      <c r="E30" s="32">
        <f t="shared" ref="E30" si="56">SUM(E31:E33)</f>
        <v>8414</v>
      </c>
      <c r="F30" s="32">
        <f t="shared" ref="F30" si="57">SUM(F31:F33)</f>
        <v>10272</v>
      </c>
      <c r="G30" s="32">
        <f t="shared" ref="G30" si="58">SUM(G31:G33)</f>
        <v>416</v>
      </c>
      <c r="H30" s="32">
        <f t="shared" ref="H30" si="59">SUM(H31:H33)</f>
        <v>120</v>
      </c>
      <c r="I30" s="6">
        <f t="shared" ref="I30:N30" si="60">C30/$C30*100</f>
        <v>100</v>
      </c>
      <c r="J30" s="6">
        <f t="shared" si="60"/>
        <v>42.255467435712568</v>
      </c>
      <c r="K30" s="6">
        <f t="shared" si="60"/>
        <v>25.276375871184815</v>
      </c>
      <c r="L30" s="6">
        <f t="shared" si="60"/>
        <v>30.857966834895457</v>
      </c>
      <c r="M30" s="6">
        <f t="shared" si="60"/>
        <v>1.2496995914443643</v>
      </c>
      <c r="N30" s="6">
        <f t="shared" si="60"/>
        <v>0.36049026676279738</v>
      </c>
      <c r="O30" s="99">
        <v>1</v>
      </c>
    </row>
    <row r="31" spans="1:15" x14ac:dyDescent="0.2">
      <c r="A31" s="41">
        <v>2</v>
      </c>
      <c r="B31" s="23" t="s">
        <v>14</v>
      </c>
      <c r="C31" s="25">
        <v>11857</v>
      </c>
      <c r="D31" s="25">
        <v>7435</v>
      </c>
      <c r="E31" s="25">
        <v>1726</v>
      </c>
      <c r="F31" s="25">
        <v>2402</v>
      </c>
      <c r="G31" s="24">
        <v>240</v>
      </c>
      <c r="H31" s="25">
        <v>54</v>
      </c>
      <c r="I31" s="26">
        <f t="shared" ref="I31:I33" si="61">C31/$C31*100</f>
        <v>100</v>
      </c>
      <c r="J31" s="26">
        <f t="shared" ref="J31:J33" si="62">D31/$C31*100</f>
        <v>62.705574765961039</v>
      </c>
      <c r="K31" s="26">
        <f t="shared" ref="K31:K33" si="63">E31/$C31*100</f>
        <v>14.556801889179388</v>
      </c>
      <c r="L31" s="26">
        <f t="shared" ref="L31:L33" si="64">F31/$C31*100</f>
        <v>20.258075398498775</v>
      </c>
      <c r="M31" s="26">
        <f t="shared" ref="M31:M33" si="65">G31/$C31*100</f>
        <v>2.0241207725394283</v>
      </c>
      <c r="N31" s="26">
        <f t="shared" ref="N31:N33" si="66">H31/$C31*100</f>
        <v>0.45542717382137138</v>
      </c>
      <c r="O31" s="41">
        <v>2</v>
      </c>
    </row>
    <row r="32" spans="1:15" x14ac:dyDescent="0.2">
      <c r="A32" s="98">
        <v>2</v>
      </c>
      <c r="B32" s="18" t="s">
        <v>15</v>
      </c>
      <c r="C32" s="20">
        <v>19587</v>
      </c>
      <c r="D32" s="20">
        <v>6409</v>
      </c>
      <c r="E32" s="20">
        <v>5998</v>
      </c>
      <c r="F32" s="20">
        <v>6944</v>
      </c>
      <c r="G32" s="19">
        <v>173</v>
      </c>
      <c r="H32" s="20">
        <v>63</v>
      </c>
      <c r="I32" s="22">
        <f t="shared" si="61"/>
        <v>100</v>
      </c>
      <c r="J32" s="22">
        <f t="shared" si="62"/>
        <v>32.72068208505641</v>
      </c>
      <c r="K32" s="22">
        <f t="shared" si="63"/>
        <v>30.622351559707973</v>
      </c>
      <c r="L32" s="22">
        <f t="shared" si="64"/>
        <v>35.452085566957678</v>
      </c>
      <c r="M32" s="22">
        <f t="shared" si="65"/>
        <v>0.88323888293255737</v>
      </c>
      <c r="N32" s="22">
        <f t="shared" si="66"/>
        <v>0.32164190534538217</v>
      </c>
      <c r="O32" s="98">
        <v>3</v>
      </c>
    </row>
    <row r="33" spans="1:15" x14ac:dyDescent="0.2">
      <c r="A33" s="41">
        <v>2</v>
      </c>
      <c r="B33" s="36" t="s">
        <v>16</v>
      </c>
      <c r="C33" s="25">
        <v>1844</v>
      </c>
      <c r="D33" s="25">
        <v>222</v>
      </c>
      <c r="E33" s="25">
        <v>690</v>
      </c>
      <c r="F33" s="25">
        <v>926</v>
      </c>
      <c r="G33" s="24">
        <v>3</v>
      </c>
      <c r="H33" s="25">
        <v>3</v>
      </c>
      <c r="I33" s="26">
        <f t="shared" si="61"/>
        <v>100</v>
      </c>
      <c r="J33" s="26">
        <f t="shared" si="62"/>
        <v>12.039045553145336</v>
      </c>
      <c r="K33" s="26">
        <f t="shared" si="63"/>
        <v>37.418655097613886</v>
      </c>
      <c r="L33" s="26">
        <f t="shared" si="64"/>
        <v>50.216919739696309</v>
      </c>
      <c r="M33" s="26">
        <f t="shared" si="65"/>
        <v>0.16268980477223427</v>
      </c>
      <c r="N33" s="26">
        <f t="shared" si="66"/>
        <v>0.16268980477223427</v>
      </c>
      <c r="O33" s="41">
        <v>3</v>
      </c>
    </row>
    <row r="34" spans="1:15" x14ac:dyDescent="0.2">
      <c r="A34" s="102"/>
      <c r="B34" s="40"/>
      <c r="C34" s="40"/>
      <c r="D34" s="40"/>
      <c r="E34" s="40"/>
      <c r="F34" s="40"/>
      <c r="G34" s="40"/>
      <c r="H34" s="40"/>
      <c r="I34" s="22"/>
      <c r="J34" s="22"/>
      <c r="K34" s="22"/>
      <c r="L34" s="22"/>
      <c r="M34" s="22"/>
      <c r="N34" s="22"/>
      <c r="O34" s="102">
        <v>0</v>
      </c>
    </row>
    <row r="35" spans="1:15" x14ac:dyDescent="0.2">
      <c r="A35" s="100">
        <v>8</v>
      </c>
      <c r="B35" s="37" t="s">
        <v>23</v>
      </c>
      <c r="C35" s="39">
        <f>SUM(C36:C38)</f>
        <v>81212</v>
      </c>
      <c r="D35" s="39">
        <f t="shared" ref="D35" si="67">SUM(D36:D38)</f>
        <v>38496</v>
      </c>
      <c r="E35" s="39">
        <f t="shared" ref="E35" si="68">SUM(E36:E38)</f>
        <v>21691</v>
      </c>
      <c r="F35" s="39">
        <f t="shared" ref="F35" si="69">SUM(F36:F38)</f>
        <v>19887</v>
      </c>
      <c r="G35" s="38">
        <f t="shared" ref="G35" si="70">SUM(G36:G38)</f>
        <v>817</v>
      </c>
      <c r="H35" s="39">
        <f t="shared" ref="H35" si="71">SUM(H36:H38)</f>
        <v>321</v>
      </c>
      <c r="I35" s="10">
        <f t="shared" ref="I35:N35" si="72">C35/$C35*100</f>
        <v>100</v>
      </c>
      <c r="J35" s="10">
        <f t="shared" si="72"/>
        <v>47.401861793823571</v>
      </c>
      <c r="K35" s="10">
        <f t="shared" si="72"/>
        <v>26.709107028517952</v>
      </c>
      <c r="L35" s="10">
        <f t="shared" si="72"/>
        <v>24.487760429493179</v>
      </c>
      <c r="M35" s="10">
        <f t="shared" si="72"/>
        <v>1.0060089641924839</v>
      </c>
      <c r="N35" s="10">
        <f t="shared" si="72"/>
        <v>0.39526178397281186</v>
      </c>
      <c r="O35" s="100">
        <v>1</v>
      </c>
    </row>
    <row r="36" spans="1:15" x14ac:dyDescent="0.2">
      <c r="A36" s="98">
        <v>8</v>
      </c>
      <c r="B36" s="18" t="s">
        <v>14</v>
      </c>
      <c r="C36" s="20">
        <v>26235</v>
      </c>
      <c r="D36" s="20">
        <v>18890</v>
      </c>
      <c r="E36" s="20">
        <v>4367</v>
      </c>
      <c r="F36" s="20">
        <v>2451</v>
      </c>
      <c r="G36" s="19">
        <v>333</v>
      </c>
      <c r="H36" s="20">
        <v>194</v>
      </c>
      <c r="I36" s="22">
        <f t="shared" ref="I36:I38" si="73">C36/$C36*100</f>
        <v>100</v>
      </c>
      <c r="J36" s="22">
        <f t="shared" ref="J36:J38" si="74">D36/$C36*100</f>
        <v>72.003049361539922</v>
      </c>
      <c r="K36" s="22">
        <f t="shared" ref="K36:K38" si="75">E36/$C36*100</f>
        <v>16.645702306079666</v>
      </c>
      <c r="L36" s="22">
        <f t="shared" ref="L36:L38" si="76">F36/$C36*100</f>
        <v>9.3424814179531168</v>
      </c>
      <c r="M36" s="22">
        <f t="shared" ref="M36:M38" si="77">G36/$C36*100</f>
        <v>1.2692967409948541</v>
      </c>
      <c r="N36" s="22">
        <f t="shared" ref="N36:N38" si="78">H36/$C36*100</f>
        <v>0.73947017343243759</v>
      </c>
      <c r="O36" s="98">
        <v>2</v>
      </c>
    </row>
    <row r="37" spans="1:15" x14ac:dyDescent="0.2">
      <c r="A37" s="41">
        <v>8</v>
      </c>
      <c r="B37" s="23" t="s">
        <v>15</v>
      </c>
      <c r="C37" s="25">
        <v>44695</v>
      </c>
      <c r="D37" s="25">
        <v>17240</v>
      </c>
      <c r="E37" s="25">
        <v>13672</v>
      </c>
      <c r="F37" s="25">
        <v>13308</v>
      </c>
      <c r="G37" s="24">
        <v>367</v>
      </c>
      <c r="H37" s="25">
        <v>108</v>
      </c>
      <c r="I37" s="26">
        <f t="shared" si="73"/>
        <v>100</v>
      </c>
      <c r="J37" s="26">
        <f t="shared" si="74"/>
        <v>38.572547264794721</v>
      </c>
      <c r="K37" s="26">
        <f t="shared" si="75"/>
        <v>30.589551403960176</v>
      </c>
      <c r="L37" s="26">
        <f t="shared" si="76"/>
        <v>29.775142633404183</v>
      </c>
      <c r="M37" s="26">
        <f t="shared" si="77"/>
        <v>0.82112093075288073</v>
      </c>
      <c r="N37" s="26">
        <f t="shared" si="78"/>
        <v>0.24163776708804116</v>
      </c>
      <c r="O37" s="41">
        <v>3</v>
      </c>
    </row>
    <row r="38" spans="1:15" x14ac:dyDescent="0.2">
      <c r="A38" s="98">
        <v>8</v>
      </c>
      <c r="B38" s="27" t="s">
        <v>16</v>
      </c>
      <c r="C38" s="20">
        <v>10282</v>
      </c>
      <c r="D38" s="28">
        <v>2366</v>
      </c>
      <c r="E38" s="20">
        <v>3652</v>
      </c>
      <c r="F38" s="20">
        <v>4128</v>
      </c>
      <c r="G38" s="19">
        <v>117</v>
      </c>
      <c r="H38" s="28">
        <v>19</v>
      </c>
      <c r="I38" s="22">
        <f t="shared" si="73"/>
        <v>100</v>
      </c>
      <c r="J38" s="22">
        <f t="shared" si="74"/>
        <v>23.011087337093951</v>
      </c>
      <c r="K38" s="22">
        <f t="shared" si="75"/>
        <v>35.518381637813654</v>
      </c>
      <c r="L38" s="22">
        <f t="shared" si="76"/>
        <v>40.147831161252675</v>
      </c>
      <c r="M38" s="22">
        <f t="shared" si="77"/>
        <v>1.1379109122738766</v>
      </c>
      <c r="N38" s="22">
        <f t="shared" si="78"/>
        <v>0.18478895156584324</v>
      </c>
      <c r="O38" s="98">
        <v>3</v>
      </c>
    </row>
    <row r="39" spans="1:15" x14ac:dyDescent="0.2">
      <c r="A39" s="85"/>
      <c r="B39" s="29"/>
      <c r="C39" s="29"/>
      <c r="D39" s="29"/>
      <c r="E39" s="29"/>
      <c r="F39" s="29"/>
      <c r="G39" s="29"/>
      <c r="H39" s="29"/>
      <c r="I39" s="26"/>
      <c r="J39" s="26"/>
      <c r="K39" s="26"/>
      <c r="L39" s="26"/>
      <c r="M39" s="26"/>
      <c r="N39" s="26"/>
      <c r="O39" s="85">
        <v>0</v>
      </c>
    </row>
    <row r="40" spans="1:15" x14ac:dyDescent="0.2">
      <c r="A40" s="99">
        <v>5</v>
      </c>
      <c r="B40" s="30" t="s">
        <v>24</v>
      </c>
      <c r="C40" s="32">
        <f>SUM(C41:C43)</f>
        <v>49665</v>
      </c>
      <c r="D40" s="32">
        <f t="shared" ref="D40" si="79">SUM(D41:D43)</f>
        <v>11661</v>
      </c>
      <c r="E40" s="32">
        <f t="shared" ref="E40" si="80">SUM(E41:E43)</f>
        <v>33475</v>
      </c>
      <c r="F40" s="32">
        <f t="shared" ref="F40" si="81">SUM(F41:F43)</f>
        <v>4084</v>
      </c>
      <c r="G40" s="31">
        <f t="shared" ref="G40" si="82">SUM(G41:G43)</f>
        <v>280</v>
      </c>
      <c r="H40" s="32">
        <f t="shared" ref="H40" si="83">SUM(H41:H43)</f>
        <v>165</v>
      </c>
      <c r="I40" s="6">
        <f t="shared" ref="I40:N40" si="84">C40/$C40*100</f>
        <v>100</v>
      </c>
      <c r="J40" s="6">
        <f t="shared" si="84"/>
        <v>23.479311386288128</v>
      </c>
      <c r="K40" s="6">
        <f t="shared" si="84"/>
        <v>67.401590657404611</v>
      </c>
      <c r="L40" s="6">
        <f t="shared" si="84"/>
        <v>8.2230947347226415</v>
      </c>
      <c r="M40" s="6">
        <f t="shared" si="84"/>
        <v>0.56377730796335446</v>
      </c>
      <c r="N40" s="6">
        <f t="shared" si="84"/>
        <v>0.33222591362126247</v>
      </c>
      <c r="O40" s="99">
        <v>1</v>
      </c>
    </row>
    <row r="41" spans="1:15" x14ac:dyDescent="0.2">
      <c r="A41" s="41">
        <v>5</v>
      </c>
      <c r="B41" s="41" t="s">
        <v>14</v>
      </c>
      <c r="C41" s="25">
        <v>7959</v>
      </c>
      <c r="D41" s="25">
        <v>4495</v>
      </c>
      <c r="E41" s="25">
        <v>3081</v>
      </c>
      <c r="F41" s="25">
        <v>335</v>
      </c>
      <c r="G41" s="35">
        <v>18</v>
      </c>
      <c r="H41" s="34">
        <v>30</v>
      </c>
      <c r="I41" s="26">
        <f t="shared" ref="I41:I43" si="85">C41/$C41*100</f>
        <v>100</v>
      </c>
      <c r="J41" s="26">
        <f t="shared" ref="J41:J43" si="86">D41/$C41*100</f>
        <v>56.476944339741173</v>
      </c>
      <c r="K41" s="26">
        <f t="shared" ref="K41:K43" si="87">E41/$C41*100</f>
        <v>38.710893328307577</v>
      </c>
      <c r="L41" s="26">
        <f t="shared" ref="L41:L43" si="88">F41/$C41*100</f>
        <v>4.2090714913933907</v>
      </c>
      <c r="M41" s="26">
        <f t="shared" ref="M41:M43" si="89">G41/$C41*100</f>
        <v>0.22615906520919715</v>
      </c>
      <c r="N41" s="26">
        <f t="shared" ref="N41:N43" si="90">H41/$C41*100</f>
        <v>0.3769317753486619</v>
      </c>
      <c r="O41" s="41">
        <v>2</v>
      </c>
    </row>
    <row r="42" spans="1:15" x14ac:dyDescent="0.2">
      <c r="A42" s="98">
        <v>5</v>
      </c>
      <c r="B42" s="18" t="s">
        <v>15</v>
      </c>
      <c r="C42" s="20">
        <v>25707</v>
      </c>
      <c r="D42" s="20">
        <v>5460</v>
      </c>
      <c r="E42" s="20">
        <v>17393</v>
      </c>
      <c r="F42" s="20">
        <v>2603</v>
      </c>
      <c r="G42" s="19">
        <v>178</v>
      </c>
      <c r="H42" s="20">
        <v>73</v>
      </c>
      <c r="I42" s="22">
        <f t="shared" si="85"/>
        <v>100</v>
      </c>
      <c r="J42" s="22">
        <f t="shared" si="86"/>
        <v>21.239351149492354</v>
      </c>
      <c r="K42" s="22">
        <f t="shared" si="87"/>
        <v>67.658614385186908</v>
      </c>
      <c r="L42" s="22">
        <f t="shared" si="88"/>
        <v>10.125646711012564</v>
      </c>
      <c r="M42" s="22">
        <f t="shared" si="89"/>
        <v>0.69241840743766292</v>
      </c>
      <c r="N42" s="22">
        <f t="shared" si="90"/>
        <v>0.28396934687050224</v>
      </c>
      <c r="O42" s="98">
        <v>3</v>
      </c>
    </row>
    <row r="43" spans="1:15" x14ac:dyDescent="0.2">
      <c r="A43" s="41">
        <v>5</v>
      </c>
      <c r="B43" s="36" t="s">
        <v>16</v>
      </c>
      <c r="C43" s="25">
        <v>15999</v>
      </c>
      <c r="D43" s="34">
        <v>1706</v>
      </c>
      <c r="E43" s="25">
        <v>13001</v>
      </c>
      <c r="F43" s="25">
        <v>1146</v>
      </c>
      <c r="G43" s="35">
        <v>84</v>
      </c>
      <c r="H43" s="25">
        <v>62</v>
      </c>
      <c r="I43" s="26">
        <f t="shared" si="85"/>
        <v>100</v>
      </c>
      <c r="J43" s="26">
        <f t="shared" si="86"/>
        <v>10.663166447902995</v>
      </c>
      <c r="K43" s="26">
        <f t="shared" si="87"/>
        <v>81.261328833052076</v>
      </c>
      <c r="L43" s="26">
        <f t="shared" si="88"/>
        <v>7.1629476842302644</v>
      </c>
      <c r="M43" s="26">
        <f t="shared" si="89"/>
        <v>0.52503281455090944</v>
      </c>
      <c r="N43" s="26">
        <f t="shared" si="90"/>
        <v>0.38752422026376648</v>
      </c>
      <c r="O43" s="41">
        <v>3</v>
      </c>
    </row>
    <row r="44" spans="1:15" x14ac:dyDescent="0.2">
      <c r="A44" s="102"/>
      <c r="B44" s="40"/>
      <c r="C44" s="40"/>
      <c r="D44" s="40"/>
      <c r="E44" s="40"/>
      <c r="F44" s="40"/>
      <c r="G44" s="40"/>
      <c r="H44" s="40"/>
      <c r="I44" s="22"/>
      <c r="J44" s="22"/>
      <c r="K44" s="22"/>
      <c r="L44" s="22"/>
      <c r="M44" s="22"/>
      <c r="N44" s="22"/>
      <c r="O44" s="102">
        <v>0</v>
      </c>
    </row>
    <row r="45" spans="1:15" x14ac:dyDescent="0.2">
      <c r="A45" s="100">
        <v>16</v>
      </c>
      <c r="B45" s="37" t="s">
        <v>25</v>
      </c>
      <c r="C45" s="39">
        <f>SUM(C46:C48)</f>
        <v>76034</v>
      </c>
      <c r="D45" s="39">
        <f t="shared" ref="D45" si="91">SUM(D46:D48)</f>
        <v>49009</v>
      </c>
      <c r="E45" s="39">
        <f t="shared" ref="E45" si="92">SUM(E46:E48)</f>
        <v>18176</v>
      </c>
      <c r="F45" s="39">
        <f t="shared" ref="F45" si="93">SUM(F46:F48)</f>
        <v>8279</v>
      </c>
      <c r="G45" s="38">
        <f t="shared" ref="G45" si="94">SUM(G46:G48)</f>
        <v>271</v>
      </c>
      <c r="H45" s="39">
        <f t="shared" ref="H45" si="95">SUM(H46:H48)</f>
        <v>299</v>
      </c>
      <c r="I45" s="10">
        <f t="shared" ref="I45:N45" si="96">C45/$C45*100</f>
        <v>100</v>
      </c>
      <c r="J45" s="10">
        <f t="shared" si="96"/>
        <v>64.456690427966436</v>
      </c>
      <c r="K45" s="10">
        <f t="shared" si="96"/>
        <v>23.905095089039115</v>
      </c>
      <c r="L45" s="10">
        <f t="shared" si="96"/>
        <v>10.888549859273484</v>
      </c>
      <c r="M45" s="10">
        <f t="shared" si="96"/>
        <v>0.35641949654102112</v>
      </c>
      <c r="N45" s="10">
        <f t="shared" si="96"/>
        <v>0.39324512717994581</v>
      </c>
      <c r="O45" s="100">
        <v>1</v>
      </c>
    </row>
    <row r="46" spans="1:15" x14ac:dyDescent="0.2">
      <c r="A46" s="98">
        <v>16</v>
      </c>
      <c r="B46" s="18" t="s">
        <v>14</v>
      </c>
      <c r="C46" s="20">
        <v>31473</v>
      </c>
      <c r="D46" s="20">
        <v>25285</v>
      </c>
      <c r="E46" s="20">
        <v>4850</v>
      </c>
      <c r="F46" s="20">
        <v>1128</v>
      </c>
      <c r="G46" s="21">
        <v>78</v>
      </c>
      <c r="H46" s="28">
        <v>132</v>
      </c>
      <c r="I46" s="22">
        <f t="shared" ref="I46:I48" si="97">C46/$C46*100</f>
        <v>100</v>
      </c>
      <c r="J46" s="22">
        <f t="shared" ref="J46:J48" si="98">D46/$C46*100</f>
        <v>80.338703015282945</v>
      </c>
      <c r="K46" s="22">
        <f t="shared" ref="K46:K48" si="99">E46/$C46*100</f>
        <v>15.410033997394592</v>
      </c>
      <c r="L46" s="22">
        <f t="shared" ref="L46:L48" si="100">F46/$C46*100</f>
        <v>3.5840244018682679</v>
      </c>
      <c r="M46" s="22">
        <f t="shared" ref="M46:M47" si="101">G46/$C46*100</f>
        <v>0.24783147459727387</v>
      </c>
      <c r="N46" s="22">
        <f t="shared" ref="N46:N48" si="102">H46/$C46*100</f>
        <v>0.41940711085692495</v>
      </c>
      <c r="O46" s="98">
        <v>2</v>
      </c>
    </row>
    <row r="47" spans="1:15" x14ac:dyDescent="0.2">
      <c r="A47" s="41">
        <v>16</v>
      </c>
      <c r="B47" s="23" t="s">
        <v>15</v>
      </c>
      <c r="C47" s="25">
        <v>44089</v>
      </c>
      <c r="D47" s="25">
        <v>23454</v>
      </c>
      <c r="E47" s="25">
        <v>13202</v>
      </c>
      <c r="F47" s="25">
        <v>7076</v>
      </c>
      <c r="G47" s="24">
        <v>193</v>
      </c>
      <c r="H47" s="25">
        <v>164</v>
      </c>
      <c r="I47" s="26">
        <f t="shared" si="97"/>
        <v>100</v>
      </c>
      <c r="J47" s="26">
        <f t="shared" si="98"/>
        <v>53.196942548027849</v>
      </c>
      <c r="K47" s="26">
        <f t="shared" si="99"/>
        <v>29.943976955703238</v>
      </c>
      <c r="L47" s="26">
        <f t="shared" si="100"/>
        <v>16.049354714327837</v>
      </c>
      <c r="M47" s="26">
        <f t="shared" si="101"/>
        <v>0.43775091292612672</v>
      </c>
      <c r="N47" s="26">
        <f t="shared" si="102"/>
        <v>0.37197486901494703</v>
      </c>
      <c r="O47" s="41">
        <v>3</v>
      </c>
    </row>
    <row r="48" spans="1:15" x14ac:dyDescent="0.2">
      <c r="A48" s="98">
        <v>16</v>
      </c>
      <c r="B48" s="27" t="s">
        <v>16</v>
      </c>
      <c r="C48" s="28">
        <v>472</v>
      </c>
      <c r="D48" s="28">
        <v>270</v>
      </c>
      <c r="E48" s="28">
        <v>124</v>
      </c>
      <c r="F48" s="28">
        <v>75</v>
      </c>
      <c r="G48" s="21" t="s">
        <v>27</v>
      </c>
      <c r="H48" s="28">
        <v>3</v>
      </c>
      <c r="I48" s="22">
        <f t="shared" si="97"/>
        <v>100</v>
      </c>
      <c r="J48" s="22">
        <f t="shared" si="98"/>
        <v>57.203389830508478</v>
      </c>
      <c r="K48" s="22">
        <f t="shared" si="99"/>
        <v>26.271186440677969</v>
      </c>
      <c r="L48" s="22">
        <f t="shared" si="100"/>
        <v>15.889830508474576</v>
      </c>
      <c r="M48" s="22" t="s">
        <v>27</v>
      </c>
      <c r="N48" s="22">
        <f t="shared" si="102"/>
        <v>0.63559322033898313</v>
      </c>
      <c r="O48" s="98">
        <v>3</v>
      </c>
    </row>
    <row r="49" spans="1:15" x14ac:dyDescent="0.2">
      <c r="A49" s="85"/>
      <c r="B49" s="29"/>
      <c r="C49" s="29"/>
      <c r="D49" s="29"/>
      <c r="E49" s="29"/>
      <c r="F49" s="29"/>
      <c r="G49" s="29"/>
      <c r="H49" s="29"/>
      <c r="I49" s="26"/>
      <c r="J49" s="26"/>
      <c r="K49" s="26"/>
      <c r="L49" s="26"/>
      <c r="M49" s="26"/>
      <c r="N49" s="26"/>
      <c r="O49" s="85">
        <v>0</v>
      </c>
    </row>
    <row r="50" spans="1:15" x14ac:dyDescent="0.2">
      <c r="A50" s="99">
        <v>18</v>
      </c>
      <c r="B50" s="30" t="s">
        <v>26</v>
      </c>
      <c r="C50" s="32">
        <f>SUM(C51:C53)</f>
        <v>43626</v>
      </c>
      <c r="D50" s="32">
        <f t="shared" ref="D50" si="103">SUM(D51:D53)</f>
        <v>9219</v>
      </c>
      <c r="E50" s="32">
        <f t="shared" ref="E50" si="104">SUM(E51:E53)</f>
        <v>32627</v>
      </c>
      <c r="F50" s="32">
        <f t="shared" ref="F50" si="105">SUM(F51:F53)</f>
        <v>1445</v>
      </c>
      <c r="G50" s="33">
        <f t="shared" ref="G50" si="106">SUM(G51:G53)</f>
        <v>204</v>
      </c>
      <c r="H50" s="32">
        <f t="shared" ref="H50" si="107">SUM(H51:H53)</f>
        <v>131</v>
      </c>
      <c r="I50" s="6">
        <f t="shared" ref="I50:N50" si="108">C50/$C50*100</f>
        <v>100</v>
      </c>
      <c r="J50" s="6">
        <f t="shared" si="108"/>
        <v>21.131893824783386</v>
      </c>
      <c r="K50" s="6">
        <f t="shared" si="108"/>
        <v>74.787970476321462</v>
      </c>
      <c r="L50" s="6">
        <f t="shared" si="108"/>
        <v>3.3122449915188188</v>
      </c>
      <c r="M50" s="6">
        <f t="shared" si="108"/>
        <v>0.46761105762618616</v>
      </c>
      <c r="N50" s="6">
        <f t="shared" si="108"/>
        <v>0.30027964975014898</v>
      </c>
      <c r="O50" s="99">
        <v>1</v>
      </c>
    </row>
    <row r="51" spans="1:15" x14ac:dyDescent="0.2">
      <c r="A51" s="41">
        <v>18</v>
      </c>
      <c r="B51" s="23" t="s">
        <v>14</v>
      </c>
      <c r="C51" s="25">
        <v>13428</v>
      </c>
      <c r="D51" s="25">
        <v>6244</v>
      </c>
      <c r="E51" s="25">
        <v>7027</v>
      </c>
      <c r="F51" s="25">
        <v>88</v>
      </c>
      <c r="G51" s="35">
        <v>19</v>
      </c>
      <c r="H51" s="34">
        <v>50</v>
      </c>
      <c r="I51" s="26">
        <f t="shared" ref="I51:I53" si="109">C51/$C51*100</f>
        <v>100</v>
      </c>
      <c r="J51" s="26">
        <f t="shared" ref="J51:J53" si="110">D51/$C51*100</f>
        <v>46.49985105749181</v>
      </c>
      <c r="K51" s="26">
        <f t="shared" ref="K51:K53" si="111">E51/$C51*100</f>
        <v>52.330950253202268</v>
      </c>
      <c r="L51" s="26">
        <f t="shared" ref="L51:L53" si="112">F51/$C51*100</f>
        <v>0.65534703604408695</v>
      </c>
      <c r="M51" s="26">
        <f t="shared" ref="M51:M53" si="113">G51/$C51*100</f>
        <v>0.14149538278224605</v>
      </c>
      <c r="N51" s="26">
        <f t="shared" ref="N51:N53" si="114">H51/$C51*100</f>
        <v>0.37235627047959485</v>
      </c>
      <c r="O51" s="41">
        <v>2</v>
      </c>
    </row>
    <row r="52" spans="1:15" x14ac:dyDescent="0.2">
      <c r="A52" s="98">
        <v>18</v>
      </c>
      <c r="B52" s="18" t="s">
        <v>15</v>
      </c>
      <c r="C52" s="20">
        <v>26619</v>
      </c>
      <c r="D52" s="20">
        <v>2708</v>
      </c>
      <c r="E52" s="20">
        <v>22683</v>
      </c>
      <c r="F52" s="20">
        <v>994</v>
      </c>
      <c r="G52" s="21">
        <v>159</v>
      </c>
      <c r="H52" s="20">
        <v>75</v>
      </c>
      <c r="I52" s="22">
        <f t="shared" si="109"/>
        <v>100</v>
      </c>
      <c r="J52" s="22">
        <f t="shared" si="110"/>
        <v>10.173184567414253</v>
      </c>
      <c r="K52" s="22">
        <f t="shared" si="111"/>
        <v>85.213569255043382</v>
      </c>
      <c r="L52" s="22">
        <f t="shared" si="112"/>
        <v>3.7341748375220711</v>
      </c>
      <c r="M52" s="22">
        <f t="shared" si="113"/>
        <v>0.59731770539839968</v>
      </c>
      <c r="N52" s="22">
        <f t="shared" si="114"/>
        <v>0.28175363462188663</v>
      </c>
      <c r="O52" s="98">
        <v>3</v>
      </c>
    </row>
    <row r="53" spans="1:15" x14ac:dyDescent="0.2">
      <c r="A53" s="41">
        <v>18</v>
      </c>
      <c r="B53" s="36" t="s">
        <v>16</v>
      </c>
      <c r="C53" s="25">
        <v>3579</v>
      </c>
      <c r="D53" s="34">
        <v>267</v>
      </c>
      <c r="E53" s="25">
        <v>2917</v>
      </c>
      <c r="F53" s="25">
        <v>363</v>
      </c>
      <c r="G53" s="35">
        <v>26</v>
      </c>
      <c r="H53" s="25">
        <v>6</v>
      </c>
      <c r="I53" s="26">
        <f t="shared" si="109"/>
        <v>100</v>
      </c>
      <c r="J53" s="26">
        <f t="shared" si="110"/>
        <v>7.4601844090528084</v>
      </c>
      <c r="K53" s="26">
        <f t="shared" si="111"/>
        <v>81.503213188041357</v>
      </c>
      <c r="L53" s="26">
        <f t="shared" si="112"/>
        <v>10.142497904442582</v>
      </c>
      <c r="M53" s="26">
        <f t="shared" si="113"/>
        <v>0.72645990500139701</v>
      </c>
      <c r="N53" s="26">
        <f t="shared" si="114"/>
        <v>0.16764459346186086</v>
      </c>
      <c r="O53" s="41">
        <v>3</v>
      </c>
    </row>
    <row r="54" spans="1:15" x14ac:dyDescent="0.2">
      <c r="I54" s="91"/>
      <c r="J54" s="91"/>
      <c r="K54" s="91"/>
      <c r="L54" s="91"/>
      <c r="M54" s="91"/>
      <c r="N54" s="91"/>
      <c r="O54">
        <v>0</v>
      </c>
    </row>
    <row r="55" spans="1:15" x14ac:dyDescent="0.2">
      <c r="A55" s="42">
        <v>14</v>
      </c>
      <c r="B55" s="42" t="s">
        <v>28</v>
      </c>
      <c r="C55" s="43">
        <f>SUM(C56:C58)</f>
        <v>80750</v>
      </c>
      <c r="D55" s="43">
        <f t="shared" ref="D55" si="115">SUM(D56:D58)</f>
        <v>53363</v>
      </c>
      <c r="E55" s="43">
        <f t="shared" ref="E55" si="116">SUM(E56:E58)</f>
        <v>16778</v>
      </c>
      <c r="F55" s="43">
        <f t="shared" ref="F55" si="117">SUM(F56:F58)</f>
        <v>10023</v>
      </c>
      <c r="G55" s="43">
        <f t="shared" ref="G55" si="118">SUM(G56:G58)</f>
        <v>265</v>
      </c>
      <c r="H55" s="43">
        <f t="shared" ref="H55" si="119">SUM(H56:H58)</f>
        <v>321</v>
      </c>
      <c r="I55" s="45">
        <f t="shared" ref="I55:N55" si="120">C55/$C55*100</f>
        <v>100</v>
      </c>
      <c r="J55" s="45">
        <f t="shared" si="120"/>
        <v>66.084210526315786</v>
      </c>
      <c r="K55" s="45">
        <f t="shared" si="120"/>
        <v>20.777708978328175</v>
      </c>
      <c r="L55" s="45">
        <f t="shared" si="120"/>
        <v>12.412383900928793</v>
      </c>
      <c r="M55" s="45">
        <f t="shared" si="120"/>
        <v>0.32817337461300305</v>
      </c>
      <c r="N55" s="45">
        <f t="shared" si="120"/>
        <v>0.39752321981424155</v>
      </c>
      <c r="O55" s="42">
        <v>1</v>
      </c>
    </row>
    <row r="56" spans="1:15" x14ac:dyDescent="0.2">
      <c r="A56" s="87">
        <v>14</v>
      </c>
      <c r="B56" s="46" t="s">
        <v>14</v>
      </c>
      <c r="C56" s="47">
        <v>26995</v>
      </c>
      <c r="D56" s="48">
        <v>20962</v>
      </c>
      <c r="E56" s="48">
        <v>3815</v>
      </c>
      <c r="F56" s="49">
        <v>1966</v>
      </c>
      <c r="G56" s="49">
        <v>120</v>
      </c>
      <c r="H56" s="49">
        <v>132</v>
      </c>
      <c r="I56" s="50">
        <f t="shared" ref="I56:I58" si="121">C56/$C56*100</f>
        <v>100</v>
      </c>
      <c r="J56" s="50">
        <f t="shared" ref="J56:J58" si="122">D56/$C56*100</f>
        <v>77.651416929060929</v>
      </c>
      <c r="K56" s="50">
        <f t="shared" ref="K56:K58" si="123">E56/$C56*100</f>
        <v>14.13224671235414</v>
      </c>
      <c r="L56" s="50">
        <f t="shared" ref="L56:L58" si="124">F56/$C56*100</f>
        <v>7.2828301537321725</v>
      </c>
      <c r="M56" s="50">
        <f t="shared" ref="M56:M57" si="125">G56/$C56*100</f>
        <v>0.44452676421559545</v>
      </c>
      <c r="N56" s="50">
        <f t="shared" ref="N56:N58" si="126">H56/$C56*100</f>
        <v>0.48897944063715504</v>
      </c>
      <c r="O56" s="87">
        <v>2</v>
      </c>
    </row>
    <row r="57" spans="1:15" x14ac:dyDescent="0.2">
      <c r="A57" s="86">
        <v>14</v>
      </c>
      <c r="B57" s="51" t="s">
        <v>15</v>
      </c>
      <c r="C57" s="52">
        <v>53483</v>
      </c>
      <c r="D57" s="53">
        <v>32333</v>
      </c>
      <c r="E57" s="53">
        <v>12840</v>
      </c>
      <c r="F57" s="54">
        <v>7977</v>
      </c>
      <c r="G57" s="53">
        <v>145</v>
      </c>
      <c r="H57" s="54">
        <v>188</v>
      </c>
      <c r="I57" s="55">
        <f t="shared" si="121"/>
        <v>100</v>
      </c>
      <c r="J57" s="55">
        <f t="shared" si="122"/>
        <v>60.454723930968726</v>
      </c>
      <c r="K57" s="55">
        <f t="shared" si="123"/>
        <v>24.007628592262961</v>
      </c>
      <c r="L57" s="55">
        <f t="shared" si="124"/>
        <v>14.91501972589421</v>
      </c>
      <c r="M57" s="55">
        <f t="shared" si="125"/>
        <v>0.27111418581605368</v>
      </c>
      <c r="N57" s="55">
        <f t="shared" si="126"/>
        <v>0.35151356505805581</v>
      </c>
      <c r="O57" s="86">
        <v>3</v>
      </c>
    </row>
    <row r="58" spans="1:15" x14ac:dyDescent="0.2">
      <c r="A58" s="87">
        <v>14</v>
      </c>
      <c r="B58" s="57" t="s">
        <v>16</v>
      </c>
      <c r="C58" s="58">
        <v>272</v>
      </c>
      <c r="D58" s="49">
        <v>68</v>
      </c>
      <c r="E58" s="49">
        <v>123</v>
      </c>
      <c r="F58" s="49">
        <v>80</v>
      </c>
      <c r="G58" s="49" t="s">
        <v>27</v>
      </c>
      <c r="H58" s="57">
        <v>1</v>
      </c>
      <c r="I58" s="50">
        <f t="shared" si="121"/>
        <v>100</v>
      </c>
      <c r="J58" s="50">
        <f t="shared" si="122"/>
        <v>25</v>
      </c>
      <c r="K58" s="50">
        <f t="shared" si="123"/>
        <v>45.220588235294116</v>
      </c>
      <c r="L58" s="50">
        <f t="shared" si="124"/>
        <v>29.411764705882355</v>
      </c>
      <c r="M58" s="50" t="s">
        <v>27</v>
      </c>
      <c r="N58" s="50">
        <f t="shared" si="126"/>
        <v>0.36764705882352938</v>
      </c>
      <c r="O58" s="87">
        <v>3</v>
      </c>
    </row>
    <row r="59" spans="1:15" x14ac:dyDescent="0.2">
      <c r="A59" s="88"/>
      <c r="B59" s="59"/>
      <c r="C59" s="59"/>
      <c r="D59" s="59"/>
      <c r="E59" s="59"/>
      <c r="F59" s="59"/>
      <c r="G59" s="59"/>
      <c r="H59" s="59"/>
      <c r="I59" s="94"/>
      <c r="J59" s="94"/>
      <c r="K59" s="94"/>
      <c r="L59" s="94"/>
      <c r="M59" s="94"/>
      <c r="N59" s="94"/>
      <c r="O59" s="88">
        <v>0</v>
      </c>
    </row>
    <row r="60" spans="1:15" x14ac:dyDescent="0.2">
      <c r="A60" s="77">
        <v>3</v>
      </c>
      <c r="B60" s="60" t="s">
        <v>29</v>
      </c>
      <c r="C60" s="61">
        <f>SUM(C61:C63)</f>
        <v>49572</v>
      </c>
      <c r="D60" s="62">
        <f t="shared" ref="D60" si="127">SUM(D61:D63)</f>
        <v>25476</v>
      </c>
      <c r="E60" s="62">
        <f t="shared" ref="E60" si="128">SUM(E61:E63)</f>
        <v>16720</v>
      </c>
      <c r="F60" s="63">
        <f t="shared" ref="F60" si="129">SUM(F61:F63)</f>
        <v>6472</v>
      </c>
      <c r="G60" s="63">
        <f t="shared" ref="G60" si="130">SUM(G61:G63)</f>
        <v>716</v>
      </c>
      <c r="H60" s="62">
        <f t="shared" ref="H60" si="131">SUM(H61:H63)</f>
        <v>188</v>
      </c>
      <c r="I60" s="64">
        <f t="shared" ref="I60:N60" si="132">C60/$C60*100</f>
        <v>100</v>
      </c>
      <c r="J60" s="64">
        <f t="shared" si="132"/>
        <v>51.391914790607593</v>
      </c>
      <c r="K60" s="64">
        <f t="shared" si="132"/>
        <v>33.728717824578389</v>
      </c>
      <c r="L60" s="64">
        <f t="shared" si="132"/>
        <v>13.055757282336803</v>
      </c>
      <c r="M60" s="64">
        <f t="shared" si="132"/>
        <v>1.4443637537319456</v>
      </c>
      <c r="N60" s="64">
        <f t="shared" si="132"/>
        <v>0.37924634874525942</v>
      </c>
      <c r="O60" s="77">
        <v>1</v>
      </c>
    </row>
    <row r="61" spans="1:15" x14ac:dyDescent="0.2">
      <c r="A61" s="86">
        <v>3</v>
      </c>
      <c r="B61" s="51" t="s">
        <v>14</v>
      </c>
      <c r="C61" s="52">
        <v>17073</v>
      </c>
      <c r="D61" s="53">
        <v>11783</v>
      </c>
      <c r="E61" s="53">
        <v>3774</v>
      </c>
      <c r="F61" s="54">
        <v>1201</v>
      </c>
      <c r="G61" s="54">
        <v>241</v>
      </c>
      <c r="H61" s="54">
        <v>74</v>
      </c>
      <c r="I61" s="55">
        <f t="shared" ref="I61:I63" si="133">C61/$C61*100</f>
        <v>100</v>
      </c>
      <c r="J61" s="55">
        <f t="shared" ref="J61:J63" si="134">D61/$C61*100</f>
        <v>69.015404439758683</v>
      </c>
      <c r="K61" s="55">
        <f t="shared" ref="K61:K63" si="135">E61/$C61*100</f>
        <v>22.105078193639081</v>
      </c>
      <c r="L61" s="55">
        <f t="shared" ref="L61:L63" si="136">F61/$C61*100</f>
        <v>7.0344989164177365</v>
      </c>
      <c r="M61" s="55">
        <f t="shared" ref="M61:M63" si="137">G61/$C61*100</f>
        <v>1.4115855444268728</v>
      </c>
      <c r="N61" s="55">
        <f t="shared" ref="N61:N63" si="138">H61/$C61*100</f>
        <v>0.43343290575762899</v>
      </c>
      <c r="O61" s="86">
        <v>2</v>
      </c>
    </row>
    <row r="62" spans="1:15" x14ac:dyDescent="0.2">
      <c r="A62" s="87">
        <v>3</v>
      </c>
      <c r="B62" s="46" t="s">
        <v>15</v>
      </c>
      <c r="C62" s="47">
        <v>31019</v>
      </c>
      <c r="D62" s="48">
        <v>13657</v>
      </c>
      <c r="E62" s="48">
        <v>11976</v>
      </c>
      <c r="F62" s="49">
        <v>4826</v>
      </c>
      <c r="G62" s="49">
        <v>450</v>
      </c>
      <c r="H62" s="48">
        <v>110</v>
      </c>
      <c r="I62" s="50">
        <f t="shared" si="133"/>
        <v>100</v>
      </c>
      <c r="J62" s="50">
        <f t="shared" si="134"/>
        <v>44.027853895999222</v>
      </c>
      <c r="K62" s="50">
        <f t="shared" si="135"/>
        <v>38.608594732260869</v>
      </c>
      <c r="L62" s="50">
        <f t="shared" si="136"/>
        <v>15.558206260678938</v>
      </c>
      <c r="M62" s="50">
        <f t="shared" si="137"/>
        <v>1.4507237499597021</v>
      </c>
      <c r="N62" s="50">
        <f t="shared" si="138"/>
        <v>0.35462136110126052</v>
      </c>
      <c r="O62" s="87">
        <v>3</v>
      </c>
    </row>
    <row r="63" spans="1:15" x14ac:dyDescent="0.2">
      <c r="A63" s="86">
        <v>3</v>
      </c>
      <c r="B63" s="56" t="s">
        <v>16</v>
      </c>
      <c r="C63" s="52">
        <v>1480</v>
      </c>
      <c r="D63" s="54">
        <v>36</v>
      </c>
      <c r="E63" s="54">
        <v>970</v>
      </c>
      <c r="F63" s="54">
        <v>445</v>
      </c>
      <c r="G63" s="54">
        <v>25</v>
      </c>
      <c r="H63" s="54">
        <v>4</v>
      </c>
      <c r="I63" s="55">
        <f t="shared" si="133"/>
        <v>100</v>
      </c>
      <c r="J63" s="55">
        <f t="shared" si="134"/>
        <v>2.4324324324324325</v>
      </c>
      <c r="K63" s="55">
        <f t="shared" si="135"/>
        <v>65.540540540540533</v>
      </c>
      <c r="L63" s="55">
        <f t="shared" si="136"/>
        <v>30.067567567567565</v>
      </c>
      <c r="M63" s="55">
        <f t="shared" si="137"/>
        <v>1.6891891891891893</v>
      </c>
      <c r="N63" s="55">
        <f t="shared" si="138"/>
        <v>0.27027027027027029</v>
      </c>
      <c r="O63" s="86">
        <v>3</v>
      </c>
    </row>
    <row r="64" spans="1:15" x14ac:dyDescent="0.2">
      <c r="A64" s="89"/>
      <c r="B64" s="65"/>
      <c r="C64" s="65"/>
      <c r="D64" s="65"/>
      <c r="E64" s="65"/>
      <c r="F64" s="65"/>
      <c r="G64" s="65"/>
      <c r="H64" s="65"/>
      <c r="I64" s="95"/>
      <c r="J64" s="95"/>
      <c r="K64" s="95"/>
      <c r="L64" s="95"/>
      <c r="M64" s="95"/>
      <c r="N64" s="95"/>
      <c r="O64" s="89">
        <v>0</v>
      </c>
    </row>
    <row r="65" spans="1:15" x14ac:dyDescent="0.2">
      <c r="A65" s="42">
        <v>6</v>
      </c>
      <c r="B65" s="66" t="s">
        <v>30</v>
      </c>
      <c r="C65" s="67">
        <f>SUM(C66:C68)</f>
        <v>74938</v>
      </c>
      <c r="D65" s="43">
        <f t="shared" ref="D65" si="139">SUM(D66:D68)</f>
        <v>22872</v>
      </c>
      <c r="E65" s="43">
        <f t="shared" ref="E65" si="140">SUM(E66:E68)</f>
        <v>40417</v>
      </c>
      <c r="F65" s="43">
        <f t="shared" ref="F65" si="141">SUM(F66:F68)</f>
        <v>10509</v>
      </c>
      <c r="G65" s="44">
        <f t="shared" ref="G65" si="142">SUM(G66:G68)</f>
        <v>739</v>
      </c>
      <c r="H65" s="44">
        <f t="shared" ref="H65" si="143">SUM(H66:H68)</f>
        <v>401</v>
      </c>
      <c r="I65" s="45">
        <f t="shared" ref="I65:N65" si="144">C65/$C65*100</f>
        <v>100</v>
      </c>
      <c r="J65" s="45">
        <f t="shared" si="144"/>
        <v>30.521230884197603</v>
      </c>
      <c r="K65" s="45">
        <f t="shared" si="144"/>
        <v>53.933918706130399</v>
      </c>
      <c r="L65" s="45">
        <f t="shared" si="144"/>
        <v>14.023592836745042</v>
      </c>
      <c r="M65" s="45">
        <f t="shared" si="144"/>
        <v>0.98614854946755992</v>
      </c>
      <c r="N65" s="45">
        <f t="shared" si="144"/>
        <v>0.53510902345939315</v>
      </c>
      <c r="O65" s="42">
        <v>1</v>
      </c>
    </row>
    <row r="66" spans="1:15" x14ac:dyDescent="0.2">
      <c r="A66" s="87">
        <v>6</v>
      </c>
      <c r="B66" s="46" t="s">
        <v>14</v>
      </c>
      <c r="C66" s="47">
        <v>17190</v>
      </c>
      <c r="D66" s="48">
        <v>10335</v>
      </c>
      <c r="E66" s="48">
        <v>5406</v>
      </c>
      <c r="F66" s="49">
        <v>1214</v>
      </c>
      <c r="G66" s="49">
        <v>111</v>
      </c>
      <c r="H66" s="49">
        <v>124</v>
      </c>
      <c r="I66" s="50">
        <f t="shared" ref="I66:I68" si="145">C66/$C66*100</f>
        <v>100</v>
      </c>
      <c r="J66" s="50">
        <f t="shared" ref="J66:J68" si="146">D66/$C66*100</f>
        <v>60.122164048865621</v>
      </c>
      <c r="K66" s="50">
        <f t="shared" ref="K66:K68" si="147">E66/$C66*100</f>
        <v>31.448516579406633</v>
      </c>
      <c r="L66" s="50">
        <f t="shared" ref="L66:L68" si="148">F66/$C66*100</f>
        <v>7.0622454915648625</v>
      </c>
      <c r="M66" s="50">
        <f t="shared" ref="M66:N68" si="149">G66/$C66*100</f>
        <v>0.64572425828970326</v>
      </c>
      <c r="N66" s="50">
        <f t="shared" si="149"/>
        <v>0.72134962187318208</v>
      </c>
      <c r="O66" s="87">
        <v>2</v>
      </c>
    </row>
    <row r="67" spans="1:15" x14ac:dyDescent="0.2">
      <c r="A67" s="86">
        <v>6</v>
      </c>
      <c r="B67" s="51" t="s">
        <v>15</v>
      </c>
      <c r="C67" s="52">
        <v>52440</v>
      </c>
      <c r="D67" s="53">
        <v>12408</v>
      </c>
      <c r="E67" s="53">
        <v>31547</v>
      </c>
      <c r="F67" s="53">
        <v>7691</v>
      </c>
      <c r="G67" s="54">
        <v>546</v>
      </c>
      <c r="H67" s="54">
        <v>248</v>
      </c>
      <c r="I67" s="55">
        <f t="shared" si="145"/>
        <v>100</v>
      </c>
      <c r="J67" s="55">
        <f t="shared" si="146"/>
        <v>23.66132723112128</v>
      </c>
      <c r="K67" s="55">
        <f t="shared" si="147"/>
        <v>60.158276125095341</v>
      </c>
      <c r="L67" s="55">
        <f t="shared" si="148"/>
        <v>14.666285278413424</v>
      </c>
      <c r="M67" s="55">
        <f t="shared" ref="M67:M68" si="150">G67/$C67*100</f>
        <v>1.0411899313501145</v>
      </c>
      <c r="N67" s="55">
        <f t="shared" si="149"/>
        <v>0.47292143401983217</v>
      </c>
      <c r="O67" s="86">
        <v>3</v>
      </c>
    </row>
    <row r="68" spans="1:15" x14ac:dyDescent="0.2">
      <c r="A68" s="87">
        <v>6</v>
      </c>
      <c r="B68" s="57" t="s">
        <v>16</v>
      </c>
      <c r="C68" s="47">
        <v>5308</v>
      </c>
      <c r="D68" s="48">
        <v>129</v>
      </c>
      <c r="E68" s="48">
        <v>3464</v>
      </c>
      <c r="F68" s="49">
        <v>1604</v>
      </c>
      <c r="G68" s="49">
        <v>82</v>
      </c>
      <c r="H68" s="49">
        <v>29</v>
      </c>
      <c r="I68" s="50">
        <f t="shared" si="145"/>
        <v>100</v>
      </c>
      <c r="J68" s="50">
        <f t="shared" si="146"/>
        <v>2.4302938960060287</v>
      </c>
      <c r="K68" s="50">
        <f t="shared" si="147"/>
        <v>65.259984928409949</v>
      </c>
      <c r="L68" s="50">
        <f t="shared" si="148"/>
        <v>30.218538055764881</v>
      </c>
      <c r="M68" s="50">
        <f t="shared" si="150"/>
        <v>1.544837980406933</v>
      </c>
      <c r="N68" s="50">
        <f t="shared" si="149"/>
        <v>0.54634513941220797</v>
      </c>
      <c r="O68" s="87">
        <v>3</v>
      </c>
    </row>
    <row r="69" spans="1:15" x14ac:dyDescent="0.2">
      <c r="A69" s="88"/>
      <c r="B69" s="59"/>
      <c r="C69" s="59"/>
      <c r="D69" s="59"/>
      <c r="E69" s="59"/>
      <c r="F69" s="59"/>
      <c r="G69" s="59"/>
      <c r="H69" s="59"/>
      <c r="I69" s="94"/>
      <c r="J69" s="94"/>
      <c r="K69" s="94"/>
      <c r="L69" s="94"/>
      <c r="M69" s="94"/>
      <c r="N69" s="94"/>
      <c r="O69" s="88">
        <v>0</v>
      </c>
    </row>
    <row r="70" spans="1:15" x14ac:dyDescent="0.2">
      <c r="A70" s="77">
        <v>12</v>
      </c>
      <c r="B70" s="60" t="s">
        <v>31</v>
      </c>
      <c r="C70" s="61">
        <f>SUM(C71:C73)</f>
        <v>157767</v>
      </c>
      <c r="D70" s="62">
        <f t="shared" ref="D70" si="151">SUM(D71:D73)</f>
        <v>39264</v>
      </c>
      <c r="E70" s="62">
        <f t="shared" ref="E70" si="152">SUM(E71:E73)</f>
        <v>94130</v>
      </c>
      <c r="F70" s="62">
        <f t="shared" ref="F70" si="153">SUM(F71:F73)</f>
        <v>22257</v>
      </c>
      <c r="G70" s="63">
        <f t="shared" ref="G70" si="154">SUM(G71:G73)</f>
        <v>1097</v>
      </c>
      <c r="H70" s="62">
        <f t="shared" ref="H70" si="155">SUM(H71:H73)</f>
        <v>1019</v>
      </c>
      <c r="I70" s="64">
        <f t="shared" ref="I70:N70" si="156">C70/$C70*100</f>
        <v>100</v>
      </c>
      <c r="J70" s="64">
        <f t="shared" si="156"/>
        <v>24.887333853087149</v>
      </c>
      <c r="K70" s="64">
        <f t="shared" si="156"/>
        <v>59.663934789911707</v>
      </c>
      <c r="L70" s="64">
        <f t="shared" si="156"/>
        <v>14.107512977999201</v>
      </c>
      <c r="M70" s="64">
        <f t="shared" si="156"/>
        <v>0.6953291879797423</v>
      </c>
      <c r="N70" s="64">
        <f t="shared" si="156"/>
        <v>0.64588919102220366</v>
      </c>
      <c r="O70" s="77">
        <v>1</v>
      </c>
    </row>
    <row r="71" spans="1:15" x14ac:dyDescent="0.2">
      <c r="A71" s="86">
        <v>12</v>
      </c>
      <c r="B71" s="51" t="s">
        <v>14</v>
      </c>
      <c r="C71" s="52">
        <v>35606</v>
      </c>
      <c r="D71" s="53">
        <v>19722</v>
      </c>
      <c r="E71" s="53">
        <v>13690</v>
      </c>
      <c r="F71" s="54">
        <v>1835</v>
      </c>
      <c r="G71" s="54">
        <v>113</v>
      </c>
      <c r="H71" s="54">
        <v>246</v>
      </c>
      <c r="I71" s="55">
        <f t="shared" ref="I71:I73" si="157">C71/$C71*100</f>
        <v>100</v>
      </c>
      <c r="J71" s="55">
        <f t="shared" ref="J71:J73" si="158">D71/$C71*100</f>
        <v>55.389541088580572</v>
      </c>
      <c r="K71" s="55">
        <f t="shared" ref="K71:K73" si="159">E71/$C71*100</f>
        <v>38.448576082682692</v>
      </c>
      <c r="L71" s="55">
        <f t="shared" ref="L71:L73" si="160">F71/$C71*100</f>
        <v>5.153625793405606</v>
      </c>
      <c r="M71" s="55">
        <f t="shared" ref="M71:N73" si="161">G71/$C71*100</f>
        <v>0.31736224231871035</v>
      </c>
      <c r="N71" s="55">
        <f t="shared" si="161"/>
        <v>0.69089479301241363</v>
      </c>
      <c r="O71" s="86">
        <v>2</v>
      </c>
    </row>
    <row r="72" spans="1:15" x14ac:dyDescent="0.2">
      <c r="A72" s="87">
        <v>12</v>
      </c>
      <c r="B72" s="46" t="s">
        <v>15</v>
      </c>
      <c r="C72" s="47">
        <v>115925</v>
      </c>
      <c r="D72" s="48">
        <v>19478</v>
      </c>
      <c r="E72" s="48">
        <v>76465</v>
      </c>
      <c r="F72" s="48">
        <v>18338</v>
      </c>
      <c r="G72" s="49">
        <v>910</v>
      </c>
      <c r="H72" s="48">
        <v>734</v>
      </c>
      <c r="I72" s="50">
        <f t="shared" si="157"/>
        <v>100</v>
      </c>
      <c r="J72" s="50">
        <f t="shared" si="158"/>
        <v>16.802242829415569</v>
      </c>
      <c r="K72" s="50">
        <f t="shared" si="159"/>
        <v>65.960750485227521</v>
      </c>
      <c r="L72" s="50">
        <f t="shared" si="160"/>
        <v>15.818848393357774</v>
      </c>
      <c r="M72" s="50">
        <f t="shared" ref="M72:M73" si="162">G72/$C72*100</f>
        <v>0.78499029544964405</v>
      </c>
      <c r="N72" s="50">
        <f t="shared" si="161"/>
        <v>0.63316799654949318</v>
      </c>
      <c r="O72" s="87">
        <v>3</v>
      </c>
    </row>
    <row r="73" spans="1:15" x14ac:dyDescent="0.2">
      <c r="A73" s="86">
        <v>12</v>
      </c>
      <c r="B73" s="56" t="s">
        <v>16</v>
      </c>
      <c r="C73" s="52">
        <v>6236</v>
      </c>
      <c r="D73" s="53">
        <v>64</v>
      </c>
      <c r="E73" s="53">
        <v>3975</v>
      </c>
      <c r="F73" s="54">
        <v>2084</v>
      </c>
      <c r="G73" s="54">
        <v>74</v>
      </c>
      <c r="H73" s="54">
        <v>39</v>
      </c>
      <c r="I73" s="55">
        <f t="shared" si="157"/>
        <v>100</v>
      </c>
      <c r="J73" s="55">
        <f t="shared" si="158"/>
        <v>1.0262989095574084</v>
      </c>
      <c r="K73" s="55">
        <f t="shared" si="159"/>
        <v>63.742783835792174</v>
      </c>
      <c r="L73" s="55">
        <f t="shared" si="160"/>
        <v>33.418858242463116</v>
      </c>
      <c r="M73" s="55">
        <f t="shared" si="162"/>
        <v>1.1866581141757537</v>
      </c>
      <c r="N73" s="55">
        <f t="shared" si="161"/>
        <v>0.62540089801154586</v>
      </c>
      <c r="O73" s="86">
        <v>3</v>
      </c>
    </row>
    <row r="74" spans="1:15" x14ac:dyDescent="0.2">
      <c r="A74" s="89"/>
      <c r="B74" s="65"/>
      <c r="C74" s="65"/>
      <c r="D74" s="65"/>
      <c r="E74" s="65"/>
      <c r="F74" s="65"/>
      <c r="G74" s="65"/>
      <c r="H74" s="65"/>
      <c r="I74" s="95"/>
      <c r="J74" s="95"/>
      <c r="K74" s="95"/>
      <c r="L74" s="95"/>
      <c r="M74" s="95"/>
      <c r="N74" s="95"/>
      <c r="O74" s="89">
        <v>0</v>
      </c>
    </row>
    <row r="75" spans="1:15" x14ac:dyDescent="0.2">
      <c r="A75" s="42">
        <v>11</v>
      </c>
      <c r="B75" s="66" t="s">
        <v>32</v>
      </c>
      <c r="C75" s="67">
        <f>SUM(C76:C78)</f>
        <v>66740</v>
      </c>
      <c r="D75" s="43">
        <f t="shared" ref="D75" si="163">SUM(D76:D78)</f>
        <v>9094</v>
      </c>
      <c r="E75" s="43">
        <f t="shared" ref="E75" si="164">SUM(E76:E78)</f>
        <v>41753</v>
      </c>
      <c r="F75" s="44">
        <f t="shared" ref="F75" si="165">SUM(F76:F78)</f>
        <v>14588</v>
      </c>
      <c r="G75" s="44">
        <f t="shared" ref="G75" si="166">SUM(G76:G78)</f>
        <v>796</v>
      </c>
      <c r="H75" s="43">
        <f t="shared" ref="H75" si="167">SUM(H76:H78)</f>
        <v>509</v>
      </c>
      <c r="I75" s="45">
        <f t="shared" ref="I75:N75" si="168">C75/$C75*100</f>
        <v>100</v>
      </c>
      <c r="J75" s="45">
        <f t="shared" si="168"/>
        <v>13.626011387473779</v>
      </c>
      <c r="K75" s="45">
        <f t="shared" si="168"/>
        <v>62.560683248426727</v>
      </c>
      <c r="L75" s="45">
        <f t="shared" si="168"/>
        <v>21.85795624812706</v>
      </c>
      <c r="M75" s="45">
        <f t="shared" si="168"/>
        <v>1.1926880431525322</v>
      </c>
      <c r="N75" s="45">
        <f t="shared" si="168"/>
        <v>0.76266107281989814</v>
      </c>
      <c r="O75" s="42">
        <v>1</v>
      </c>
    </row>
    <row r="76" spans="1:15" x14ac:dyDescent="0.2">
      <c r="A76" s="87">
        <v>11</v>
      </c>
      <c r="B76" s="46" t="s">
        <v>14</v>
      </c>
      <c r="C76" s="47">
        <v>8257</v>
      </c>
      <c r="D76" s="48">
        <v>3274</v>
      </c>
      <c r="E76" s="48">
        <v>3621</v>
      </c>
      <c r="F76" s="49">
        <v>1192</v>
      </c>
      <c r="G76" s="49">
        <v>109</v>
      </c>
      <c r="H76" s="49">
        <v>61</v>
      </c>
      <c r="I76" s="50">
        <f t="shared" ref="I76:I78" si="169">C76/$C76*100</f>
        <v>100</v>
      </c>
      <c r="J76" s="50">
        <f t="shared" ref="J76:J78" si="170">D76/$C76*100</f>
        <v>39.651205038149449</v>
      </c>
      <c r="K76" s="50">
        <f t="shared" ref="K76:K78" si="171">E76/$C76*100</f>
        <v>43.853699891001575</v>
      </c>
      <c r="L76" s="50">
        <f t="shared" ref="L76:L78" si="172">F76/$C76*100</f>
        <v>14.436235921036698</v>
      </c>
      <c r="M76" s="50">
        <f t="shared" ref="M76:M78" si="173">G76/$C76*100</f>
        <v>1.3200920431149328</v>
      </c>
      <c r="N76" s="50">
        <f t="shared" ref="N76:N78" si="174">H76/$C76*100</f>
        <v>0.73876710669734769</v>
      </c>
      <c r="O76" s="87">
        <v>2</v>
      </c>
    </row>
    <row r="77" spans="1:15" x14ac:dyDescent="0.2">
      <c r="A77" s="86">
        <v>11</v>
      </c>
      <c r="B77" s="51" t="s">
        <v>15</v>
      </c>
      <c r="C77" s="52">
        <v>51726</v>
      </c>
      <c r="D77" s="53">
        <v>5472</v>
      </c>
      <c r="E77" s="53">
        <v>33742</v>
      </c>
      <c r="F77" s="54">
        <v>11508</v>
      </c>
      <c r="G77" s="54">
        <v>591</v>
      </c>
      <c r="H77" s="53">
        <v>413</v>
      </c>
      <c r="I77" s="55">
        <f t="shared" si="169"/>
        <v>100</v>
      </c>
      <c r="J77" s="55">
        <f t="shared" si="170"/>
        <v>10.57881916251015</v>
      </c>
      <c r="K77" s="55">
        <f t="shared" si="171"/>
        <v>65.23218497467424</v>
      </c>
      <c r="L77" s="55">
        <f t="shared" si="172"/>
        <v>22.247999072033405</v>
      </c>
      <c r="M77" s="55">
        <f t="shared" si="173"/>
        <v>1.1425588678807563</v>
      </c>
      <c r="N77" s="55">
        <f t="shared" si="174"/>
        <v>0.79843792290144222</v>
      </c>
      <c r="O77" s="86">
        <v>3</v>
      </c>
    </row>
    <row r="78" spans="1:15" x14ac:dyDescent="0.2">
      <c r="A78" s="103">
        <v>11</v>
      </c>
      <c r="B78" s="68" t="s">
        <v>16</v>
      </c>
      <c r="C78" s="69">
        <v>6757</v>
      </c>
      <c r="D78" s="70">
        <v>348</v>
      </c>
      <c r="E78" s="71">
        <v>4390</v>
      </c>
      <c r="F78" s="70">
        <v>1888</v>
      </c>
      <c r="G78" s="70">
        <v>96</v>
      </c>
      <c r="H78" s="70">
        <v>35</v>
      </c>
      <c r="I78" s="72">
        <f t="shared" si="169"/>
        <v>100</v>
      </c>
      <c r="J78" s="72">
        <f t="shared" si="170"/>
        <v>5.1502145922746783</v>
      </c>
      <c r="K78" s="72">
        <f t="shared" si="171"/>
        <v>64.969661092200681</v>
      </c>
      <c r="L78" s="72">
        <f t="shared" si="172"/>
        <v>27.941394109812045</v>
      </c>
      <c r="M78" s="72">
        <f t="shared" si="173"/>
        <v>1.4207488530412906</v>
      </c>
      <c r="N78" s="72">
        <f t="shared" si="174"/>
        <v>0.51798135267130385</v>
      </c>
      <c r="O78" s="103">
        <v>3</v>
      </c>
    </row>
    <row r="79" spans="1:15" x14ac:dyDescent="0.2">
      <c r="A79" s="85"/>
      <c r="B79" s="59"/>
      <c r="C79" s="59"/>
      <c r="D79" s="59"/>
      <c r="E79" s="59"/>
      <c r="F79" s="59"/>
      <c r="G79" s="59"/>
      <c r="H79" s="59"/>
      <c r="I79" s="94"/>
      <c r="J79" s="94"/>
      <c r="K79" s="94"/>
      <c r="L79" s="94"/>
      <c r="M79" s="94"/>
      <c r="N79" s="94"/>
      <c r="O79" s="85">
        <v>0</v>
      </c>
    </row>
    <row r="80" spans="1:15" x14ac:dyDescent="0.2">
      <c r="A80" s="84">
        <v>15</v>
      </c>
      <c r="B80" s="83" t="s">
        <v>38</v>
      </c>
      <c r="C80" s="61">
        <f>SUM(C81:C83)</f>
        <v>18253</v>
      </c>
      <c r="D80" s="62">
        <f t="shared" ref="D80" si="175">SUM(D81:D83)</f>
        <v>2172</v>
      </c>
      <c r="E80" s="62">
        <f t="shared" ref="E80" si="176">SUM(E81:E83)</f>
        <v>11398</v>
      </c>
      <c r="F80" s="61">
        <f t="shared" ref="F80" si="177">SUM(F81:F83)</f>
        <v>4265</v>
      </c>
      <c r="G80" s="63">
        <f t="shared" ref="G80" si="178">SUM(G81:G83)</f>
        <v>308</v>
      </c>
      <c r="H80" s="61">
        <f t="shared" ref="H80" si="179">SUM(H81:H83)</f>
        <v>110</v>
      </c>
      <c r="I80" s="64">
        <f t="shared" ref="I80:N80" si="180">C80/$C80*100</f>
        <v>100</v>
      </c>
      <c r="J80" s="64">
        <f t="shared" si="180"/>
        <v>11.899413794992604</v>
      </c>
      <c r="K80" s="64">
        <f t="shared" si="180"/>
        <v>62.444529666356217</v>
      </c>
      <c r="L80" s="64">
        <f t="shared" si="180"/>
        <v>23.366022023776914</v>
      </c>
      <c r="M80" s="64">
        <f t="shared" si="180"/>
        <v>1.6873938530652495</v>
      </c>
      <c r="N80" s="64">
        <f t="shared" si="180"/>
        <v>0.60264066180901765</v>
      </c>
      <c r="O80" s="84">
        <v>1</v>
      </c>
    </row>
    <row r="81" spans="1:15" x14ac:dyDescent="0.2">
      <c r="A81" s="86">
        <v>15</v>
      </c>
      <c r="B81" s="51" t="s">
        <v>14</v>
      </c>
      <c r="C81" s="52">
        <v>7150</v>
      </c>
      <c r="D81" s="53">
        <v>1815</v>
      </c>
      <c r="E81" s="53">
        <v>3951</v>
      </c>
      <c r="F81" s="73">
        <v>1280</v>
      </c>
      <c r="G81" s="54">
        <v>52</v>
      </c>
      <c r="H81" s="73">
        <v>52</v>
      </c>
      <c r="I81" s="55">
        <f t="shared" ref="I81:I83" si="181">C81/$C81*100</f>
        <v>100</v>
      </c>
      <c r="J81" s="55">
        <f t="shared" ref="J81:J83" si="182">D81/$C81*100</f>
        <v>25.384615384615383</v>
      </c>
      <c r="K81" s="55">
        <f t="shared" ref="K81:K83" si="183">E81/$C81*100</f>
        <v>55.25874125874126</v>
      </c>
      <c r="L81" s="55">
        <f t="shared" ref="L81:L83" si="184">F81/$C81*100</f>
        <v>17.902097902097903</v>
      </c>
      <c r="M81" s="55">
        <f t="shared" ref="M81:M83" si="185">G81/$C81*100</f>
        <v>0.72727272727272729</v>
      </c>
      <c r="N81" s="55">
        <f t="shared" ref="N81:N83" si="186">H81/$C81*100</f>
        <v>0.72727272727272729</v>
      </c>
      <c r="O81" s="86">
        <v>2</v>
      </c>
    </row>
    <row r="82" spans="1:15" x14ac:dyDescent="0.2">
      <c r="A82" s="87">
        <v>15</v>
      </c>
      <c r="B82" s="46" t="s">
        <v>15</v>
      </c>
      <c r="C82" s="47">
        <v>7094</v>
      </c>
      <c r="D82" s="48">
        <v>327</v>
      </c>
      <c r="E82" s="48">
        <v>4662</v>
      </c>
      <c r="F82" s="58">
        <v>1825</v>
      </c>
      <c r="G82" s="49">
        <v>238</v>
      </c>
      <c r="H82" s="58">
        <v>42</v>
      </c>
      <c r="I82" s="50">
        <f t="shared" si="181"/>
        <v>100</v>
      </c>
      <c r="J82" s="50">
        <f t="shared" si="182"/>
        <v>4.6095291795883853</v>
      </c>
      <c r="K82" s="50">
        <f t="shared" si="183"/>
        <v>65.717507753030731</v>
      </c>
      <c r="L82" s="50">
        <f t="shared" si="184"/>
        <v>25.725965604736395</v>
      </c>
      <c r="M82" s="50">
        <f t="shared" si="185"/>
        <v>3.3549478432478153</v>
      </c>
      <c r="N82" s="50">
        <f t="shared" si="186"/>
        <v>0.59204961939667322</v>
      </c>
      <c r="O82" s="87">
        <v>3</v>
      </c>
    </row>
    <row r="83" spans="1:15" x14ac:dyDescent="0.2">
      <c r="A83" s="86">
        <v>15</v>
      </c>
      <c r="B83" s="51" t="s">
        <v>16</v>
      </c>
      <c r="C83" s="52">
        <v>4009</v>
      </c>
      <c r="D83" s="54">
        <v>30</v>
      </c>
      <c r="E83" s="53">
        <v>2785</v>
      </c>
      <c r="F83" s="52">
        <v>1160</v>
      </c>
      <c r="G83" s="54">
        <v>18</v>
      </c>
      <c r="H83" s="52">
        <v>16</v>
      </c>
      <c r="I83" s="55">
        <f t="shared" si="181"/>
        <v>100</v>
      </c>
      <c r="J83" s="55">
        <f t="shared" si="182"/>
        <v>0.74831628835120978</v>
      </c>
      <c r="K83" s="55">
        <f t="shared" si="183"/>
        <v>69.468695435270646</v>
      </c>
      <c r="L83" s="55">
        <f t="shared" si="184"/>
        <v>28.934896482913448</v>
      </c>
      <c r="M83" s="55">
        <f t="shared" si="185"/>
        <v>0.4489897730107259</v>
      </c>
      <c r="N83" s="55">
        <f t="shared" si="186"/>
        <v>0.39910202045397858</v>
      </c>
      <c r="O83" s="86">
        <v>3</v>
      </c>
    </row>
    <row r="84" spans="1:15" x14ac:dyDescent="0.2">
      <c r="A84" s="104"/>
      <c r="B84" s="74"/>
      <c r="C84" s="65"/>
      <c r="D84" s="65"/>
      <c r="E84" s="75"/>
      <c r="F84" s="75"/>
      <c r="G84" s="75"/>
      <c r="H84" s="75"/>
      <c r="I84" s="95"/>
      <c r="J84" s="95"/>
      <c r="K84" s="95"/>
      <c r="L84" s="95"/>
      <c r="M84" s="95"/>
      <c r="N84" s="95"/>
      <c r="O84" s="104">
        <v>0</v>
      </c>
    </row>
    <row r="85" spans="1:15" x14ac:dyDescent="0.2">
      <c r="A85" s="42">
        <v>4</v>
      </c>
      <c r="B85" s="66" t="s">
        <v>36</v>
      </c>
      <c r="C85" s="67">
        <f>SUM(C86:C88)</f>
        <v>121865</v>
      </c>
      <c r="D85" s="43">
        <f t="shared" ref="D85" si="187">SUM(D86:D88)</f>
        <v>28826</v>
      </c>
      <c r="E85" s="43">
        <f t="shared" ref="E85" si="188">SUM(E86:E88)</f>
        <v>82849</v>
      </c>
      <c r="F85" s="76">
        <f t="shared" ref="F85" si="189">SUM(F86:F88)</f>
        <v>9053</v>
      </c>
      <c r="G85" s="44">
        <f t="shared" ref="G85" si="190">SUM(G86:G88)</f>
        <v>404</v>
      </c>
      <c r="H85" s="76">
        <f t="shared" ref="H85" si="191">SUM(H86:H88)</f>
        <v>733</v>
      </c>
      <c r="I85" s="45">
        <f t="shared" ref="I85:N85" si="192">C85/$C85*100</f>
        <v>100</v>
      </c>
      <c r="J85" s="45">
        <f t="shared" si="192"/>
        <v>23.654043408689944</v>
      </c>
      <c r="K85" s="45">
        <f t="shared" si="192"/>
        <v>67.984244861116807</v>
      </c>
      <c r="L85" s="45">
        <f t="shared" si="192"/>
        <v>7.4287120994543141</v>
      </c>
      <c r="M85" s="45">
        <f t="shared" si="192"/>
        <v>0.33151438066713168</v>
      </c>
      <c r="N85" s="45">
        <f t="shared" si="192"/>
        <v>0.60148525007180076</v>
      </c>
      <c r="O85" s="42">
        <v>1</v>
      </c>
    </row>
    <row r="86" spans="1:15" x14ac:dyDescent="0.2">
      <c r="A86" s="87">
        <v>4</v>
      </c>
      <c r="B86" s="46" t="s">
        <v>14</v>
      </c>
      <c r="C86" s="47">
        <v>30879</v>
      </c>
      <c r="D86" s="48">
        <v>13288</v>
      </c>
      <c r="E86" s="48">
        <v>15891</v>
      </c>
      <c r="F86" s="58">
        <v>1404</v>
      </c>
      <c r="G86" s="49">
        <v>117</v>
      </c>
      <c r="H86" s="58">
        <v>179</v>
      </c>
      <c r="I86" s="50">
        <f t="shared" ref="I86:I88" si="193">C86/$C86*100</f>
        <v>100</v>
      </c>
      <c r="J86" s="50">
        <f t="shared" ref="J86:J88" si="194">D86/$C86*100</f>
        <v>43.032481621814178</v>
      </c>
      <c r="K86" s="50">
        <f t="shared" ref="K86:K88" si="195">E86/$C86*100</f>
        <v>51.462158748664145</v>
      </c>
      <c r="L86" s="50">
        <f t="shared" ref="L86:L88" si="196">F86/$C86*100</f>
        <v>4.5467793646167296</v>
      </c>
      <c r="M86" s="50">
        <f t="shared" ref="M86:M88" si="197">G86/$C86*100</f>
        <v>0.3788982803847275</v>
      </c>
      <c r="N86" s="50">
        <f t="shared" ref="N86:N88" si="198">H86/$C86*100</f>
        <v>0.57968198452022401</v>
      </c>
      <c r="O86" s="87">
        <v>2</v>
      </c>
    </row>
    <row r="87" spans="1:15" x14ac:dyDescent="0.2">
      <c r="A87" s="86">
        <v>4</v>
      </c>
      <c r="B87" s="51" t="s">
        <v>15</v>
      </c>
      <c r="C87" s="52">
        <v>79429</v>
      </c>
      <c r="D87" s="53">
        <v>14301</v>
      </c>
      <c r="E87" s="53">
        <v>57431</v>
      </c>
      <c r="F87" s="73">
        <v>6989</v>
      </c>
      <c r="G87" s="54">
        <v>225</v>
      </c>
      <c r="H87" s="73">
        <v>483</v>
      </c>
      <c r="I87" s="55">
        <f t="shared" si="193"/>
        <v>100</v>
      </c>
      <c r="J87" s="55">
        <f t="shared" si="194"/>
        <v>18.004758967127877</v>
      </c>
      <c r="K87" s="55">
        <f t="shared" si="195"/>
        <v>72.304825693386547</v>
      </c>
      <c r="L87" s="55">
        <f t="shared" si="196"/>
        <v>8.7990532425184753</v>
      </c>
      <c r="M87" s="55">
        <f t="shared" si="197"/>
        <v>0.28327185284971484</v>
      </c>
      <c r="N87" s="55">
        <f t="shared" si="198"/>
        <v>0.60809024411738788</v>
      </c>
      <c r="O87" s="86">
        <v>3</v>
      </c>
    </row>
    <row r="88" spans="1:15" x14ac:dyDescent="0.2">
      <c r="A88" s="87">
        <v>4</v>
      </c>
      <c r="B88" s="57" t="s">
        <v>16</v>
      </c>
      <c r="C88" s="47">
        <v>11557</v>
      </c>
      <c r="D88" s="48">
        <v>1237</v>
      </c>
      <c r="E88" s="48">
        <v>9527</v>
      </c>
      <c r="F88" s="58">
        <v>660</v>
      </c>
      <c r="G88" s="49">
        <v>62</v>
      </c>
      <c r="H88" s="58">
        <v>71</v>
      </c>
      <c r="I88" s="50">
        <f t="shared" si="193"/>
        <v>100</v>
      </c>
      <c r="J88" s="50">
        <f t="shared" si="194"/>
        <v>10.703469758587868</v>
      </c>
      <c r="K88" s="50">
        <f t="shared" si="195"/>
        <v>82.434887946698964</v>
      </c>
      <c r="L88" s="50">
        <f t="shared" si="196"/>
        <v>5.7108246084624037</v>
      </c>
      <c r="M88" s="50">
        <f t="shared" si="197"/>
        <v>0.53647140261313497</v>
      </c>
      <c r="N88" s="50">
        <f t="shared" si="198"/>
        <v>0.61434628363762223</v>
      </c>
      <c r="O88" s="87">
        <v>3</v>
      </c>
    </row>
    <row r="89" spans="1:15" x14ac:dyDescent="0.2">
      <c r="A89" s="88"/>
      <c r="B89" s="59"/>
      <c r="C89" s="59"/>
      <c r="D89" s="59"/>
      <c r="E89" s="59"/>
      <c r="F89" s="59"/>
      <c r="G89" s="59"/>
      <c r="H89" s="59"/>
      <c r="I89" s="94"/>
      <c r="J89" s="94"/>
      <c r="K89" s="94"/>
      <c r="L89" s="94"/>
      <c r="M89" s="94"/>
      <c r="N89" s="94"/>
      <c r="O89" s="88">
        <v>0</v>
      </c>
    </row>
    <row r="90" spans="1:15" x14ac:dyDescent="0.2">
      <c r="A90" s="84">
        <v>1</v>
      </c>
      <c r="B90" s="84" t="s">
        <v>39</v>
      </c>
      <c r="C90" s="61">
        <f>SUM(C91:C93)</f>
        <v>26742</v>
      </c>
      <c r="D90" s="62">
        <f t="shared" ref="D90" si="199">SUM(D91:D93)</f>
        <v>9102</v>
      </c>
      <c r="E90" s="62">
        <f t="shared" ref="E90" si="200">SUM(E91:E93)</f>
        <v>12983</v>
      </c>
      <c r="F90" s="78">
        <f t="shared" ref="F90" si="201">SUM(F91:F93)</f>
        <v>3877</v>
      </c>
      <c r="G90" s="63">
        <f t="shared" ref="G90" si="202">SUM(G91:G93)</f>
        <v>644</v>
      </c>
      <c r="H90" s="78">
        <f t="shared" ref="H90" si="203">SUM(H91:H93)</f>
        <v>136</v>
      </c>
      <c r="I90" s="64">
        <f t="shared" ref="I90:N90" si="204">C90/$C90*100</f>
        <v>100</v>
      </c>
      <c r="J90" s="64">
        <f t="shared" si="204"/>
        <v>34.036347318824326</v>
      </c>
      <c r="K90" s="64">
        <f t="shared" si="204"/>
        <v>48.549098795901578</v>
      </c>
      <c r="L90" s="64">
        <f t="shared" si="204"/>
        <v>14.497793732705109</v>
      </c>
      <c r="M90" s="64">
        <f t="shared" si="204"/>
        <v>2.4081968439159374</v>
      </c>
      <c r="N90" s="64">
        <f t="shared" si="204"/>
        <v>0.5085633086530551</v>
      </c>
      <c r="O90" s="84">
        <v>1</v>
      </c>
    </row>
    <row r="91" spans="1:15" x14ac:dyDescent="0.2">
      <c r="A91" s="86">
        <v>1</v>
      </c>
      <c r="B91" s="51" t="s">
        <v>14</v>
      </c>
      <c r="C91" s="52">
        <v>9849</v>
      </c>
      <c r="D91" s="53">
        <v>5360</v>
      </c>
      <c r="E91" s="53">
        <v>3257</v>
      </c>
      <c r="F91" s="73">
        <v>990</v>
      </c>
      <c r="G91" s="54">
        <v>205</v>
      </c>
      <c r="H91" s="73">
        <v>37</v>
      </c>
      <c r="I91" s="55">
        <f t="shared" ref="I91:I93" si="205">C91/$C91*100</f>
        <v>100</v>
      </c>
      <c r="J91" s="55">
        <f t="shared" ref="J91:J93" si="206">D91/$C91*100</f>
        <v>54.421768707482997</v>
      </c>
      <c r="K91" s="55">
        <f t="shared" ref="K91:K93" si="207">E91/$C91*100</f>
        <v>33.06934714184181</v>
      </c>
      <c r="L91" s="55">
        <f t="shared" ref="L91:L93" si="208">F91/$C91*100</f>
        <v>10.051781906792566</v>
      </c>
      <c r="M91" s="55">
        <f t="shared" ref="M91:M93" si="209">G91/$C91*100</f>
        <v>2.0814295867600774</v>
      </c>
      <c r="N91" s="55">
        <f t="shared" ref="N91:N93" si="210">H91/$C91*100</f>
        <v>0.37567265712255049</v>
      </c>
      <c r="O91" s="86">
        <v>2</v>
      </c>
    </row>
    <row r="92" spans="1:15" x14ac:dyDescent="0.2">
      <c r="A92" s="87">
        <v>1</v>
      </c>
      <c r="B92" s="46" t="s">
        <v>15</v>
      </c>
      <c r="C92" s="47">
        <v>15824</v>
      </c>
      <c r="D92" s="48">
        <v>3717</v>
      </c>
      <c r="E92" s="48">
        <v>9019</v>
      </c>
      <c r="F92" s="58">
        <v>2560</v>
      </c>
      <c r="G92" s="49">
        <v>435</v>
      </c>
      <c r="H92" s="58">
        <v>93</v>
      </c>
      <c r="I92" s="50">
        <f t="shared" si="205"/>
        <v>100</v>
      </c>
      <c r="J92" s="50">
        <f t="shared" si="206"/>
        <v>23.48963599595551</v>
      </c>
      <c r="K92" s="50">
        <f t="shared" si="207"/>
        <v>56.995702730030331</v>
      </c>
      <c r="L92" s="50">
        <f t="shared" si="208"/>
        <v>16.177957532861477</v>
      </c>
      <c r="M92" s="50">
        <f t="shared" si="209"/>
        <v>2.7489888776541962</v>
      </c>
      <c r="N92" s="50">
        <f t="shared" si="210"/>
        <v>0.58771486349848334</v>
      </c>
      <c r="O92" s="87">
        <v>3</v>
      </c>
    </row>
    <row r="93" spans="1:15" x14ac:dyDescent="0.2">
      <c r="A93" s="86">
        <v>1</v>
      </c>
      <c r="B93" s="56" t="s">
        <v>16</v>
      </c>
      <c r="C93" s="52">
        <v>1069</v>
      </c>
      <c r="D93" s="53">
        <v>25</v>
      </c>
      <c r="E93" s="54">
        <v>707</v>
      </c>
      <c r="F93" s="73">
        <v>327</v>
      </c>
      <c r="G93" s="54">
        <v>4</v>
      </c>
      <c r="H93" s="73">
        <v>6</v>
      </c>
      <c r="I93" s="55">
        <f t="shared" si="205"/>
        <v>100</v>
      </c>
      <c r="J93" s="55">
        <f t="shared" si="206"/>
        <v>2.3386342376052385</v>
      </c>
      <c r="K93" s="55">
        <f t="shared" si="207"/>
        <v>66.136576239476142</v>
      </c>
      <c r="L93" s="55">
        <f t="shared" si="208"/>
        <v>30.589335827876518</v>
      </c>
      <c r="M93" s="55">
        <f t="shared" si="209"/>
        <v>0.37418147801683815</v>
      </c>
      <c r="N93" s="55">
        <f t="shared" si="210"/>
        <v>0.5612722170252572</v>
      </c>
      <c r="O93" s="86">
        <v>3</v>
      </c>
    </row>
    <row r="94" spans="1:15" x14ac:dyDescent="0.2">
      <c r="A94" s="87"/>
      <c r="B94" s="57"/>
      <c r="C94" s="65"/>
      <c r="D94" s="65"/>
      <c r="E94" s="49"/>
      <c r="F94" s="58"/>
      <c r="G94" s="49"/>
      <c r="H94" s="58"/>
      <c r="I94" s="95"/>
      <c r="J94" s="95"/>
      <c r="K94" s="95"/>
      <c r="L94" s="95"/>
      <c r="M94" s="95"/>
      <c r="N94" s="95"/>
      <c r="O94" s="87">
        <v>0</v>
      </c>
    </row>
    <row r="95" spans="1:15" x14ac:dyDescent="0.2">
      <c r="A95" s="42">
        <v>17</v>
      </c>
      <c r="B95" s="66" t="s">
        <v>37</v>
      </c>
      <c r="C95" s="67">
        <f>SUM(C96:C98)</f>
        <v>13908</v>
      </c>
      <c r="D95" s="43">
        <f t="shared" ref="D95" si="211">SUM(D96:D98)</f>
        <v>4395</v>
      </c>
      <c r="E95" s="43">
        <f t="shared" ref="E95" si="212">SUM(E96:E98)</f>
        <v>5208</v>
      </c>
      <c r="F95" s="76">
        <f t="shared" ref="F95" si="213">SUM(F96:F98)</f>
        <v>4044</v>
      </c>
      <c r="G95" s="44">
        <f t="shared" ref="G95" si="214">SUM(G96:G98)</f>
        <v>202</v>
      </c>
      <c r="H95" s="76">
        <f t="shared" ref="H95" si="215">SUM(H96:H98)</f>
        <v>59</v>
      </c>
      <c r="I95" s="45">
        <f t="shared" ref="I95:N95" si="216">C95/$C95*100</f>
        <v>100</v>
      </c>
      <c r="J95" s="45">
        <f t="shared" si="216"/>
        <v>31.600517687661778</v>
      </c>
      <c r="K95" s="45">
        <f t="shared" si="216"/>
        <v>37.446074201898192</v>
      </c>
      <c r="L95" s="45">
        <f t="shared" si="216"/>
        <v>29.076790336496984</v>
      </c>
      <c r="M95" s="45">
        <f t="shared" si="216"/>
        <v>1.452401495542134</v>
      </c>
      <c r="N95" s="45">
        <f t="shared" si="216"/>
        <v>0.42421627840092035</v>
      </c>
      <c r="O95" s="42">
        <v>1</v>
      </c>
    </row>
    <row r="96" spans="1:15" x14ac:dyDescent="0.2">
      <c r="A96" s="87">
        <v>17</v>
      </c>
      <c r="B96" s="46" t="s">
        <v>14</v>
      </c>
      <c r="C96" s="47">
        <v>4592</v>
      </c>
      <c r="D96" s="48">
        <v>2073</v>
      </c>
      <c r="E96" s="48">
        <v>1258</v>
      </c>
      <c r="F96" s="58">
        <v>1130</v>
      </c>
      <c r="G96" s="49">
        <v>97</v>
      </c>
      <c r="H96" s="58">
        <v>34</v>
      </c>
      <c r="I96" s="50">
        <f t="shared" ref="I96:I98" si="217">C96/$C96*100</f>
        <v>100</v>
      </c>
      <c r="J96" s="50">
        <f t="shared" ref="J96:J98" si="218">D96/$C96*100</f>
        <v>45.143728222996515</v>
      </c>
      <c r="K96" s="50">
        <f t="shared" ref="K96:K98" si="219">E96/$C96*100</f>
        <v>27.39547038327526</v>
      </c>
      <c r="L96" s="50">
        <f t="shared" ref="L96:L98" si="220">F96/$C96*100</f>
        <v>24.60801393728223</v>
      </c>
      <c r="M96" s="50">
        <f t="shared" ref="M96:M97" si="221">G96/$C96*100</f>
        <v>2.1123693379790942</v>
      </c>
      <c r="N96" s="50">
        <f t="shared" ref="N96:N97" si="222">H96/$C96*100</f>
        <v>0.74041811846689898</v>
      </c>
      <c r="O96" s="87">
        <v>2</v>
      </c>
    </row>
    <row r="97" spans="1:15" x14ac:dyDescent="0.2">
      <c r="A97" s="86">
        <v>17</v>
      </c>
      <c r="B97" s="51" t="s">
        <v>15</v>
      </c>
      <c r="C97" s="52">
        <v>9217</v>
      </c>
      <c r="D97" s="53">
        <v>2321</v>
      </c>
      <c r="E97" s="53">
        <v>3891</v>
      </c>
      <c r="F97" s="73">
        <v>2875</v>
      </c>
      <c r="G97" s="54">
        <v>105</v>
      </c>
      <c r="H97" s="73">
        <v>25</v>
      </c>
      <c r="I97" s="55">
        <f t="shared" si="217"/>
        <v>100</v>
      </c>
      <c r="J97" s="55">
        <f t="shared" si="218"/>
        <v>25.181729413041122</v>
      </c>
      <c r="K97" s="55">
        <f t="shared" si="219"/>
        <v>42.215471411522188</v>
      </c>
      <c r="L97" s="55">
        <f t="shared" si="220"/>
        <v>31.192361939893676</v>
      </c>
      <c r="M97" s="55">
        <f t="shared" si="221"/>
        <v>1.1391993056308993</v>
      </c>
      <c r="N97" s="55">
        <f t="shared" si="222"/>
        <v>0.27123792991211892</v>
      </c>
      <c r="O97" s="86">
        <v>3</v>
      </c>
    </row>
    <row r="98" spans="1:15" x14ac:dyDescent="0.2">
      <c r="A98" s="105">
        <v>17</v>
      </c>
      <c r="B98" s="79" t="s">
        <v>16</v>
      </c>
      <c r="C98" s="69">
        <v>99</v>
      </c>
      <c r="D98" s="70">
        <v>1</v>
      </c>
      <c r="E98" s="80">
        <v>59</v>
      </c>
      <c r="F98" s="81">
        <v>39</v>
      </c>
      <c r="G98" s="80" t="s">
        <v>27</v>
      </c>
      <c r="H98" s="81" t="s">
        <v>27</v>
      </c>
      <c r="I98" s="72">
        <f t="shared" si="217"/>
        <v>100</v>
      </c>
      <c r="J98" s="72">
        <f t="shared" si="218"/>
        <v>1.0101010101010102</v>
      </c>
      <c r="K98" s="72">
        <f t="shared" si="219"/>
        <v>59.595959595959592</v>
      </c>
      <c r="L98" s="72">
        <f t="shared" si="220"/>
        <v>39.393939393939391</v>
      </c>
      <c r="M98" s="72" t="s">
        <v>27</v>
      </c>
      <c r="N98" s="72" t="s">
        <v>27</v>
      </c>
      <c r="O98" s="105">
        <v>3</v>
      </c>
    </row>
  </sheetData>
  <mergeCells count="2">
    <mergeCell ref="C3:H3"/>
    <mergeCell ref="I3:N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DFAB-8A43-483F-BBF3-3A70124FF405}">
  <dimension ref="A1:Q98"/>
  <sheetViews>
    <sheetView workbookViewId="0"/>
  </sheetViews>
  <sheetFormatPr baseColWidth="10" defaultColWidth="11.5" defaultRowHeight="15" x14ac:dyDescent="0.2"/>
  <cols>
    <col min="2" max="2" width="24" customWidth="1"/>
  </cols>
  <sheetData>
    <row r="1" spans="1:17" x14ac:dyDescent="0.2">
      <c r="B1" s="1" t="s">
        <v>45</v>
      </c>
    </row>
    <row r="3" spans="1:17" x14ac:dyDescent="0.2">
      <c r="C3" s="125" t="s">
        <v>3</v>
      </c>
      <c r="D3" s="125"/>
      <c r="E3" s="125"/>
      <c r="F3" s="125"/>
      <c r="G3" s="125"/>
      <c r="H3" s="125"/>
      <c r="I3" s="2"/>
      <c r="J3" s="125" t="s">
        <v>11</v>
      </c>
      <c r="K3" s="125"/>
      <c r="L3" s="125"/>
      <c r="M3" s="125"/>
      <c r="N3" s="125"/>
      <c r="O3" s="125"/>
      <c r="P3" s="125"/>
    </row>
    <row r="4" spans="1:17" x14ac:dyDescent="0.2">
      <c r="A4" t="s">
        <v>46</v>
      </c>
      <c r="B4" t="s">
        <v>2</v>
      </c>
      <c r="C4" t="s">
        <v>1</v>
      </c>
      <c r="D4" t="s">
        <v>43</v>
      </c>
      <c r="E4" t="s">
        <v>44</v>
      </c>
      <c r="F4" t="s">
        <v>6</v>
      </c>
      <c r="G4" t="s">
        <v>7</v>
      </c>
      <c r="H4" t="s">
        <v>9</v>
      </c>
      <c r="I4" t="s">
        <v>10</v>
      </c>
      <c r="J4" t="s">
        <v>1</v>
      </c>
      <c r="K4" t="s">
        <v>43</v>
      </c>
      <c r="L4" t="s">
        <v>44</v>
      </c>
      <c r="M4" t="s">
        <v>6</v>
      </c>
      <c r="N4" t="s">
        <v>7</v>
      </c>
      <c r="O4" t="s">
        <v>9</v>
      </c>
      <c r="P4" t="s">
        <v>10</v>
      </c>
      <c r="Q4" s="1" t="s">
        <v>47</v>
      </c>
    </row>
    <row r="5" spans="1:17" x14ac:dyDescent="0.2">
      <c r="A5" s="17">
        <v>0</v>
      </c>
      <c r="B5" s="17" t="s">
        <v>12</v>
      </c>
      <c r="C5" s="3">
        <f>SUM(C6:C8)</f>
        <v>1183386</v>
      </c>
      <c r="D5" s="3">
        <f t="shared" ref="D5:I5" si="0">SUM(D6:D8)</f>
        <v>293250</v>
      </c>
      <c r="E5" s="3">
        <f t="shared" si="0"/>
        <v>279269</v>
      </c>
      <c r="F5" s="3">
        <f t="shared" si="0"/>
        <v>477766</v>
      </c>
      <c r="G5" s="3">
        <f t="shared" si="0"/>
        <v>52671</v>
      </c>
      <c r="H5" s="3">
        <f t="shared" si="0"/>
        <v>70140</v>
      </c>
      <c r="I5" s="3">
        <f t="shared" si="0"/>
        <v>10290</v>
      </c>
      <c r="J5" s="4">
        <f t="shared" ref="J5:P5" si="1">C5/$C5*100</f>
        <v>100</v>
      </c>
      <c r="K5" s="4">
        <f t="shared" si="1"/>
        <v>24.780587230202148</v>
      </c>
      <c r="L5" s="4">
        <f t="shared" si="1"/>
        <v>23.599146854872373</v>
      </c>
      <c r="M5" s="4">
        <f t="shared" si="1"/>
        <v>40.37279467561725</v>
      </c>
      <c r="N5" s="4">
        <f t="shared" si="1"/>
        <v>4.4508723273724717</v>
      </c>
      <c r="O5" s="4">
        <f t="shared" si="1"/>
        <v>5.9270601477455376</v>
      </c>
      <c r="P5" s="4">
        <f t="shared" si="1"/>
        <v>0.86953876419021348</v>
      </c>
      <c r="Q5" s="17">
        <v>1</v>
      </c>
    </row>
    <row r="6" spans="1:17" x14ac:dyDescent="0.2">
      <c r="A6" s="98">
        <v>0</v>
      </c>
      <c r="B6" s="18" t="s">
        <v>14</v>
      </c>
      <c r="C6" s="19">
        <v>408610</v>
      </c>
      <c r="D6" s="20">
        <v>191426</v>
      </c>
      <c r="E6" s="19">
        <v>120374</v>
      </c>
      <c r="F6" s="20">
        <v>78032</v>
      </c>
      <c r="G6" s="19">
        <v>5856</v>
      </c>
      <c r="H6" s="19">
        <v>9629</v>
      </c>
      <c r="I6" s="19">
        <v>3293</v>
      </c>
      <c r="J6" s="22">
        <f t="shared" ref="J6:N8" si="2">C6/$C6*100</f>
        <v>100</v>
      </c>
      <c r="K6" s="22">
        <f t="shared" si="2"/>
        <v>46.848094760284873</v>
      </c>
      <c r="L6" s="22">
        <f t="shared" si="2"/>
        <v>29.459386701255475</v>
      </c>
      <c r="M6" s="22">
        <f t="shared" si="2"/>
        <v>19.096938400920195</v>
      </c>
      <c r="N6" s="22">
        <f t="shared" si="2"/>
        <v>1.4331514157754337</v>
      </c>
      <c r="O6" s="22">
        <f t="shared" ref="O6:O8" si="3">H6/$C6*100</f>
        <v>2.35652578253102</v>
      </c>
      <c r="P6" s="22">
        <f t="shared" ref="P6:P8" si="4">I6/$C6*100</f>
        <v>0.80590293923300949</v>
      </c>
      <c r="Q6" s="98">
        <v>2</v>
      </c>
    </row>
    <row r="7" spans="1:17" x14ac:dyDescent="0.2">
      <c r="A7" s="41">
        <v>0</v>
      </c>
      <c r="B7" s="23" t="s">
        <v>15</v>
      </c>
      <c r="C7" s="24">
        <v>687492</v>
      </c>
      <c r="D7" s="25">
        <v>98652</v>
      </c>
      <c r="E7" s="24">
        <v>148517</v>
      </c>
      <c r="F7" s="25">
        <v>348792</v>
      </c>
      <c r="G7" s="24">
        <v>36262</v>
      </c>
      <c r="H7" s="24">
        <v>49120</v>
      </c>
      <c r="I7" s="24">
        <v>6149</v>
      </c>
      <c r="J7" s="26">
        <f t="shared" si="2"/>
        <v>100</v>
      </c>
      <c r="K7" s="26">
        <f t="shared" si="2"/>
        <v>14.349548794749612</v>
      </c>
      <c r="L7" s="26">
        <f t="shared" si="2"/>
        <v>21.602724104425942</v>
      </c>
      <c r="M7" s="26">
        <f t="shared" si="2"/>
        <v>50.733972177130795</v>
      </c>
      <c r="N7" s="26">
        <f t="shared" si="2"/>
        <v>5.2745341036695699</v>
      </c>
      <c r="O7" s="26">
        <f t="shared" si="3"/>
        <v>7.1448104123393437</v>
      </c>
      <c r="P7" s="26">
        <f t="shared" si="4"/>
        <v>0.89441040768474389</v>
      </c>
      <c r="Q7" s="41">
        <v>3</v>
      </c>
    </row>
    <row r="8" spans="1:17" x14ac:dyDescent="0.2">
      <c r="A8" s="98">
        <v>0</v>
      </c>
      <c r="B8" s="27" t="s">
        <v>16</v>
      </c>
      <c r="C8" s="19">
        <v>87284</v>
      </c>
      <c r="D8" s="20">
        <v>3172</v>
      </c>
      <c r="E8" s="19">
        <v>10378</v>
      </c>
      <c r="F8" s="20">
        <v>50942</v>
      </c>
      <c r="G8" s="19">
        <v>10553</v>
      </c>
      <c r="H8" s="19">
        <v>11391</v>
      </c>
      <c r="I8" s="19">
        <v>848</v>
      </c>
      <c r="J8" s="22">
        <f t="shared" si="2"/>
        <v>100</v>
      </c>
      <c r="K8" s="22">
        <f t="shared" si="2"/>
        <v>3.6341139269511018</v>
      </c>
      <c r="L8" s="22">
        <f t="shared" si="2"/>
        <v>11.889922551670409</v>
      </c>
      <c r="M8" s="22">
        <f t="shared" si="2"/>
        <v>58.363503047523025</v>
      </c>
      <c r="N8" s="22">
        <f t="shared" si="2"/>
        <v>12.090417487741167</v>
      </c>
      <c r="O8" s="22">
        <f t="shared" si="3"/>
        <v>13.050501810182851</v>
      </c>
      <c r="P8" s="22">
        <f t="shared" si="4"/>
        <v>0.97154117593144218</v>
      </c>
      <c r="Q8" s="98">
        <v>3</v>
      </c>
    </row>
    <row r="9" spans="1:17" x14ac:dyDescent="0.2">
      <c r="A9" s="85"/>
      <c r="B9" s="29"/>
      <c r="C9" s="29"/>
      <c r="D9" s="29"/>
      <c r="E9" s="29"/>
      <c r="F9" s="29"/>
      <c r="G9" s="29"/>
      <c r="H9" s="29"/>
      <c r="I9" s="29"/>
      <c r="J9" s="90"/>
      <c r="K9" s="90"/>
      <c r="L9" s="90"/>
      <c r="M9" s="90"/>
      <c r="N9" s="90"/>
      <c r="O9" s="90"/>
      <c r="P9" s="90"/>
      <c r="Q9" s="85">
        <v>0</v>
      </c>
    </row>
    <row r="10" spans="1:17" x14ac:dyDescent="0.2">
      <c r="A10" s="99">
        <v>13</v>
      </c>
      <c r="B10" s="30" t="s">
        <v>13</v>
      </c>
      <c r="C10" s="31">
        <f>SUM(C11:C13)</f>
        <v>166333</v>
      </c>
      <c r="D10" s="32">
        <f t="shared" ref="D10:I10" si="5">SUM(D11:D13)</f>
        <v>94698</v>
      </c>
      <c r="E10" s="31">
        <f t="shared" si="5"/>
        <v>55363</v>
      </c>
      <c r="F10" s="5">
        <f t="shared" si="5"/>
        <v>13242</v>
      </c>
      <c r="G10" s="33">
        <f t="shared" si="5"/>
        <v>637</v>
      </c>
      <c r="H10" s="33">
        <f t="shared" si="5"/>
        <v>1045</v>
      </c>
      <c r="I10" s="33">
        <f t="shared" si="5"/>
        <v>1348</v>
      </c>
      <c r="J10" s="6">
        <f t="shared" ref="J10:P10" si="6">C10/$C10*100</f>
        <v>100</v>
      </c>
      <c r="K10" s="6">
        <f t="shared" si="6"/>
        <v>56.932779424407663</v>
      </c>
      <c r="L10" s="6">
        <f t="shared" si="6"/>
        <v>33.284435439750382</v>
      </c>
      <c r="M10" s="6">
        <f t="shared" si="6"/>
        <v>7.9611381986737451</v>
      </c>
      <c r="N10" s="6">
        <f t="shared" si="6"/>
        <v>0.38296669933206279</v>
      </c>
      <c r="O10" s="6">
        <f t="shared" si="6"/>
        <v>0.62825777205966349</v>
      </c>
      <c r="P10" s="6">
        <f t="shared" si="6"/>
        <v>0.81042246577648447</v>
      </c>
      <c r="Q10" s="99">
        <v>1</v>
      </c>
    </row>
    <row r="11" spans="1:17" x14ac:dyDescent="0.2">
      <c r="A11" s="41">
        <v>13</v>
      </c>
      <c r="B11" s="23" t="s">
        <v>14</v>
      </c>
      <c r="C11" s="24">
        <v>129802</v>
      </c>
      <c r="D11" s="25">
        <v>81604</v>
      </c>
      <c r="E11" s="24">
        <v>38901</v>
      </c>
      <c r="F11" s="34">
        <v>7459</v>
      </c>
      <c r="G11" s="35">
        <v>285</v>
      </c>
      <c r="H11" s="35">
        <v>451</v>
      </c>
      <c r="I11" s="35">
        <v>1102</v>
      </c>
      <c r="J11" s="26">
        <f t="shared" ref="J11:J13" si="7">C11/$C11*100</f>
        <v>100</v>
      </c>
      <c r="K11" s="26">
        <f t="shared" ref="K11:K13" si="8">D11/$C11*100</f>
        <v>62.868060584582672</v>
      </c>
      <c r="L11" s="26">
        <f t="shared" ref="L11:L13" si="9">E11/$C11*100</f>
        <v>29.969491995500842</v>
      </c>
      <c r="M11" s="26">
        <f t="shared" ref="M11:M13" si="10">F11/$C11*100</f>
        <v>5.7464445848292014</v>
      </c>
      <c r="N11" s="26">
        <f t="shared" ref="N11:N13" si="11">G11/$C11*100</f>
        <v>0.21956518389547156</v>
      </c>
      <c r="O11" s="26">
        <f t="shared" ref="O11:P13" si="12">H11/$C11*100</f>
        <v>0.3474522734626585</v>
      </c>
      <c r="P11" s="26">
        <f t="shared" si="12"/>
        <v>0.84898537772915661</v>
      </c>
      <c r="Q11" s="41">
        <v>2</v>
      </c>
    </row>
    <row r="12" spans="1:17" x14ac:dyDescent="0.2">
      <c r="A12" s="98">
        <v>13</v>
      </c>
      <c r="B12" s="18" t="s">
        <v>15</v>
      </c>
      <c r="C12" s="19">
        <v>36408</v>
      </c>
      <c r="D12" s="20">
        <v>13068</v>
      </c>
      <c r="E12" s="19">
        <v>16388</v>
      </c>
      <c r="F12" s="28">
        <v>5763</v>
      </c>
      <c r="G12" s="21">
        <v>351</v>
      </c>
      <c r="H12" s="21">
        <v>594</v>
      </c>
      <c r="I12" s="21">
        <v>244</v>
      </c>
      <c r="J12" s="22">
        <f t="shared" si="7"/>
        <v>100</v>
      </c>
      <c r="K12" s="22">
        <f t="shared" si="8"/>
        <v>35.893210283454188</v>
      </c>
      <c r="L12" s="22">
        <f t="shared" si="9"/>
        <v>45.012085255987692</v>
      </c>
      <c r="M12" s="22">
        <f t="shared" si="10"/>
        <v>15.828938694792352</v>
      </c>
      <c r="N12" s="22">
        <f t="shared" si="11"/>
        <v>0.96407382992748836</v>
      </c>
      <c r="O12" s="22">
        <f t="shared" si="12"/>
        <v>1.6315095583388266</v>
      </c>
      <c r="P12" s="22">
        <f t="shared" si="12"/>
        <v>0.67018237749945064</v>
      </c>
      <c r="Q12" s="98">
        <v>3</v>
      </c>
    </row>
    <row r="13" spans="1:17" x14ac:dyDescent="0.2">
      <c r="A13" s="41">
        <v>13</v>
      </c>
      <c r="B13" s="36" t="s">
        <v>16</v>
      </c>
      <c r="C13" s="35">
        <v>123</v>
      </c>
      <c r="D13" s="34">
        <v>26</v>
      </c>
      <c r="E13" s="35">
        <v>74</v>
      </c>
      <c r="F13" s="36">
        <v>20</v>
      </c>
      <c r="G13" s="7">
        <v>1</v>
      </c>
      <c r="H13" s="7" t="s">
        <v>27</v>
      </c>
      <c r="I13" s="7">
        <v>2</v>
      </c>
      <c r="J13" s="26">
        <f t="shared" si="7"/>
        <v>100</v>
      </c>
      <c r="K13" s="26">
        <f t="shared" si="8"/>
        <v>21.138211382113823</v>
      </c>
      <c r="L13" s="26">
        <f t="shared" si="9"/>
        <v>60.162601626016269</v>
      </c>
      <c r="M13" s="26">
        <f t="shared" si="10"/>
        <v>16.260162601626014</v>
      </c>
      <c r="N13" s="26">
        <f t="shared" si="11"/>
        <v>0.81300813008130091</v>
      </c>
      <c r="O13" s="26" t="s">
        <v>27</v>
      </c>
      <c r="P13" s="26">
        <f t="shared" si="12"/>
        <v>1.6260162601626018</v>
      </c>
      <c r="Q13" s="41">
        <v>3</v>
      </c>
    </row>
    <row r="14" spans="1:17" x14ac:dyDescent="0.2">
      <c r="A14" s="98"/>
      <c r="B14" s="27"/>
      <c r="C14" s="21"/>
      <c r="D14" s="28"/>
      <c r="E14" s="21"/>
      <c r="F14" s="27"/>
      <c r="G14" s="96"/>
      <c r="H14" s="96"/>
      <c r="I14" s="96"/>
      <c r="J14" s="22"/>
      <c r="K14" s="22"/>
      <c r="L14" s="22"/>
      <c r="M14" s="96"/>
      <c r="N14" s="96"/>
      <c r="O14" s="96"/>
      <c r="P14" s="96"/>
      <c r="Q14" s="98">
        <v>0</v>
      </c>
    </row>
    <row r="15" spans="1:17" x14ac:dyDescent="0.2">
      <c r="A15" s="100">
        <v>10</v>
      </c>
      <c r="B15" s="37" t="s">
        <v>19</v>
      </c>
      <c r="C15" s="3">
        <f>SUM(C16:C18)</f>
        <v>34068</v>
      </c>
      <c r="D15" s="3">
        <f t="shared" ref="D15" si="13">SUM(D16:D18)</f>
        <v>2572</v>
      </c>
      <c r="E15" s="3">
        <f t="shared" ref="E15" si="14">SUM(E16:E18)</f>
        <v>6452</v>
      </c>
      <c r="F15" s="3">
        <f t="shared" ref="F15" si="15">SUM(F16:F18)</f>
        <v>11955</v>
      </c>
      <c r="G15" s="3">
        <f t="shared" ref="G15" si="16">SUM(G16:G18)</f>
        <v>1694</v>
      </c>
      <c r="H15" s="3">
        <f t="shared" ref="H15" si="17">SUM(H16:H18)</f>
        <v>10927</v>
      </c>
      <c r="I15" s="3">
        <f t="shared" ref="I15" si="18">SUM(I16:I18)</f>
        <v>468</v>
      </c>
      <c r="J15" s="4">
        <f t="shared" ref="J15:P15" si="19">C15/$C15*100</f>
        <v>100</v>
      </c>
      <c r="K15" s="4">
        <f t="shared" si="19"/>
        <v>7.5496066690149117</v>
      </c>
      <c r="L15" s="4">
        <f t="shared" si="19"/>
        <v>18.938593401432431</v>
      </c>
      <c r="M15" s="4">
        <f t="shared" si="19"/>
        <v>35.09158154279676</v>
      </c>
      <c r="N15" s="4">
        <f t="shared" si="19"/>
        <v>4.9724081249266172</v>
      </c>
      <c r="O15" s="4">
        <f t="shared" si="19"/>
        <v>32.074087119877895</v>
      </c>
      <c r="P15" s="4">
        <f t="shared" si="19"/>
        <v>1.3737231419513913</v>
      </c>
      <c r="Q15" s="100">
        <v>1</v>
      </c>
    </row>
    <row r="16" spans="1:17" x14ac:dyDescent="0.2">
      <c r="A16" s="98">
        <v>10</v>
      </c>
      <c r="B16" s="18" t="s">
        <v>14</v>
      </c>
      <c r="C16" s="19">
        <v>7019</v>
      </c>
      <c r="D16" s="20">
        <v>1455</v>
      </c>
      <c r="E16" s="19">
        <v>2664</v>
      </c>
      <c r="F16" s="20">
        <v>1870</v>
      </c>
      <c r="G16" s="19">
        <v>164</v>
      </c>
      <c r="H16" s="19">
        <v>791</v>
      </c>
      <c r="I16" s="19">
        <v>75</v>
      </c>
      <c r="J16" s="22">
        <f t="shared" ref="J16:J18" si="20">C16/$C16*100</f>
        <v>100</v>
      </c>
      <c r="K16" s="22">
        <f t="shared" ref="K16:K18" si="21">D16/$C16*100</f>
        <v>20.729448639407323</v>
      </c>
      <c r="L16" s="22">
        <f t="shared" ref="L16:L18" si="22">E16/$C16*100</f>
        <v>37.954124519162278</v>
      </c>
      <c r="M16" s="22">
        <f t="shared" ref="M16:M18" si="23">F16/$C16*100</f>
        <v>26.641971790853397</v>
      </c>
      <c r="N16" s="22">
        <f t="shared" ref="N16:N18" si="24">G16/$C16*100</f>
        <v>2.3365151731015814</v>
      </c>
      <c r="O16" s="22">
        <f t="shared" ref="O16:P18" si="25">H16/$C16*100</f>
        <v>11.269411597093605</v>
      </c>
      <c r="P16" s="22">
        <f t="shared" si="25"/>
        <v>1.0685282803818208</v>
      </c>
      <c r="Q16" s="98">
        <v>2</v>
      </c>
    </row>
    <row r="17" spans="1:17" x14ac:dyDescent="0.2">
      <c r="A17" s="41">
        <v>10</v>
      </c>
      <c r="B17" s="23" t="s">
        <v>15</v>
      </c>
      <c r="C17" s="24">
        <v>20075</v>
      </c>
      <c r="D17" s="25">
        <v>858</v>
      </c>
      <c r="E17" s="24">
        <v>2859</v>
      </c>
      <c r="F17" s="25">
        <v>7625</v>
      </c>
      <c r="G17" s="24">
        <v>969</v>
      </c>
      <c r="H17" s="24">
        <v>7489</v>
      </c>
      <c r="I17" s="24">
        <v>275</v>
      </c>
      <c r="J17" s="26">
        <f t="shared" si="20"/>
        <v>100</v>
      </c>
      <c r="K17" s="26">
        <f t="shared" si="21"/>
        <v>4.2739726027397262</v>
      </c>
      <c r="L17" s="26">
        <f t="shared" si="22"/>
        <v>14.24159402241594</v>
      </c>
      <c r="M17" s="26">
        <f t="shared" si="23"/>
        <v>37.982565379825658</v>
      </c>
      <c r="N17" s="26">
        <f t="shared" si="24"/>
        <v>4.826899128268991</v>
      </c>
      <c r="O17" s="26">
        <f t="shared" si="25"/>
        <v>37.30510585305106</v>
      </c>
      <c r="P17" s="26">
        <f t="shared" si="25"/>
        <v>1.3698630136986301</v>
      </c>
      <c r="Q17" s="41">
        <v>3</v>
      </c>
    </row>
    <row r="18" spans="1:17" x14ac:dyDescent="0.2">
      <c r="A18" s="98">
        <v>10</v>
      </c>
      <c r="B18" s="27" t="s">
        <v>16</v>
      </c>
      <c r="C18" s="19">
        <v>6974</v>
      </c>
      <c r="D18" s="20">
        <v>259</v>
      </c>
      <c r="E18" s="19">
        <v>929</v>
      </c>
      <c r="F18" s="20">
        <v>2460</v>
      </c>
      <c r="G18" s="19">
        <v>561</v>
      </c>
      <c r="H18" s="19">
        <v>2647</v>
      </c>
      <c r="I18" s="19">
        <v>118</v>
      </c>
      <c r="J18" s="22">
        <f t="shared" si="20"/>
        <v>100</v>
      </c>
      <c r="K18" s="22">
        <f t="shared" si="21"/>
        <v>3.7137940923429884</v>
      </c>
      <c r="L18" s="22">
        <f t="shared" si="22"/>
        <v>13.320906223114426</v>
      </c>
      <c r="M18" s="22">
        <f t="shared" si="23"/>
        <v>35.273874390593633</v>
      </c>
      <c r="N18" s="22">
        <f t="shared" si="24"/>
        <v>8.0441640378548893</v>
      </c>
      <c r="O18" s="22">
        <f t="shared" si="25"/>
        <v>37.955262403211933</v>
      </c>
      <c r="P18" s="22">
        <f t="shared" si="25"/>
        <v>1.6919988528821337</v>
      </c>
      <c r="Q18" s="98">
        <v>3</v>
      </c>
    </row>
    <row r="19" spans="1:17" x14ac:dyDescent="0.2">
      <c r="A19" s="85"/>
      <c r="B19" s="29"/>
      <c r="C19" s="29"/>
      <c r="D19" s="29"/>
      <c r="E19" s="29"/>
      <c r="F19" s="29"/>
      <c r="G19" s="29"/>
      <c r="H19" s="29"/>
      <c r="I19" s="29"/>
      <c r="J19" s="90"/>
      <c r="K19" s="90"/>
      <c r="L19" s="90"/>
      <c r="M19" s="90"/>
      <c r="N19" s="90"/>
      <c r="O19" s="90"/>
      <c r="P19" s="90"/>
      <c r="Q19" s="85">
        <v>0</v>
      </c>
    </row>
    <row r="20" spans="1:17" x14ac:dyDescent="0.2">
      <c r="A20" s="99">
        <v>7</v>
      </c>
      <c r="B20" s="30" t="s">
        <v>20</v>
      </c>
      <c r="C20" s="31">
        <f>SUM(C21:C23)</f>
        <v>33242</v>
      </c>
      <c r="D20" s="32">
        <f t="shared" ref="D20" si="26">SUM(D21:D23)</f>
        <v>5503</v>
      </c>
      <c r="E20" s="31">
        <f t="shared" ref="E20" si="27">SUM(E21:E23)</f>
        <v>5773</v>
      </c>
      <c r="F20" s="5">
        <f t="shared" ref="F20" si="28">SUM(F21:F23)</f>
        <v>15119</v>
      </c>
      <c r="G20" s="33">
        <f t="shared" ref="G20" si="29">SUM(G21:G23)</f>
        <v>4520</v>
      </c>
      <c r="H20" s="31">
        <f t="shared" ref="H20" si="30">SUM(H21:H23)</f>
        <v>2004</v>
      </c>
      <c r="I20" s="31">
        <f t="shared" ref="I20" si="31">SUM(I21:I23)</f>
        <v>323</v>
      </c>
      <c r="J20" s="6">
        <f t="shared" ref="J20:P20" si="32">C20/$C20*100</f>
        <v>100</v>
      </c>
      <c r="K20" s="6">
        <f t="shared" si="32"/>
        <v>16.554358943505203</v>
      </c>
      <c r="L20" s="6">
        <f t="shared" si="32"/>
        <v>17.366584441369351</v>
      </c>
      <c r="M20" s="6">
        <f t="shared" si="32"/>
        <v>45.48161963780759</v>
      </c>
      <c r="N20" s="6">
        <f t="shared" si="32"/>
        <v>13.59725648276277</v>
      </c>
      <c r="O20" s="6">
        <f t="shared" si="32"/>
        <v>6.0285181397027854</v>
      </c>
      <c r="P20" s="6">
        <f t="shared" si="32"/>
        <v>0.97166235485229535</v>
      </c>
      <c r="Q20" s="99">
        <v>1</v>
      </c>
    </row>
    <row r="21" spans="1:17" x14ac:dyDescent="0.2">
      <c r="A21" s="41">
        <v>7</v>
      </c>
      <c r="B21" s="23" t="s">
        <v>14</v>
      </c>
      <c r="C21" s="24">
        <v>9308</v>
      </c>
      <c r="D21" s="25">
        <v>3715</v>
      </c>
      <c r="E21" s="24">
        <v>2342</v>
      </c>
      <c r="F21" s="34">
        <v>2619</v>
      </c>
      <c r="G21" s="35">
        <v>311</v>
      </c>
      <c r="H21" s="35">
        <v>256</v>
      </c>
      <c r="I21" s="35">
        <v>65</v>
      </c>
      <c r="J21" s="26">
        <f t="shared" ref="J21:J23" si="33">C21/$C21*100</f>
        <v>100</v>
      </c>
      <c r="K21" s="26">
        <f t="shared" ref="K21:K23" si="34">D21/$C21*100</f>
        <v>39.911903738719381</v>
      </c>
      <c r="L21" s="26">
        <f t="shared" ref="L21:L23" si="35">E21/$C21*100</f>
        <v>25.161151697464547</v>
      </c>
      <c r="M21" s="26">
        <f t="shared" ref="M21:M23" si="36">F21/$C21*100</f>
        <v>28.137086377309839</v>
      </c>
      <c r="N21" s="26">
        <f t="shared" ref="N21:N23" si="37">G21/$C21*100</f>
        <v>3.341211860764933</v>
      </c>
      <c r="O21" s="26">
        <f t="shared" ref="O21:P23" si="38">H21/$C21*100</f>
        <v>2.7503223033949293</v>
      </c>
      <c r="P21" s="26">
        <f t="shared" si="38"/>
        <v>0.6983240223463687</v>
      </c>
      <c r="Q21" s="41">
        <v>2</v>
      </c>
    </row>
    <row r="22" spans="1:17" x14ac:dyDescent="0.2">
      <c r="A22" s="98">
        <v>7</v>
      </c>
      <c r="B22" s="18" t="s">
        <v>15</v>
      </c>
      <c r="C22" s="19">
        <v>20830</v>
      </c>
      <c r="D22" s="20">
        <v>1704</v>
      </c>
      <c r="E22" s="19">
        <v>3186</v>
      </c>
      <c r="F22" s="28">
        <v>10764</v>
      </c>
      <c r="G22" s="21">
        <v>3324</v>
      </c>
      <c r="H22" s="19">
        <v>1625</v>
      </c>
      <c r="I22" s="19">
        <v>227</v>
      </c>
      <c r="J22" s="22">
        <f t="shared" si="33"/>
        <v>100</v>
      </c>
      <c r="K22" s="22">
        <f t="shared" si="34"/>
        <v>8.1805088814210283</v>
      </c>
      <c r="L22" s="22">
        <f t="shared" si="35"/>
        <v>15.295247239558329</v>
      </c>
      <c r="M22" s="22">
        <f t="shared" si="36"/>
        <v>51.675468074891981</v>
      </c>
      <c r="N22" s="22">
        <f t="shared" si="37"/>
        <v>15.957753240518482</v>
      </c>
      <c r="O22" s="22">
        <f t="shared" si="38"/>
        <v>7.8012481997119538</v>
      </c>
      <c r="P22" s="22">
        <f t="shared" si="38"/>
        <v>1.0897743638982236</v>
      </c>
      <c r="Q22" s="98">
        <v>3</v>
      </c>
    </row>
    <row r="23" spans="1:17" x14ac:dyDescent="0.2">
      <c r="A23" s="41">
        <v>7</v>
      </c>
      <c r="B23" s="36" t="s">
        <v>16</v>
      </c>
      <c r="C23" s="24">
        <v>3104</v>
      </c>
      <c r="D23" s="34">
        <v>84</v>
      </c>
      <c r="E23" s="24">
        <v>245</v>
      </c>
      <c r="F23" s="34">
        <v>1736</v>
      </c>
      <c r="G23" s="35">
        <v>885</v>
      </c>
      <c r="H23" s="35">
        <v>123</v>
      </c>
      <c r="I23" s="35">
        <v>31</v>
      </c>
      <c r="J23" s="26">
        <f t="shared" si="33"/>
        <v>100</v>
      </c>
      <c r="K23" s="26">
        <f t="shared" si="34"/>
        <v>2.7061855670103094</v>
      </c>
      <c r="L23" s="26">
        <f t="shared" si="35"/>
        <v>7.893041237113402</v>
      </c>
      <c r="M23" s="26">
        <f t="shared" si="36"/>
        <v>55.927835051546396</v>
      </c>
      <c r="N23" s="26">
        <f t="shared" si="37"/>
        <v>28.511597938144327</v>
      </c>
      <c r="O23" s="26">
        <f t="shared" si="38"/>
        <v>3.9626288659793811</v>
      </c>
      <c r="P23" s="26">
        <f t="shared" si="38"/>
        <v>0.99871134020618546</v>
      </c>
      <c r="Q23" s="41">
        <v>3</v>
      </c>
    </row>
    <row r="24" spans="1:17" x14ac:dyDescent="0.2">
      <c r="A24" s="98"/>
      <c r="B24" s="27"/>
      <c r="C24" s="19"/>
      <c r="D24" s="28"/>
      <c r="E24" s="19"/>
      <c r="F24" s="28"/>
      <c r="G24" s="21"/>
      <c r="H24" s="21"/>
      <c r="I24" s="21"/>
      <c r="J24" s="22"/>
      <c r="K24" s="22"/>
      <c r="L24" s="22"/>
      <c r="M24" s="22"/>
      <c r="N24" s="22"/>
      <c r="O24" s="22"/>
      <c r="P24" s="22"/>
      <c r="Q24" s="98">
        <v>0</v>
      </c>
    </row>
    <row r="25" spans="1:17" x14ac:dyDescent="0.2">
      <c r="A25" s="100">
        <v>9</v>
      </c>
      <c r="B25" s="97" t="s">
        <v>42</v>
      </c>
      <c r="C25" s="38">
        <f>SUM(C26:C28)</f>
        <v>55383</v>
      </c>
      <c r="D25" s="8">
        <f t="shared" ref="D25" si="39">SUM(D26:D28)</f>
        <v>7793</v>
      </c>
      <c r="E25" s="38">
        <f t="shared" ref="E25" si="40">SUM(E26:E28)</f>
        <v>10362</v>
      </c>
      <c r="F25" s="8">
        <f t="shared" ref="F25" si="41">SUM(F26:F28)</f>
        <v>22022</v>
      </c>
      <c r="G25" s="9">
        <f t="shared" ref="G25" si="42">SUM(G26:G28)</f>
        <v>8836</v>
      </c>
      <c r="H25" s="9">
        <f t="shared" ref="H25" si="43">SUM(H26:H28)</f>
        <v>5980</v>
      </c>
      <c r="I25" s="9">
        <f t="shared" ref="I25" si="44">SUM(I26:I28)</f>
        <v>390</v>
      </c>
      <c r="J25" s="10">
        <f t="shared" ref="J25:P25" si="45">C25/$C25*100</f>
        <v>100</v>
      </c>
      <c r="K25" s="10">
        <f t="shared" si="45"/>
        <v>14.071104851669286</v>
      </c>
      <c r="L25" s="10">
        <f t="shared" si="45"/>
        <v>18.709712366610692</v>
      </c>
      <c r="M25" s="10">
        <f t="shared" si="45"/>
        <v>39.763104201650322</v>
      </c>
      <c r="N25" s="10">
        <f t="shared" si="45"/>
        <v>15.954354224220429</v>
      </c>
      <c r="O25" s="10">
        <f t="shared" si="45"/>
        <v>10.797537150389108</v>
      </c>
      <c r="P25" s="10">
        <f t="shared" si="45"/>
        <v>0.70418720546015923</v>
      </c>
      <c r="Q25" s="100">
        <v>1</v>
      </c>
    </row>
    <row r="26" spans="1:17" x14ac:dyDescent="0.2">
      <c r="A26" s="98">
        <v>9</v>
      </c>
      <c r="B26" s="18" t="s">
        <v>14</v>
      </c>
      <c r="C26" s="19">
        <v>13938</v>
      </c>
      <c r="D26" s="20">
        <v>5139</v>
      </c>
      <c r="E26" s="19">
        <v>3909</v>
      </c>
      <c r="F26" s="28">
        <v>3137</v>
      </c>
      <c r="G26" s="21">
        <v>999</v>
      </c>
      <c r="H26" s="21">
        <v>689</v>
      </c>
      <c r="I26" s="21">
        <v>65</v>
      </c>
      <c r="J26" s="22">
        <f t="shared" ref="J26:J28" si="46">C26/$C26*100</f>
        <v>100</v>
      </c>
      <c r="K26" s="22">
        <f t="shared" ref="K26:K28" si="47">D26/$C26*100</f>
        <v>36.870426173052088</v>
      </c>
      <c r="L26" s="22">
        <f t="shared" ref="L26:L28" si="48">E26/$C26*100</f>
        <v>28.045630650021526</v>
      </c>
      <c r="M26" s="22">
        <f t="shared" ref="M26:M28" si="49">F26/$C26*100</f>
        <v>22.506815898981202</v>
      </c>
      <c r="N26" s="22">
        <f t="shared" ref="N26:N28" si="50">G26/$C26*100</f>
        <v>7.1674558760223857</v>
      </c>
      <c r="O26" s="22">
        <f t="shared" ref="O26:P28" si="51">H26/$C26*100</f>
        <v>4.9433204189984217</v>
      </c>
      <c r="P26" s="22">
        <f t="shared" si="51"/>
        <v>0.46635098292437938</v>
      </c>
      <c r="Q26" s="98">
        <v>2</v>
      </c>
    </row>
    <row r="27" spans="1:17" x14ac:dyDescent="0.2">
      <c r="A27" s="41">
        <v>9</v>
      </c>
      <c r="B27" s="23" t="s">
        <v>15</v>
      </c>
      <c r="C27" s="24">
        <v>33325</v>
      </c>
      <c r="D27" s="25">
        <v>2393</v>
      </c>
      <c r="E27" s="24">
        <v>5497</v>
      </c>
      <c r="F27" s="34">
        <v>15401</v>
      </c>
      <c r="G27" s="24">
        <v>5616</v>
      </c>
      <c r="H27" s="24">
        <v>4168</v>
      </c>
      <c r="I27" s="24">
        <v>250</v>
      </c>
      <c r="J27" s="26">
        <f t="shared" si="46"/>
        <v>100</v>
      </c>
      <c r="K27" s="26">
        <f t="shared" si="47"/>
        <v>7.1807951987997001</v>
      </c>
      <c r="L27" s="26">
        <f t="shared" si="48"/>
        <v>16.495123780945235</v>
      </c>
      <c r="M27" s="26">
        <f t="shared" si="49"/>
        <v>46.214553638409598</v>
      </c>
      <c r="N27" s="26">
        <f t="shared" si="50"/>
        <v>16.852213053263316</v>
      </c>
      <c r="O27" s="26">
        <f t="shared" si="51"/>
        <v>12.507126781695424</v>
      </c>
      <c r="P27" s="26">
        <f t="shared" si="51"/>
        <v>0.75018754688672162</v>
      </c>
      <c r="Q27" s="41">
        <v>3</v>
      </c>
    </row>
    <row r="28" spans="1:17" x14ac:dyDescent="0.2">
      <c r="A28" s="101">
        <v>9</v>
      </c>
      <c r="B28" s="11" t="s">
        <v>16</v>
      </c>
      <c r="C28" s="12">
        <v>8120</v>
      </c>
      <c r="D28" s="13">
        <v>261</v>
      </c>
      <c r="E28" s="12">
        <v>956</v>
      </c>
      <c r="F28" s="14">
        <v>3484</v>
      </c>
      <c r="G28" s="15">
        <v>2221</v>
      </c>
      <c r="H28" s="12">
        <v>1123</v>
      </c>
      <c r="I28" s="12">
        <v>75</v>
      </c>
      <c r="J28" s="16">
        <f t="shared" si="46"/>
        <v>100</v>
      </c>
      <c r="K28" s="16">
        <f t="shared" si="47"/>
        <v>3.214285714285714</v>
      </c>
      <c r="L28" s="16">
        <f t="shared" si="48"/>
        <v>11.773399014778326</v>
      </c>
      <c r="M28" s="16">
        <f t="shared" si="49"/>
        <v>42.906403940886698</v>
      </c>
      <c r="N28" s="16">
        <f t="shared" si="50"/>
        <v>27.35221674876847</v>
      </c>
      <c r="O28" s="16">
        <f t="shared" si="51"/>
        <v>13.830049261083744</v>
      </c>
      <c r="P28" s="16">
        <f t="shared" si="51"/>
        <v>0.92364532019704437</v>
      </c>
      <c r="Q28" s="101">
        <v>3</v>
      </c>
    </row>
    <row r="29" spans="1:17" x14ac:dyDescent="0.2">
      <c r="A29" s="85"/>
      <c r="B29" s="29"/>
      <c r="C29" s="29"/>
      <c r="D29" s="29"/>
      <c r="E29" s="29"/>
      <c r="F29" s="29"/>
      <c r="G29" s="29"/>
      <c r="H29" s="29"/>
      <c r="I29" s="29"/>
      <c r="J29" s="90"/>
      <c r="K29" s="90"/>
      <c r="L29" s="90"/>
      <c r="M29" s="90"/>
      <c r="N29" s="90"/>
      <c r="O29" s="90"/>
      <c r="P29" s="90"/>
      <c r="Q29" s="85">
        <v>0</v>
      </c>
    </row>
    <row r="30" spans="1:17" x14ac:dyDescent="0.2">
      <c r="A30" s="99">
        <v>2</v>
      </c>
      <c r="B30" s="30" t="s">
        <v>22</v>
      </c>
      <c r="C30" s="32">
        <f>SUM(C31:C33)</f>
        <v>33288</v>
      </c>
      <c r="D30" s="32">
        <f t="shared" ref="D30" si="52">SUM(D31:D33)</f>
        <v>8385</v>
      </c>
      <c r="E30" s="32">
        <f t="shared" ref="E30" si="53">SUM(E31:E33)</f>
        <v>7819</v>
      </c>
      <c r="F30" s="32">
        <f t="shared" ref="F30" si="54">SUM(F31:F33)</f>
        <v>8427</v>
      </c>
      <c r="G30" s="32">
        <f t="shared" ref="G30" si="55">SUM(G31:G33)</f>
        <v>5771</v>
      </c>
      <c r="H30" s="32">
        <f t="shared" ref="H30" si="56">SUM(H31:H33)</f>
        <v>2666</v>
      </c>
      <c r="I30" s="32">
        <f t="shared" ref="I30" si="57">SUM(I31:I33)</f>
        <v>220</v>
      </c>
      <c r="J30" s="6">
        <f t="shared" ref="J30:P30" si="58">C30/$C30*100</f>
        <v>100</v>
      </c>
      <c r="K30" s="6">
        <f t="shared" si="58"/>
        <v>25.189257390050468</v>
      </c>
      <c r="L30" s="6">
        <f t="shared" si="58"/>
        <v>23.488944965152609</v>
      </c>
      <c r="M30" s="6">
        <f t="shared" si="58"/>
        <v>25.315428983417448</v>
      </c>
      <c r="N30" s="6">
        <f t="shared" si="58"/>
        <v>17.3365777457342</v>
      </c>
      <c r="O30" s="6">
        <f t="shared" si="58"/>
        <v>8.0088920932468159</v>
      </c>
      <c r="P30" s="6">
        <f t="shared" si="58"/>
        <v>0.66089882239846187</v>
      </c>
      <c r="Q30" s="99">
        <v>1</v>
      </c>
    </row>
    <row r="31" spans="1:17" x14ac:dyDescent="0.2">
      <c r="A31" s="41">
        <v>2</v>
      </c>
      <c r="B31" s="23" t="s">
        <v>14</v>
      </c>
      <c r="C31" s="25">
        <v>11857</v>
      </c>
      <c r="D31" s="25">
        <v>4888</v>
      </c>
      <c r="E31" s="25">
        <v>3335</v>
      </c>
      <c r="F31" s="25">
        <v>2153</v>
      </c>
      <c r="G31" s="24">
        <v>1049</v>
      </c>
      <c r="H31" s="25">
        <v>355</v>
      </c>
      <c r="I31" s="25">
        <v>77</v>
      </c>
      <c r="J31" s="26">
        <f t="shared" ref="J31:J33" si="59">C31/$C31*100</f>
        <v>100</v>
      </c>
      <c r="K31" s="26">
        <f t="shared" ref="K31:K33" si="60">D31/$C31*100</f>
        <v>41.224593067386358</v>
      </c>
      <c r="L31" s="26">
        <f t="shared" ref="L31:L33" si="61">E31/$C31*100</f>
        <v>28.126844901745805</v>
      </c>
      <c r="M31" s="26">
        <f t="shared" ref="M31:M33" si="62">F31/$C31*100</f>
        <v>18.158050096989122</v>
      </c>
      <c r="N31" s="26">
        <f t="shared" ref="N31:N33" si="63">G31/$C31*100</f>
        <v>8.847094543307751</v>
      </c>
      <c r="O31" s="26">
        <f t="shared" ref="O31:P33" si="64">H31/$C31*100</f>
        <v>2.9940119760479043</v>
      </c>
      <c r="P31" s="26">
        <f t="shared" si="64"/>
        <v>0.64940541452306655</v>
      </c>
      <c r="Q31" s="41">
        <v>2</v>
      </c>
    </row>
    <row r="32" spans="1:17" x14ac:dyDescent="0.2">
      <c r="A32" s="98">
        <v>2</v>
      </c>
      <c r="B32" s="18" t="s">
        <v>15</v>
      </c>
      <c r="C32" s="20">
        <v>19587</v>
      </c>
      <c r="D32" s="20">
        <v>3416</v>
      </c>
      <c r="E32" s="20">
        <v>4242</v>
      </c>
      <c r="F32" s="20">
        <v>5557</v>
      </c>
      <c r="G32" s="19">
        <v>4124</v>
      </c>
      <c r="H32" s="20">
        <v>2112</v>
      </c>
      <c r="I32" s="20">
        <v>136</v>
      </c>
      <c r="J32" s="22">
        <f t="shared" si="59"/>
        <v>100</v>
      </c>
      <c r="K32" s="22">
        <f t="shared" si="60"/>
        <v>17.440138867616277</v>
      </c>
      <c r="L32" s="22">
        <f t="shared" si="61"/>
        <v>21.657221626589067</v>
      </c>
      <c r="M32" s="22">
        <f t="shared" si="62"/>
        <v>28.370858222290295</v>
      </c>
      <c r="N32" s="22">
        <f t="shared" si="63"/>
        <v>21.054781232450097</v>
      </c>
      <c r="O32" s="22">
        <f t="shared" si="64"/>
        <v>10.782661969673764</v>
      </c>
      <c r="P32" s="22">
        <f t="shared" si="64"/>
        <v>0.69433808138050745</v>
      </c>
      <c r="Q32" s="98">
        <v>3</v>
      </c>
    </row>
    <row r="33" spans="1:17" x14ac:dyDescent="0.2">
      <c r="A33" s="41">
        <v>2</v>
      </c>
      <c r="B33" s="36" t="s">
        <v>16</v>
      </c>
      <c r="C33" s="25">
        <v>1844</v>
      </c>
      <c r="D33" s="25">
        <v>81</v>
      </c>
      <c r="E33" s="25">
        <v>242</v>
      </c>
      <c r="F33" s="25">
        <v>717</v>
      </c>
      <c r="G33" s="24">
        <v>598</v>
      </c>
      <c r="H33" s="25">
        <v>199</v>
      </c>
      <c r="I33" s="25">
        <v>7</v>
      </c>
      <c r="J33" s="26">
        <f t="shared" si="59"/>
        <v>100</v>
      </c>
      <c r="K33" s="26">
        <f t="shared" si="60"/>
        <v>4.3926247288503255</v>
      </c>
      <c r="L33" s="26">
        <f t="shared" si="61"/>
        <v>13.123644251626898</v>
      </c>
      <c r="M33" s="26">
        <f t="shared" si="62"/>
        <v>38.882863340563986</v>
      </c>
      <c r="N33" s="26">
        <f t="shared" si="63"/>
        <v>32.429501084598698</v>
      </c>
      <c r="O33" s="26">
        <f t="shared" si="64"/>
        <v>10.79175704989154</v>
      </c>
      <c r="P33" s="26">
        <f t="shared" si="64"/>
        <v>0.37960954446854661</v>
      </c>
      <c r="Q33" s="41">
        <v>3</v>
      </c>
    </row>
    <row r="34" spans="1:17" x14ac:dyDescent="0.2">
      <c r="A34" s="102"/>
      <c r="B34" s="40"/>
      <c r="C34" s="40"/>
      <c r="D34" s="40"/>
      <c r="E34" s="40"/>
      <c r="F34" s="40"/>
      <c r="G34" s="40"/>
      <c r="H34" s="40"/>
      <c r="I34" s="40"/>
      <c r="J34" s="22"/>
      <c r="K34" s="22"/>
      <c r="L34" s="22"/>
      <c r="M34" s="22"/>
      <c r="N34" s="22"/>
      <c r="O34" s="22"/>
      <c r="P34" s="22"/>
      <c r="Q34" s="102">
        <v>0</v>
      </c>
    </row>
    <row r="35" spans="1:17" x14ac:dyDescent="0.2">
      <c r="A35" s="100">
        <v>8</v>
      </c>
      <c r="B35" s="37" t="s">
        <v>23</v>
      </c>
      <c r="C35" s="39">
        <f>SUM(C36:C38)</f>
        <v>81212</v>
      </c>
      <c r="D35" s="39">
        <f t="shared" ref="D35" si="65">SUM(D36:D38)</f>
        <v>16093</v>
      </c>
      <c r="E35" s="39">
        <f t="shared" ref="E35" si="66">SUM(E36:E38)</f>
        <v>28894</v>
      </c>
      <c r="F35" s="39">
        <f t="shared" ref="F35" si="67">SUM(F36:F38)</f>
        <v>15890</v>
      </c>
      <c r="G35" s="38">
        <f t="shared" ref="G35" si="68">SUM(G36:G38)</f>
        <v>10863</v>
      </c>
      <c r="H35" s="39">
        <f t="shared" ref="H35" si="69">SUM(H36:H38)</f>
        <v>8934</v>
      </c>
      <c r="I35" s="39">
        <f t="shared" ref="I35" si="70">SUM(I36:I38)</f>
        <v>538</v>
      </c>
      <c r="J35" s="10">
        <f t="shared" ref="J35:P35" si="71">C35/$C35*100</f>
        <v>100</v>
      </c>
      <c r="K35" s="10">
        <f t="shared" si="71"/>
        <v>19.816037038861253</v>
      </c>
      <c r="L35" s="10">
        <f t="shared" si="71"/>
        <v>35.57848593803871</v>
      </c>
      <c r="M35" s="10">
        <f t="shared" si="71"/>
        <v>19.566073979214892</v>
      </c>
      <c r="N35" s="10">
        <f t="shared" si="71"/>
        <v>13.376102053883661</v>
      </c>
      <c r="O35" s="10">
        <f t="shared" si="71"/>
        <v>11.000837314682558</v>
      </c>
      <c r="P35" s="10">
        <f t="shared" si="71"/>
        <v>0.66246367531891837</v>
      </c>
      <c r="Q35" s="100">
        <v>1</v>
      </c>
    </row>
    <row r="36" spans="1:17" x14ac:dyDescent="0.2">
      <c r="A36" s="98">
        <v>8</v>
      </c>
      <c r="B36" s="18" t="s">
        <v>14</v>
      </c>
      <c r="C36" s="20">
        <v>26235</v>
      </c>
      <c r="D36" s="20">
        <v>10542</v>
      </c>
      <c r="E36" s="20">
        <v>10323</v>
      </c>
      <c r="F36" s="20">
        <v>2556</v>
      </c>
      <c r="G36" s="19">
        <v>1274</v>
      </c>
      <c r="H36" s="20">
        <v>1297</v>
      </c>
      <c r="I36" s="20">
        <v>243</v>
      </c>
      <c r="J36" s="22">
        <f t="shared" ref="J36:J38" si="72">C36/$C36*100</f>
        <v>100</v>
      </c>
      <c r="K36" s="22">
        <f t="shared" ref="K36:K38" si="73">D36/$C36*100</f>
        <v>40.182961692395651</v>
      </c>
      <c r="L36" s="22">
        <f t="shared" ref="L36:L38" si="74">E36/$C36*100</f>
        <v>39.348198970840478</v>
      </c>
      <c r="M36" s="22">
        <f t="shared" ref="M36:M38" si="75">F36/$C36*100</f>
        <v>9.7427101200686117</v>
      </c>
      <c r="N36" s="22">
        <f t="shared" ref="N36:N38" si="76">G36/$C36*100</f>
        <v>4.8561082523346677</v>
      </c>
      <c r="O36" s="22">
        <f t="shared" ref="O36:P38" si="77">H36/$C36*100</f>
        <v>4.9437773966075858</v>
      </c>
      <c r="P36" s="22">
        <f t="shared" si="77"/>
        <v>0.92624356775300176</v>
      </c>
      <c r="Q36" s="98">
        <v>2</v>
      </c>
    </row>
    <row r="37" spans="1:17" x14ac:dyDescent="0.2">
      <c r="A37" s="41">
        <v>8</v>
      </c>
      <c r="B37" s="23" t="s">
        <v>15</v>
      </c>
      <c r="C37" s="25">
        <v>44695</v>
      </c>
      <c r="D37" s="25">
        <v>5121</v>
      </c>
      <c r="E37" s="25">
        <v>15716</v>
      </c>
      <c r="F37" s="25">
        <v>10049</v>
      </c>
      <c r="G37" s="24">
        <v>6922</v>
      </c>
      <c r="H37" s="25">
        <v>6641</v>
      </c>
      <c r="I37" s="25">
        <v>246</v>
      </c>
      <c r="J37" s="26">
        <f t="shared" si="72"/>
        <v>100</v>
      </c>
      <c r="K37" s="26">
        <f t="shared" si="73"/>
        <v>11.457657456091287</v>
      </c>
      <c r="L37" s="26">
        <f t="shared" si="74"/>
        <v>35.162769884774583</v>
      </c>
      <c r="M37" s="26">
        <f t="shared" si="75"/>
        <v>22.483499272849311</v>
      </c>
      <c r="N37" s="26">
        <f t="shared" si="76"/>
        <v>15.4871909609576</v>
      </c>
      <c r="O37" s="26">
        <f t="shared" si="77"/>
        <v>14.858485289182235</v>
      </c>
      <c r="P37" s="26">
        <f t="shared" si="77"/>
        <v>0.55039713614498265</v>
      </c>
      <c r="Q37" s="41">
        <v>3</v>
      </c>
    </row>
    <row r="38" spans="1:17" x14ac:dyDescent="0.2">
      <c r="A38" s="98">
        <v>8</v>
      </c>
      <c r="B38" s="27" t="s">
        <v>16</v>
      </c>
      <c r="C38" s="20">
        <v>10282</v>
      </c>
      <c r="D38" s="28">
        <v>430</v>
      </c>
      <c r="E38" s="20">
        <v>2855</v>
      </c>
      <c r="F38" s="20">
        <v>3285</v>
      </c>
      <c r="G38" s="19">
        <v>2667</v>
      </c>
      <c r="H38" s="28">
        <v>996</v>
      </c>
      <c r="I38" s="28">
        <v>49</v>
      </c>
      <c r="J38" s="22">
        <f t="shared" si="72"/>
        <v>100</v>
      </c>
      <c r="K38" s="22">
        <f t="shared" si="73"/>
        <v>4.1820657459638202</v>
      </c>
      <c r="L38" s="22">
        <f t="shared" si="74"/>
        <v>27.766971406341177</v>
      </c>
      <c r="M38" s="22">
        <f t="shared" si="75"/>
        <v>31.949037152304999</v>
      </c>
      <c r="N38" s="22">
        <f t="shared" si="76"/>
        <v>25.938533359268622</v>
      </c>
      <c r="O38" s="22">
        <f t="shared" si="77"/>
        <v>9.6868313557673602</v>
      </c>
      <c r="P38" s="22">
        <f t="shared" si="77"/>
        <v>0.47656098035401673</v>
      </c>
      <c r="Q38" s="98">
        <v>3</v>
      </c>
    </row>
    <row r="39" spans="1:17" x14ac:dyDescent="0.2">
      <c r="A39" s="85"/>
      <c r="B39" s="29"/>
      <c r="C39" s="29"/>
      <c r="D39" s="29"/>
      <c r="E39" s="29"/>
      <c r="F39" s="29"/>
      <c r="G39" s="29"/>
      <c r="H39" s="29"/>
      <c r="I39" s="29"/>
      <c r="J39" s="26"/>
      <c r="K39" s="26"/>
      <c r="L39" s="26"/>
      <c r="M39" s="26"/>
      <c r="N39" s="26"/>
      <c r="O39" s="26"/>
      <c r="P39" s="26"/>
      <c r="Q39" s="85">
        <v>0</v>
      </c>
    </row>
    <row r="40" spans="1:17" x14ac:dyDescent="0.2">
      <c r="A40" s="99">
        <v>5</v>
      </c>
      <c r="B40" s="30" t="s">
        <v>24</v>
      </c>
      <c r="C40" s="32">
        <f>SUM(C41:C43)</f>
        <v>49665</v>
      </c>
      <c r="D40" s="32">
        <f t="shared" ref="D40" si="78">SUM(D41:D43)</f>
        <v>5800</v>
      </c>
      <c r="E40" s="32">
        <f t="shared" ref="E40" si="79">SUM(E41:E43)</f>
        <v>12612</v>
      </c>
      <c r="F40" s="32">
        <f t="shared" ref="F40" si="80">SUM(F41:F43)</f>
        <v>18683</v>
      </c>
      <c r="G40" s="31">
        <f t="shared" ref="G40" si="81">SUM(G41:G43)</f>
        <v>2092</v>
      </c>
      <c r="H40" s="32">
        <f t="shared" ref="H40" si="82">SUM(H41:H43)</f>
        <v>10108</v>
      </c>
      <c r="I40" s="32">
        <f t="shared" ref="I40" si="83">SUM(I41:I43)</f>
        <v>370</v>
      </c>
      <c r="J40" s="6">
        <f t="shared" ref="J40:P40" si="84">C40/$C40*100</f>
        <v>100</v>
      </c>
      <c r="K40" s="6">
        <f t="shared" si="84"/>
        <v>11.678244236383771</v>
      </c>
      <c r="L40" s="6">
        <f t="shared" si="84"/>
        <v>25.39414074297795</v>
      </c>
      <c r="M40" s="6">
        <f t="shared" si="84"/>
        <v>37.618040873854831</v>
      </c>
      <c r="N40" s="6">
        <f t="shared" si="84"/>
        <v>4.2122218866404912</v>
      </c>
      <c r="O40" s="6">
        <f t="shared" si="84"/>
        <v>20.352360817477098</v>
      </c>
      <c r="P40" s="6">
        <f t="shared" si="84"/>
        <v>0.74499144266586126</v>
      </c>
      <c r="Q40" s="99">
        <v>1</v>
      </c>
    </row>
    <row r="41" spans="1:17" x14ac:dyDescent="0.2">
      <c r="A41" s="41">
        <v>5</v>
      </c>
      <c r="B41" s="41" t="s">
        <v>14</v>
      </c>
      <c r="C41" s="25">
        <v>7959</v>
      </c>
      <c r="D41" s="25">
        <v>3193</v>
      </c>
      <c r="E41" s="25">
        <v>2781</v>
      </c>
      <c r="F41" s="25">
        <v>1376</v>
      </c>
      <c r="G41" s="35">
        <v>95</v>
      </c>
      <c r="H41" s="34">
        <v>471</v>
      </c>
      <c r="I41" s="34">
        <v>43</v>
      </c>
      <c r="J41" s="26">
        <f t="shared" ref="J41:J43" si="85">C41/$C41*100</f>
        <v>100</v>
      </c>
      <c r="K41" s="26">
        <f t="shared" ref="K41:K43" si="86">D41/$C41*100</f>
        <v>40.118105289609247</v>
      </c>
      <c r="L41" s="26">
        <f t="shared" ref="L41:L43" si="87">E41/$C41*100</f>
        <v>34.941575574820959</v>
      </c>
      <c r="M41" s="26">
        <f t="shared" ref="M41:M43" si="88">F41/$C41*100</f>
        <v>17.288604095991957</v>
      </c>
      <c r="N41" s="26">
        <f t="shared" ref="N41:N43" si="89">G41/$C41*100</f>
        <v>1.1936172886040959</v>
      </c>
      <c r="O41" s="26">
        <f t="shared" ref="O41:P43" si="90">H41/$C41*100</f>
        <v>5.9178288729739918</v>
      </c>
      <c r="P41" s="26">
        <f t="shared" si="90"/>
        <v>0.54026887799974865</v>
      </c>
      <c r="Q41" s="41">
        <v>2</v>
      </c>
    </row>
    <row r="42" spans="1:17" x14ac:dyDescent="0.2">
      <c r="A42" s="98">
        <v>5</v>
      </c>
      <c r="B42" s="18" t="s">
        <v>15</v>
      </c>
      <c r="C42" s="20">
        <v>25707</v>
      </c>
      <c r="D42" s="20">
        <v>1968</v>
      </c>
      <c r="E42" s="20">
        <v>7382</v>
      </c>
      <c r="F42" s="20">
        <v>9789</v>
      </c>
      <c r="G42" s="19">
        <v>1358</v>
      </c>
      <c r="H42" s="20">
        <v>5030</v>
      </c>
      <c r="I42" s="20">
        <v>180</v>
      </c>
      <c r="J42" s="22">
        <f t="shared" si="85"/>
        <v>100</v>
      </c>
      <c r="K42" s="22">
        <f t="shared" si="86"/>
        <v>7.6555023923444976</v>
      </c>
      <c r="L42" s="22">
        <f t="shared" si="87"/>
        <v>28.715913953397909</v>
      </c>
      <c r="M42" s="22">
        <f t="shared" si="88"/>
        <v>38.079122418018443</v>
      </c>
      <c r="N42" s="22">
        <f t="shared" si="89"/>
        <v>5.2826078500019449</v>
      </c>
      <c r="O42" s="22">
        <f t="shared" si="90"/>
        <v>19.566654996693508</v>
      </c>
      <c r="P42" s="22">
        <f t="shared" si="90"/>
        <v>0.70019838954370406</v>
      </c>
      <c r="Q42" s="98">
        <v>3</v>
      </c>
    </row>
    <row r="43" spans="1:17" x14ac:dyDescent="0.2">
      <c r="A43" s="41">
        <v>5</v>
      </c>
      <c r="B43" s="36" t="s">
        <v>16</v>
      </c>
      <c r="C43" s="25">
        <v>15999</v>
      </c>
      <c r="D43" s="34">
        <v>639</v>
      </c>
      <c r="E43" s="25">
        <v>2449</v>
      </c>
      <c r="F43" s="25">
        <v>7518</v>
      </c>
      <c r="G43" s="35">
        <v>639</v>
      </c>
      <c r="H43" s="25">
        <v>4607</v>
      </c>
      <c r="I43" s="25">
        <v>147</v>
      </c>
      <c r="J43" s="26">
        <f t="shared" si="85"/>
        <v>100</v>
      </c>
      <c r="K43" s="26">
        <f t="shared" si="86"/>
        <v>3.9939996249765608</v>
      </c>
      <c r="L43" s="26">
        <f t="shared" si="87"/>
        <v>15.307206700418776</v>
      </c>
      <c r="M43" s="26">
        <f t="shared" si="88"/>
        <v>46.990436902306392</v>
      </c>
      <c r="N43" s="26">
        <f t="shared" si="89"/>
        <v>3.9939996249765608</v>
      </c>
      <c r="O43" s="26">
        <f t="shared" si="90"/>
        <v>28.795549721857615</v>
      </c>
      <c r="P43" s="26">
        <f t="shared" si="90"/>
        <v>0.91880742546409155</v>
      </c>
      <c r="Q43" s="41">
        <v>3</v>
      </c>
    </row>
    <row r="44" spans="1:17" x14ac:dyDescent="0.2">
      <c r="A44" s="102"/>
      <c r="B44" s="40"/>
      <c r="C44" s="40"/>
      <c r="D44" s="40"/>
      <c r="E44" s="40"/>
      <c r="F44" s="40"/>
      <c r="G44" s="40"/>
      <c r="H44" s="40"/>
      <c r="I44" s="40"/>
      <c r="J44" s="22"/>
      <c r="K44" s="22"/>
      <c r="L44" s="22"/>
      <c r="M44" s="22"/>
      <c r="N44" s="22"/>
      <c r="O44" s="22"/>
      <c r="P44" s="22"/>
      <c r="Q44" s="102">
        <v>0</v>
      </c>
    </row>
    <row r="45" spans="1:17" x14ac:dyDescent="0.2">
      <c r="A45" s="100">
        <v>16</v>
      </c>
      <c r="B45" s="37" t="s">
        <v>25</v>
      </c>
      <c r="C45" s="39">
        <f>SUM(C46:C48)</f>
        <v>76034</v>
      </c>
      <c r="D45" s="39">
        <f t="shared" ref="D45" si="91">SUM(D46:D48)</f>
        <v>25146</v>
      </c>
      <c r="E45" s="39">
        <f t="shared" ref="E45" si="92">SUM(E46:E48)</f>
        <v>28091</v>
      </c>
      <c r="F45" s="39">
        <f t="shared" ref="F45" si="93">SUM(F46:F48)</f>
        <v>14820</v>
      </c>
      <c r="G45" s="38">
        <f t="shared" ref="G45" si="94">SUM(G46:G48)</f>
        <v>4065</v>
      </c>
      <c r="H45" s="39">
        <f t="shared" ref="H45" si="95">SUM(H46:H48)</f>
        <v>3407</v>
      </c>
      <c r="I45" s="39">
        <f t="shared" ref="I45" si="96">SUM(I46:I48)</f>
        <v>505</v>
      </c>
      <c r="J45" s="10">
        <f t="shared" ref="J45:P45" si="97">C45/$C45*100</f>
        <v>100</v>
      </c>
      <c r="K45" s="10">
        <f t="shared" si="97"/>
        <v>33.072046715942868</v>
      </c>
      <c r="L45" s="10">
        <f t="shared" si="97"/>
        <v>36.945313938501194</v>
      </c>
      <c r="M45" s="10">
        <f t="shared" si="97"/>
        <v>19.491280216745142</v>
      </c>
      <c r="N45" s="10">
        <f t="shared" si="97"/>
        <v>5.3462924481153165</v>
      </c>
      <c r="O45" s="10">
        <f t="shared" si="97"/>
        <v>4.4808901281005866</v>
      </c>
      <c r="P45" s="10">
        <f t="shared" si="97"/>
        <v>0.66417655259489172</v>
      </c>
      <c r="Q45" s="100">
        <v>1</v>
      </c>
    </row>
    <row r="46" spans="1:17" x14ac:dyDescent="0.2">
      <c r="A46" s="98">
        <v>16</v>
      </c>
      <c r="B46" s="18" t="s">
        <v>14</v>
      </c>
      <c r="C46" s="20">
        <v>31473</v>
      </c>
      <c r="D46" s="20">
        <v>14042</v>
      </c>
      <c r="E46" s="20">
        <v>12530</v>
      </c>
      <c r="F46" s="20">
        <v>3548</v>
      </c>
      <c r="G46" s="21">
        <v>440</v>
      </c>
      <c r="H46" s="28">
        <v>732</v>
      </c>
      <c r="I46" s="28">
        <v>181</v>
      </c>
      <c r="J46" s="22">
        <f t="shared" ref="J46:J48" si="98">C46/$C46*100</f>
        <v>100</v>
      </c>
      <c r="K46" s="22">
        <f t="shared" ref="K46:K48" si="99">D46/$C46*100</f>
        <v>44.616020080704097</v>
      </c>
      <c r="L46" s="22">
        <f t="shared" ref="L46:L48" si="100">E46/$C46*100</f>
        <v>39.811902265433865</v>
      </c>
      <c r="M46" s="22">
        <f t="shared" ref="M46:M48" si="101">F46/$C46*100</f>
        <v>11.273154767578559</v>
      </c>
      <c r="N46" s="22">
        <f t="shared" ref="N46:N48" si="102">G46/$C46*100</f>
        <v>1.3980237028564166</v>
      </c>
      <c r="O46" s="22">
        <f t="shared" ref="O46:P48" si="103">H46/$C46*100</f>
        <v>2.3258030692974931</v>
      </c>
      <c r="P46" s="22">
        <f t="shared" si="103"/>
        <v>0.5750961141295714</v>
      </c>
      <c r="Q46" s="98">
        <v>2</v>
      </c>
    </row>
    <row r="47" spans="1:17" x14ac:dyDescent="0.2">
      <c r="A47" s="41">
        <v>16</v>
      </c>
      <c r="B47" s="23" t="s">
        <v>15</v>
      </c>
      <c r="C47" s="25">
        <v>44089</v>
      </c>
      <c r="D47" s="25">
        <v>11016</v>
      </c>
      <c r="E47" s="25">
        <v>15358</v>
      </c>
      <c r="F47" s="25">
        <v>11146</v>
      </c>
      <c r="G47" s="24">
        <v>3605</v>
      </c>
      <c r="H47" s="25">
        <v>2644</v>
      </c>
      <c r="I47" s="25">
        <v>320</v>
      </c>
      <c r="J47" s="26">
        <f t="shared" si="98"/>
        <v>100</v>
      </c>
      <c r="K47" s="26">
        <f t="shared" si="99"/>
        <v>24.985824128467417</v>
      </c>
      <c r="L47" s="26">
        <f t="shared" si="100"/>
        <v>34.834085599582664</v>
      </c>
      <c r="M47" s="26">
        <f t="shared" si="101"/>
        <v>25.280682256345123</v>
      </c>
      <c r="N47" s="26">
        <f t="shared" si="102"/>
        <v>8.1766426999931952</v>
      </c>
      <c r="O47" s="26">
        <f t="shared" si="103"/>
        <v>5.9969606931434143</v>
      </c>
      <c r="P47" s="26">
        <f t="shared" si="103"/>
        <v>0.72580462246818933</v>
      </c>
      <c r="Q47" s="41">
        <v>3</v>
      </c>
    </row>
    <row r="48" spans="1:17" x14ac:dyDescent="0.2">
      <c r="A48" s="98">
        <v>16</v>
      </c>
      <c r="B48" s="27" t="s">
        <v>16</v>
      </c>
      <c r="C48" s="28">
        <v>472</v>
      </c>
      <c r="D48" s="28">
        <v>88</v>
      </c>
      <c r="E48" s="28">
        <v>203</v>
      </c>
      <c r="F48" s="28">
        <v>126</v>
      </c>
      <c r="G48" s="21">
        <v>20</v>
      </c>
      <c r="H48" s="28">
        <v>31</v>
      </c>
      <c r="I48" s="28">
        <v>4</v>
      </c>
      <c r="J48" s="22">
        <f t="shared" si="98"/>
        <v>100</v>
      </c>
      <c r="K48" s="22">
        <f t="shared" si="99"/>
        <v>18.64406779661017</v>
      </c>
      <c r="L48" s="22">
        <f t="shared" si="100"/>
        <v>43.00847457627119</v>
      </c>
      <c r="M48" s="22">
        <f t="shared" si="101"/>
        <v>26.694915254237291</v>
      </c>
      <c r="N48" s="22">
        <f t="shared" si="102"/>
        <v>4.2372881355932197</v>
      </c>
      <c r="O48" s="22">
        <f t="shared" si="103"/>
        <v>6.5677966101694922</v>
      </c>
      <c r="P48" s="22">
        <f t="shared" si="103"/>
        <v>0.84745762711864403</v>
      </c>
      <c r="Q48" s="98">
        <v>3</v>
      </c>
    </row>
    <row r="49" spans="1:17" x14ac:dyDescent="0.2">
      <c r="A49" s="85"/>
      <c r="B49" s="29"/>
      <c r="C49" s="29"/>
      <c r="D49" s="29"/>
      <c r="E49" s="29"/>
      <c r="F49" s="29"/>
      <c r="G49" s="29"/>
      <c r="H49" s="29"/>
      <c r="I49" s="29"/>
      <c r="J49" s="26"/>
      <c r="K49" s="26"/>
      <c r="L49" s="26"/>
      <c r="M49" s="26"/>
      <c r="N49" s="26"/>
      <c r="O49" s="26"/>
      <c r="P49" s="26"/>
      <c r="Q49" s="85">
        <v>0</v>
      </c>
    </row>
    <row r="50" spans="1:17" x14ac:dyDescent="0.2">
      <c r="A50" s="99">
        <v>18</v>
      </c>
      <c r="B50" s="30" t="s">
        <v>26</v>
      </c>
      <c r="C50" s="32">
        <f>SUM(C51:C53)</f>
        <v>43626</v>
      </c>
      <c r="D50" s="32">
        <f t="shared" ref="D50" si="104">SUM(D51:D53)</f>
        <v>6941</v>
      </c>
      <c r="E50" s="32">
        <f t="shared" ref="E50" si="105">SUM(E51:E53)</f>
        <v>13614</v>
      </c>
      <c r="F50" s="32">
        <f t="shared" ref="F50" si="106">SUM(F51:F53)</f>
        <v>14020</v>
      </c>
      <c r="G50" s="33">
        <f t="shared" ref="G50" si="107">SUM(G51:G53)</f>
        <v>404</v>
      </c>
      <c r="H50" s="32">
        <f t="shared" ref="H50" si="108">SUM(H51:H53)</f>
        <v>8304</v>
      </c>
      <c r="I50" s="32">
        <f t="shared" ref="I50" si="109">SUM(I51:I53)</f>
        <v>343</v>
      </c>
      <c r="J50" s="6">
        <f t="shared" ref="J50:P50" si="110">C50/$C50*100</f>
        <v>100</v>
      </c>
      <c r="K50" s="6">
        <f t="shared" si="110"/>
        <v>15.910237014624308</v>
      </c>
      <c r="L50" s="6">
        <f t="shared" si="110"/>
        <v>31.206161463347541</v>
      </c>
      <c r="M50" s="6">
        <f t="shared" si="110"/>
        <v>32.136799156466331</v>
      </c>
      <c r="N50" s="6">
        <f t="shared" si="110"/>
        <v>0.92605327098519241</v>
      </c>
      <c r="O50" s="6">
        <f t="shared" si="110"/>
        <v>19.034520698665933</v>
      </c>
      <c r="P50" s="6">
        <f t="shared" si="110"/>
        <v>0.78622839591069549</v>
      </c>
      <c r="Q50" s="99">
        <v>1</v>
      </c>
    </row>
    <row r="51" spans="1:17" x14ac:dyDescent="0.2">
      <c r="A51" s="41">
        <v>18</v>
      </c>
      <c r="B51" s="23" t="s">
        <v>14</v>
      </c>
      <c r="C51" s="25">
        <v>13428</v>
      </c>
      <c r="D51" s="25">
        <v>5172</v>
      </c>
      <c r="E51" s="25">
        <v>5645</v>
      </c>
      <c r="F51" s="25">
        <v>1761</v>
      </c>
      <c r="G51" s="35">
        <v>10</v>
      </c>
      <c r="H51" s="34">
        <v>756</v>
      </c>
      <c r="I51" s="34">
        <v>84</v>
      </c>
      <c r="J51" s="26">
        <f t="shared" ref="J51:J53" si="111">C51/$C51*100</f>
        <v>100</v>
      </c>
      <c r="K51" s="26">
        <f t="shared" ref="K51:K53" si="112">D51/$C51*100</f>
        <v>38.516532618409293</v>
      </c>
      <c r="L51" s="26">
        <f t="shared" ref="L51:L53" si="113">E51/$C51*100</f>
        <v>42.039022937146264</v>
      </c>
      <c r="M51" s="26">
        <f t="shared" ref="M51:M53" si="114">F51/$C51*100</f>
        <v>13.114387846291331</v>
      </c>
      <c r="N51" s="26">
        <f t="shared" ref="N51:N53" si="115">G51/$C51*100</f>
        <v>7.4471254095918982E-2</v>
      </c>
      <c r="O51" s="26">
        <f t="shared" ref="O51:P53" si="116">H51/$C51*100</f>
        <v>5.6300268096514747</v>
      </c>
      <c r="P51" s="26">
        <f t="shared" si="116"/>
        <v>0.6255585344057194</v>
      </c>
      <c r="Q51" s="41">
        <v>2</v>
      </c>
    </row>
    <row r="52" spans="1:17" x14ac:dyDescent="0.2">
      <c r="A52" s="98">
        <v>18</v>
      </c>
      <c r="B52" s="18" t="s">
        <v>15</v>
      </c>
      <c r="C52" s="20">
        <v>26619</v>
      </c>
      <c r="D52" s="20">
        <v>1671</v>
      </c>
      <c r="E52" s="20">
        <v>7255</v>
      </c>
      <c r="F52" s="20">
        <v>10522</v>
      </c>
      <c r="G52" s="21">
        <v>240</v>
      </c>
      <c r="H52" s="20">
        <v>6693</v>
      </c>
      <c r="I52" s="20">
        <v>238</v>
      </c>
      <c r="J52" s="22">
        <f t="shared" si="111"/>
        <v>100</v>
      </c>
      <c r="K52" s="22">
        <f t="shared" si="112"/>
        <v>6.277470979375634</v>
      </c>
      <c r="L52" s="22">
        <f t="shared" si="113"/>
        <v>27.254968255757166</v>
      </c>
      <c r="M52" s="22">
        <f t="shared" si="114"/>
        <v>39.528156579886549</v>
      </c>
      <c r="N52" s="22">
        <f t="shared" si="115"/>
        <v>0.90161163079003714</v>
      </c>
      <c r="O52" s="22">
        <f t="shared" si="116"/>
        <v>25.143694353657164</v>
      </c>
      <c r="P52" s="22">
        <f t="shared" si="116"/>
        <v>0.89409820053345346</v>
      </c>
      <c r="Q52" s="98">
        <v>3</v>
      </c>
    </row>
    <row r="53" spans="1:17" x14ac:dyDescent="0.2">
      <c r="A53" s="41">
        <v>18</v>
      </c>
      <c r="B53" s="36" t="s">
        <v>16</v>
      </c>
      <c r="C53" s="25">
        <v>3579</v>
      </c>
      <c r="D53" s="34">
        <v>98</v>
      </c>
      <c r="E53" s="25">
        <v>714</v>
      </c>
      <c r="F53" s="25">
        <v>1737</v>
      </c>
      <c r="G53" s="35">
        <v>154</v>
      </c>
      <c r="H53" s="25">
        <v>855</v>
      </c>
      <c r="I53" s="25">
        <v>21</v>
      </c>
      <c r="J53" s="26">
        <f t="shared" si="111"/>
        <v>100</v>
      </c>
      <c r="K53" s="26">
        <f t="shared" si="112"/>
        <v>2.7381950265437274</v>
      </c>
      <c r="L53" s="26">
        <f t="shared" si="113"/>
        <v>19.94970662196144</v>
      </c>
      <c r="M53" s="26">
        <f t="shared" si="114"/>
        <v>48.533109807208717</v>
      </c>
      <c r="N53" s="26">
        <f t="shared" si="115"/>
        <v>4.3028778988544287</v>
      </c>
      <c r="O53" s="26">
        <f t="shared" si="116"/>
        <v>23.88935456831517</v>
      </c>
      <c r="P53" s="26">
        <f t="shared" si="116"/>
        <v>0.58675607711651301</v>
      </c>
      <c r="Q53" s="41">
        <v>3</v>
      </c>
    </row>
    <row r="54" spans="1:17" x14ac:dyDescent="0.2">
      <c r="J54" s="91"/>
      <c r="K54" s="91"/>
      <c r="L54" s="91"/>
      <c r="M54" s="91"/>
      <c r="N54" s="91"/>
      <c r="O54" s="91"/>
      <c r="P54" s="91"/>
      <c r="Q54">
        <v>0</v>
      </c>
    </row>
    <row r="55" spans="1:17" x14ac:dyDescent="0.2">
      <c r="A55" s="42">
        <v>14</v>
      </c>
      <c r="B55" s="42" t="s">
        <v>28</v>
      </c>
      <c r="C55" s="43">
        <f>SUM(C56:C58)</f>
        <v>80750</v>
      </c>
      <c r="D55" s="43">
        <f t="shared" ref="D55" si="117">SUM(D56:D58)</f>
        <v>24127</v>
      </c>
      <c r="E55" s="43">
        <f t="shared" ref="E55" si="118">SUM(E56:E58)</f>
        <v>34337</v>
      </c>
      <c r="F55" s="43">
        <f t="shared" ref="F55" si="119">SUM(F56:F58)</f>
        <v>15706</v>
      </c>
      <c r="G55" s="43">
        <f t="shared" ref="G55" si="120">SUM(G56:G58)</f>
        <v>1277</v>
      </c>
      <c r="H55" s="43">
        <f t="shared" ref="H55" si="121">SUM(H56:H58)</f>
        <v>4779</v>
      </c>
      <c r="I55" s="43">
        <f t="shared" ref="I55" si="122">SUM(I56:I58)</f>
        <v>524</v>
      </c>
      <c r="J55" s="45">
        <f t="shared" ref="J55:P55" si="123">C55/$C55*100</f>
        <v>100</v>
      </c>
      <c r="K55" s="45">
        <f t="shared" si="123"/>
        <v>29.878637770897832</v>
      </c>
      <c r="L55" s="45">
        <f t="shared" si="123"/>
        <v>42.522600619195046</v>
      </c>
      <c r="M55" s="45">
        <f t="shared" si="123"/>
        <v>19.450154798761609</v>
      </c>
      <c r="N55" s="45">
        <f t="shared" si="123"/>
        <v>1.5814241486068112</v>
      </c>
      <c r="O55" s="45">
        <f t="shared" si="123"/>
        <v>5.9182662538699695</v>
      </c>
      <c r="P55" s="45">
        <f t="shared" si="123"/>
        <v>0.64891640866873057</v>
      </c>
      <c r="Q55" s="42">
        <v>1</v>
      </c>
    </row>
    <row r="56" spans="1:17" x14ac:dyDescent="0.2">
      <c r="A56" s="87">
        <v>14</v>
      </c>
      <c r="B56" s="46" t="s">
        <v>14</v>
      </c>
      <c r="C56" s="47">
        <v>26995</v>
      </c>
      <c r="D56" s="48">
        <v>11280</v>
      </c>
      <c r="E56" s="48">
        <v>10999</v>
      </c>
      <c r="F56" s="49">
        <v>2974</v>
      </c>
      <c r="G56" s="49">
        <v>152</v>
      </c>
      <c r="H56" s="49">
        <v>1389</v>
      </c>
      <c r="I56" s="49">
        <v>201</v>
      </c>
      <c r="J56" s="50">
        <f t="shared" ref="J56:J58" si="124">C56/$C56*100</f>
        <v>100</v>
      </c>
      <c r="K56" s="50">
        <f t="shared" ref="K56:K58" si="125">D56/$C56*100</f>
        <v>41.785515836265972</v>
      </c>
      <c r="L56" s="50">
        <f t="shared" ref="L56:L58" si="126">E56/$C56*100</f>
        <v>40.744582330061121</v>
      </c>
      <c r="M56" s="50">
        <f t="shared" ref="M56:M58" si="127">F56/$C56*100</f>
        <v>11.016854973143175</v>
      </c>
      <c r="N56" s="50">
        <f t="shared" ref="N56:N58" si="128">G56/$C56*100</f>
        <v>0.56306723467308761</v>
      </c>
      <c r="O56" s="50">
        <f t="shared" ref="O56:P58" si="129">H56/$C56*100</f>
        <v>5.145397295795517</v>
      </c>
      <c r="P56" s="50">
        <f t="shared" si="129"/>
        <v>0.7445823300611224</v>
      </c>
      <c r="Q56" s="87">
        <v>2</v>
      </c>
    </row>
    <row r="57" spans="1:17" x14ac:dyDescent="0.2">
      <c r="A57" s="86">
        <v>14</v>
      </c>
      <c r="B57" s="51" t="s">
        <v>15</v>
      </c>
      <c r="C57" s="52">
        <v>53483</v>
      </c>
      <c r="D57" s="53">
        <v>12832</v>
      </c>
      <c r="E57" s="53">
        <v>23281</v>
      </c>
      <c r="F57" s="54">
        <v>12537</v>
      </c>
      <c r="G57" s="53">
        <v>1121</v>
      </c>
      <c r="H57" s="54">
        <v>3390</v>
      </c>
      <c r="I57" s="54">
        <v>322</v>
      </c>
      <c r="J57" s="55">
        <f t="shared" si="124"/>
        <v>100</v>
      </c>
      <c r="K57" s="55">
        <f t="shared" si="125"/>
        <v>23.992670568217939</v>
      </c>
      <c r="L57" s="55">
        <f t="shared" si="126"/>
        <v>43.52971972402446</v>
      </c>
      <c r="M57" s="55">
        <f t="shared" si="127"/>
        <v>23.44109343155769</v>
      </c>
      <c r="N57" s="55">
        <f t="shared" si="128"/>
        <v>2.0959931193089392</v>
      </c>
      <c r="O57" s="55">
        <f t="shared" si="129"/>
        <v>6.3384626890787725</v>
      </c>
      <c r="P57" s="55">
        <f t="shared" si="129"/>
        <v>0.60206046781220202</v>
      </c>
      <c r="Q57" s="86">
        <v>3</v>
      </c>
    </row>
    <row r="58" spans="1:17" x14ac:dyDescent="0.2">
      <c r="A58" s="87">
        <v>14</v>
      </c>
      <c r="B58" s="57" t="s">
        <v>16</v>
      </c>
      <c r="C58" s="58">
        <v>272</v>
      </c>
      <c r="D58" s="49">
        <v>15</v>
      </c>
      <c r="E58" s="49">
        <v>57</v>
      </c>
      <c r="F58" s="49">
        <v>195</v>
      </c>
      <c r="G58" s="49">
        <v>4</v>
      </c>
      <c r="H58" s="57" t="s">
        <v>27</v>
      </c>
      <c r="I58" s="57">
        <v>1</v>
      </c>
      <c r="J58" s="50">
        <f t="shared" si="124"/>
        <v>100</v>
      </c>
      <c r="K58" s="50">
        <f t="shared" si="125"/>
        <v>5.5147058823529411</v>
      </c>
      <c r="L58" s="50">
        <f t="shared" si="126"/>
        <v>20.955882352941178</v>
      </c>
      <c r="M58" s="50">
        <f t="shared" si="127"/>
        <v>71.691176470588232</v>
      </c>
      <c r="N58" s="50">
        <f t="shared" si="128"/>
        <v>1.4705882352941175</v>
      </c>
      <c r="O58" s="50" t="s">
        <v>27</v>
      </c>
      <c r="P58" s="50">
        <f t="shared" si="129"/>
        <v>0.36764705882352938</v>
      </c>
      <c r="Q58" s="87">
        <v>3</v>
      </c>
    </row>
    <row r="59" spans="1:17" x14ac:dyDescent="0.2">
      <c r="A59" s="88"/>
      <c r="B59" s="59"/>
      <c r="C59" s="59"/>
      <c r="D59" s="59"/>
      <c r="E59" s="59"/>
      <c r="F59" s="59"/>
      <c r="G59" s="59"/>
      <c r="H59" s="59"/>
      <c r="I59" s="59"/>
      <c r="J59" s="94"/>
      <c r="K59" s="94"/>
      <c r="L59" s="94"/>
      <c r="M59" s="94"/>
      <c r="N59" s="94"/>
      <c r="O59" s="94"/>
      <c r="P59" s="94"/>
      <c r="Q59" s="88">
        <v>0</v>
      </c>
    </row>
    <row r="60" spans="1:17" x14ac:dyDescent="0.2">
      <c r="A60" s="77">
        <v>3</v>
      </c>
      <c r="B60" s="60" t="s">
        <v>29</v>
      </c>
      <c r="C60" s="61">
        <f>SUM(C61:C63)</f>
        <v>49572</v>
      </c>
      <c r="D60" s="62">
        <f t="shared" ref="D60" si="130">SUM(D61:D63)</f>
        <v>17671</v>
      </c>
      <c r="E60" s="62">
        <f t="shared" ref="E60" si="131">SUM(E61:E63)</f>
        <v>11283</v>
      </c>
      <c r="F60" s="63">
        <f t="shared" ref="F60" si="132">SUM(F61:F63)</f>
        <v>15461</v>
      </c>
      <c r="G60" s="63">
        <f t="shared" ref="G60" si="133">SUM(G61:G63)</f>
        <v>491</v>
      </c>
      <c r="H60" s="62">
        <f t="shared" ref="H60" si="134">SUM(H61:H63)</f>
        <v>4363</v>
      </c>
      <c r="I60" s="62">
        <f t="shared" ref="I60" si="135">SUM(I61:I63)</f>
        <v>303</v>
      </c>
      <c r="J60" s="64">
        <f t="shared" ref="J60:P60" si="136">C60/$C60*100</f>
        <v>100</v>
      </c>
      <c r="K60" s="64">
        <f t="shared" si="136"/>
        <v>35.647139514241907</v>
      </c>
      <c r="L60" s="64">
        <f t="shared" si="136"/>
        <v>22.760832728152991</v>
      </c>
      <c r="M60" s="64">
        <f t="shared" si="136"/>
        <v>31.18897764867264</v>
      </c>
      <c r="N60" s="64">
        <f t="shared" si="136"/>
        <v>0.99047849592511905</v>
      </c>
      <c r="O60" s="64">
        <f t="shared" si="136"/>
        <v>8.8013394658274837</v>
      </c>
      <c r="P60" s="64">
        <f t="shared" si="136"/>
        <v>0.61123214717985963</v>
      </c>
      <c r="Q60" s="77">
        <v>1</v>
      </c>
    </row>
    <row r="61" spans="1:17" x14ac:dyDescent="0.2">
      <c r="A61" s="86">
        <v>3</v>
      </c>
      <c r="B61" s="51" t="s">
        <v>14</v>
      </c>
      <c r="C61" s="52">
        <v>17073</v>
      </c>
      <c r="D61" s="53">
        <v>8864</v>
      </c>
      <c r="E61" s="53">
        <v>3915</v>
      </c>
      <c r="F61" s="54">
        <v>3305</v>
      </c>
      <c r="G61" s="54">
        <v>85</v>
      </c>
      <c r="H61" s="54">
        <v>803</v>
      </c>
      <c r="I61" s="54">
        <v>101</v>
      </c>
      <c r="J61" s="55">
        <f t="shared" ref="J61:J63" si="137">C61/$C61*100</f>
        <v>100</v>
      </c>
      <c r="K61" s="55">
        <f t="shared" ref="K61:K63" si="138">D61/$C61*100</f>
        <v>51.918233468048967</v>
      </c>
      <c r="L61" s="55">
        <f t="shared" ref="L61:L63" si="139">E61/$C61*100</f>
        <v>22.930943595150239</v>
      </c>
      <c r="M61" s="55">
        <f t="shared" ref="M61:M63" si="140">F61/$C61*100</f>
        <v>19.358050723364375</v>
      </c>
      <c r="N61" s="55">
        <f t="shared" ref="N61:N63" si="141">G61/$C61*100</f>
        <v>0.49786212147835762</v>
      </c>
      <c r="O61" s="55">
        <f t="shared" ref="O61:P63" si="142">H61/$C61*100</f>
        <v>4.7033327476131905</v>
      </c>
      <c r="P61" s="55">
        <f t="shared" si="142"/>
        <v>0.59157734434487208</v>
      </c>
      <c r="Q61" s="86">
        <v>2</v>
      </c>
    </row>
    <row r="62" spans="1:17" x14ac:dyDescent="0.2">
      <c r="A62" s="87">
        <v>3</v>
      </c>
      <c r="B62" s="46" t="s">
        <v>15</v>
      </c>
      <c r="C62" s="47">
        <v>31019</v>
      </c>
      <c r="D62" s="48">
        <v>8784</v>
      </c>
      <c r="E62" s="48">
        <v>7281</v>
      </c>
      <c r="F62" s="49">
        <v>11223</v>
      </c>
      <c r="G62" s="49">
        <v>336</v>
      </c>
      <c r="H62" s="48">
        <v>3206</v>
      </c>
      <c r="I62" s="48">
        <v>189</v>
      </c>
      <c r="J62" s="50">
        <f t="shared" si="137"/>
        <v>100</v>
      </c>
      <c r="K62" s="50">
        <f t="shared" si="138"/>
        <v>28.318127599213383</v>
      </c>
      <c r="L62" s="50">
        <f t="shared" si="139"/>
        <v>23.472710274347978</v>
      </c>
      <c r="M62" s="50">
        <f t="shared" si="140"/>
        <v>36.181050323994974</v>
      </c>
      <c r="N62" s="50">
        <f t="shared" si="141"/>
        <v>1.0832070666365776</v>
      </c>
      <c r="O62" s="50">
        <f t="shared" si="142"/>
        <v>10.335600760824011</v>
      </c>
      <c r="P62" s="50">
        <f t="shared" si="142"/>
        <v>0.60930397498307498</v>
      </c>
      <c r="Q62" s="87">
        <v>3</v>
      </c>
    </row>
    <row r="63" spans="1:17" x14ac:dyDescent="0.2">
      <c r="A63" s="86">
        <v>3</v>
      </c>
      <c r="B63" s="56" t="s">
        <v>16</v>
      </c>
      <c r="C63" s="52">
        <v>1480</v>
      </c>
      <c r="D63" s="54">
        <v>23</v>
      </c>
      <c r="E63" s="54">
        <v>87</v>
      </c>
      <c r="F63" s="54">
        <v>933</v>
      </c>
      <c r="G63" s="54">
        <v>70</v>
      </c>
      <c r="H63" s="54">
        <v>354</v>
      </c>
      <c r="I63" s="54">
        <v>13</v>
      </c>
      <c r="J63" s="55">
        <f t="shared" si="137"/>
        <v>100</v>
      </c>
      <c r="K63" s="55">
        <f t="shared" si="138"/>
        <v>1.5540540540540542</v>
      </c>
      <c r="L63" s="55">
        <f t="shared" si="139"/>
        <v>5.878378378378379</v>
      </c>
      <c r="M63" s="55">
        <f t="shared" si="140"/>
        <v>63.040540540540533</v>
      </c>
      <c r="N63" s="55">
        <f t="shared" si="141"/>
        <v>4.7297297297297298</v>
      </c>
      <c r="O63" s="55">
        <f t="shared" si="142"/>
        <v>23.918918918918919</v>
      </c>
      <c r="P63" s="55">
        <f t="shared" si="142"/>
        <v>0.8783783783783784</v>
      </c>
      <c r="Q63" s="86">
        <v>3</v>
      </c>
    </row>
    <row r="64" spans="1:17" x14ac:dyDescent="0.2">
      <c r="A64" s="89"/>
      <c r="B64" s="65"/>
      <c r="C64" s="65"/>
      <c r="D64" s="65"/>
      <c r="E64" s="65"/>
      <c r="F64" s="65"/>
      <c r="G64" s="65"/>
      <c r="H64" s="65"/>
      <c r="I64" s="65"/>
      <c r="J64" s="95"/>
      <c r="K64" s="95"/>
      <c r="L64" s="95"/>
      <c r="M64" s="95"/>
      <c r="N64" s="95"/>
      <c r="O64" s="95"/>
      <c r="P64" s="95"/>
      <c r="Q64" s="89">
        <v>0</v>
      </c>
    </row>
    <row r="65" spans="1:17" x14ac:dyDescent="0.2">
      <c r="A65" s="42">
        <v>6</v>
      </c>
      <c r="B65" s="66" t="s">
        <v>30</v>
      </c>
      <c r="C65" s="67">
        <f>SUM(C66:C68)</f>
        <v>74938</v>
      </c>
      <c r="D65" s="43">
        <f t="shared" ref="D65" si="143">SUM(D66:D68)</f>
        <v>16473</v>
      </c>
      <c r="E65" s="43">
        <f t="shared" ref="E65" si="144">SUM(E66:E68)</f>
        <v>9711</v>
      </c>
      <c r="F65" s="43">
        <f t="shared" ref="F65" si="145">SUM(F66:F68)</f>
        <v>46510</v>
      </c>
      <c r="G65" s="44">
        <f t="shared" ref="G65" si="146">SUM(G66:G68)</f>
        <v>1210</v>
      </c>
      <c r="H65" s="44">
        <f t="shared" ref="H65" si="147">SUM(H66:H68)</f>
        <v>327</v>
      </c>
      <c r="I65" s="44">
        <f t="shared" ref="I65" si="148">SUM(I66:I68)</f>
        <v>707</v>
      </c>
      <c r="J65" s="45">
        <f t="shared" ref="J65:P65" si="149">C65/$C65*100</f>
        <v>100</v>
      </c>
      <c r="K65" s="45">
        <f t="shared" si="149"/>
        <v>21.982171928794468</v>
      </c>
      <c r="L65" s="45">
        <f t="shared" si="149"/>
        <v>12.958712535696176</v>
      </c>
      <c r="M65" s="45">
        <f t="shared" si="149"/>
        <v>62.064640102484724</v>
      </c>
      <c r="N65" s="45">
        <f t="shared" si="149"/>
        <v>1.614668125650538</v>
      </c>
      <c r="O65" s="45">
        <f t="shared" si="149"/>
        <v>0.43636072486588917</v>
      </c>
      <c r="P65" s="45">
        <f t="shared" si="149"/>
        <v>0.94344658250820679</v>
      </c>
      <c r="Q65" s="42">
        <v>1</v>
      </c>
    </row>
    <row r="66" spans="1:17" x14ac:dyDescent="0.2">
      <c r="A66" s="87">
        <v>6</v>
      </c>
      <c r="B66" s="46" t="s">
        <v>14</v>
      </c>
      <c r="C66" s="47">
        <v>17190</v>
      </c>
      <c r="D66" s="48">
        <v>8347</v>
      </c>
      <c r="E66" s="48">
        <v>2821</v>
      </c>
      <c r="F66" s="49">
        <v>5726</v>
      </c>
      <c r="G66" s="49">
        <v>79</v>
      </c>
      <c r="H66" s="49">
        <v>49</v>
      </c>
      <c r="I66" s="49">
        <v>168</v>
      </c>
      <c r="J66" s="50">
        <f t="shared" ref="J66:J68" si="150">C66/$C66*100</f>
        <v>100</v>
      </c>
      <c r="K66" s="50">
        <f t="shared" ref="K66:K68" si="151">D66/$C66*100</f>
        <v>48.557300756253632</v>
      </c>
      <c r="L66" s="50">
        <f t="shared" ref="L66:L68" si="152">E66/$C66*100</f>
        <v>16.410703897614891</v>
      </c>
      <c r="M66" s="50">
        <f t="shared" ref="M66:M68" si="153">F66/$C66*100</f>
        <v>33.310063990692264</v>
      </c>
      <c r="N66" s="50">
        <f t="shared" ref="N66:N68" si="154">G66/$C66*100</f>
        <v>0.45956951716114014</v>
      </c>
      <c r="O66" s="50">
        <f t="shared" ref="O66:P68" si="155">H66/$C66*100</f>
        <v>0.28504944735311227</v>
      </c>
      <c r="P66" s="50">
        <f t="shared" si="155"/>
        <v>0.97731239092495648</v>
      </c>
      <c r="Q66" s="87">
        <v>2</v>
      </c>
    </row>
    <row r="67" spans="1:17" x14ac:dyDescent="0.2">
      <c r="A67" s="86">
        <v>6</v>
      </c>
      <c r="B67" s="51" t="s">
        <v>15</v>
      </c>
      <c r="C67" s="52">
        <v>52440</v>
      </c>
      <c r="D67" s="53">
        <v>8040</v>
      </c>
      <c r="E67" s="53">
        <v>6773</v>
      </c>
      <c r="F67" s="53">
        <v>36208</v>
      </c>
      <c r="G67" s="54">
        <v>702</v>
      </c>
      <c r="H67" s="54">
        <v>234</v>
      </c>
      <c r="I67" s="54">
        <v>483</v>
      </c>
      <c r="J67" s="55">
        <f t="shared" si="150"/>
        <v>100</v>
      </c>
      <c r="K67" s="55">
        <f t="shared" si="151"/>
        <v>15.331807780320366</v>
      </c>
      <c r="L67" s="55">
        <f t="shared" si="152"/>
        <v>12.915713196033563</v>
      </c>
      <c r="M67" s="55">
        <f t="shared" si="153"/>
        <v>69.046529366895498</v>
      </c>
      <c r="N67" s="55">
        <f t="shared" si="154"/>
        <v>1.3386727688787186</v>
      </c>
      <c r="O67" s="55">
        <f t="shared" si="155"/>
        <v>0.44622425629290619</v>
      </c>
      <c r="P67" s="55">
        <f t="shared" si="155"/>
        <v>0.92105263157894723</v>
      </c>
      <c r="Q67" s="86">
        <v>3</v>
      </c>
    </row>
    <row r="68" spans="1:17" x14ac:dyDescent="0.2">
      <c r="A68" s="87">
        <v>6</v>
      </c>
      <c r="B68" s="57" t="s">
        <v>16</v>
      </c>
      <c r="C68" s="47">
        <v>5308</v>
      </c>
      <c r="D68" s="48">
        <v>86</v>
      </c>
      <c r="E68" s="48">
        <v>117</v>
      </c>
      <c r="F68" s="49">
        <v>4576</v>
      </c>
      <c r="G68" s="49">
        <v>429</v>
      </c>
      <c r="H68" s="49">
        <v>44</v>
      </c>
      <c r="I68" s="49">
        <v>56</v>
      </c>
      <c r="J68" s="50">
        <f t="shared" si="150"/>
        <v>100</v>
      </c>
      <c r="K68" s="50">
        <f t="shared" si="151"/>
        <v>1.6201959306706857</v>
      </c>
      <c r="L68" s="50">
        <f t="shared" si="152"/>
        <v>2.2042200452147704</v>
      </c>
      <c r="M68" s="50">
        <f t="shared" si="153"/>
        <v>86.209495101733239</v>
      </c>
      <c r="N68" s="50">
        <f t="shared" si="154"/>
        <v>8.0821401657874912</v>
      </c>
      <c r="O68" s="50">
        <f t="shared" si="155"/>
        <v>0.82893745290128118</v>
      </c>
      <c r="P68" s="50">
        <f t="shared" si="155"/>
        <v>1.0550113036925395</v>
      </c>
      <c r="Q68" s="87">
        <v>3</v>
      </c>
    </row>
    <row r="69" spans="1:17" x14ac:dyDescent="0.2">
      <c r="A69" s="88"/>
      <c r="B69" s="59"/>
      <c r="C69" s="59"/>
      <c r="D69" s="59"/>
      <c r="E69" s="59"/>
      <c r="F69" s="59"/>
      <c r="G69" s="59"/>
      <c r="H69" s="59"/>
      <c r="I69" s="59"/>
      <c r="J69" s="94"/>
      <c r="K69" s="94"/>
      <c r="L69" s="94"/>
      <c r="M69" s="94"/>
      <c r="N69" s="94"/>
      <c r="O69" s="94"/>
      <c r="P69" s="94"/>
      <c r="Q69" s="88">
        <v>0</v>
      </c>
    </row>
    <row r="70" spans="1:17" x14ac:dyDescent="0.2">
      <c r="A70" s="77">
        <v>12</v>
      </c>
      <c r="B70" s="60" t="s">
        <v>31</v>
      </c>
      <c r="C70" s="61">
        <f>SUM(C71:C73)</f>
        <v>157767</v>
      </c>
      <c r="D70" s="62">
        <f t="shared" ref="D70" si="156">SUM(D71:D73)</f>
        <v>28402</v>
      </c>
      <c r="E70" s="62">
        <f t="shared" ref="E70" si="157">SUM(E71:E73)</f>
        <v>19764</v>
      </c>
      <c r="F70" s="62">
        <f t="shared" ref="F70" si="158">SUM(F71:F73)</f>
        <v>102987</v>
      </c>
      <c r="G70" s="63">
        <f t="shared" ref="G70" si="159">SUM(G71:G73)</f>
        <v>4312</v>
      </c>
      <c r="H70" s="62">
        <f t="shared" ref="H70" si="160">SUM(H71:H73)</f>
        <v>757</v>
      </c>
      <c r="I70" s="62">
        <f t="shared" ref="I70" si="161">SUM(I71:I73)</f>
        <v>1545</v>
      </c>
      <c r="J70" s="64">
        <f t="shared" ref="J70:P70" si="162">C70/$C70*100</f>
        <v>100</v>
      </c>
      <c r="K70" s="64">
        <f t="shared" si="162"/>
        <v>18.002497353692469</v>
      </c>
      <c r="L70" s="64">
        <f t="shared" si="162"/>
        <v>12.527334613702484</v>
      </c>
      <c r="M70" s="64">
        <f t="shared" si="162"/>
        <v>65.277909829051708</v>
      </c>
      <c r="N70" s="64">
        <f t="shared" si="162"/>
        <v>2.733144447191111</v>
      </c>
      <c r="O70" s="64">
        <f t="shared" si="162"/>
        <v>0.479821508934061</v>
      </c>
      <c r="P70" s="64">
        <f t="shared" si="162"/>
        <v>0.97929224742816945</v>
      </c>
      <c r="Q70" s="77">
        <v>1</v>
      </c>
    </row>
    <row r="71" spans="1:17" x14ac:dyDescent="0.2">
      <c r="A71" s="86">
        <v>12</v>
      </c>
      <c r="B71" s="51" t="s">
        <v>14</v>
      </c>
      <c r="C71" s="52">
        <v>35606</v>
      </c>
      <c r="D71" s="53">
        <v>15278</v>
      </c>
      <c r="E71" s="53">
        <v>7170</v>
      </c>
      <c r="F71" s="53">
        <v>12424</v>
      </c>
      <c r="G71" s="54">
        <v>214</v>
      </c>
      <c r="H71" s="54">
        <v>189</v>
      </c>
      <c r="I71" s="54">
        <v>331</v>
      </c>
      <c r="J71" s="55">
        <f t="shared" ref="J71:J73" si="163">C71/$C71*100</f>
        <v>100</v>
      </c>
      <c r="K71" s="55">
        <f t="shared" ref="K71:K73" si="164">D71/$C71*100</f>
        <v>42.908498567657141</v>
      </c>
      <c r="L71" s="55">
        <f t="shared" ref="L71:L73" si="165">E71/$C71*100</f>
        <v>20.137055552434983</v>
      </c>
      <c r="M71" s="55">
        <f t="shared" ref="M71:M73" si="166">F71/$C71*100</f>
        <v>34.892995562545636</v>
      </c>
      <c r="N71" s="55">
        <f t="shared" ref="N71:N73" si="167">G71/$C71*100</f>
        <v>0.60102229961242493</v>
      </c>
      <c r="O71" s="55">
        <f t="shared" ref="O71:P73" si="168">H71/$C71*100</f>
        <v>0.53080941414368366</v>
      </c>
      <c r="P71" s="55">
        <f t="shared" si="168"/>
        <v>0.9296186036061338</v>
      </c>
      <c r="Q71" s="86">
        <v>2</v>
      </c>
    </row>
    <row r="72" spans="1:17" x14ac:dyDescent="0.2">
      <c r="A72" s="87">
        <v>12</v>
      </c>
      <c r="B72" s="46" t="s">
        <v>15</v>
      </c>
      <c r="C72" s="47">
        <v>115925</v>
      </c>
      <c r="D72" s="48">
        <v>13066</v>
      </c>
      <c r="E72" s="48">
        <v>12458</v>
      </c>
      <c r="F72" s="48">
        <v>85158</v>
      </c>
      <c r="G72" s="49">
        <v>3553</v>
      </c>
      <c r="H72" s="48">
        <v>541</v>
      </c>
      <c r="I72" s="48">
        <v>1149</v>
      </c>
      <c r="J72" s="50">
        <f t="shared" si="163"/>
        <v>100</v>
      </c>
      <c r="K72" s="50">
        <f t="shared" si="164"/>
        <v>11.271080439939617</v>
      </c>
      <c r="L72" s="50">
        <f t="shared" si="165"/>
        <v>10.746603407375458</v>
      </c>
      <c r="M72" s="50">
        <f t="shared" si="166"/>
        <v>73.459564373517367</v>
      </c>
      <c r="N72" s="50">
        <f t="shared" si="167"/>
        <v>3.0649126590467977</v>
      </c>
      <c r="O72" s="50">
        <f t="shared" si="168"/>
        <v>0.46668104377830499</v>
      </c>
      <c r="P72" s="50">
        <f t="shared" si="168"/>
        <v>0.99115807634246289</v>
      </c>
      <c r="Q72" s="87">
        <v>3</v>
      </c>
    </row>
    <row r="73" spans="1:17" x14ac:dyDescent="0.2">
      <c r="A73" s="86">
        <v>12</v>
      </c>
      <c r="B73" s="56" t="s">
        <v>16</v>
      </c>
      <c r="C73" s="52">
        <v>6236</v>
      </c>
      <c r="D73" s="53">
        <v>58</v>
      </c>
      <c r="E73" s="53">
        <v>136</v>
      </c>
      <c r="F73" s="48">
        <v>5405</v>
      </c>
      <c r="G73" s="54">
        <v>545</v>
      </c>
      <c r="H73" s="54">
        <v>27</v>
      </c>
      <c r="I73" s="54">
        <v>65</v>
      </c>
      <c r="J73" s="55">
        <f t="shared" si="163"/>
        <v>100</v>
      </c>
      <c r="K73" s="55">
        <f t="shared" si="164"/>
        <v>0.93008338678640146</v>
      </c>
      <c r="L73" s="55">
        <f t="shared" si="165"/>
        <v>2.1808851828094933</v>
      </c>
      <c r="M73" s="55">
        <f t="shared" si="166"/>
        <v>86.674150096215513</v>
      </c>
      <c r="N73" s="55">
        <f t="shared" si="167"/>
        <v>8.7395766516998066</v>
      </c>
      <c r="O73" s="55">
        <f t="shared" si="168"/>
        <v>0.43296985246953174</v>
      </c>
      <c r="P73" s="55">
        <f t="shared" si="168"/>
        <v>1.042334830019243</v>
      </c>
      <c r="Q73" s="86">
        <v>3</v>
      </c>
    </row>
    <row r="74" spans="1:17" x14ac:dyDescent="0.2">
      <c r="A74" s="89"/>
      <c r="B74" s="65"/>
      <c r="C74" s="65"/>
      <c r="D74" s="65"/>
      <c r="E74" s="65"/>
      <c r="F74" s="65"/>
      <c r="G74" s="65"/>
      <c r="H74" s="65"/>
      <c r="I74" s="65"/>
      <c r="J74" s="95"/>
      <c r="K74" s="95"/>
      <c r="L74" s="95"/>
      <c r="M74" s="95"/>
      <c r="N74" s="95"/>
      <c r="O74" s="95"/>
      <c r="P74" s="95"/>
      <c r="Q74" s="89">
        <v>0</v>
      </c>
    </row>
    <row r="75" spans="1:17" x14ac:dyDescent="0.2">
      <c r="A75" s="42">
        <v>11</v>
      </c>
      <c r="B75" s="66" t="s">
        <v>32</v>
      </c>
      <c r="C75" s="67">
        <f>SUM(C76:C78)</f>
        <v>66740</v>
      </c>
      <c r="D75" s="43">
        <f t="shared" ref="D75" si="169">SUM(D76:D78)</f>
        <v>6018</v>
      </c>
      <c r="E75" s="43">
        <f t="shared" ref="E75" si="170">SUM(E76:E78)</f>
        <v>6820</v>
      </c>
      <c r="F75" s="44">
        <f t="shared" ref="F75" si="171">SUM(F76:F78)</f>
        <v>48891</v>
      </c>
      <c r="G75" s="44">
        <f t="shared" ref="G75" si="172">SUM(G76:G78)</f>
        <v>3282</v>
      </c>
      <c r="H75" s="43">
        <f t="shared" ref="H75" si="173">SUM(H76:H78)</f>
        <v>901</v>
      </c>
      <c r="I75" s="43">
        <f t="shared" ref="I75" si="174">SUM(I76:I78)</f>
        <v>828</v>
      </c>
      <c r="J75" s="45">
        <f t="shared" ref="J75:P75" si="175">C75/$C75*100</f>
        <v>100</v>
      </c>
      <c r="K75" s="45">
        <f t="shared" si="175"/>
        <v>9.0170812106682661</v>
      </c>
      <c r="L75" s="45">
        <f t="shared" si="175"/>
        <v>10.218759364698832</v>
      </c>
      <c r="M75" s="45">
        <f t="shared" si="175"/>
        <v>73.255918489661383</v>
      </c>
      <c r="N75" s="45">
        <f t="shared" si="175"/>
        <v>4.9175906502846871</v>
      </c>
      <c r="O75" s="45">
        <f t="shared" si="175"/>
        <v>1.3500149835181301</v>
      </c>
      <c r="P75" s="45">
        <f t="shared" si="175"/>
        <v>1.2406353011687143</v>
      </c>
      <c r="Q75" s="42">
        <v>1</v>
      </c>
    </row>
    <row r="76" spans="1:17" x14ac:dyDescent="0.2">
      <c r="A76" s="87">
        <v>11</v>
      </c>
      <c r="B76" s="46" t="s">
        <v>14</v>
      </c>
      <c r="C76" s="47">
        <v>8257</v>
      </c>
      <c r="D76" s="48">
        <v>2419</v>
      </c>
      <c r="E76" s="48">
        <v>1572</v>
      </c>
      <c r="F76" s="49">
        <v>3856</v>
      </c>
      <c r="G76" s="49">
        <v>276</v>
      </c>
      <c r="H76" s="49">
        <v>40</v>
      </c>
      <c r="I76" s="49">
        <v>94</v>
      </c>
      <c r="J76" s="50">
        <f t="shared" ref="J76:J78" si="176">C76/$C76*100</f>
        <v>100</v>
      </c>
      <c r="K76" s="50">
        <f t="shared" ref="K76:K78" si="177">D76/$C76*100</f>
        <v>29.296354608211217</v>
      </c>
      <c r="L76" s="50">
        <f t="shared" ref="L76:L78" si="178">E76/$C76*100</f>
        <v>19.03839166767591</v>
      </c>
      <c r="M76" s="50">
        <f t="shared" ref="M76:M78" si="179">F76/$C76*100</f>
        <v>46.699769892212665</v>
      </c>
      <c r="N76" s="50">
        <f t="shared" ref="N76:N78" si="180">G76/$C76*100</f>
        <v>3.3426183844011144</v>
      </c>
      <c r="O76" s="50">
        <f t="shared" ref="O76:P78" si="181">H76/$C76*100</f>
        <v>0.48443744701465424</v>
      </c>
      <c r="P76" s="50">
        <f t="shared" si="181"/>
        <v>1.1384280004844376</v>
      </c>
      <c r="Q76" s="87">
        <v>2</v>
      </c>
    </row>
    <row r="77" spans="1:17" x14ac:dyDescent="0.2">
      <c r="A77" s="86">
        <v>11</v>
      </c>
      <c r="B77" s="51" t="s">
        <v>15</v>
      </c>
      <c r="C77" s="52">
        <v>51726</v>
      </c>
      <c r="D77" s="53">
        <v>3385</v>
      </c>
      <c r="E77" s="53">
        <v>4929</v>
      </c>
      <c r="F77" s="54">
        <v>39851</v>
      </c>
      <c r="G77" s="54">
        <v>2145</v>
      </c>
      <c r="H77" s="53">
        <v>759</v>
      </c>
      <c r="I77" s="53">
        <v>657</v>
      </c>
      <c r="J77" s="55">
        <f t="shared" si="176"/>
        <v>100</v>
      </c>
      <c r="K77" s="55">
        <f t="shared" si="177"/>
        <v>6.5440977458144838</v>
      </c>
      <c r="L77" s="55">
        <f t="shared" si="178"/>
        <v>9.5290569539496577</v>
      </c>
      <c r="M77" s="55">
        <f t="shared" si="179"/>
        <v>77.042493136913734</v>
      </c>
      <c r="N77" s="55">
        <f t="shared" si="180"/>
        <v>4.1468507133743184</v>
      </c>
      <c r="O77" s="55">
        <f t="shared" si="181"/>
        <v>1.4673471755016818</v>
      </c>
      <c r="P77" s="55">
        <f t="shared" si="181"/>
        <v>1.2701542744461198</v>
      </c>
      <c r="Q77" s="86">
        <v>3</v>
      </c>
    </row>
    <row r="78" spans="1:17" x14ac:dyDescent="0.2">
      <c r="A78" s="103">
        <v>11</v>
      </c>
      <c r="B78" s="68" t="s">
        <v>16</v>
      </c>
      <c r="C78" s="69">
        <v>6757</v>
      </c>
      <c r="D78" s="70">
        <v>214</v>
      </c>
      <c r="E78" s="71">
        <v>319</v>
      </c>
      <c r="F78" s="70">
        <v>5184</v>
      </c>
      <c r="G78" s="70">
        <v>861</v>
      </c>
      <c r="H78" s="70">
        <v>102</v>
      </c>
      <c r="I78" s="70">
        <v>77</v>
      </c>
      <c r="J78" s="72">
        <f t="shared" si="176"/>
        <v>100</v>
      </c>
      <c r="K78" s="72">
        <f t="shared" si="177"/>
        <v>3.1670859849045434</v>
      </c>
      <c r="L78" s="72">
        <f t="shared" si="178"/>
        <v>4.7210300429184553</v>
      </c>
      <c r="M78" s="72">
        <f t="shared" si="179"/>
        <v>76.720438064229697</v>
      </c>
      <c r="N78" s="72">
        <f t="shared" si="180"/>
        <v>12.742341275714075</v>
      </c>
      <c r="O78" s="72">
        <f t="shared" si="181"/>
        <v>1.5095456563563712</v>
      </c>
      <c r="P78" s="72">
        <f t="shared" si="181"/>
        <v>1.1395589758768685</v>
      </c>
      <c r="Q78" s="103">
        <v>3</v>
      </c>
    </row>
    <row r="79" spans="1:17" x14ac:dyDescent="0.2">
      <c r="A79" s="85"/>
      <c r="B79" s="59"/>
      <c r="C79" s="59"/>
      <c r="D79" s="59"/>
      <c r="E79" s="59"/>
      <c r="F79" s="59"/>
      <c r="G79" s="59"/>
      <c r="H79" s="59"/>
      <c r="I79" s="59"/>
      <c r="J79" s="94"/>
      <c r="K79" s="94"/>
      <c r="L79" s="94"/>
      <c r="M79" s="94"/>
      <c r="N79" s="94"/>
      <c r="O79" s="94"/>
      <c r="P79" s="94"/>
      <c r="Q79" s="85">
        <v>0</v>
      </c>
    </row>
    <row r="80" spans="1:17" x14ac:dyDescent="0.2">
      <c r="A80" s="84">
        <v>15</v>
      </c>
      <c r="B80" s="83" t="s">
        <v>38</v>
      </c>
      <c r="C80" s="61">
        <f>SUM(C81:C83)</f>
        <v>18253</v>
      </c>
      <c r="D80" s="62">
        <f t="shared" ref="D80" si="182">SUM(D81:D83)</f>
        <v>1561</v>
      </c>
      <c r="E80" s="62">
        <f t="shared" ref="E80" si="183">SUM(E81:E83)</f>
        <v>1462</v>
      </c>
      <c r="F80" s="61">
        <f t="shared" ref="F80" si="184">SUM(F81:F83)</f>
        <v>13497</v>
      </c>
      <c r="G80" s="63">
        <f t="shared" ref="G80" si="185">SUM(G81:G83)</f>
        <v>1217</v>
      </c>
      <c r="H80" s="61">
        <f t="shared" ref="H80" si="186">SUM(H81:H83)</f>
        <v>320</v>
      </c>
      <c r="I80" s="61">
        <f t="shared" ref="I80" si="187">SUM(I81:I83)</f>
        <v>196</v>
      </c>
      <c r="J80" s="64">
        <f t="shared" ref="J80:P80" si="188">C80/$C80*100</f>
        <v>100</v>
      </c>
      <c r="K80" s="64">
        <f t="shared" si="188"/>
        <v>8.5520188462170612</v>
      </c>
      <c r="L80" s="64">
        <f t="shared" si="188"/>
        <v>8.0096422505889446</v>
      </c>
      <c r="M80" s="64">
        <f t="shared" si="188"/>
        <v>73.944009203966473</v>
      </c>
      <c r="N80" s="64">
        <f t="shared" si="188"/>
        <v>6.6673971401961323</v>
      </c>
      <c r="O80" s="64">
        <f t="shared" si="188"/>
        <v>1.7531364707171422</v>
      </c>
      <c r="P80" s="64">
        <f t="shared" si="188"/>
        <v>1.0737960883142499</v>
      </c>
      <c r="Q80" s="84">
        <v>1</v>
      </c>
    </row>
    <row r="81" spans="1:17" x14ac:dyDescent="0.2">
      <c r="A81" s="86">
        <v>15</v>
      </c>
      <c r="B81" s="51" t="s">
        <v>14</v>
      </c>
      <c r="C81" s="52">
        <v>7150</v>
      </c>
      <c r="D81" s="53">
        <v>1377</v>
      </c>
      <c r="E81" s="53">
        <v>941</v>
      </c>
      <c r="F81" s="73">
        <v>4603</v>
      </c>
      <c r="G81" s="54">
        <v>139</v>
      </c>
      <c r="H81" s="73">
        <v>19</v>
      </c>
      <c r="I81" s="73">
        <v>71</v>
      </c>
      <c r="J81" s="55">
        <f t="shared" ref="J81:J83" si="189">C81/$C81*100</f>
        <v>100</v>
      </c>
      <c r="K81" s="55">
        <f t="shared" ref="K81:K83" si="190">D81/$C81*100</f>
        <v>19.258741258741257</v>
      </c>
      <c r="L81" s="55">
        <f t="shared" ref="L81:L83" si="191">E81/$C81*100</f>
        <v>13.16083916083916</v>
      </c>
      <c r="M81" s="55">
        <f t="shared" ref="M81:M83" si="192">F81/$C81*100</f>
        <v>64.377622377622373</v>
      </c>
      <c r="N81" s="55">
        <f t="shared" ref="N81:N83" si="193">G81/$C81*100</f>
        <v>1.944055944055944</v>
      </c>
      <c r="O81" s="55">
        <f t="shared" ref="O81:P83" si="194">H81/$C81*100</f>
        <v>0.26573426573426573</v>
      </c>
      <c r="P81" s="55">
        <f t="shared" si="194"/>
        <v>0.99300699300699302</v>
      </c>
      <c r="Q81" s="86">
        <v>2</v>
      </c>
    </row>
    <row r="82" spans="1:17" x14ac:dyDescent="0.2">
      <c r="A82" s="87">
        <v>15</v>
      </c>
      <c r="B82" s="46" t="s">
        <v>15</v>
      </c>
      <c r="C82" s="47">
        <v>7094</v>
      </c>
      <c r="D82" s="48">
        <v>167</v>
      </c>
      <c r="E82" s="48">
        <v>389</v>
      </c>
      <c r="F82" s="58">
        <v>5795</v>
      </c>
      <c r="G82" s="49">
        <v>416</v>
      </c>
      <c r="H82" s="58">
        <v>240</v>
      </c>
      <c r="I82" s="58">
        <v>87</v>
      </c>
      <c r="J82" s="50">
        <f t="shared" si="189"/>
        <v>100</v>
      </c>
      <c r="K82" s="50">
        <f t="shared" si="190"/>
        <v>2.3541020580772485</v>
      </c>
      <c r="L82" s="50">
        <f t="shared" si="191"/>
        <v>5.4835071891739497</v>
      </c>
      <c r="M82" s="50">
        <f t="shared" si="192"/>
        <v>81.688751057231471</v>
      </c>
      <c r="N82" s="50">
        <f t="shared" si="193"/>
        <v>5.8641105159289539</v>
      </c>
      <c r="O82" s="50">
        <f t="shared" si="194"/>
        <v>3.3831406822667041</v>
      </c>
      <c r="P82" s="50">
        <f t="shared" si="194"/>
        <v>1.2263884973216803</v>
      </c>
      <c r="Q82" s="87">
        <v>3</v>
      </c>
    </row>
    <row r="83" spans="1:17" x14ac:dyDescent="0.2">
      <c r="A83" s="86">
        <v>15</v>
      </c>
      <c r="B83" s="51" t="s">
        <v>16</v>
      </c>
      <c r="C83" s="52">
        <v>4009</v>
      </c>
      <c r="D83" s="54">
        <v>17</v>
      </c>
      <c r="E83" s="53">
        <v>132</v>
      </c>
      <c r="F83" s="52">
        <v>3099</v>
      </c>
      <c r="G83" s="54">
        <v>662</v>
      </c>
      <c r="H83" s="52">
        <v>61</v>
      </c>
      <c r="I83" s="52">
        <v>38</v>
      </c>
      <c r="J83" s="55">
        <f t="shared" si="189"/>
        <v>100</v>
      </c>
      <c r="K83" s="55">
        <f t="shared" si="190"/>
        <v>0.42404589673235227</v>
      </c>
      <c r="L83" s="55">
        <f t="shared" si="191"/>
        <v>3.2925916687453234</v>
      </c>
      <c r="M83" s="55">
        <f t="shared" si="192"/>
        <v>77.301072586679979</v>
      </c>
      <c r="N83" s="55">
        <f t="shared" si="193"/>
        <v>16.512846096283361</v>
      </c>
      <c r="O83" s="55">
        <f t="shared" si="194"/>
        <v>1.5215764529807931</v>
      </c>
      <c r="P83" s="55">
        <f t="shared" si="194"/>
        <v>0.94786729857819907</v>
      </c>
      <c r="Q83" s="86">
        <v>3</v>
      </c>
    </row>
    <row r="84" spans="1:17" x14ac:dyDescent="0.2">
      <c r="A84" s="104"/>
      <c r="B84" s="74"/>
      <c r="C84" s="65"/>
      <c r="D84" s="65"/>
      <c r="E84" s="75"/>
      <c r="F84" s="75"/>
      <c r="G84" s="75"/>
      <c r="H84" s="75"/>
      <c r="I84" s="75"/>
      <c r="J84" s="95"/>
      <c r="K84" s="95"/>
      <c r="L84" s="95"/>
      <c r="M84" s="95"/>
      <c r="N84" s="95"/>
      <c r="O84" s="95"/>
      <c r="P84" s="95"/>
      <c r="Q84" s="104">
        <v>0</v>
      </c>
    </row>
    <row r="85" spans="1:17" x14ac:dyDescent="0.2">
      <c r="A85" s="42">
        <v>4</v>
      </c>
      <c r="B85" s="66" t="s">
        <v>36</v>
      </c>
      <c r="C85" s="67">
        <f>SUM(C86:C88)</f>
        <v>121865</v>
      </c>
      <c r="D85" s="43">
        <f t="shared" ref="D85" si="195">SUM(D86:D88)</f>
        <v>20014</v>
      </c>
      <c r="E85" s="43">
        <f t="shared" ref="E85" si="196">SUM(E86:E88)</f>
        <v>14203</v>
      </c>
      <c r="F85" s="76">
        <f t="shared" ref="F85" si="197">SUM(F86:F88)</f>
        <v>84410</v>
      </c>
      <c r="G85" s="44">
        <f t="shared" ref="G85" si="198">SUM(G86:G88)</f>
        <v>1048</v>
      </c>
      <c r="H85" s="76">
        <f t="shared" ref="H85" si="199">SUM(H86:H88)</f>
        <v>953</v>
      </c>
      <c r="I85" s="76">
        <f t="shared" ref="I85" si="200">SUM(I86:I88)</f>
        <v>1237</v>
      </c>
      <c r="J85" s="45">
        <f t="shared" ref="J85:P85" si="201">C85/$C85*100</f>
        <v>100</v>
      </c>
      <c r="K85" s="45">
        <f t="shared" si="201"/>
        <v>16.423091125425675</v>
      </c>
      <c r="L85" s="45">
        <f t="shared" si="201"/>
        <v>11.654699872810077</v>
      </c>
      <c r="M85" s="45">
        <f t="shared" si="201"/>
        <v>69.26517047552619</v>
      </c>
      <c r="N85" s="45">
        <f t="shared" si="201"/>
        <v>0.85996799737414353</v>
      </c>
      <c r="O85" s="45">
        <f t="shared" si="201"/>
        <v>0.78201288310835759</v>
      </c>
      <c r="P85" s="45">
        <f t="shared" si="201"/>
        <v>1.0150576457555491</v>
      </c>
      <c r="Q85" s="42">
        <v>1</v>
      </c>
    </row>
    <row r="86" spans="1:17" x14ac:dyDescent="0.2">
      <c r="A86" s="87">
        <v>4</v>
      </c>
      <c r="B86" s="46" t="s">
        <v>14</v>
      </c>
      <c r="C86" s="47">
        <v>30879</v>
      </c>
      <c r="D86" s="48">
        <v>10158</v>
      </c>
      <c r="E86" s="48">
        <v>5048</v>
      </c>
      <c r="F86" s="58">
        <v>15120</v>
      </c>
      <c r="G86" s="49">
        <v>116</v>
      </c>
      <c r="H86" s="58">
        <v>169</v>
      </c>
      <c r="I86" s="58">
        <v>268</v>
      </c>
      <c r="J86" s="50">
        <f t="shared" ref="J86:J88" si="202">C86/$C86*100</f>
        <v>100</v>
      </c>
      <c r="K86" s="50">
        <f t="shared" ref="K86:K88" si="203">D86/$C86*100</f>
        <v>32.896143009812498</v>
      </c>
      <c r="L86" s="50">
        <f t="shared" ref="L86:L88" si="204">E86/$C86*100</f>
        <v>16.347679652838497</v>
      </c>
      <c r="M86" s="50">
        <f t="shared" ref="M86:M88" si="205">F86/$C86*100</f>
        <v>48.965316234334011</v>
      </c>
      <c r="N86" s="50">
        <f t="shared" ref="N86:N88" si="206">G86/$C86*100</f>
        <v>0.37565983354383237</v>
      </c>
      <c r="O86" s="50">
        <f t="shared" ref="O86:P88" si="207">H86/$C86*100</f>
        <v>0.54729751611127309</v>
      </c>
      <c r="P86" s="50">
        <f t="shared" si="207"/>
        <v>0.86790375335988856</v>
      </c>
      <c r="Q86" s="87">
        <v>2</v>
      </c>
    </row>
    <row r="87" spans="1:17" x14ac:dyDescent="0.2">
      <c r="A87" s="86">
        <v>4</v>
      </c>
      <c r="B87" s="51" t="s">
        <v>15</v>
      </c>
      <c r="C87" s="52">
        <v>79429</v>
      </c>
      <c r="D87" s="53">
        <v>9098</v>
      </c>
      <c r="E87" s="53">
        <v>8332</v>
      </c>
      <c r="F87" s="73">
        <v>59688</v>
      </c>
      <c r="G87" s="54">
        <v>808</v>
      </c>
      <c r="H87" s="73">
        <v>658</v>
      </c>
      <c r="I87" s="73">
        <v>845</v>
      </c>
      <c r="J87" s="55">
        <f t="shared" si="202"/>
        <v>100</v>
      </c>
      <c r="K87" s="55">
        <f t="shared" si="203"/>
        <v>11.454254743229802</v>
      </c>
      <c r="L87" s="55">
        <f t="shared" si="204"/>
        <v>10.489871457528107</v>
      </c>
      <c r="M87" s="55">
        <f t="shared" si="205"/>
        <v>75.146357123972351</v>
      </c>
      <c r="N87" s="55">
        <f t="shared" si="206"/>
        <v>1.0172606982336427</v>
      </c>
      <c r="O87" s="55">
        <f t="shared" si="207"/>
        <v>0.8284127963338328</v>
      </c>
      <c r="P87" s="55">
        <f t="shared" si="207"/>
        <v>1.0638431807022624</v>
      </c>
      <c r="Q87" s="86">
        <v>3</v>
      </c>
    </row>
    <row r="88" spans="1:17" x14ac:dyDescent="0.2">
      <c r="A88" s="87">
        <v>4</v>
      </c>
      <c r="B88" s="57" t="s">
        <v>16</v>
      </c>
      <c r="C88" s="47">
        <v>11557</v>
      </c>
      <c r="D88" s="48">
        <v>758</v>
      </c>
      <c r="E88" s="48">
        <v>823</v>
      </c>
      <c r="F88" s="58">
        <v>9602</v>
      </c>
      <c r="G88" s="49">
        <v>124</v>
      </c>
      <c r="H88" s="58">
        <v>126</v>
      </c>
      <c r="I88" s="58">
        <v>124</v>
      </c>
      <c r="J88" s="50">
        <f t="shared" si="202"/>
        <v>100</v>
      </c>
      <c r="K88" s="50">
        <f t="shared" si="203"/>
        <v>6.5587955351734877</v>
      </c>
      <c r="L88" s="50">
        <f t="shared" si="204"/>
        <v>7.1212252314614517</v>
      </c>
      <c r="M88" s="50">
        <f t="shared" si="205"/>
        <v>83.083845288569705</v>
      </c>
      <c r="N88" s="50">
        <f t="shared" si="206"/>
        <v>1.0729428052262699</v>
      </c>
      <c r="O88" s="50">
        <f t="shared" si="207"/>
        <v>1.0902483343428226</v>
      </c>
      <c r="P88" s="50">
        <f t="shared" si="207"/>
        <v>1.0729428052262699</v>
      </c>
      <c r="Q88" s="87">
        <v>3</v>
      </c>
    </row>
    <row r="89" spans="1:17" x14ac:dyDescent="0.2">
      <c r="A89" s="88"/>
      <c r="B89" s="59"/>
      <c r="C89" s="59"/>
      <c r="D89" s="59"/>
      <c r="E89" s="59"/>
      <c r="F89" s="59"/>
      <c r="G89" s="59"/>
      <c r="H89" s="59"/>
      <c r="I89" s="59"/>
      <c r="J89" s="94"/>
      <c r="K89" s="94"/>
      <c r="L89" s="94"/>
      <c r="M89" s="94"/>
      <c r="N89" s="94"/>
      <c r="O89" s="94"/>
      <c r="P89" s="94"/>
      <c r="Q89" s="88">
        <v>0</v>
      </c>
    </row>
    <row r="90" spans="1:17" x14ac:dyDescent="0.2">
      <c r="A90" s="84">
        <v>1</v>
      </c>
      <c r="B90" s="84" t="s">
        <v>39</v>
      </c>
      <c r="C90" s="61">
        <f>SUM(C91:C93)</f>
        <v>26742</v>
      </c>
      <c r="D90" s="62">
        <f t="shared" ref="D90" si="208">SUM(D91:D93)</f>
        <v>4728</v>
      </c>
      <c r="E90" s="62">
        <f t="shared" ref="E90" si="209">SUM(E91:E93)</f>
        <v>6776</v>
      </c>
      <c r="F90" s="78">
        <f t="shared" ref="F90" si="210">SUM(F91:F93)</f>
        <v>13365</v>
      </c>
      <c r="G90" s="63">
        <f t="shared" ref="G90" si="211">SUM(G91:G93)</f>
        <v>648</v>
      </c>
      <c r="H90" s="78">
        <f t="shared" ref="H90" si="212">SUM(H91:H93)</f>
        <v>877</v>
      </c>
      <c r="I90" s="78">
        <f t="shared" ref="I90" si="213">SUM(I91:I93)</f>
        <v>348</v>
      </c>
      <c r="J90" s="64">
        <f t="shared" ref="J90:P90" si="214">C90/$C90*100</f>
        <v>100</v>
      </c>
      <c r="K90" s="64">
        <f t="shared" si="214"/>
        <v>17.680053847879741</v>
      </c>
      <c r="L90" s="64">
        <f t="shared" si="214"/>
        <v>25.338418966419862</v>
      </c>
      <c r="M90" s="64">
        <f t="shared" si="214"/>
        <v>49.977563383441776</v>
      </c>
      <c r="N90" s="64">
        <f t="shared" si="214"/>
        <v>2.4231545882880861</v>
      </c>
      <c r="O90" s="64">
        <f t="shared" si="214"/>
        <v>3.279485453593598</v>
      </c>
      <c r="P90" s="64">
        <f t="shared" si="214"/>
        <v>1.3013237603769352</v>
      </c>
      <c r="Q90" s="84">
        <v>1</v>
      </c>
    </row>
    <row r="91" spans="1:17" x14ac:dyDescent="0.2">
      <c r="A91" s="86">
        <v>1</v>
      </c>
      <c r="B91" s="51" t="s">
        <v>14</v>
      </c>
      <c r="C91" s="52">
        <v>9849</v>
      </c>
      <c r="D91" s="53">
        <v>3267</v>
      </c>
      <c r="E91" s="53">
        <v>3133</v>
      </c>
      <c r="F91" s="73">
        <v>2993</v>
      </c>
      <c r="G91" s="54">
        <v>135</v>
      </c>
      <c r="H91" s="73">
        <v>244</v>
      </c>
      <c r="I91" s="73">
        <v>77</v>
      </c>
      <c r="J91" s="55">
        <f t="shared" ref="J91:J93" si="215">C91/$C91*100</f>
        <v>100</v>
      </c>
      <c r="K91" s="55">
        <f t="shared" ref="K91:K93" si="216">D91/$C91*100</f>
        <v>33.170880292415475</v>
      </c>
      <c r="L91" s="55">
        <f t="shared" ref="L91:L93" si="217">E91/$C91*100</f>
        <v>31.810336074728401</v>
      </c>
      <c r="M91" s="55">
        <f t="shared" ref="M91:M93" si="218">F91/$C91*100</f>
        <v>30.388871966697128</v>
      </c>
      <c r="N91" s="55">
        <f t="shared" ref="N91:N93" si="219">G91/$C91*100</f>
        <v>1.3706975327444411</v>
      </c>
      <c r="O91" s="55">
        <f t="shared" ref="O91:P93" si="220">H91/$C91*100</f>
        <v>2.4774088739973603</v>
      </c>
      <c r="P91" s="55">
        <f t="shared" si="220"/>
        <v>0.78180525941719969</v>
      </c>
      <c r="Q91" s="86">
        <v>2</v>
      </c>
    </row>
    <row r="92" spans="1:17" x14ac:dyDescent="0.2">
      <c r="A92" s="87">
        <v>1</v>
      </c>
      <c r="B92" s="46" t="s">
        <v>15</v>
      </c>
      <c r="C92" s="47">
        <v>15824</v>
      </c>
      <c r="D92" s="48">
        <v>1426</v>
      </c>
      <c r="E92" s="48">
        <v>3619</v>
      </c>
      <c r="F92" s="58">
        <v>9511</v>
      </c>
      <c r="G92" s="49">
        <v>403</v>
      </c>
      <c r="H92" s="58">
        <v>612</v>
      </c>
      <c r="I92" s="58">
        <v>253</v>
      </c>
      <c r="J92" s="50">
        <f t="shared" si="215"/>
        <v>100</v>
      </c>
      <c r="K92" s="50">
        <f t="shared" si="216"/>
        <v>9.0116279069767433</v>
      </c>
      <c r="L92" s="50">
        <f t="shared" si="217"/>
        <v>22.870323559150656</v>
      </c>
      <c r="M92" s="50">
        <f t="shared" si="218"/>
        <v>60.104903943377153</v>
      </c>
      <c r="N92" s="50">
        <f t="shared" si="219"/>
        <v>2.5467644084934276</v>
      </c>
      <c r="O92" s="50">
        <f t="shared" si="220"/>
        <v>3.8675429726996966</v>
      </c>
      <c r="P92" s="50">
        <f t="shared" si="220"/>
        <v>1.5988372093023258</v>
      </c>
      <c r="Q92" s="87">
        <v>3</v>
      </c>
    </row>
    <row r="93" spans="1:17" x14ac:dyDescent="0.2">
      <c r="A93" s="86">
        <v>1</v>
      </c>
      <c r="B93" s="56" t="s">
        <v>16</v>
      </c>
      <c r="C93" s="52">
        <v>1069</v>
      </c>
      <c r="D93" s="53">
        <v>35</v>
      </c>
      <c r="E93" s="54">
        <v>24</v>
      </c>
      <c r="F93" s="73">
        <v>861</v>
      </c>
      <c r="G93" s="54">
        <v>110</v>
      </c>
      <c r="H93" s="73">
        <v>21</v>
      </c>
      <c r="I93" s="73">
        <v>18</v>
      </c>
      <c r="J93" s="55">
        <f t="shared" si="215"/>
        <v>100</v>
      </c>
      <c r="K93" s="55">
        <f t="shared" si="216"/>
        <v>3.2740879326473342</v>
      </c>
      <c r="L93" s="55">
        <f t="shared" si="217"/>
        <v>2.2450888681010288</v>
      </c>
      <c r="M93" s="55">
        <f t="shared" si="218"/>
        <v>80.542563143124411</v>
      </c>
      <c r="N93" s="55">
        <f t="shared" si="219"/>
        <v>10.28999064546305</v>
      </c>
      <c r="O93" s="55">
        <f t="shared" si="220"/>
        <v>1.9644527595884003</v>
      </c>
      <c r="P93" s="55">
        <f t="shared" si="220"/>
        <v>1.6838166510757719</v>
      </c>
      <c r="Q93" s="86">
        <v>3</v>
      </c>
    </row>
    <row r="94" spans="1:17" x14ac:dyDescent="0.2">
      <c r="A94" s="87"/>
      <c r="B94" s="57"/>
      <c r="C94" s="65"/>
      <c r="D94" s="65"/>
      <c r="E94" s="49"/>
      <c r="F94" s="58"/>
      <c r="G94" s="49"/>
      <c r="H94" s="58"/>
      <c r="I94" s="58"/>
      <c r="J94" s="95"/>
      <c r="K94" s="95"/>
      <c r="L94" s="95"/>
      <c r="M94" s="95"/>
      <c r="N94" s="95"/>
      <c r="O94" s="95"/>
      <c r="P94" s="95"/>
      <c r="Q94" s="87">
        <v>0</v>
      </c>
    </row>
    <row r="95" spans="1:17" x14ac:dyDescent="0.2">
      <c r="A95" s="42">
        <v>17</v>
      </c>
      <c r="B95" s="66" t="s">
        <v>37</v>
      </c>
      <c r="C95" s="67">
        <f>SUM(C96:C98)</f>
        <v>13908</v>
      </c>
      <c r="D95" s="43">
        <f t="shared" ref="D95" si="221">SUM(D96:D98)</f>
        <v>1325</v>
      </c>
      <c r="E95" s="43">
        <f t="shared" ref="E95" si="222">SUM(E96:E98)</f>
        <v>5933</v>
      </c>
      <c r="F95" s="76">
        <f t="shared" ref="F95" si="223">SUM(F96:F98)</f>
        <v>2761</v>
      </c>
      <c r="G95" s="44">
        <f t="shared" ref="G95" si="224">SUM(G96:G98)</f>
        <v>304</v>
      </c>
      <c r="H95" s="76">
        <f t="shared" ref="H95" si="225">SUM(H96:H98)</f>
        <v>3488</v>
      </c>
      <c r="I95" s="76">
        <f t="shared" ref="I95" si="226">SUM(I96:I98)</f>
        <v>97</v>
      </c>
      <c r="J95" s="45">
        <f t="shared" ref="J95:P95" si="227">C95/$C95*100</f>
        <v>100</v>
      </c>
      <c r="K95" s="45">
        <f t="shared" si="227"/>
        <v>9.5268909979867704</v>
      </c>
      <c r="L95" s="45">
        <f t="shared" si="227"/>
        <v>42.658901351740006</v>
      </c>
      <c r="M95" s="45">
        <f t="shared" si="227"/>
        <v>19.851883807880359</v>
      </c>
      <c r="N95" s="45">
        <f t="shared" si="227"/>
        <v>2.1857923497267762</v>
      </c>
      <c r="O95" s="45">
        <f t="shared" si="227"/>
        <v>25.079091170549322</v>
      </c>
      <c r="P95" s="45">
        <f t="shared" si="227"/>
        <v>0.69744032211676732</v>
      </c>
      <c r="Q95" s="42">
        <v>1</v>
      </c>
    </row>
    <row r="96" spans="1:17" x14ac:dyDescent="0.2">
      <c r="A96" s="87">
        <v>17</v>
      </c>
      <c r="B96" s="46" t="s">
        <v>14</v>
      </c>
      <c r="C96" s="47">
        <v>4592</v>
      </c>
      <c r="D96" s="48">
        <v>686</v>
      </c>
      <c r="E96" s="48">
        <v>2345</v>
      </c>
      <c r="F96" s="58">
        <v>552</v>
      </c>
      <c r="G96" s="49">
        <v>33</v>
      </c>
      <c r="H96" s="58">
        <v>929</v>
      </c>
      <c r="I96" s="58">
        <v>47</v>
      </c>
      <c r="J96" s="50">
        <f t="shared" ref="J96:J98" si="228">C96/$C96*100</f>
        <v>100</v>
      </c>
      <c r="K96" s="50">
        <f t="shared" ref="K96:K97" si="229">D96/$C96*100</f>
        <v>14.939024390243901</v>
      </c>
      <c r="L96" s="50">
        <f t="shared" ref="L96:L98" si="230">E96/$C96*100</f>
        <v>51.067073170731703</v>
      </c>
      <c r="M96" s="50">
        <f t="shared" ref="M96:M98" si="231">F96/$C96*100</f>
        <v>12.020905923344948</v>
      </c>
      <c r="N96" s="50">
        <f t="shared" ref="N96:N98" si="232">G96/$C96*100</f>
        <v>0.71864111498257843</v>
      </c>
      <c r="O96" s="50">
        <f t="shared" ref="O96:P98" si="233">H96/$C96*100</f>
        <v>20.230836236933797</v>
      </c>
      <c r="P96" s="50">
        <f t="shared" si="233"/>
        <v>1.0235191637630661</v>
      </c>
      <c r="Q96" s="87">
        <v>2</v>
      </c>
    </row>
    <row r="97" spans="1:17" x14ac:dyDescent="0.2">
      <c r="A97" s="86">
        <v>17</v>
      </c>
      <c r="B97" s="51" t="s">
        <v>15</v>
      </c>
      <c r="C97" s="52">
        <v>9217</v>
      </c>
      <c r="D97" s="53">
        <v>639</v>
      </c>
      <c r="E97" s="53">
        <v>3572</v>
      </c>
      <c r="F97" s="73">
        <v>2205</v>
      </c>
      <c r="G97" s="54">
        <v>269</v>
      </c>
      <c r="H97" s="73">
        <v>2484</v>
      </c>
      <c r="I97" s="73">
        <v>48</v>
      </c>
      <c r="J97" s="55">
        <f t="shared" si="228"/>
        <v>100</v>
      </c>
      <c r="K97" s="55">
        <f t="shared" si="229"/>
        <v>6.932841488553759</v>
      </c>
      <c r="L97" s="55">
        <f t="shared" si="230"/>
        <v>38.754475425843552</v>
      </c>
      <c r="M97" s="55">
        <f t="shared" si="231"/>
        <v>23.923185418248888</v>
      </c>
      <c r="N97" s="55">
        <f t="shared" si="232"/>
        <v>2.9185201258543998</v>
      </c>
      <c r="O97" s="55">
        <f t="shared" si="233"/>
        <v>26.950200716068135</v>
      </c>
      <c r="P97" s="55">
        <f t="shared" si="233"/>
        <v>0.52077682543126824</v>
      </c>
      <c r="Q97" s="86">
        <v>3</v>
      </c>
    </row>
    <row r="98" spans="1:17" x14ac:dyDescent="0.2">
      <c r="A98" s="105">
        <v>17</v>
      </c>
      <c r="B98" s="79" t="s">
        <v>16</v>
      </c>
      <c r="C98" s="69">
        <v>99</v>
      </c>
      <c r="D98" s="70" t="s">
        <v>27</v>
      </c>
      <c r="E98" s="80">
        <v>16</v>
      </c>
      <c r="F98" s="81">
        <v>4</v>
      </c>
      <c r="G98" s="80">
        <v>2</v>
      </c>
      <c r="H98" s="81">
        <v>75</v>
      </c>
      <c r="I98" s="81">
        <v>2</v>
      </c>
      <c r="J98" s="72">
        <f t="shared" si="228"/>
        <v>100</v>
      </c>
      <c r="K98" s="72" t="s">
        <v>27</v>
      </c>
      <c r="L98" s="72">
        <f t="shared" si="230"/>
        <v>16.161616161616163</v>
      </c>
      <c r="M98" s="72">
        <f t="shared" si="231"/>
        <v>4.0404040404040407</v>
      </c>
      <c r="N98" s="72">
        <f t="shared" si="232"/>
        <v>2.0202020202020203</v>
      </c>
      <c r="O98" s="72">
        <f t="shared" si="233"/>
        <v>75.757575757575751</v>
      </c>
      <c r="P98" s="72">
        <f t="shared" si="233"/>
        <v>2.0202020202020203</v>
      </c>
      <c r="Q98" s="105">
        <v>3</v>
      </c>
    </row>
  </sheetData>
  <mergeCells count="2">
    <mergeCell ref="C3:H3"/>
    <mergeCell ref="J3:P3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79AF-3F5C-4871-BD70-0554B7399996}">
  <dimension ref="A1:I20"/>
  <sheetViews>
    <sheetView workbookViewId="0"/>
  </sheetViews>
  <sheetFormatPr baseColWidth="10" defaultColWidth="11.5" defaultRowHeight="15" x14ac:dyDescent="0.2"/>
  <cols>
    <col min="2" max="2" width="16" customWidth="1"/>
  </cols>
  <sheetData>
    <row r="1" spans="1:9" x14ac:dyDescent="0.2">
      <c r="A1" t="s">
        <v>46</v>
      </c>
      <c r="B1" t="s">
        <v>2</v>
      </c>
      <c r="C1" t="s">
        <v>1</v>
      </c>
      <c r="D1" t="s">
        <v>43</v>
      </c>
      <c r="E1" t="s">
        <v>44</v>
      </c>
      <c r="F1" t="s">
        <v>6</v>
      </c>
      <c r="G1" t="s">
        <v>7</v>
      </c>
      <c r="H1" t="s">
        <v>9</v>
      </c>
      <c r="I1" t="s">
        <v>10</v>
      </c>
    </row>
    <row r="2" spans="1:9" x14ac:dyDescent="0.2">
      <c r="A2" s="106">
        <v>0</v>
      </c>
      <c r="B2" s="106" t="s">
        <v>12</v>
      </c>
      <c r="C2" s="107">
        <v>1183386</v>
      </c>
      <c r="D2" s="107">
        <v>293250</v>
      </c>
      <c r="E2" s="107">
        <v>279269</v>
      </c>
      <c r="F2" s="107">
        <v>477766</v>
      </c>
      <c r="G2" s="107">
        <v>52671</v>
      </c>
      <c r="H2" s="107">
        <v>70140</v>
      </c>
      <c r="I2" s="107">
        <v>10290</v>
      </c>
    </row>
    <row r="3" spans="1:9" x14ac:dyDescent="0.2">
      <c r="A3" s="77">
        <v>1</v>
      </c>
      <c r="B3" s="60" t="s">
        <v>39</v>
      </c>
      <c r="C3" s="109">
        <v>26742</v>
      </c>
      <c r="D3" s="109">
        <v>4728</v>
      </c>
      <c r="E3" s="109">
        <v>6776</v>
      </c>
      <c r="F3" s="110">
        <v>13365</v>
      </c>
      <c r="G3" s="110">
        <v>648</v>
      </c>
      <c r="H3" s="110">
        <v>877</v>
      </c>
      <c r="I3" s="110">
        <v>348</v>
      </c>
    </row>
    <row r="4" spans="1:9" x14ac:dyDescent="0.2">
      <c r="A4" s="77">
        <v>2</v>
      </c>
      <c r="B4" s="60" t="s">
        <v>51</v>
      </c>
      <c r="C4" s="109">
        <v>33288</v>
      </c>
      <c r="D4" s="109">
        <v>8385</v>
      </c>
      <c r="E4" s="109">
        <v>7819</v>
      </c>
      <c r="F4" s="110">
        <v>8427</v>
      </c>
      <c r="G4" s="110">
        <v>5771</v>
      </c>
      <c r="H4" s="109">
        <v>2666</v>
      </c>
      <c r="I4" s="109">
        <v>220</v>
      </c>
    </row>
    <row r="5" spans="1:9" x14ac:dyDescent="0.2">
      <c r="A5" s="99">
        <v>3</v>
      </c>
      <c r="B5" s="30" t="s">
        <v>57</v>
      </c>
      <c r="C5" s="111">
        <v>49572</v>
      </c>
      <c r="D5" s="111">
        <v>17671</v>
      </c>
      <c r="E5" s="111">
        <v>11283</v>
      </c>
      <c r="F5" s="111">
        <v>15461</v>
      </c>
      <c r="G5" s="111">
        <v>491</v>
      </c>
      <c r="H5" s="111">
        <v>4363</v>
      </c>
      <c r="I5" s="111">
        <v>303</v>
      </c>
    </row>
    <row r="6" spans="1:9" x14ac:dyDescent="0.2">
      <c r="A6" s="77">
        <v>4</v>
      </c>
      <c r="B6" s="60" t="s">
        <v>34</v>
      </c>
      <c r="C6" s="109">
        <v>121865</v>
      </c>
      <c r="D6" s="109">
        <v>20014</v>
      </c>
      <c r="E6" s="109">
        <v>14203</v>
      </c>
      <c r="F6" s="109">
        <v>84410</v>
      </c>
      <c r="G6" s="110">
        <v>1048</v>
      </c>
      <c r="H6" s="109">
        <v>953</v>
      </c>
      <c r="I6" s="109">
        <v>1237</v>
      </c>
    </row>
    <row r="7" spans="1:9" x14ac:dyDescent="0.2">
      <c r="A7" s="77">
        <v>5</v>
      </c>
      <c r="B7" s="77" t="s">
        <v>53</v>
      </c>
      <c r="C7" s="109">
        <v>49665</v>
      </c>
      <c r="D7" s="109">
        <v>5800</v>
      </c>
      <c r="E7" s="109">
        <v>12612</v>
      </c>
      <c r="F7" s="109">
        <v>18683</v>
      </c>
      <c r="G7" s="109">
        <v>2092</v>
      </c>
      <c r="H7" s="109">
        <v>10108</v>
      </c>
      <c r="I7" s="109">
        <v>370</v>
      </c>
    </row>
    <row r="8" spans="1:9" x14ac:dyDescent="0.2">
      <c r="A8" s="77">
        <v>6</v>
      </c>
      <c r="B8" s="60" t="s">
        <v>58</v>
      </c>
      <c r="C8" s="109">
        <v>74938</v>
      </c>
      <c r="D8" s="109">
        <v>16473</v>
      </c>
      <c r="E8" s="109">
        <v>9711</v>
      </c>
      <c r="F8" s="110">
        <v>46510</v>
      </c>
      <c r="G8" s="110">
        <v>1210</v>
      </c>
      <c r="H8" s="110">
        <v>327</v>
      </c>
      <c r="I8" s="110">
        <v>707</v>
      </c>
    </row>
    <row r="9" spans="1:9" x14ac:dyDescent="0.2">
      <c r="A9" s="99">
        <v>7</v>
      </c>
      <c r="B9" s="30" t="s">
        <v>50</v>
      </c>
      <c r="C9" s="111">
        <v>33242</v>
      </c>
      <c r="D9" s="111">
        <v>5503</v>
      </c>
      <c r="E9" s="111">
        <v>5773</v>
      </c>
      <c r="F9" s="108">
        <v>15119</v>
      </c>
      <c r="G9" s="108">
        <v>4520</v>
      </c>
      <c r="H9" s="111">
        <v>2004</v>
      </c>
      <c r="I9" s="111">
        <v>323</v>
      </c>
    </row>
    <row r="10" spans="1:9" x14ac:dyDescent="0.2">
      <c r="A10" s="77">
        <v>8</v>
      </c>
      <c r="B10" s="77" t="s">
        <v>52</v>
      </c>
      <c r="C10" s="109">
        <v>81212</v>
      </c>
      <c r="D10" s="109">
        <v>16093</v>
      </c>
      <c r="E10" s="109">
        <v>28894</v>
      </c>
      <c r="F10" s="110">
        <v>15890</v>
      </c>
      <c r="G10" s="110">
        <v>10863</v>
      </c>
      <c r="H10" s="110">
        <v>8934</v>
      </c>
      <c r="I10" s="110">
        <v>538</v>
      </c>
    </row>
    <row r="11" spans="1:9" x14ac:dyDescent="0.2">
      <c r="A11" s="77">
        <v>9</v>
      </c>
      <c r="B11" s="60" t="s">
        <v>42</v>
      </c>
      <c r="C11" s="109">
        <v>55383</v>
      </c>
      <c r="D11" s="109">
        <v>7793</v>
      </c>
      <c r="E11" s="109">
        <v>10362</v>
      </c>
      <c r="F11" s="109">
        <v>22022</v>
      </c>
      <c r="G11" s="110">
        <v>8836</v>
      </c>
      <c r="H11" s="110">
        <v>5980</v>
      </c>
      <c r="I11" s="110">
        <v>390</v>
      </c>
    </row>
    <row r="12" spans="1:9" x14ac:dyDescent="0.2">
      <c r="A12" s="77">
        <v>10</v>
      </c>
      <c r="B12" s="60" t="s">
        <v>49</v>
      </c>
      <c r="C12" s="109">
        <v>34068</v>
      </c>
      <c r="D12" s="109">
        <v>2572</v>
      </c>
      <c r="E12" s="109">
        <v>6452</v>
      </c>
      <c r="F12" s="110">
        <v>11955</v>
      </c>
      <c r="G12" s="110">
        <v>1694</v>
      </c>
      <c r="H12" s="109">
        <v>10927</v>
      </c>
      <c r="I12" s="109">
        <v>468</v>
      </c>
    </row>
    <row r="13" spans="1:9" x14ac:dyDescent="0.2">
      <c r="A13" s="99">
        <v>11</v>
      </c>
      <c r="B13" s="30" t="s">
        <v>60</v>
      </c>
      <c r="C13" s="111">
        <v>66740</v>
      </c>
      <c r="D13" s="111">
        <v>6018</v>
      </c>
      <c r="E13" s="111">
        <v>6820</v>
      </c>
      <c r="F13" s="111">
        <v>48891</v>
      </c>
      <c r="G13" s="111">
        <v>3282</v>
      </c>
      <c r="H13" s="111">
        <v>901</v>
      </c>
      <c r="I13" s="111">
        <v>828</v>
      </c>
    </row>
    <row r="14" spans="1:9" x14ac:dyDescent="0.2">
      <c r="A14" s="99">
        <v>12</v>
      </c>
      <c r="B14" s="30" t="s">
        <v>59</v>
      </c>
      <c r="C14" s="111">
        <v>157767</v>
      </c>
      <c r="D14" s="111">
        <v>28402</v>
      </c>
      <c r="E14" s="111">
        <v>19764</v>
      </c>
      <c r="F14" s="111">
        <v>102987</v>
      </c>
      <c r="G14" s="108">
        <v>4312</v>
      </c>
      <c r="H14" s="111">
        <v>757</v>
      </c>
      <c r="I14" s="111">
        <v>1545</v>
      </c>
    </row>
    <row r="15" spans="1:9" x14ac:dyDescent="0.2">
      <c r="A15" s="99">
        <v>13</v>
      </c>
      <c r="B15" s="30" t="s">
        <v>48</v>
      </c>
      <c r="C15" s="111">
        <v>166333</v>
      </c>
      <c r="D15" s="111">
        <v>94698</v>
      </c>
      <c r="E15" s="111">
        <v>55363</v>
      </c>
      <c r="F15" s="108">
        <v>13242</v>
      </c>
      <c r="G15" s="108">
        <v>637</v>
      </c>
      <c r="H15" s="111">
        <v>1045</v>
      </c>
      <c r="I15" s="111">
        <v>1348</v>
      </c>
    </row>
    <row r="16" spans="1:9" x14ac:dyDescent="0.2">
      <c r="A16" s="99">
        <v>14</v>
      </c>
      <c r="B16" s="30" t="s">
        <v>56</v>
      </c>
      <c r="C16" s="111">
        <v>80750</v>
      </c>
      <c r="D16" s="111">
        <v>24127</v>
      </c>
      <c r="E16" s="111">
        <v>34337</v>
      </c>
      <c r="F16" s="108">
        <v>15706</v>
      </c>
      <c r="G16" s="108">
        <v>1277</v>
      </c>
      <c r="H16" s="111">
        <v>4779</v>
      </c>
      <c r="I16" s="111">
        <v>524</v>
      </c>
    </row>
    <row r="17" spans="1:9" x14ac:dyDescent="0.2">
      <c r="A17" s="77">
        <v>15</v>
      </c>
      <c r="B17" s="60" t="s">
        <v>38</v>
      </c>
      <c r="C17" s="109">
        <v>18253</v>
      </c>
      <c r="D17" s="109">
        <v>1561</v>
      </c>
      <c r="E17" s="109">
        <v>1462</v>
      </c>
      <c r="F17" s="109">
        <v>13497</v>
      </c>
      <c r="G17" s="110">
        <v>1217</v>
      </c>
      <c r="H17" s="109">
        <v>320</v>
      </c>
      <c r="I17" s="109">
        <v>196</v>
      </c>
    </row>
    <row r="18" spans="1:9" x14ac:dyDescent="0.2">
      <c r="A18" s="99">
        <v>16</v>
      </c>
      <c r="B18" s="30" t="s">
        <v>54</v>
      </c>
      <c r="C18" s="111">
        <v>76034</v>
      </c>
      <c r="D18" s="111">
        <v>25146</v>
      </c>
      <c r="E18" s="111">
        <v>28091</v>
      </c>
      <c r="F18" s="108">
        <v>14820</v>
      </c>
      <c r="G18" s="108">
        <v>4065</v>
      </c>
      <c r="H18" s="108">
        <v>3407</v>
      </c>
      <c r="I18" s="108">
        <v>505</v>
      </c>
    </row>
    <row r="19" spans="1:9" x14ac:dyDescent="0.2">
      <c r="A19" s="99">
        <v>17</v>
      </c>
      <c r="B19" s="30" t="s">
        <v>35</v>
      </c>
      <c r="C19" s="111">
        <v>13908</v>
      </c>
      <c r="D19" s="111">
        <v>1325</v>
      </c>
      <c r="E19" s="111">
        <v>5933</v>
      </c>
      <c r="F19" s="111">
        <v>2761</v>
      </c>
      <c r="G19" s="111">
        <v>304</v>
      </c>
      <c r="H19" s="111">
        <v>3488</v>
      </c>
      <c r="I19" s="111">
        <v>97</v>
      </c>
    </row>
    <row r="20" spans="1:9" x14ac:dyDescent="0.2">
      <c r="A20" s="99">
        <v>18</v>
      </c>
      <c r="B20" s="30" t="s">
        <v>55</v>
      </c>
      <c r="C20" s="111">
        <v>43626</v>
      </c>
      <c r="D20" s="111">
        <v>6941</v>
      </c>
      <c r="E20" s="111">
        <v>13614</v>
      </c>
      <c r="F20" s="111">
        <v>14020</v>
      </c>
      <c r="G20" s="111">
        <v>404</v>
      </c>
      <c r="H20" s="111">
        <v>8304</v>
      </c>
      <c r="I20" s="111">
        <v>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3F27-FB0D-452C-BF69-70E2B6EAC55D}">
  <dimension ref="A1:H19"/>
  <sheetViews>
    <sheetView workbookViewId="0"/>
  </sheetViews>
  <sheetFormatPr baseColWidth="10" defaultColWidth="11.5" defaultRowHeight="15" x14ac:dyDescent="0.2"/>
  <cols>
    <col min="2" max="2" width="16" customWidth="1"/>
  </cols>
  <sheetData>
    <row r="1" spans="1:8" x14ac:dyDescent="0.2">
      <c r="A1" t="s">
        <v>46</v>
      </c>
      <c r="B1" t="s">
        <v>2</v>
      </c>
      <c r="C1" t="s">
        <v>43</v>
      </c>
      <c r="D1" t="s">
        <v>44</v>
      </c>
      <c r="E1" t="s">
        <v>6</v>
      </c>
      <c r="F1" t="s">
        <v>7</v>
      </c>
      <c r="G1" t="s">
        <v>9</v>
      </c>
      <c r="H1" t="s">
        <v>10</v>
      </c>
    </row>
    <row r="2" spans="1:8" x14ac:dyDescent="0.2">
      <c r="A2" s="77">
        <v>1</v>
      </c>
      <c r="B2" s="60" t="s">
        <v>39</v>
      </c>
      <c r="C2" s="109">
        <v>3267</v>
      </c>
      <c r="D2" s="109">
        <v>3133</v>
      </c>
      <c r="E2" s="110">
        <v>2993</v>
      </c>
      <c r="F2" s="110">
        <v>135</v>
      </c>
      <c r="G2" s="110">
        <v>244</v>
      </c>
      <c r="H2" s="110">
        <v>77</v>
      </c>
    </row>
    <row r="3" spans="1:8" x14ac:dyDescent="0.2">
      <c r="A3" s="77">
        <v>2</v>
      </c>
      <c r="B3" s="60" t="s">
        <v>51</v>
      </c>
      <c r="C3" s="109">
        <v>4888</v>
      </c>
      <c r="D3" s="109">
        <v>3335</v>
      </c>
      <c r="E3" s="110">
        <v>2153</v>
      </c>
      <c r="F3" s="110">
        <v>1049</v>
      </c>
      <c r="G3" s="109">
        <v>355</v>
      </c>
      <c r="H3" s="109">
        <v>77</v>
      </c>
    </row>
    <row r="4" spans="1:8" x14ac:dyDescent="0.2">
      <c r="A4" s="99">
        <v>3</v>
      </c>
      <c r="B4" s="30" t="s">
        <v>57</v>
      </c>
      <c r="C4" s="111">
        <v>8864</v>
      </c>
      <c r="D4" s="111">
        <v>3915</v>
      </c>
      <c r="E4" s="111">
        <v>3305</v>
      </c>
      <c r="F4" s="111">
        <v>85</v>
      </c>
      <c r="G4" s="111">
        <v>803</v>
      </c>
      <c r="H4" s="111">
        <v>101</v>
      </c>
    </row>
    <row r="5" spans="1:8" x14ac:dyDescent="0.2">
      <c r="A5" s="77">
        <v>4</v>
      </c>
      <c r="B5" s="60" t="s">
        <v>34</v>
      </c>
      <c r="C5" s="109">
        <v>10158</v>
      </c>
      <c r="D5" s="109">
        <v>5048</v>
      </c>
      <c r="E5" s="109">
        <v>15120</v>
      </c>
      <c r="F5" s="110">
        <v>116</v>
      </c>
      <c r="G5" s="109">
        <v>169</v>
      </c>
      <c r="H5" s="109">
        <v>268</v>
      </c>
    </row>
    <row r="6" spans="1:8" x14ac:dyDescent="0.2">
      <c r="A6" s="77">
        <v>5</v>
      </c>
      <c r="B6" s="77" t="s">
        <v>53</v>
      </c>
      <c r="C6" s="109">
        <v>3193</v>
      </c>
      <c r="D6" s="109">
        <v>2781</v>
      </c>
      <c r="E6" s="109">
        <v>1376</v>
      </c>
      <c r="F6" s="109">
        <v>95</v>
      </c>
      <c r="G6" s="109">
        <v>471</v>
      </c>
      <c r="H6" s="109">
        <v>43</v>
      </c>
    </row>
    <row r="7" spans="1:8" x14ac:dyDescent="0.2">
      <c r="A7" s="77">
        <v>6</v>
      </c>
      <c r="B7" s="60" t="s">
        <v>58</v>
      </c>
      <c r="C7" s="109">
        <v>8347</v>
      </c>
      <c r="D7" s="109">
        <v>2821</v>
      </c>
      <c r="E7" s="110">
        <v>5726</v>
      </c>
      <c r="F7" s="110">
        <v>79</v>
      </c>
      <c r="G7" s="110">
        <v>49</v>
      </c>
      <c r="H7" s="110">
        <v>168</v>
      </c>
    </row>
    <row r="8" spans="1:8" x14ac:dyDescent="0.2">
      <c r="A8" s="99">
        <v>7</v>
      </c>
      <c r="B8" s="30" t="s">
        <v>50</v>
      </c>
      <c r="C8" s="111">
        <v>3715</v>
      </c>
      <c r="D8" s="111">
        <v>2342</v>
      </c>
      <c r="E8" s="108">
        <v>2619</v>
      </c>
      <c r="F8" s="108">
        <v>311</v>
      </c>
      <c r="G8" s="111">
        <v>256</v>
      </c>
      <c r="H8" s="111">
        <v>65</v>
      </c>
    </row>
    <row r="9" spans="1:8" x14ac:dyDescent="0.2">
      <c r="A9" s="77">
        <v>8</v>
      </c>
      <c r="B9" s="77" t="s">
        <v>52</v>
      </c>
      <c r="C9" s="109">
        <v>10542</v>
      </c>
      <c r="D9" s="109">
        <v>10323</v>
      </c>
      <c r="E9" s="110">
        <v>2556</v>
      </c>
      <c r="F9" s="110">
        <v>1274</v>
      </c>
      <c r="G9" s="110">
        <v>1297</v>
      </c>
      <c r="H9" s="110">
        <v>243</v>
      </c>
    </row>
    <row r="10" spans="1:8" x14ac:dyDescent="0.2">
      <c r="A10" s="77">
        <v>9</v>
      </c>
      <c r="B10" s="60" t="s">
        <v>42</v>
      </c>
      <c r="C10" s="109">
        <v>5139</v>
      </c>
      <c r="D10" s="109">
        <v>3909</v>
      </c>
      <c r="E10" s="109">
        <v>3137</v>
      </c>
      <c r="F10" s="110">
        <v>999</v>
      </c>
      <c r="G10" s="110">
        <v>689</v>
      </c>
      <c r="H10" s="110">
        <v>65</v>
      </c>
    </row>
    <row r="11" spans="1:8" x14ac:dyDescent="0.2">
      <c r="A11" s="77">
        <v>10</v>
      </c>
      <c r="B11" s="60" t="s">
        <v>49</v>
      </c>
      <c r="C11" s="109">
        <v>1455</v>
      </c>
      <c r="D11" s="109">
        <v>2664</v>
      </c>
      <c r="E11" s="110">
        <v>1870</v>
      </c>
      <c r="F11" s="110">
        <v>164</v>
      </c>
      <c r="G11" s="109">
        <v>791</v>
      </c>
      <c r="H11" s="109">
        <v>75</v>
      </c>
    </row>
    <row r="12" spans="1:8" x14ac:dyDescent="0.2">
      <c r="A12" s="99">
        <v>11</v>
      </c>
      <c r="B12" s="30" t="s">
        <v>60</v>
      </c>
      <c r="C12" s="111">
        <v>2419</v>
      </c>
      <c r="D12" s="111">
        <v>1572</v>
      </c>
      <c r="E12" s="111">
        <v>3856</v>
      </c>
      <c r="F12" s="111">
        <v>276</v>
      </c>
      <c r="G12" s="111">
        <v>40</v>
      </c>
      <c r="H12" s="111">
        <v>94</v>
      </c>
    </row>
    <row r="13" spans="1:8" x14ac:dyDescent="0.2">
      <c r="A13" s="99">
        <v>12</v>
      </c>
      <c r="B13" s="30" t="s">
        <v>59</v>
      </c>
      <c r="C13" s="111">
        <v>15278</v>
      </c>
      <c r="D13" s="111">
        <v>7170</v>
      </c>
      <c r="E13" s="111">
        <v>12424</v>
      </c>
      <c r="F13" s="108">
        <v>214</v>
      </c>
      <c r="G13" s="111">
        <v>189</v>
      </c>
      <c r="H13" s="111">
        <v>331</v>
      </c>
    </row>
    <row r="14" spans="1:8" x14ac:dyDescent="0.2">
      <c r="A14" s="99">
        <v>13</v>
      </c>
      <c r="B14" s="30" t="s">
        <v>48</v>
      </c>
      <c r="C14" s="111">
        <v>81604</v>
      </c>
      <c r="D14" s="111">
        <v>38901</v>
      </c>
      <c r="E14" s="108">
        <v>7459</v>
      </c>
      <c r="F14" s="108">
        <v>285</v>
      </c>
      <c r="G14" s="111">
        <v>451</v>
      </c>
      <c r="H14" s="111">
        <v>1102</v>
      </c>
    </row>
    <row r="15" spans="1:8" x14ac:dyDescent="0.2">
      <c r="A15" s="99">
        <v>14</v>
      </c>
      <c r="B15" s="30" t="s">
        <v>56</v>
      </c>
      <c r="C15" s="111">
        <v>11280</v>
      </c>
      <c r="D15" s="111">
        <v>10999</v>
      </c>
      <c r="E15" s="108">
        <v>2974</v>
      </c>
      <c r="F15" s="108">
        <v>152</v>
      </c>
      <c r="G15" s="111">
        <v>1389</v>
      </c>
      <c r="H15" s="111">
        <v>201</v>
      </c>
    </row>
    <row r="16" spans="1:8" x14ac:dyDescent="0.2">
      <c r="A16" s="77">
        <v>15</v>
      </c>
      <c r="B16" s="60" t="s">
        <v>38</v>
      </c>
      <c r="C16" s="109">
        <v>1377</v>
      </c>
      <c r="D16" s="109">
        <v>941</v>
      </c>
      <c r="E16" s="109">
        <v>4603</v>
      </c>
      <c r="F16" s="110">
        <v>139</v>
      </c>
      <c r="G16" s="109">
        <v>19</v>
      </c>
      <c r="H16" s="109">
        <v>71</v>
      </c>
    </row>
    <row r="17" spans="1:8" x14ac:dyDescent="0.2">
      <c r="A17" s="99">
        <v>16</v>
      </c>
      <c r="B17" s="30" t="s">
        <v>54</v>
      </c>
      <c r="C17" s="111">
        <v>14042</v>
      </c>
      <c r="D17" s="111">
        <v>12530</v>
      </c>
      <c r="E17" s="108">
        <v>3548</v>
      </c>
      <c r="F17" s="108">
        <v>440</v>
      </c>
      <c r="G17" s="108">
        <v>732</v>
      </c>
      <c r="H17" s="108">
        <v>181</v>
      </c>
    </row>
    <row r="18" spans="1:8" x14ac:dyDescent="0.2">
      <c r="A18" s="99">
        <v>17</v>
      </c>
      <c r="B18" s="30" t="s">
        <v>35</v>
      </c>
      <c r="C18" s="111">
        <v>686</v>
      </c>
      <c r="D18" s="111">
        <v>2345</v>
      </c>
      <c r="E18" s="111">
        <v>552</v>
      </c>
      <c r="F18" s="111">
        <v>33</v>
      </c>
      <c r="G18" s="111">
        <v>929</v>
      </c>
      <c r="H18" s="111">
        <v>47</v>
      </c>
    </row>
    <row r="19" spans="1:8" x14ac:dyDescent="0.2">
      <c r="A19" s="99">
        <v>18</v>
      </c>
      <c r="B19" s="30" t="s">
        <v>55</v>
      </c>
      <c r="C19" s="111">
        <v>5172</v>
      </c>
      <c r="D19" s="111">
        <v>5645</v>
      </c>
      <c r="E19" s="111">
        <v>1761</v>
      </c>
      <c r="F19" s="111">
        <v>10</v>
      </c>
      <c r="G19" s="111">
        <v>756</v>
      </c>
      <c r="H19" s="111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9EC7-6FC0-44BB-A9E4-6A769C938797}">
  <dimension ref="A1:H19"/>
  <sheetViews>
    <sheetView workbookViewId="0"/>
  </sheetViews>
  <sheetFormatPr baseColWidth="10" defaultColWidth="11.5" defaultRowHeight="15" x14ac:dyDescent="0.2"/>
  <cols>
    <col min="2" max="2" width="16" customWidth="1"/>
  </cols>
  <sheetData>
    <row r="1" spans="1:8" x14ac:dyDescent="0.2">
      <c r="A1" t="s">
        <v>46</v>
      </c>
      <c r="B1" t="s">
        <v>2</v>
      </c>
      <c r="C1" t="s">
        <v>43</v>
      </c>
      <c r="D1" t="s">
        <v>44</v>
      </c>
      <c r="E1" t="s">
        <v>6</v>
      </c>
      <c r="F1" t="s">
        <v>7</v>
      </c>
      <c r="G1" t="s">
        <v>9</v>
      </c>
      <c r="H1" t="s">
        <v>10</v>
      </c>
    </row>
    <row r="2" spans="1:8" x14ac:dyDescent="0.2">
      <c r="A2" s="77">
        <v>1</v>
      </c>
      <c r="B2" s="60" t="s">
        <v>39</v>
      </c>
      <c r="C2" s="109">
        <v>1461</v>
      </c>
      <c r="D2" s="109">
        <v>3643</v>
      </c>
      <c r="E2" s="110">
        <v>10372</v>
      </c>
      <c r="F2" s="110">
        <v>513</v>
      </c>
      <c r="G2" s="110">
        <v>633</v>
      </c>
      <c r="H2" s="110">
        <v>271</v>
      </c>
    </row>
    <row r="3" spans="1:8" x14ac:dyDescent="0.2">
      <c r="A3" s="77">
        <v>2</v>
      </c>
      <c r="B3" s="60" t="s">
        <v>51</v>
      </c>
      <c r="C3" s="109">
        <v>3497</v>
      </c>
      <c r="D3" s="109">
        <v>4484</v>
      </c>
      <c r="E3" s="110">
        <v>6274</v>
      </c>
      <c r="F3" s="110">
        <v>4722</v>
      </c>
      <c r="G3" s="110">
        <v>2311</v>
      </c>
      <c r="H3" s="110">
        <v>143</v>
      </c>
    </row>
    <row r="4" spans="1:8" x14ac:dyDescent="0.2">
      <c r="A4" s="99">
        <v>3</v>
      </c>
      <c r="B4" s="30" t="s">
        <v>57</v>
      </c>
      <c r="C4" s="109">
        <v>8807</v>
      </c>
      <c r="D4" s="109">
        <v>7368</v>
      </c>
      <c r="E4" s="110">
        <v>12156</v>
      </c>
      <c r="F4" s="110">
        <v>406</v>
      </c>
      <c r="G4" s="110">
        <v>3560</v>
      </c>
      <c r="H4" s="110">
        <v>202</v>
      </c>
    </row>
    <row r="5" spans="1:8" x14ac:dyDescent="0.2">
      <c r="A5" s="77">
        <v>4</v>
      </c>
      <c r="B5" s="60" t="s">
        <v>34</v>
      </c>
      <c r="C5" s="109">
        <v>9856</v>
      </c>
      <c r="D5" s="109">
        <v>9155</v>
      </c>
      <c r="E5" s="110">
        <v>69290</v>
      </c>
      <c r="F5" s="110">
        <v>932</v>
      </c>
      <c r="G5" s="110">
        <v>784</v>
      </c>
      <c r="H5" s="110">
        <v>969</v>
      </c>
    </row>
    <row r="6" spans="1:8" x14ac:dyDescent="0.2">
      <c r="A6" s="77">
        <v>5</v>
      </c>
      <c r="B6" s="77" t="s">
        <v>53</v>
      </c>
      <c r="C6" s="109">
        <v>2607</v>
      </c>
      <c r="D6" s="109">
        <v>9831</v>
      </c>
      <c r="E6" s="110">
        <v>17307</v>
      </c>
      <c r="F6" s="110">
        <v>1997</v>
      </c>
      <c r="G6" s="110">
        <v>9637</v>
      </c>
      <c r="H6" s="110">
        <v>327</v>
      </c>
    </row>
    <row r="7" spans="1:8" x14ac:dyDescent="0.2">
      <c r="A7" s="77">
        <v>6</v>
      </c>
      <c r="B7" s="60" t="s">
        <v>58</v>
      </c>
      <c r="C7" s="109">
        <v>8126</v>
      </c>
      <c r="D7" s="109">
        <v>6890</v>
      </c>
      <c r="E7" s="110">
        <v>40784</v>
      </c>
      <c r="F7" s="110">
        <v>1131</v>
      </c>
      <c r="G7" s="110">
        <v>278</v>
      </c>
      <c r="H7" s="110">
        <v>539</v>
      </c>
    </row>
    <row r="8" spans="1:8" x14ac:dyDescent="0.2">
      <c r="A8" s="99">
        <v>7</v>
      </c>
      <c r="B8" s="30" t="s">
        <v>50</v>
      </c>
      <c r="C8" s="109">
        <v>1788</v>
      </c>
      <c r="D8" s="109">
        <v>3431</v>
      </c>
      <c r="E8" s="110">
        <v>12500</v>
      </c>
      <c r="F8" s="110">
        <v>4209</v>
      </c>
      <c r="G8" s="110">
        <v>1748</v>
      </c>
      <c r="H8" s="110">
        <v>258</v>
      </c>
    </row>
    <row r="9" spans="1:8" x14ac:dyDescent="0.2">
      <c r="A9" s="77">
        <v>8</v>
      </c>
      <c r="B9" s="77" t="s">
        <v>52</v>
      </c>
      <c r="C9" s="109">
        <v>5551</v>
      </c>
      <c r="D9" s="109">
        <v>18571</v>
      </c>
      <c r="E9" s="110">
        <v>13334</v>
      </c>
      <c r="F9" s="110">
        <v>9589</v>
      </c>
      <c r="G9" s="110">
        <v>7637</v>
      </c>
      <c r="H9" s="110">
        <v>295</v>
      </c>
    </row>
    <row r="10" spans="1:8" x14ac:dyDescent="0.2">
      <c r="A10" s="77">
        <v>9</v>
      </c>
      <c r="B10" s="60" t="s">
        <v>42</v>
      </c>
      <c r="C10" s="109">
        <v>2654</v>
      </c>
      <c r="D10" s="109">
        <v>6453</v>
      </c>
      <c r="E10" s="110">
        <v>18885</v>
      </c>
      <c r="F10" s="110">
        <v>7837</v>
      </c>
      <c r="G10" s="110">
        <v>5291</v>
      </c>
      <c r="H10" s="110">
        <v>325</v>
      </c>
    </row>
    <row r="11" spans="1:8" x14ac:dyDescent="0.2">
      <c r="A11" s="77">
        <v>10</v>
      </c>
      <c r="B11" s="60" t="s">
        <v>49</v>
      </c>
      <c r="C11" s="109">
        <v>1117</v>
      </c>
      <c r="D11" s="109">
        <v>3788</v>
      </c>
      <c r="E11" s="110">
        <v>10085</v>
      </c>
      <c r="F11" s="110">
        <v>1530</v>
      </c>
      <c r="G11" s="110">
        <v>10136</v>
      </c>
      <c r="H11" s="110">
        <v>393</v>
      </c>
    </row>
    <row r="12" spans="1:8" x14ac:dyDescent="0.2">
      <c r="A12" s="99">
        <v>11</v>
      </c>
      <c r="B12" s="30" t="s">
        <v>60</v>
      </c>
      <c r="C12" s="109">
        <v>3599</v>
      </c>
      <c r="D12" s="109">
        <v>5248</v>
      </c>
      <c r="E12" s="110">
        <v>45035</v>
      </c>
      <c r="F12" s="110">
        <v>3006</v>
      </c>
      <c r="G12" s="110">
        <v>861</v>
      </c>
      <c r="H12" s="110">
        <v>734</v>
      </c>
    </row>
    <row r="13" spans="1:8" x14ac:dyDescent="0.2">
      <c r="A13" s="99">
        <v>12</v>
      </c>
      <c r="B13" s="30" t="s">
        <v>59</v>
      </c>
      <c r="C13" s="109">
        <v>13124</v>
      </c>
      <c r="D13" s="109">
        <v>12594</v>
      </c>
      <c r="E13" s="110">
        <v>90563</v>
      </c>
      <c r="F13" s="110">
        <v>4098</v>
      </c>
      <c r="G13" s="110">
        <v>568</v>
      </c>
      <c r="H13" s="110">
        <v>1214</v>
      </c>
    </row>
    <row r="14" spans="1:8" x14ac:dyDescent="0.2">
      <c r="A14" s="99">
        <v>13</v>
      </c>
      <c r="B14" s="30" t="s">
        <v>48</v>
      </c>
      <c r="C14" s="109">
        <v>13094</v>
      </c>
      <c r="D14" s="109">
        <v>16462</v>
      </c>
      <c r="E14" s="110">
        <v>5783</v>
      </c>
      <c r="F14" s="110">
        <v>352</v>
      </c>
      <c r="G14" s="110">
        <v>594</v>
      </c>
      <c r="H14" s="110">
        <v>246</v>
      </c>
    </row>
    <row r="15" spans="1:8" x14ac:dyDescent="0.2">
      <c r="A15" s="99">
        <v>14</v>
      </c>
      <c r="B15" s="30" t="s">
        <v>56</v>
      </c>
      <c r="C15" s="109">
        <v>12847</v>
      </c>
      <c r="D15" s="109">
        <v>23338</v>
      </c>
      <c r="E15" s="110">
        <v>12732</v>
      </c>
      <c r="F15" s="110">
        <v>1125</v>
      </c>
      <c r="G15" s="110">
        <v>3390</v>
      </c>
      <c r="H15" s="110">
        <v>323</v>
      </c>
    </row>
    <row r="16" spans="1:8" x14ac:dyDescent="0.2">
      <c r="A16" s="77">
        <v>15</v>
      </c>
      <c r="B16" s="60" t="s">
        <v>38</v>
      </c>
      <c r="C16" s="109">
        <v>184</v>
      </c>
      <c r="D16" s="109">
        <v>521</v>
      </c>
      <c r="E16" s="110">
        <v>8894</v>
      </c>
      <c r="F16" s="110">
        <v>1078</v>
      </c>
      <c r="G16" s="110">
        <v>301</v>
      </c>
      <c r="H16" s="110">
        <v>125</v>
      </c>
    </row>
    <row r="17" spans="1:8" x14ac:dyDescent="0.2">
      <c r="A17" s="99">
        <v>16</v>
      </c>
      <c r="B17" s="30" t="s">
        <v>54</v>
      </c>
      <c r="C17" s="109">
        <v>11104</v>
      </c>
      <c r="D17" s="109">
        <v>15561</v>
      </c>
      <c r="E17" s="110">
        <v>11272</v>
      </c>
      <c r="F17" s="110">
        <v>3625</v>
      </c>
      <c r="G17" s="110">
        <v>2675</v>
      </c>
      <c r="H17" s="110">
        <v>324</v>
      </c>
    </row>
    <row r="18" spans="1:8" x14ac:dyDescent="0.2">
      <c r="A18" s="99">
        <v>17</v>
      </c>
      <c r="B18" s="30" t="s">
        <v>35</v>
      </c>
      <c r="C18" s="109">
        <v>639</v>
      </c>
      <c r="D18" s="109">
        <v>3588</v>
      </c>
      <c r="E18" s="110">
        <v>2209</v>
      </c>
      <c r="F18" s="110">
        <v>271</v>
      </c>
      <c r="G18" s="110">
        <v>2559</v>
      </c>
      <c r="H18" s="110">
        <v>50</v>
      </c>
    </row>
    <row r="19" spans="1:8" x14ac:dyDescent="0.2">
      <c r="A19" s="99">
        <v>18</v>
      </c>
      <c r="B19" s="30" t="s">
        <v>55</v>
      </c>
      <c r="C19" s="109">
        <v>1769</v>
      </c>
      <c r="D19" s="109">
        <v>7969</v>
      </c>
      <c r="E19" s="110">
        <v>12259</v>
      </c>
      <c r="F19" s="110">
        <v>394</v>
      </c>
      <c r="G19" s="110">
        <v>7548</v>
      </c>
      <c r="H19" s="110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Roof_Complete</vt:lpstr>
      <vt:lpstr>Roof_Total</vt:lpstr>
      <vt:lpstr>Roof_Urban</vt:lpstr>
      <vt:lpstr>Roof_Rural</vt:lpstr>
      <vt:lpstr>Walls_Complete</vt:lpstr>
      <vt:lpstr>Floor_Complete</vt:lpstr>
      <vt:lpstr>Floor_Total</vt:lpstr>
      <vt:lpstr>Floor_Urban</vt:lpstr>
      <vt:lpstr>Floor_Rural</vt:lpstr>
      <vt:lpstr>mapping_urb</vt:lpstr>
      <vt:lpstr>mapping_rur</vt:lpstr>
      <vt:lpstr>mapping_v1&amp;v2&amp;v3</vt:lpstr>
      <vt:lpstr>mapping_rur!Print_Area</vt:lpstr>
      <vt:lpstr>mapping_urb!Print_Area</vt:lpstr>
      <vt:lpstr>'mapping_v1&amp;v2&amp;v3'!Print_Area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CamilaHoyos Ramirez</dc:creator>
  <cp:lastModifiedBy>Microsoft Office User</cp:lastModifiedBy>
  <dcterms:created xsi:type="dcterms:W3CDTF">2017-11-18T03:48:09Z</dcterms:created>
  <dcterms:modified xsi:type="dcterms:W3CDTF">2023-01-25T10:35:00Z</dcterms:modified>
</cp:coreProperties>
</file>