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o/GEM/GRM/Global_Exposure_Model_Metadata/Southeast_Asia/Malaysia/Mappings/"/>
    </mc:Choice>
  </mc:AlternateContent>
  <xr:revisionPtr revIDLastSave="0" documentId="13_ncr:1_{A4E99660-EF94-FC4B-93AD-A8B768DE1167}" xr6:coauthVersionLast="47" xr6:coauthVersionMax="47" xr10:uidLastSave="{00000000-0000-0000-0000-000000000000}"/>
  <bookViews>
    <workbookView xWindow="0" yWindow="500" windowWidth="28760" windowHeight="17500" tabRatio="888" activeTab="1" xr2:uid="{00000000-000D-0000-FFFF-FFFF00000000}"/>
  </bookViews>
  <sheets>
    <sheet name="States (with edu&amp;hea)" sheetId="2" state="hidden" r:id="rId1"/>
    <sheet name="mapping_1var" sheetId="3" r:id="rId2"/>
    <sheet name="mapping_1" sheetId="6" r:id="rId3"/>
    <sheet name="mapping_2" sheetId="7" r:id="rId4"/>
    <sheet name="mapping_3" sheetId="8" r:id="rId5"/>
    <sheet name="Ductility" sheetId="9" r:id="rId6"/>
    <sheet name="States (2)" sheetId="4" state="hidden" r:id="rId7"/>
  </sheets>
  <externalReferences>
    <externalReference r:id="rId8"/>
  </externalReferences>
  <definedNames>
    <definedName name="Asset91">#REF!</definedName>
    <definedName name="Asset92">#REF!</definedName>
    <definedName name="Data" localSheetId="1">#REF!</definedName>
    <definedName name="Data" localSheetId="6">#REF!</definedName>
    <definedName name="Data" localSheetId="0">#REF!</definedName>
    <definedName name="Data">#REF!</definedName>
    <definedName name="DataEnd" localSheetId="1">#REF!</definedName>
    <definedName name="DataEnd" localSheetId="6">#REF!</definedName>
    <definedName name="DataEnd" localSheetId="0">#REF!</definedName>
    <definedName name="DataEnd">#REF!</definedName>
    <definedName name="ds">#REF!</definedName>
    <definedName name="Hyousoku" localSheetId="1">#REF!</definedName>
    <definedName name="Hyousoku" localSheetId="6">#REF!</definedName>
    <definedName name="Hyousoku" localSheetId="0">#REF!</definedName>
    <definedName name="Hyousoku">#REF!</definedName>
    <definedName name="HyousokuArea" localSheetId="1">#REF!</definedName>
    <definedName name="HyousokuArea" localSheetId="6">#REF!</definedName>
    <definedName name="HyousokuArea" localSheetId="0">#REF!</definedName>
    <definedName name="HyousokuArea">#REF!</definedName>
    <definedName name="HyousokuEnd" localSheetId="1">#REF!</definedName>
    <definedName name="HyousokuEnd" localSheetId="6">#REF!</definedName>
    <definedName name="HyousokuEnd" localSheetId="0">#REF!</definedName>
    <definedName name="HyousokuEnd">#REF!</definedName>
    <definedName name="Hyoutou" localSheetId="1">#REF!</definedName>
    <definedName name="Hyoutou" localSheetId="6">#REF!</definedName>
    <definedName name="Hyoutou" localSheetId="0">#REF!</definedName>
    <definedName name="Hyoutou">#REF!</definedName>
    <definedName name="personc08_クエリ" localSheetId="1">#REF!</definedName>
    <definedName name="personc08_クエリ" localSheetId="6">#REF!</definedName>
    <definedName name="personc08_クエリ" localSheetId="0">#REF!</definedName>
    <definedName name="personc08_クエリ">#REF!</definedName>
    <definedName name="Rangai0">'[1]定義（総数）'!$B$48:$J$48</definedName>
    <definedName name="sa">#REF!</definedName>
    <definedName name="Title" localSheetId="1">#REF!</definedName>
    <definedName name="Title" localSheetId="6">#REF!</definedName>
    <definedName name="Title" localSheetId="0">#REF!</definedName>
    <definedName name="Title">#REF!</definedName>
    <definedName name="TitleEnglish" localSheetId="1">#REF!</definedName>
    <definedName name="TitleEnglish" localSheetId="6">#REF!</definedName>
    <definedName name="TitleEnglish" localSheetId="0">#REF!</definedName>
    <definedName name="TitleEnglis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9" i="9" l="1"/>
  <c r="K49" i="9"/>
  <c r="I50" i="9"/>
  <c r="K50" i="9"/>
  <c r="I51" i="9"/>
  <c r="K51" i="9"/>
  <c r="I52" i="9"/>
  <c r="K52" i="9"/>
  <c r="I53" i="9"/>
  <c r="K53" i="9"/>
  <c r="I54" i="9"/>
  <c r="K54" i="9"/>
  <c r="I55" i="9"/>
  <c r="J55" i="9"/>
  <c r="K55" i="9"/>
  <c r="L55" i="9"/>
  <c r="I56" i="9"/>
  <c r="J56" i="9"/>
  <c r="K56" i="9"/>
  <c r="L56" i="9"/>
  <c r="I57" i="9"/>
  <c r="J57" i="9"/>
  <c r="K57" i="9"/>
  <c r="L57" i="9"/>
  <c r="I58" i="9"/>
  <c r="J58" i="9"/>
  <c r="K58" i="9"/>
  <c r="L58" i="9"/>
  <c r="I4" i="9"/>
  <c r="K4" i="9"/>
  <c r="I5" i="9"/>
  <c r="K5" i="9"/>
  <c r="I6" i="9"/>
  <c r="K6" i="9"/>
  <c r="I7" i="9"/>
  <c r="K7" i="9"/>
  <c r="I8" i="9"/>
  <c r="K8" i="9"/>
  <c r="I9" i="9"/>
  <c r="K9" i="9"/>
  <c r="I10" i="9"/>
  <c r="K10" i="9"/>
  <c r="I11" i="9"/>
  <c r="K11" i="9"/>
  <c r="I12" i="9"/>
  <c r="K12" i="9"/>
  <c r="I13" i="9"/>
  <c r="K13" i="9"/>
  <c r="I14" i="9"/>
  <c r="K14" i="9"/>
  <c r="I15" i="9"/>
  <c r="K15" i="9"/>
  <c r="I16" i="9"/>
  <c r="K16" i="9"/>
  <c r="I17" i="9"/>
  <c r="K17" i="9"/>
  <c r="I18" i="9"/>
  <c r="K18" i="9"/>
  <c r="I19" i="9"/>
  <c r="K19" i="9"/>
  <c r="I20" i="9"/>
  <c r="K20" i="9"/>
  <c r="I21" i="9"/>
  <c r="K21" i="9"/>
  <c r="I22" i="9"/>
  <c r="K22" i="9"/>
  <c r="I23" i="9"/>
  <c r="K23" i="9"/>
  <c r="J24" i="9"/>
  <c r="K24" i="9"/>
  <c r="J25" i="9"/>
  <c r="K25" i="9"/>
  <c r="J26" i="9"/>
  <c r="K26" i="9"/>
  <c r="J27" i="9"/>
  <c r="K27" i="9"/>
  <c r="J28" i="9"/>
  <c r="K28" i="9"/>
  <c r="J29" i="9"/>
  <c r="K29" i="9"/>
  <c r="J30" i="9"/>
  <c r="K30" i="9"/>
  <c r="I31" i="9"/>
  <c r="J31" i="9"/>
  <c r="K31" i="9"/>
  <c r="L31" i="9"/>
  <c r="I32" i="9"/>
  <c r="J32" i="9"/>
  <c r="K32" i="9"/>
  <c r="L32" i="9"/>
  <c r="I33" i="9"/>
  <c r="J33" i="9"/>
  <c r="K33" i="9"/>
  <c r="L33" i="9"/>
  <c r="I34" i="9"/>
  <c r="J34" i="9"/>
  <c r="K34" i="9"/>
  <c r="L34" i="9"/>
  <c r="I35" i="9"/>
  <c r="J35" i="9"/>
  <c r="K35" i="9"/>
  <c r="L35" i="9"/>
  <c r="I36" i="9"/>
  <c r="J36" i="9"/>
  <c r="K36" i="9"/>
  <c r="L36" i="9"/>
  <c r="I37" i="9"/>
  <c r="J37" i="9"/>
  <c r="K37" i="9"/>
  <c r="L37" i="9"/>
  <c r="I38" i="9"/>
  <c r="J38" i="9"/>
  <c r="K38" i="9"/>
  <c r="L38" i="9"/>
  <c r="J39" i="9"/>
  <c r="K39" i="9"/>
  <c r="J40" i="9"/>
  <c r="K40" i="9"/>
  <c r="J41" i="9"/>
  <c r="K41" i="9"/>
  <c r="J42" i="9"/>
  <c r="K42" i="9"/>
  <c r="J43" i="9"/>
  <c r="K43" i="9"/>
  <c r="J44" i="9"/>
  <c r="K44" i="9"/>
  <c r="J45" i="9"/>
  <c r="K45" i="9"/>
  <c r="J46" i="9"/>
  <c r="K46" i="9"/>
  <c r="J47" i="9"/>
  <c r="K47" i="9"/>
  <c r="J48" i="9"/>
  <c r="K48" i="9"/>
  <c r="G54" i="9"/>
  <c r="J54" i="9" s="1"/>
  <c r="L54" i="9" s="1"/>
  <c r="G53" i="9"/>
  <c r="J53" i="9" s="1"/>
  <c r="L53" i="9" s="1"/>
  <c r="G52" i="9"/>
  <c r="J52" i="9" s="1"/>
  <c r="L52" i="9" s="1"/>
  <c r="G51" i="9"/>
  <c r="J51" i="9" s="1"/>
  <c r="L51" i="9" s="1"/>
  <c r="G50" i="9"/>
  <c r="J50" i="9" s="1"/>
  <c r="L50" i="9" s="1"/>
  <c r="F49" i="9"/>
  <c r="I49" i="9" s="1"/>
  <c r="L49" i="9" s="1"/>
  <c r="F27" i="9" l="1"/>
  <c r="I27" i="9" s="1"/>
  <c r="L27" i="9" s="1"/>
  <c r="F28" i="9"/>
  <c r="I28" i="9" s="1"/>
  <c r="L28" i="9" s="1"/>
  <c r="F29" i="9"/>
  <c r="I29" i="9" s="1"/>
  <c r="L29" i="9" s="1"/>
  <c r="F30" i="9"/>
  <c r="I30" i="9" s="1"/>
  <c r="L30" i="9" s="1"/>
  <c r="F39" i="9"/>
  <c r="I39" i="9" s="1"/>
  <c r="L39" i="9" s="1"/>
  <c r="F40" i="9"/>
  <c r="I40" i="9" s="1"/>
  <c r="L40" i="9" s="1"/>
  <c r="F41" i="9"/>
  <c r="I41" i="9" s="1"/>
  <c r="L41" i="9" s="1"/>
  <c r="F42" i="9"/>
  <c r="I42" i="9" s="1"/>
  <c r="L42" i="9" s="1"/>
  <c r="F43" i="9"/>
  <c r="I43" i="9" s="1"/>
  <c r="L43" i="9" s="1"/>
  <c r="F44" i="9"/>
  <c r="I44" i="9" s="1"/>
  <c r="L44" i="9" s="1"/>
  <c r="F45" i="9"/>
  <c r="I45" i="9" s="1"/>
  <c r="L45" i="9" s="1"/>
  <c r="F46" i="9"/>
  <c r="I46" i="9" s="1"/>
  <c r="L46" i="9" s="1"/>
  <c r="F47" i="9"/>
  <c r="I47" i="9" s="1"/>
  <c r="L47" i="9" s="1"/>
  <c r="F48" i="9"/>
  <c r="I48" i="9" s="1"/>
  <c r="L48" i="9" s="1"/>
  <c r="F26" i="9"/>
  <c r="I26" i="9" s="1"/>
  <c r="L26" i="9" s="1"/>
  <c r="F25" i="9"/>
  <c r="I25" i="9" s="1"/>
  <c r="L25" i="9" s="1"/>
  <c r="F24" i="9"/>
  <c r="I24" i="9" s="1"/>
  <c r="L24" i="9" s="1"/>
  <c r="G21" i="9"/>
  <c r="J21" i="9" s="1"/>
  <c r="L21" i="9" s="1"/>
  <c r="G22" i="9"/>
  <c r="J22" i="9" s="1"/>
  <c r="L22" i="9" s="1"/>
  <c r="G23" i="9"/>
  <c r="J23" i="9" s="1"/>
  <c r="L23" i="9" s="1"/>
  <c r="G17" i="9"/>
  <c r="J17" i="9" s="1"/>
  <c r="L17" i="9" s="1"/>
  <c r="G16" i="9"/>
  <c r="J16" i="9" s="1"/>
  <c r="L16" i="9" s="1"/>
  <c r="G9" i="9"/>
  <c r="J9" i="9" s="1"/>
  <c r="L9" i="9" s="1"/>
  <c r="G10" i="9"/>
  <c r="J10" i="9" s="1"/>
  <c r="L10" i="9" s="1"/>
  <c r="G11" i="9"/>
  <c r="J11" i="9" s="1"/>
  <c r="L11" i="9" s="1"/>
  <c r="G12" i="9"/>
  <c r="J12" i="9" s="1"/>
  <c r="L12" i="9" s="1"/>
  <c r="G13" i="9"/>
  <c r="J13" i="9" s="1"/>
  <c r="L13" i="9" s="1"/>
  <c r="G14" i="9"/>
  <c r="J14" i="9" s="1"/>
  <c r="L14" i="9" s="1"/>
  <c r="G15" i="9"/>
  <c r="J15" i="9" s="1"/>
  <c r="L15" i="9" s="1"/>
  <c r="G5" i="9"/>
  <c r="J5" i="9" s="1"/>
  <c r="L5" i="9" s="1"/>
  <c r="G6" i="9"/>
  <c r="J6" i="9" s="1"/>
  <c r="L6" i="9" s="1"/>
  <c r="G4" i="9"/>
  <c r="J4" i="9" s="1"/>
  <c r="L4" i="9" s="1"/>
  <c r="G20" i="9" l="1"/>
  <c r="J20" i="9" s="1"/>
  <c r="L20" i="9" s="1"/>
  <c r="G19" i="9"/>
  <c r="J19" i="9" s="1"/>
  <c r="L19" i="9" s="1"/>
  <c r="G18" i="9"/>
  <c r="J18" i="9" s="1"/>
  <c r="L18" i="9" s="1"/>
  <c r="G8" i="9"/>
  <c r="J8" i="9" s="1"/>
  <c r="L8" i="9" s="1"/>
  <c r="G7" i="9"/>
  <c r="J7" i="9" s="1"/>
  <c r="L7" i="9" s="1"/>
  <c r="K3" i="9"/>
  <c r="I3" i="9"/>
  <c r="G3" i="9"/>
  <c r="J3" i="9" s="1"/>
  <c r="L3" i="9" s="1"/>
  <c r="U18" i="4" l="1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</calcChain>
</file>

<file path=xl/sharedStrings.xml><?xml version="1.0" encoding="utf-8"?>
<sst xmlns="http://schemas.openxmlformats.org/spreadsheetml/2006/main" count="596" uniqueCount="234">
  <si>
    <t>CENSUS_ID</t>
  </si>
  <si>
    <t>States</t>
  </si>
  <si>
    <t>Agriculture</t>
  </si>
  <si>
    <t>Mining y quarrying</t>
  </si>
  <si>
    <t>Water supply, sewerage, waste management and remediation activities</t>
  </si>
  <si>
    <t>Electricity, gas, steam and air conditioning supply</t>
  </si>
  <si>
    <t>Construction</t>
  </si>
  <si>
    <t>Manufacturing</t>
  </si>
  <si>
    <t>Wholesale and retail trade</t>
  </si>
  <si>
    <t>Accomodation services</t>
  </si>
  <si>
    <t>Administrative and support services</t>
  </si>
  <si>
    <t>Arts, entertainment and recreation services</t>
  </si>
  <si>
    <t>Financial services</t>
  </si>
  <si>
    <t>Food and beverages services</t>
  </si>
  <si>
    <t>Information and communication services</t>
  </si>
  <si>
    <t>Real estate services</t>
  </si>
  <si>
    <t>Transportation and storage services</t>
  </si>
  <si>
    <t>Professional</t>
  </si>
  <si>
    <t>Other services</t>
  </si>
  <si>
    <t>AREA # 01</t>
  </si>
  <si>
    <t>Johor</t>
  </si>
  <si>
    <t>AREA # 02</t>
  </si>
  <si>
    <t>Kedah</t>
  </si>
  <si>
    <t>AREA # 03</t>
  </si>
  <si>
    <t>Kelantan</t>
  </si>
  <si>
    <t>AREA # 04</t>
  </si>
  <si>
    <t>Melaka</t>
  </si>
  <si>
    <t>AREA # 05</t>
  </si>
  <si>
    <t>Negeri Sembilan</t>
  </si>
  <si>
    <t>AREA # 06</t>
  </si>
  <si>
    <t>Pahang</t>
  </si>
  <si>
    <t>AREA # 08</t>
  </si>
  <si>
    <t>Perak</t>
  </si>
  <si>
    <t>AREA # 09</t>
  </si>
  <si>
    <t>Perlis</t>
  </si>
  <si>
    <t>AREA # 07</t>
  </si>
  <si>
    <t>Pulau Pinang</t>
  </si>
  <si>
    <t>AREA # 12</t>
  </si>
  <si>
    <t>Sabah</t>
  </si>
  <si>
    <t>AREA # 13</t>
  </si>
  <si>
    <t>Sarawak</t>
  </si>
  <si>
    <t>AREA # 10</t>
  </si>
  <si>
    <t>Selangor</t>
  </si>
  <si>
    <t>AREA # 11</t>
  </si>
  <si>
    <t>Terengganu</t>
  </si>
  <si>
    <t>AREA # 14</t>
  </si>
  <si>
    <t>W.P. Kuala Lumpur</t>
  </si>
  <si>
    <t>AREA # 15</t>
  </si>
  <si>
    <t>W.P. Labuan</t>
  </si>
  <si>
    <t>AREA # 16</t>
  </si>
  <si>
    <t>W.P. Putrajaya</t>
  </si>
  <si>
    <t>Total</t>
  </si>
  <si>
    <t>Education</t>
  </si>
  <si>
    <t>Health and social work</t>
  </si>
  <si>
    <t>-</t>
  </si>
  <si>
    <t>Economic Activity</t>
  </si>
  <si>
    <t>40% IND/MUR/LWAL+DNO/H:1
40% IND/CR/LFM+DUL/H:1
10% IND/CR+PC/LWAL+DUL/H:1
5% IND/S+SR/LFINF+DUL/H:1
5% IND/S+SR/LFM+DUL/H:1</t>
  </si>
  <si>
    <t>15% IND/MUR/LWAL+DNO/H:1
15% IND/MUR/LWAL+DNO/H:2
15% IND/CR/LFINF+DUL/H:1
20% IND/CR/LFINF+DUL/H:2
15% IND/CR/LFINF+DUL/H:3
5% IND/S+SL/LFINF+DUL/H:1
5% IND/S+SL/LFM+DUL/H:1
5% IND/S+SR/LFINF+DUL/H:1
5% IND/S+SR/LFM+DUL/H:1</t>
  </si>
  <si>
    <t>25% COM/MUR/LWAL+DNO/H:1
25% COM/MUR/LWAL+DNO/H:2
10% COM/CR/LFINF+DUL/H:1
10% COM/CR/LFINF+DUL/H:2
10% COM/CR/LFINF+DUL/H:3
10% COM/CR/LFINF+DUL/H:4
10% COM/CR/LFINF+DUL/H:5</t>
  </si>
  <si>
    <t>10% COM/MUR/LWAL+DNO/H:1
10% COM/MUR/LWAL+DNO/H:2
15% COM/CR/LFINF+DUL/H:1
15% COM/CR/LFINF+DUL/H:2
15% COM/CR/LFINF+DUL/H:3
15% COM/CR/LFINF+DUL/H:4
15% COM/CR/LFINF+DUL/H:5
3% COM/CR/LDUAL+DUM/HBET:6-12
2% COM/CR/LDUAL+DUM/HBET:13-</t>
  </si>
  <si>
    <t>15% COM/CR/LFINF+DUL/H:1
15% COM/CR/LFINF+DUL/H:2
20% COM/CR/LFINF+DUL/H:3
20% COM/CR/LFINF+DUL/H:4
20% COM/CR/LFINF+DUL/H:5
10% COM/CR/LDUAL+DUM/HBET:6-12</t>
  </si>
  <si>
    <t>Ductility level</t>
  </si>
  <si>
    <t>TAXONOMY</t>
  </si>
  <si>
    <t>MATERIAL</t>
  </si>
  <si>
    <t>LLRS</t>
  </si>
  <si>
    <t>HEIGHT</t>
  </si>
  <si>
    <t>OCC</t>
  </si>
  <si>
    <t>DNO</t>
  </si>
  <si>
    <t>DUL</t>
  </si>
  <si>
    <t>DUM</t>
  </si>
  <si>
    <t>MAPPING DUCTILITY</t>
  </si>
  <si>
    <t>CR/LDUAL/HBET:13-/COM3</t>
  </si>
  <si>
    <t>CR</t>
  </si>
  <si>
    <t>LDUAL</t>
  </si>
  <si>
    <t>HBET:13-</t>
  </si>
  <si>
    <t>COM3</t>
  </si>
  <si>
    <t>CR/LDUAL/HBET:6-12/COM3</t>
  </si>
  <si>
    <t>HBET:6-12</t>
  </si>
  <si>
    <t>CR/LFINF/H:1/COM1</t>
  </si>
  <si>
    <t>LFINF</t>
  </si>
  <si>
    <t>H:1</t>
  </si>
  <si>
    <t>COM1</t>
  </si>
  <si>
    <t>CR/LFINF/H:1/COM3</t>
  </si>
  <si>
    <t>CR/LFINF/H:2/COM1</t>
  </si>
  <si>
    <t>H:2</t>
  </si>
  <si>
    <t>CR/LFINF/H:2/COM3</t>
  </si>
  <si>
    <t>CR/LFINF/HBET:3-5/COM1</t>
  </si>
  <si>
    <t>HBET:3-5</t>
  </si>
  <si>
    <t>CR/LFINF/HBET:3-5/COM3</t>
  </si>
  <si>
    <t>CR/LFM/HBET:1-2/COM</t>
  </si>
  <si>
    <t>LFM</t>
  </si>
  <si>
    <t>HBET:1-2</t>
  </si>
  <si>
    <t>COM</t>
  </si>
  <si>
    <t>CR/LFM/HBET:1-2/COM11</t>
  </si>
  <si>
    <t>COM11</t>
  </si>
  <si>
    <t>CR/LFM/HBET:1-2/COM2</t>
  </si>
  <si>
    <t>COM2</t>
  </si>
  <si>
    <t>CR/LFM/HBET:1-2/IND1</t>
  </si>
  <si>
    <t>IND1</t>
  </si>
  <si>
    <t>CR/LFM/HBET:1-2/IND2</t>
  </si>
  <si>
    <t>IND2</t>
  </si>
  <si>
    <t>CR/LFM/HBET:1-2/IND6</t>
  </si>
  <si>
    <t>IND6</t>
  </si>
  <si>
    <t>MCF</t>
  </si>
  <si>
    <t>LWAL</t>
  </si>
  <si>
    <t>MUR/LWAL/H:1/COM</t>
  </si>
  <si>
    <t>MUR</t>
  </si>
  <si>
    <t>MUR/LWAL/H:1/COM1</t>
  </si>
  <si>
    <t>MUR/LWAL/H:1/COM11</t>
  </si>
  <si>
    <t>MUR/LWAL/H:1/COM2</t>
  </si>
  <si>
    <t>MUR/LWAL/H:1/COM3</t>
  </si>
  <si>
    <t>MUR/LWAL/H:1/IND2</t>
  </si>
  <si>
    <t>IND4</t>
  </si>
  <si>
    <t>MUR/LWAL/H:1/IND6</t>
  </si>
  <si>
    <t>S/LFM/HBET:1-2/COM11</t>
  </si>
  <si>
    <t>S</t>
  </si>
  <si>
    <t>S/LFM/HBET:1-2/COM2</t>
  </si>
  <si>
    <t>S/LFM/HBET:1-2/IND1</t>
  </si>
  <si>
    <t>S/LFM/HBET:1-2/IND2</t>
  </si>
  <si>
    <t>S/LFM/HBET:1-2/IND6</t>
  </si>
  <si>
    <t>W</t>
  </si>
  <si>
    <t>25% IND1
75% IND2</t>
  </si>
  <si>
    <t>85% COM1
15% COM2</t>
  </si>
  <si>
    <t>15% COM3
80% COM5
5% COM11</t>
  </si>
  <si>
    <t>COM5</t>
  </si>
  <si>
    <t>COM12</t>
  </si>
  <si>
    <t>Manufacturing (Heavy)</t>
  </si>
  <si>
    <t>Manufacturing (Light)</t>
  </si>
  <si>
    <t>Retail trade</t>
  </si>
  <si>
    <t>Wholesale trade and storage (warehouse)</t>
  </si>
  <si>
    <t>Offices, professional/technical services</t>
  </si>
  <si>
    <t>Entertainment</t>
  </si>
  <si>
    <t>Hotels</t>
  </si>
  <si>
    <t>70% CR/LFM/HBET:1-2/IND1
30% S/LFM/HBET:1-2/IND1</t>
  </si>
  <si>
    <t>20% MUR/LWAL/H:1/IND2
40% CR/LFM/HBET:1-2/IND2
20% S/LFM/HBET:1-2/IND2
15% MIX(M-W)/IND2
5% MIX(CR-W)/IND2</t>
  </si>
  <si>
    <t>30% MUR/LWAL/H:1/IND6
60% CR/LFM/HBET:1-2/IND6
10% S/LFM/HBET:1-2/IND6</t>
  </si>
  <si>
    <t>30% MUR/LWAL/H:1/COM3
10% CR/LFINF/H:1/COM3
10% CR/LFINF/H:2/COM3
20% CR/LFINF/HBET:3-5/COM3
20% CR/LDUAL/HBET:6-12/COM3
10% CR/LDUAL/HBET:13-/COM3</t>
  </si>
  <si>
    <t>ADO</t>
  </si>
  <si>
    <t>MIX</t>
  </si>
  <si>
    <t>OT</t>
  </si>
  <si>
    <t>RC</t>
  </si>
  <si>
    <t>RM</t>
  </si>
  <si>
    <t>URM</t>
  </si>
  <si>
    <t>Recreation and leisure</t>
  </si>
  <si>
    <t>50% MUR/LWAL/H:1/COM11
40% CR/LFM/HBET:1-2/COM11
10% S/LFM/HBET:1-2/COM11</t>
  </si>
  <si>
    <t>MIX(M-W)</t>
  </si>
  <si>
    <t>MIX(CR-W)</t>
  </si>
  <si>
    <t>MUR/LWAL/H:1/COM5</t>
  </si>
  <si>
    <t>CR/LFINF/H:1/COM5</t>
  </si>
  <si>
    <t>CR/LFINF/H:2/COM5</t>
  </si>
  <si>
    <t>MUR/LWAL/H:1/COM12</t>
  </si>
  <si>
    <t>CR/LFINF/H:1/COM12</t>
  </si>
  <si>
    <t>CR/LFINF/H:2/COM12</t>
  </si>
  <si>
    <t>CR/LFINF/HBET:3-5/COM12</t>
  </si>
  <si>
    <t>CR/LDUAL/HBET:13-/COM12</t>
  </si>
  <si>
    <t>CR/LDUAL/HBET:6-12/COM12</t>
  </si>
  <si>
    <t>MIX(CR-W)/COM</t>
  </si>
  <si>
    <t>MIX(CR-W)/COM1</t>
  </si>
  <si>
    <t>MIX(CR-W)/COM5</t>
  </si>
  <si>
    <t>MIX(CR-W)/IND2</t>
  </si>
  <si>
    <t>MIX(M-W)/COM</t>
  </si>
  <si>
    <t>MIX(M-W)/COM1</t>
  </si>
  <si>
    <t>MIX(M-W)/COM5</t>
  </si>
  <si>
    <t>MIX(M-W)/IND2</t>
  </si>
  <si>
    <t>DUCTILITY</t>
  </si>
  <si>
    <t>CR/LFINF+DUL/H:1/COM1</t>
  </si>
  <si>
    <t>CR/LFINF+DUL/H:1/COM12</t>
  </si>
  <si>
    <t>CR/LFINF+DUL/H:1/COM3</t>
  </si>
  <si>
    <t>CR/LFINF+DUL/H:1/COM5</t>
  </si>
  <si>
    <t>CR/LFINF+DUL/H:2/COM1</t>
  </si>
  <si>
    <t>CR/LFINF+DUL/H:2/COM12</t>
  </si>
  <si>
    <t>CR/LFINF+DUL/H:2/COM3</t>
  </si>
  <si>
    <t>CR/LFINF+DUL/H:2/COM5</t>
  </si>
  <si>
    <t>CR/LFM+DUL/HBET:1-2/COM</t>
  </si>
  <si>
    <t>CR/LFM+DUL/HBET:1-2/COM11</t>
  </si>
  <si>
    <t>CR/LFM+DUL/HBET:1-2/COM2</t>
  </si>
  <si>
    <t>CR/LFM+DUL/HBET:1-2/IND1</t>
  </si>
  <si>
    <t>CR/LFM+DUL/HBET:1-2/IND2</t>
  </si>
  <si>
    <t>CR/LFM+DUL/HBET:1-2/IND6</t>
  </si>
  <si>
    <t>MUR/LWAL+DNO/H:1/COM</t>
  </si>
  <si>
    <t>MUR/LWAL+DNO/H:1/COM1</t>
  </si>
  <si>
    <t>MUR/LWAL+DNO/H:1/COM11</t>
  </si>
  <si>
    <t>MUR/LWAL+DNO/H:1/COM12</t>
  </si>
  <si>
    <t>MUR/LWAL+DNO/H:1/COM2</t>
  </si>
  <si>
    <t>MUR/LWAL+DNO/H:1/COM3</t>
  </si>
  <si>
    <t>MUR/LWAL+DNO/H:1/COM5</t>
  </si>
  <si>
    <t>MUR/LWAL+DNO/H:1/IND2</t>
  </si>
  <si>
    <t>MUR/LWAL+DNO/H:1/IND6</t>
  </si>
  <si>
    <t>Mining</t>
  </si>
  <si>
    <t>15% MUR/LWAL/H:1/COM12
5% MUR/LWAL/H:2/COM12
10% CR/LFINF/H:1/COM12
15% CR/LFINF/H:2/COM12
25% CR/LFINF/HBET:3-5/COM12
20% CR/LDUAL/HBET:13-/COM12
10% CR/LDUAL/HBET:6-12/COM12</t>
  </si>
  <si>
    <t>30% MUR/LWAL/H:1/COM2
10% CR/LFINF/H:1/COM2
10% CR/LFINF/H:2/COM2
40% CR/LFM/HBET:1-2/COM2
10% S/LFM/HBET:1-2/COM2</t>
  </si>
  <si>
    <t>20% MUR/LWAL/H:1/COM1
10% CR/LFINF/H:1/COM1
10% CR/LFINF/H:2/COM1
20% CR/LFINF/HBET:3-5/COM1
20% W/HBET:1-2/COM1
15% MIX(M-W)/COM1
5% MIX(CR-W)/COM1</t>
  </si>
  <si>
    <t>15% MUR/LWAL/H:1/COM5
20% CR/LFINF/H:1/COM5
15% CR/LFINF/H:2/COM5
5% CR/LFM/HBET:1-2/COM5
20% W/HBET:1-2/COM5
15% MIX(M-W)/COM5
5% MIX(CR-W)/COM5
5% CR/LFINF/HBET:3-5/COM5</t>
  </si>
  <si>
    <t>20% MUR/LWAL/H:1/COM
20% CR/LFM/HBET:1-2/COM
10% CR/LFINF/H:1/COM
10% CR/LFINF/H:2/COM
20% W/HBET:1-2/COM
15% MIX(M-W)/COM
5% MIX(CR-W)/COM</t>
  </si>
  <si>
    <t>CR/LFINF/H:1/COM</t>
  </si>
  <si>
    <t>CR/LFINF/H:1/COM2</t>
  </si>
  <si>
    <t>CR/LFINF/H:2/COM</t>
  </si>
  <si>
    <t>CR/LFINF/H:2/COM2</t>
  </si>
  <si>
    <t>CR/LFINF/HBET:3-5/COM5</t>
  </si>
  <si>
    <t>CR/LFM/HBET:1-2/COM5</t>
  </si>
  <si>
    <t>CR/LFM/HBET:1-2/IND4</t>
  </si>
  <si>
    <t>MUR/LWAL/H:1/IND4</t>
  </si>
  <si>
    <t>MUR/LWAL/H:2/COM12</t>
  </si>
  <si>
    <t>W/HBET:1-2/COM</t>
  </si>
  <si>
    <t>W/HBET:1-2/COM1</t>
  </si>
  <si>
    <t>W/HBET:1-2/COM5</t>
  </si>
  <si>
    <t>W/HBET:1-2/IND4</t>
  </si>
  <si>
    <t>80% CR/LDUAL+DUL/HBET:13-/COM12
20% CR/LDUAL+DUM/HBET:13-/COM12</t>
  </si>
  <si>
    <t>80% CR/LDUAL+DUL/HBET:13-/COM3
20% CR/LDUAL+DUM/HBET:13-/COM3</t>
  </si>
  <si>
    <t>CR/LDUAL+DUL/HBET:6-12/COM12</t>
  </si>
  <si>
    <t>CR/LDUAL+DUL/HBET:6-12/COM3</t>
  </si>
  <si>
    <t>CR/LFINF+DUL/H:1/COM</t>
  </si>
  <si>
    <t>CR/LFINF+DUL/H:1/COM2</t>
  </si>
  <si>
    <t>CR/LFINF+DUL/H:2/COM</t>
  </si>
  <si>
    <t>CR/LFINF+DUL/H:2/COM2</t>
  </si>
  <si>
    <t>CR/LFINF+DUL/HBET:3-5/COM1</t>
  </si>
  <si>
    <t>CR/LFINF+DUL/HBET:3-5/COM12</t>
  </si>
  <si>
    <t>CR/LFINF+DUL/HBET:3-5/COM3</t>
  </si>
  <si>
    <t>CR/LFINF+DUL/HBET:3-5/COM5</t>
  </si>
  <si>
    <t>CR/LFM+DUL/HBET:1-2/COM5</t>
  </si>
  <si>
    <t>CR/LFM+DUL/HBET:1-2/IND4</t>
  </si>
  <si>
    <t>MUR/LWAL+DNO/H:1/IND4</t>
  </si>
  <si>
    <t>MUR/LWAL+DNO/H:2/COM12</t>
  </si>
  <si>
    <t>S/LFM+DUL/HBET:1-2/COM11</t>
  </si>
  <si>
    <t>S/LFM+DUL/HBET:1-2/COM2</t>
  </si>
  <si>
    <t>S/LFM+DUL/HBET:1-2/IND1</t>
  </si>
  <si>
    <t>S/LFM+DUL/HBET:1-2/IND2</t>
  </si>
  <si>
    <t>S/LFM+DUL/HBET:1-2/IND6</t>
  </si>
  <si>
    <t>90% W/+DNO/HBET:1-2/COM
10% W/+DUL/HBET:1-2/COM</t>
  </si>
  <si>
    <t>90% W/+DNO/HBET:1-2/COM1
10% W/+DUL/HBET:1-2/COM1</t>
  </si>
  <si>
    <t>90% W/+DNO/HBET:1-2/COM5
10% W/+DUL/HBET:1-2/COM5</t>
  </si>
  <si>
    <t>90% W/+DNO/HBET:1-2/IND4
10% W/+DUL/HBET:1-2/IND4</t>
  </si>
  <si>
    <t>40% MUR/LWAL/H:1/IND4
40% CR/LFM/HBET:1-2/IND4
20% W/HBET:1-2/IND4</t>
  </si>
  <si>
    <t>Mining and Quarrying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</si>
</sst>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1"/>
      <color rgb="FF9C57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  <scheme val="minor"/>
    </font>
    <font>
      <sz val="18"/>
      <color rgb="FF000000"/>
      <name val="Calibri"/>
      <family val="2"/>
      <charset val="1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6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4" fillId="2" borderId="0" applyBorder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4" fillId="2" borderId="0" applyBorder="0" applyProtection="0"/>
    <xf numFmtId="0" fontId="14" fillId="0" borderId="0"/>
    <xf numFmtId="0" fontId="14" fillId="0" borderId="0"/>
    <xf numFmtId="164" fontId="14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2" borderId="1" xfId="1" applyBorder="1" applyAlignment="1" applyProtection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3" applyFont="1" applyAlignment="1">
      <alignment horizontal="center" vertical="center" wrapText="1"/>
    </xf>
    <xf numFmtId="0" fontId="0" fillId="0" borderId="0" xfId="3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2" fontId="5" fillId="0" borderId="0" xfId="2" applyNumberFormat="1" applyAlignment="1">
      <alignment horizontal="center" vertical="center"/>
    </xf>
    <xf numFmtId="1" fontId="5" fillId="0" borderId="0" xfId="2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3" applyFont="1" applyBorder="1" applyAlignment="1">
      <alignment horizontal="center" vertical="center" wrapText="1"/>
    </xf>
    <xf numFmtId="0" fontId="6" fillId="0" borderId="0" xfId="4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3" xfId="4" applyBorder="1" applyAlignment="1">
      <alignment horizontal="center" vertical="center" wrapText="1"/>
    </xf>
    <xf numFmtId="0" fontId="4" fillId="2" borderId="3" xfId="5" applyBorder="1" applyAlignment="1">
      <alignment horizontal="center" vertical="center" wrapText="1"/>
    </xf>
    <xf numFmtId="0" fontId="11" fillId="4" borderId="0" xfId="4" applyFont="1" applyFill="1" applyAlignment="1">
      <alignment horizontal="center" vertical="center" wrapText="1"/>
    </xf>
    <xf numFmtId="0" fontId="11" fillId="5" borderId="0" xfId="4" applyFont="1" applyFill="1" applyAlignment="1">
      <alignment horizontal="center" vertical="center" wrapText="1"/>
    </xf>
    <xf numFmtId="0" fontId="5" fillId="0" borderId="0" xfId="4" applyAlignment="1">
      <alignment horizontal="center" vertical="center" wrapText="1"/>
    </xf>
    <xf numFmtId="0" fontId="12" fillId="0" borderId="1" xfId="0" applyFont="1" applyBorder="1" applyAlignment="1">
      <alignment horizontal="center" vertical="top"/>
    </xf>
    <xf numFmtId="9" fontId="0" fillId="0" borderId="1" xfId="2" applyFont="1" applyBorder="1"/>
    <xf numFmtId="9" fontId="0" fillId="0" borderId="0" xfId="2" applyFont="1" applyBorder="1"/>
    <xf numFmtId="0" fontId="4" fillId="2" borderId="1" xfId="5" applyBorder="1" applyAlignment="1">
      <alignment horizontal="center" vertical="center" wrapText="1"/>
    </xf>
    <xf numFmtId="0" fontId="11" fillId="5" borderId="1" xfId="4" applyFont="1" applyFill="1" applyBorder="1" applyAlignment="1">
      <alignment horizontal="center" vertical="center" wrapText="1"/>
    </xf>
    <xf numFmtId="9" fontId="0" fillId="0" borderId="0" xfId="0" applyNumberFormat="1"/>
    <xf numFmtId="0" fontId="13" fillId="0" borderId="0" xfId="0" applyFont="1"/>
    <xf numFmtId="0" fontId="0" fillId="6" borderId="1" xfId="0" applyFill="1" applyBorder="1" applyAlignment="1">
      <alignment horizontal="center" vertical="center"/>
    </xf>
  </cellXfs>
  <cellStyles count="9">
    <cellStyle name="Comma 2" xfId="8" xr:uid="{F54F30F2-F0B6-D642-9F80-65AB84387E9E}"/>
    <cellStyle name="Explanatory Text" xfId="1" builtinId="53" customBuiltin="1"/>
    <cellStyle name="Explanatory Text 2" xfId="5" xr:uid="{52D23076-538A-4DCD-AB47-27807833894E}"/>
    <cellStyle name="Normal" xfId="0" builtinId="0"/>
    <cellStyle name="Normal 2" xfId="4" xr:uid="{D65BF4BB-1696-42D8-A08B-345B291D93C5}"/>
    <cellStyle name="Normal 2 2" xfId="7" xr:uid="{E3831DBC-C722-324C-B7A5-88F6FECCFF33}"/>
    <cellStyle name="Normal 3" xfId="3" xr:uid="{C63AEB81-8CBA-4EB6-8B0B-82B1B0A7E2D6}"/>
    <cellStyle name="Normal 7" xfId="6" xr:uid="{996691E5-4C74-5E47-B263-419237ABEC36}"/>
    <cellStyle name="Per 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D:/I:/&#26465;&#20214;&#38598;&#35336;&#12503;&#12525;&#12464;&#12521;&#12512;&#12497;&#12501;&#12457;&#12540;&#12510;&#12531;&#1247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パフォーマンステストの概要"/>
      <sheetName val="定義（総数）"/>
      <sheetName val="定義（日本人)"/>
      <sheetName val="定義（日本人以外) "/>
      <sheetName val="結果（総数）"/>
      <sheetName val="結果（日本人)"/>
      <sheetName val="結果（日本人以外) 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8"/>
  <sheetViews>
    <sheetView topLeftCell="G1" zoomScaleNormal="100" workbookViewId="0">
      <selection activeCell="C1" activeCellId="1" sqref="H3:I3 C1"/>
    </sheetView>
  </sheetViews>
  <sheetFormatPr baseColWidth="10" defaultColWidth="9.1640625" defaultRowHeight="15" x14ac:dyDescent="0.2"/>
  <cols>
    <col min="1" max="6" width="10.6640625" customWidth="1"/>
    <col min="7" max="9" width="11.5"/>
    <col min="10" max="1025" width="10.664062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52</v>
      </c>
      <c r="T1" s="1" t="s">
        <v>53</v>
      </c>
      <c r="U1" s="1" t="s">
        <v>18</v>
      </c>
      <c r="V1" s="1" t="s">
        <v>51</v>
      </c>
    </row>
    <row r="2" spans="1:22" x14ac:dyDescent="0.2">
      <c r="A2" s="2" t="s">
        <v>19</v>
      </c>
      <c r="B2" s="2" t="s">
        <v>20</v>
      </c>
      <c r="C2" s="3">
        <v>2033</v>
      </c>
      <c r="D2">
        <v>109</v>
      </c>
      <c r="E2">
        <v>138</v>
      </c>
      <c r="F2">
        <v>21</v>
      </c>
      <c r="G2" s="3">
        <v>5023</v>
      </c>
      <c r="H2" s="3">
        <v>8046</v>
      </c>
      <c r="I2" s="3">
        <v>41155</v>
      </c>
      <c r="J2" s="3">
        <v>467</v>
      </c>
      <c r="K2" s="3">
        <v>1771</v>
      </c>
      <c r="L2" s="3">
        <v>693</v>
      </c>
      <c r="M2" s="3">
        <v>1192</v>
      </c>
      <c r="N2" s="3">
        <v>15870</v>
      </c>
      <c r="O2" s="3">
        <v>289</v>
      </c>
      <c r="P2" s="3">
        <v>1651</v>
      </c>
      <c r="Q2" s="3">
        <v>8602</v>
      </c>
      <c r="R2" s="3">
        <v>3224</v>
      </c>
      <c r="S2" s="3">
        <v>1832</v>
      </c>
      <c r="T2" s="3">
        <v>1713</v>
      </c>
      <c r="U2" s="3">
        <v>4627</v>
      </c>
      <c r="V2" s="3">
        <v>98456</v>
      </c>
    </row>
    <row r="3" spans="1:22" x14ac:dyDescent="0.2">
      <c r="A3" s="2" t="s">
        <v>21</v>
      </c>
      <c r="B3" s="2" t="s">
        <v>22</v>
      </c>
      <c r="C3" s="3">
        <v>646</v>
      </c>
      <c r="D3">
        <v>28</v>
      </c>
      <c r="E3">
        <v>39</v>
      </c>
      <c r="F3">
        <v>17</v>
      </c>
      <c r="G3" s="3">
        <v>1515</v>
      </c>
      <c r="H3" s="3">
        <v>3281</v>
      </c>
      <c r="I3" s="3">
        <v>21783</v>
      </c>
      <c r="J3" s="3">
        <v>267</v>
      </c>
      <c r="K3" s="3">
        <v>892</v>
      </c>
      <c r="L3" s="3">
        <v>274</v>
      </c>
      <c r="M3" s="3">
        <v>296</v>
      </c>
      <c r="N3" s="3">
        <v>12085</v>
      </c>
      <c r="O3" s="3">
        <v>55</v>
      </c>
      <c r="P3" s="3">
        <v>400</v>
      </c>
      <c r="Q3" s="3">
        <v>3188</v>
      </c>
      <c r="R3" s="3">
        <v>692</v>
      </c>
      <c r="S3" s="3">
        <v>770</v>
      </c>
      <c r="T3" s="3">
        <v>737</v>
      </c>
      <c r="U3" s="3">
        <v>1650</v>
      </c>
      <c r="V3" s="3">
        <v>48615</v>
      </c>
    </row>
    <row r="4" spans="1:22" x14ac:dyDescent="0.2">
      <c r="A4" s="2" t="s">
        <v>23</v>
      </c>
      <c r="B4" s="2" t="s">
        <v>24</v>
      </c>
      <c r="C4" s="3">
        <v>398</v>
      </c>
      <c r="D4">
        <v>77</v>
      </c>
      <c r="E4">
        <v>4</v>
      </c>
      <c r="F4">
        <v>19</v>
      </c>
      <c r="G4" s="3">
        <v>696</v>
      </c>
      <c r="H4" s="3">
        <v>1834</v>
      </c>
      <c r="I4" s="3">
        <v>26637</v>
      </c>
      <c r="J4" s="3">
        <v>189</v>
      </c>
      <c r="K4" s="3">
        <v>419</v>
      </c>
      <c r="L4" s="3">
        <v>283</v>
      </c>
      <c r="M4" s="3">
        <v>57</v>
      </c>
      <c r="N4" s="3">
        <v>11380</v>
      </c>
      <c r="O4" s="3">
        <v>13</v>
      </c>
      <c r="P4" s="3">
        <v>87</v>
      </c>
      <c r="Q4" s="3">
        <v>1783</v>
      </c>
      <c r="R4" s="3">
        <v>410</v>
      </c>
      <c r="S4" s="3">
        <v>279</v>
      </c>
      <c r="T4" s="3">
        <v>422</v>
      </c>
      <c r="U4" s="3">
        <v>1229</v>
      </c>
      <c r="V4" s="3">
        <v>46216</v>
      </c>
    </row>
    <row r="5" spans="1:22" x14ac:dyDescent="0.2">
      <c r="A5" s="2" t="s">
        <v>25</v>
      </c>
      <c r="B5" s="2" t="s">
        <v>26</v>
      </c>
      <c r="C5" s="3">
        <v>501</v>
      </c>
      <c r="D5">
        <v>18</v>
      </c>
      <c r="E5">
        <v>42</v>
      </c>
      <c r="F5">
        <v>6</v>
      </c>
      <c r="G5" s="3">
        <v>1457</v>
      </c>
      <c r="H5" s="3">
        <v>1539</v>
      </c>
      <c r="I5" s="3">
        <v>13952</v>
      </c>
      <c r="J5" s="3">
        <v>264</v>
      </c>
      <c r="K5" s="3">
        <v>729</v>
      </c>
      <c r="L5" s="3">
        <v>305</v>
      </c>
      <c r="M5" s="3">
        <v>432</v>
      </c>
      <c r="N5" s="3">
        <v>7195</v>
      </c>
      <c r="O5" s="3">
        <v>89</v>
      </c>
      <c r="P5" s="3">
        <v>476</v>
      </c>
      <c r="Q5" s="3">
        <v>1278</v>
      </c>
      <c r="R5" s="3">
        <v>845</v>
      </c>
      <c r="S5" s="3">
        <v>456</v>
      </c>
      <c r="T5" s="3">
        <v>575</v>
      </c>
      <c r="U5" s="3">
        <v>1419</v>
      </c>
      <c r="V5" s="3">
        <v>31578</v>
      </c>
    </row>
    <row r="6" spans="1:22" x14ac:dyDescent="0.2">
      <c r="A6" s="2" t="s">
        <v>27</v>
      </c>
      <c r="B6" s="2" t="s">
        <v>28</v>
      </c>
      <c r="C6" s="3">
        <v>591</v>
      </c>
      <c r="D6">
        <v>54</v>
      </c>
      <c r="E6">
        <v>24</v>
      </c>
      <c r="F6">
        <v>7</v>
      </c>
      <c r="G6" s="3">
        <v>3001</v>
      </c>
      <c r="H6" s="3">
        <v>1891</v>
      </c>
      <c r="I6" s="3">
        <v>12239</v>
      </c>
      <c r="J6" s="3">
        <v>151</v>
      </c>
      <c r="K6" s="3">
        <v>567</v>
      </c>
      <c r="L6" s="3">
        <v>298</v>
      </c>
      <c r="M6" s="3">
        <v>254</v>
      </c>
      <c r="N6" s="3">
        <v>8370</v>
      </c>
      <c r="O6" s="3">
        <v>44</v>
      </c>
      <c r="P6" s="3">
        <v>300</v>
      </c>
      <c r="Q6" s="3">
        <v>1865</v>
      </c>
      <c r="R6" s="3">
        <v>824</v>
      </c>
      <c r="S6" s="3">
        <v>516</v>
      </c>
      <c r="T6" s="3">
        <v>559</v>
      </c>
      <c r="U6" s="3">
        <v>1228</v>
      </c>
      <c r="V6" s="3">
        <v>32783</v>
      </c>
    </row>
    <row r="7" spans="1:22" x14ac:dyDescent="0.2">
      <c r="A7" s="2" t="s">
        <v>29</v>
      </c>
      <c r="B7" s="2" t="s">
        <v>30</v>
      </c>
      <c r="C7" s="3">
        <v>1186</v>
      </c>
      <c r="D7">
        <v>150</v>
      </c>
      <c r="E7">
        <v>17</v>
      </c>
      <c r="F7">
        <v>15</v>
      </c>
      <c r="G7" s="3">
        <v>2305</v>
      </c>
      <c r="H7" s="3">
        <v>1784</v>
      </c>
      <c r="I7" s="3">
        <v>17727</v>
      </c>
      <c r="J7" s="3">
        <v>355</v>
      </c>
      <c r="K7" s="3">
        <v>419</v>
      </c>
      <c r="L7" s="3">
        <v>280</v>
      </c>
      <c r="M7" s="3">
        <v>164</v>
      </c>
      <c r="N7" s="3">
        <v>8275</v>
      </c>
      <c r="O7" s="3">
        <v>27</v>
      </c>
      <c r="P7" s="3">
        <v>371</v>
      </c>
      <c r="Q7" s="3">
        <v>1639</v>
      </c>
      <c r="R7" s="3">
        <v>495</v>
      </c>
      <c r="S7" s="3">
        <v>314</v>
      </c>
      <c r="T7" s="3">
        <v>424</v>
      </c>
      <c r="U7" s="3">
        <v>1356</v>
      </c>
      <c r="V7" s="3">
        <v>37303</v>
      </c>
    </row>
    <row r="8" spans="1:22" x14ac:dyDescent="0.2">
      <c r="A8" s="2" t="s">
        <v>31</v>
      </c>
      <c r="B8" s="2" t="s">
        <v>32</v>
      </c>
      <c r="C8" s="3">
        <v>1569</v>
      </c>
      <c r="D8">
        <v>132</v>
      </c>
      <c r="E8">
        <v>66</v>
      </c>
      <c r="F8">
        <v>20</v>
      </c>
      <c r="G8" s="3">
        <v>3169</v>
      </c>
      <c r="H8" s="3">
        <v>4383</v>
      </c>
      <c r="I8" s="3">
        <v>37147</v>
      </c>
      <c r="J8" s="3">
        <v>391</v>
      </c>
      <c r="K8" s="3">
        <v>845</v>
      </c>
      <c r="L8" s="3">
        <v>542</v>
      </c>
      <c r="M8" s="3">
        <v>702</v>
      </c>
      <c r="N8" s="3">
        <v>14908</v>
      </c>
      <c r="O8" s="3">
        <v>143</v>
      </c>
      <c r="P8" s="3">
        <v>1114</v>
      </c>
      <c r="Q8" s="3">
        <v>2936</v>
      </c>
      <c r="R8" s="3">
        <v>1387</v>
      </c>
      <c r="S8" s="3">
        <v>812</v>
      </c>
      <c r="T8" s="3">
        <v>1301</v>
      </c>
      <c r="U8" s="3">
        <v>3292</v>
      </c>
      <c r="V8" s="3">
        <v>74859</v>
      </c>
    </row>
    <row r="9" spans="1:22" x14ac:dyDescent="0.2">
      <c r="A9" s="2" t="s">
        <v>33</v>
      </c>
      <c r="B9" s="2" t="s">
        <v>34</v>
      </c>
      <c r="C9" s="3">
        <v>65</v>
      </c>
      <c r="D9">
        <v>5</v>
      </c>
      <c r="E9">
        <v>6</v>
      </c>
      <c r="F9">
        <v>8</v>
      </c>
      <c r="G9" s="3">
        <v>706</v>
      </c>
      <c r="H9" s="3">
        <v>373</v>
      </c>
      <c r="I9" s="3">
        <v>2517</v>
      </c>
      <c r="J9" s="3">
        <v>32</v>
      </c>
      <c r="K9" s="3">
        <v>67</v>
      </c>
      <c r="L9" s="3">
        <v>76</v>
      </c>
      <c r="M9" s="3">
        <v>36</v>
      </c>
      <c r="N9" s="3">
        <v>1868</v>
      </c>
      <c r="O9" s="3">
        <v>7</v>
      </c>
      <c r="P9" s="3">
        <v>24</v>
      </c>
      <c r="Q9" s="3">
        <v>496</v>
      </c>
      <c r="R9" s="3">
        <v>68</v>
      </c>
      <c r="S9" s="3">
        <v>55</v>
      </c>
      <c r="T9" s="3">
        <v>80</v>
      </c>
      <c r="U9" s="3">
        <v>266</v>
      </c>
      <c r="V9" s="3">
        <v>6755</v>
      </c>
    </row>
    <row r="10" spans="1:22" x14ac:dyDescent="0.2">
      <c r="A10" s="2" t="s">
        <v>35</v>
      </c>
      <c r="B10" s="2" t="s">
        <v>36</v>
      </c>
      <c r="C10" s="3">
        <v>532</v>
      </c>
      <c r="D10">
        <v>29</v>
      </c>
      <c r="E10">
        <v>68</v>
      </c>
      <c r="F10">
        <v>10</v>
      </c>
      <c r="G10" s="3">
        <v>2888</v>
      </c>
      <c r="H10" s="3">
        <v>4191</v>
      </c>
      <c r="I10" s="3">
        <v>29701</v>
      </c>
      <c r="J10" s="3">
        <v>266</v>
      </c>
      <c r="K10" s="3">
        <v>1325</v>
      </c>
      <c r="L10" s="3">
        <v>510</v>
      </c>
      <c r="M10" s="3">
        <v>1087</v>
      </c>
      <c r="N10" s="3">
        <v>12057</v>
      </c>
      <c r="O10" s="3">
        <v>381</v>
      </c>
      <c r="P10" s="3">
        <v>1433</v>
      </c>
      <c r="Q10" s="3">
        <v>2652</v>
      </c>
      <c r="R10" s="3">
        <v>2770</v>
      </c>
      <c r="S10" s="3">
        <v>806</v>
      </c>
      <c r="T10" s="3">
        <v>1177</v>
      </c>
      <c r="U10" s="3">
        <v>2609</v>
      </c>
      <c r="V10" s="3">
        <v>64492</v>
      </c>
    </row>
    <row r="11" spans="1:22" x14ac:dyDescent="0.2">
      <c r="A11" s="2" t="s">
        <v>37</v>
      </c>
      <c r="B11" s="2" t="s">
        <v>38</v>
      </c>
      <c r="C11" s="3">
        <v>1936</v>
      </c>
      <c r="D11">
        <v>63</v>
      </c>
      <c r="E11">
        <v>25</v>
      </c>
      <c r="F11">
        <v>54</v>
      </c>
      <c r="G11" s="3">
        <v>2513</v>
      </c>
      <c r="H11" s="3">
        <v>1789</v>
      </c>
      <c r="I11" s="3">
        <v>28210</v>
      </c>
      <c r="J11" s="3">
        <v>514</v>
      </c>
      <c r="K11" s="3">
        <v>836</v>
      </c>
      <c r="L11" s="3">
        <v>547</v>
      </c>
      <c r="M11" s="3">
        <v>326</v>
      </c>
      <c r="N11" s="3">
        <v>7114</v>
      </c>
      <c r="O11" s="3">
        <v>64</v>
      </c>
      <c r="P11" s="3">
        <v>794</v>
      </c>
      <c r="Q11" s="3">
        <v>6119</v>
      </c>
      <c r="R11" s="3">
        <v>1065</v>
      </c>
      <c r="S11" s="3">
        <v>584</v>
      </c>
      <c r="T11" s="3">
        <v>648</v>
      </c>
      <c r="U11" s="3">
        <v>1987</v>
      </c>
      <c r="V11" s="3">
        <v>55188</v>
      </c>
    </row>
    <row r="12" spans="1:22" x14ac:dyDescent="0.2">
      <c r="A12" s="2" t="s">
        <v>39</v>
      </c>
      <c r="B12" s="2" t="s">
        <v>40</v>
      </c>
      <c r="C12" s="3">
        <v>1209</v>
      </c>
      <c r="D12">
        <v>83</v>
      </c>
      <c r="E12">
        <v>43</v>
      </c>
      <c r="F12">
        <v>23</v>
      </c>
      <c r="G12" s="3">
        <v>1818</v>
      </c>
      <c r="H12" s="3">
        <v>2573</v>
      </c>
      <c r="I12" s="3">
        <v>30087</v>
      </c>
      <c r="J12" s="3">
        <v>400</v>
      </c>
      <c r="K12" s="3">
        <v>899</v>
      </c>
      <c r="L12" s="3">
        <v>525</v>
      </c>
      <c r="M12" s="3">
        <v>722</v>
      </c>
      <c r="N12" s="3">
        <v>10674</v>
      </c>
      <c r="O12" s="3">
        <v>95</v>
      </c>
      <c r="P12" s="3">
        <v>1000</v>
      </c>
      <c r="Q12" s="3">
        <v>5093</v>
      </c>
      <c r="R12" s="3">
        <v>1360</v>
      </c>
      <c r="S12" s="3">
        <v>851</v>
      </c>
      <c r="T12" s="3">
        <v>686</v>
      </c>
      <c r="U12" s="3">
        <v>3157</v>
      </c>
      <c r="V12" s="3">
        <v>61298</v>
      </c>
    </row>
    <row r="13" spans="1:22" x14ac:dyDescent="0.2">
      <c r="A13" s="2" t="s">
        <v>41</v>
      </c>
      <c r="B13" s="2" t="s">
        <v>42</v>
      </c>
      <c r="C13" s="3">
        <v>807</v>
      </c>
      <c r="D13">
        <v>143</v>
      </c>
      <c r="E13">
        <v>209</v>
      </c>
      <c r="F13">
        <v>67</v>
      </c>
      <c r="G13" s="3">
        <v>7995</v>
      </c>
      <c r="H13" s="3">
        <v>10027</v>
      </c>
      <c r="I13" s="3">
        <v>77621</v>
      </c>
      <c r="J13" s="3">
        <v>415</v>
      </c>
      <c r="K13" s="3">
        <v>4813</v>
      </c>
      <c r="L13" s="3">
        <v>1134</v>
      </c>
      <c r="M13" s="3">
        <v>4453</v>
      </c>
      <c r="N13" s="3">
        <v>27965</v>
      </c>
      <c r="O13" s="3">
        <v>4066</v>
      </c>
      <c r="P13" s="3">
        <v>4117</v>
      </c>
      <c r="Q13" s="3">
        <v>11166</v>
      </c>
      <c r="R13" s="3">
        <v>11654</v>
      </c>
      <c r="S13" s="3">
        <v>2729</v>
      </c>
      <c r="T13" s="3">
        <v>3883</v>
      </c>
      <c r="U13" s="3">
        <v>5637</v>
      </c>
      <c r="V13" s="3">
        <v>178901</v>
      </c>
    </row>
    <row r="14" spans="1:22" x14ac:dyDescent="0.2">
      <c r="A14" s="2" t="s">
        <v>43</v>
      </c>
      <c r="B14" s="2" t="s">
        <v>44</v>
      </c>
      <c r="C14" s="3">
        <v>248</v>
      </c>
      <c r="D14">
        <v>68</v>
      </c>
      <c r="E14">
        <v>9</v>
      </c>
      <c r="F14">
        <v>11</v>
      </c>
      <c r="G14" s="3">
        <v>1422</v>
      </c>
      <c r="H14" s="3">
        <v>2023</v>
      </c>
      <c r="I14" s="3">
        <v>13248</v>
      </c>
      <c r="J14" s="3">
        <v>209</v>
      </c>
      <c r="K14" s="3">
        <v>361</v>
      </c>
      <c r="L14" s="3">
        <v>178</v>
      </c>
      <c r="M14" s="3">
        <v>92</v>
      </c>
      <c r="N14" s="3">
        <v>8279</v>
      </c>
      <c r="O14" s="3">
        <v>14</v>
      </c>
      <c r="P14" s="3">
        <v>113</v>
      </c>
      <c r="Q14" s="3">
        <v>1215</v>
      </c>
      <c r="R14" s="3">
        <v>374</v>
      </c>
      <c r="S14" s="3">
        <v>187</v>
      </c>
      <c r="T14" s="3">
        <v>340</v>
      </c>
      <c r="U14" s="3">
        <v>583</v>
      </c>
      <c r="V14" s="3">
        <v>28974</v>
      </c>
    </row>
    <row r="15" spans="1:22" x14ac:dyDescent="0.2">
      <c r="A15" s="2" t="s">
        <v>45</v>
      </c>
      <c r="B15" s="2" t="s">
        <v>46</v>
      </c>
      <c r="C15" s="3">
        <v>10</v>
      </c>
      <c r="D15">
        <v>65</v>
      </c>
      <c r="E15">
        <v>89</v>
      </c>
      <c r="F15">
        <v>22</v>
      </c>
      <c r="G15" s="3">
        <v>5609</v>
      </c>
      <c r="H15" s="3">
        <v>5231</v>
      </c>
      <c r="I15" s="3">
        <v>65287</v>
      </c>
      <c r="J15" s="3">
        <v>429</v>
      </c>
      <c r="K15" s="3">
        <v>4390</v>
      </c>
      <c r="L15" s="3">
        <v>983</v>
      </c>
      <c r="M15" s="3">
        <v>3927</v>
      </c>
      <c r="N15" s="3">
        <v>17169</v>
      </c>
      <c r="O15" s="3">
        <v>2763</v>
      </c>
      <c r="P15" s="3">
        <v>5511</v>
      </c>
      <c r="Q15" s="3">
        <v>5384</v>
      </c>
      <c r="R15" s="3">
        <v>9041</v>
      </c>
      <c r="S15" s="3">
        <v>1455</v>
      </c>
      <c r="T15" s="3">
        <v>2299</v>
      </c>
      <c r="U15" s="3">
        <v>4932</v>
      </c>
      <c r="V15" s="3">
        <v>134596</v>
      </c>
    </row>
    <row r="16" spans="1:22" x14ac:dyDescent="0.2">
      <c r="A16" s="2" t="s">
        <v>47</v>
      </c>
      <c r="B16" s="2" t="s">
        <v>48</v>
      </c>
      <c r="C16" s="3">
        <v>6</v>
      </c>
      <c r="D16">
        <v>2</v>
      </c>
      <c r="E16">
        <v>5</v>
      </c>
      <c r="F16">
        <v>4</v>
      </c>
      <c r="G16" s="3">
        <v>170</v>
      </c>
      <c r="H16" s="3">
        <v>120</v>
      </c>
      <c r="I16" s="3">
        <v>992</v>
      </c>
      <c r="J16" s="3">
        <v>43</v>
      </c>
      <c r="K16" s="3">
        <v>103</v>
      </c>
      <c r="L16" s="3">
        <v>55</v>
      </c>
      <c r="M16" s="3">
        <v>110</v>
      </c>
      <c r="N16" s="3">
        <v>363</v>
      </c>
      <c r="O16" s="3">
        <v>4</v>
      </c>
      <c r="P16" s="3">
        <v>35</v>
      </c>
      <c r="Q16" s="3">
        <v>323</v>
      </c>
      <c r="R16" s="3">
        <v>53</v>
      </c>
      <c r="S16" s="3">
        <v>23</v>
      </c>
      <c r="T16" s="3">
        <v>27</v>
      </c>
      <c r="U16" s="3">
        <v>100</v>
      </c>
      <c r="V16" s="3">
        <v>2538</v>
      </c>
    </row>
    <row r="17" spans="1:22" x14ac:dyDescent="0.2">
      <c r="A17" s="2" t="s">
        <v>49</v>
      </c>
      <c r="B17" s="2" t="s">
        <v>50</v>
      </c>
      <c r="C17" s="3" t="s">
        <v>54</v>
      </c>
      <c r="D17" t="s">
        <v>54</v>
      </c>
      <c r="E17" t="s">
        <v>54</v>
      </c>
      <c r="F17">
        <v>1</v>
      </c>
      <c r="G17" s="3">
        <v>271</v>
      </c>
      <c r="H17" s="3">
        <v>16</v>
      </c>
      <c r="I17" s="3">
        <v>266</v>
      </c>
      <c r="J17" s="3">
        <v>4</v>
      </c>
      <c r="K17" s="3">
        <v>37</v>
      </c>
      <c r="L17" s="3">
        <v>18</v>
      </c>
      <c r="M17" s="3">
        <v>14</v>
      </c>
      <c r="N17" s="3">
        <v>317</v>
      </c>
      <c r="O17" s="3">
        <v>14</v>
      </c>
      <c r="P17" s="3">
        <v>21</v>
      </c>
      <c r="Q17" s="3">
        <v>46</v>
      </c>
      <c r="R17" s="3">
        <v>33</v>
      </c>
      <c r="S17" s="3">
        <v>53</v>
      </c>
      <c r="T17" s="3">
        <v>59</v>
      </c>
      <c r="U17" s="3">
        <v>96</v>
      </c>
      <c r="V17" s="3">
        <v>1266</v>
      </c>
    </row>
    <row r="18" spans="1:22" x14ac:dyDescent="0.2">
      <c r="A18" s="2" t="s">
        <v>51</v>
      </c>
      <c r="C18" s="3">
        <f t="shared" ref="C18:V18" si="0">SUM(C2:C17)</f>
        <v>11737</v>
      </c>
      <c r="D18" s="3">
        <f t="shared" si="0"/>
        <v>1026</v>
      </c>
      <c r="E18" s="3">
        <f t="shared" si="0"/>
        <v>784</v>
      </c>
      <c r="F18" s="3">
        <f t="shared" si="0"/>
        <v>305</v>
      </c>
      <c r="G18" s="3">
        <f t="shared" si="0"/>
        <v>40558</v>
      </c>
      <c r="H18" s="3">
        <f t="shared" si="0"/>
        <v>49101</v>
      </c>
      <c r="I18" s="3">
        <f t="shared" si="0"/>
        <v>418569</v>
      </c>
      <c r="J18" s="3">
        <f t="shared" si="0"/>
        <v>4396</v>
      </c>
      <c r="K18" s="3">
        <f t="shared" si="0"/>
        <v>18473</v>
      </c>
      <c r="L18" s="3">
        <f t="shared" si="0"/>
        <v>6701</v>
      </c>
      <c r="M18" s="3">
        <f t="shared" si="0"/>
        <v>13864</v>
      </c>
      <c r="N18" s="3">
        <f t="shared" si="0"/>
        <v>163889</v>
      </c>
      <c r="O18" s="3">
        <f t="shared" si="0"/>
        <v>8068</v>
      </c>
      <c r="P18" s="3">
        <f t="shared" si="0"/>
        <v>17447</v>
      </c>
      <c r="Q18" s="3">
        <f t="shared" si="0"/>
        <v>53785</v>
      </c>
      <c r="R18" s="3">
        <f t="shared" si="0"/>
        <v>34295</v>
      </c>
      <c r="S18" s="3">
        <f t="shared" si="0"/>
        <v>11722</v>
      </c>
      <c r="T18" s="3">
        <f t="shared" si="0"/>
        <v>14930</v>
      </c>
      <c r="U18" s="3">
        <f t="shared" si="0"/>
        <v>34168</v>
      </c>
      <c r="V18" s="3">
        <f t="shared" si="0"/>
        <v>903818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"/>
  <sheetViews>
    <sheetView tabSelected="1" zoomScale="85" zoomScaleNormal="85" workbookViewId="0">
      <selection activeCell="A2" sqref="A2"/>
    </sheetView>
  </sheetViews>
  <sheetFormatPr baseColWidth="10" defaultColWidth="29.1640625" defaultRowHeight="15" x14ac:dyDescent="0.2"/>
  <cols>
    <col min="1" max="2" width="25.83203125" style="4" bestFit="1" customWidth="1"/>
    <col min="3" max="3" width="25" style="4" bestFit="1" customWidth="1"/>
    <col min="4" max="4" width="25.83203125" style="4" bestFit="1" customWidth="1"/>
    <col min="5" max="12" width="29.1640625" style="4"/>
  </cols>
  <sheetData>
    <row r="1" spans="1:14" ht="16" x14ac:dyDescent="0.2">
      <c r="A1" s="4" t="s">
        <v>55</v>
      </c>
    </row>
    <row r="2" spans="1:14" ht="32" x14ac:dyDescent="0.2">
      <c r="A2" s="5" t="s">
        <v>3</v>
      </c>
      <c r="B2" s="5" t="s">
        <v>6</v>
      </c>
      <c r="C2" s="5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</row>
    <row r="3" spans="1:14" ht="160" x14ac:dyDescent="0.2">
      <c r="A3" s="9" t="s">
        <v>56</v>
      </c>
      <c r="B3" s="8" t="s">
        <v>56</v>
      </c>
      <c r="C3" s="10" t="s">
        <v>57</v>
      </c>
      <c r="D3" s="10" t="s">
        <v>58</v>
      </c>
      <c r="E3" s="4" t="s">
        <v>59</v>
      </c>
      <c r="F3" s="4" t="s">
        <v>60</v>
      </c>
      <c r="G3" s="4" t="s">
        <v>60</v>
      </c>
      <c r="H3" s="4" t="s">
        <v>60</v>
      </c>
      <c r="I3" s="8" t="s">
        <v>60</v>
      </c>
      <c r="J3" s="4" t="s">
        <v>60</v>
      </c>
      <c r="K3" s="4" t="s">
        <v>60</v>
      </c>
      <c r="L3" s="7" t="s">
        <v>60</v>
      </c>
      <c r="M3" s="7" t="s">
        <v>60</v>
      </c>
      <c r="N3" s="7" t="s">
        <v>60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067A-A789-420A-94C5-52CDE6CF143E}">
  <dimension ref="A2:N3"/>
  <sheetViews>
    <sheetView workbookViewId="0">
      <selection activeCell="B12" sqref="B12"/>
    </sheetView>
  </sheetViews>
  <sheetFormatPr baseColWidth="10" defaultColWidth="8.83203125" defaultRowHeight="15" x14ac:dyDescent="0.2"/>
  <cols>
    <col min="1" max="2" width="29.1640625" bestFit="1" customWidth="1"/>
    <col min="3" max="3" width="28.5" bestFit="1" customWidth="1"/>
    <col min="4" max="4" width="29.5" bestFit="1" customWidth="1"/>
    <col min="5" max="5" width="33.5" bestFit="1" customWidth="1"/>
    <col min="6" max="6" width="34.5" bestFit="1" customWidth="1"/>
    <col min="7" max="7" width="40.5" bestFit="1" customWidth="1"/>
    <col min="8" max="9" width="34.5" bestFit="1" customWidth="1"/>
    <col min="10" max="10" width="38" bestFit="1" customWidth="1"/>
    <col min="11" max="14" width="34.5" bestFit="1" customWidth="1"/>
  </cols>
  <sheetData>
    <row r="2" spans="1:14" ht="16" x14ac:dyDescent="0.2">
      <c r="A2" s="5" t="s">
        <v>233</v>
      </c>
      <c r="B2" s="5" t="s">
        <v>6</v>
      </c>
      <c r="C2" s="5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</row>
    <row r="3" spans="1:14" ht="48" x14ac:dyDescent="0.2">
      <c r="A3" s="20" t="s">
        <v>112</v>
      </c>
      <c r="B3" s="8" t="s">
        <v>121</v>
      </c>
      <c r="C3" s="9" t="s">
        <v>102</v>
      </c>
      <c r="D3" s="21" t="s">
        <v>122</v>
      </c>
      <c r="E3" s="8" t="s">
        <v>125</v>
      </c>
      <c r="F3" s="22" t="s">
        <v>75</v>
      </c>
      <c r="G3" s="4" t="s">
        <v>123</v>
      </c>
      <c r="H3" s="22" t="s">
        <v>75</v>
      </c>
      <c r="I3" s="22" t="s">
        <v>124</v>
      </c>
      <c r="J3" s="22" t="s">
        <v>75</v>
      </c>
      <c r="K3" s="22" t="s">
        <v>75</v>
      </c>
      <c r="L3" s="21" t="s">
        <v>122</v>
      </c>
      <c r="M3" s="22" t="s">
        <v>75</v>
      </c>
      <c r="N3" s="22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79FD-0D5C-497A-AF1B-5B1AC5DADDF1}">
  <dimension ref="A1:K12"/>
  <sheetViews>
    <sheetView workbookViewId="0">
      <selection activeCell="C3" sqref="C3"/>
    </sheetView>
  </sheetViews>
  <sheetFormatPr baseColWidth="10" defaultColWidth="40.6640625" defaultRowHeight="15" x14ac:dyDescent="0.2"/>
  <cols>
    <col min="1" max="2" width="26" bestFit="1" customWidth="1"/>
    <col min="3" max="3" width="36.1640625" customWidth="1"/>
    <col min="4" max="4" width="26" bestFit="1" customWidth="1"/>
    <col min="5" max="5" width="28.33203125" bestFit="1" customWidth="1"/>
    <col min="6" max="6" width="39" bestFit="1" customWidth="1"/>
    <col min="7" max="7" width="36.5" bestFit="1" customWidth="1"/>
    <col min="8" max="8" width="25.1640625" bestFit="1" customWidth="1"/>
    <col min="9" max="9" width="28" bestFit="1" customWidth="1"/>
    <col min="10" max="10" width="31.1640625" bestFit="1" customWidth="1"/>
    <col min="11" max="11" width="26" bestFit="1" customWidth="1"/>
  </cols>
  <sheetData>
    <row r="1" spans="1:11" ht="16" x14ac:dyDescent="0.2">
      <c r="A1" s="23" t="s">
        <v>126</v>
      </c>
      <c r="B1" s="23" t="s">
        <v>127</v>
      </c>
      <c r="C1" s="23" t="s">
        <v>188</v>
      </c>
      <c r="D1" s="23" t="s">
        <v>6</v>
      </c>
      <c r="E1" s="24" t="s">
        <v>128</v>
      </c>
      <c r="F1" s="24" t="s">
        <v>129</v>
      </c>
      <c r="G1" s="24" t="s">
        <v>130</v>
      </c>
      <c r="H1" s="24" t="s">
        <v>131</v>
      </c>
      <c r="I1" s="31" t="s">
        <v>143</v>
      </c>
      <c r="J1" s="24" t="s">
        <v>132</v>
      </c>
      <c r="K1" s="24" t="s">
        <v>18</v>
      </c>
    </row>
    <row r="2" spans="1:11" ht="16" x14ac:dyDescent="0.2">
      <c r="A2" s="25" t="s">
        <v>98</v>
      </c>
      <c r="B2" s="25" t="s">
        <v>100</v>
      </c>
      <c r="C2" s="25" t="s">
        <v>112</v>
      </c>
      <c r="D2" s="25" t="s">
        <v>102</v>
      </c>
      <c r="E2" s="26" t="s">
        <v>81</v>
      </c>
      <c r="F2" s="26" t="s">
        <v>96</v>
      </c>
      <c r="G2" s="26" t="s">
        <v>75</v>
      </c>
      <c r="H2" s="26" t="s">
        <v>124</v>
      </c>
      <c r="I2" s="32" t="s">
        <v>94</v>
      </c>
      <c r="J2" s="26" t="s">
        <v>125</v>
      </c>
      <c r="K2" s="26" t="s">
        <v>92</v>
      </c>
    </row>
    <row r="3" spans="1:11" ht="128" x14ac:dyDescent="0.2">
      <c r="A3" s="27" t="s">
        <v>133</v>
      </c>
      <c r="B3" s="27" t="s">
        <v>134</v>
      </c>
      <c r="C3" s="27" t="s">
        <v>232</v>
      </c>
      <c r="D3" s="27" t="s">
        <v>135</v>
      </c>
      <c r="E3" s="27" t="s">
        <v>191</v>
      </c>
      <c r="F3" s="27" t="s">
        <v>190</v>
      </c>
      <c r="G3" s="27" t="s">
        <v>136</v>
      </c>
      <c r="H3" s="27" t="s">
        <v>192</v>
      </c>
      <c r="I3" s="27" t="s">
        <v>144</v>
      </c>
      <c r="J3" s="27" t="s">
        <v>189</v>
      </c>
      <c r="K3" s="27" t="s">
        <v>193</v>
      </c>
    </row>
    <row r="5" spans="1:11" x14ac:dyDescent="0.2">
      <c r="A5" s="28" t="s">
        <v>137</v>
      </c>
      <c r="B5" s="29">
        <v>0</v>
      </c>
      <c r="C5" s="30"/>
      <c r="E5" s="30"/>
    </row>
    <row r="6" spans="1:11" x14ac:dyDescent="0.2">
      <c r="A6" s="28" t="s">
        <v>103</v>
      </c>
      <c r="B6" s="29">
        <v>0</v>
      </c>
      <c r="C6" s="30"/>
      <c r="E6" s="30"/>
    </row>
    <row r="7" spans="1:11" x14ac:dyDescent="0.2">
      <c r="A7" s="28" t="s">
        <v>138</v>
      </c>
      <c r="B7" s="29">
        <v>0.11201179071481208</v>
      </c>
      <c r="C7" s="30"/>
      <c r="E7" s="30"/>
    </row>
    <row r="8" spans="1:11" x14ac:dyDescent="0.2">
      <c r="A8" s="28" t="s">
        <v>139</v>
      </c>
      <c r="B8" s="29">
        <v>5.5201830762319208E-2</v>
      </c>
      <c r="C8" s="30"/>
      <c r="E8" s="30"/>
    </row>
    <row r="9" spans="1:11" x14ac:dyDescent="0.2">
      <c r="A9" s="28" t="s">
        <v>140</v>
      </c>
      <c r="B9" s="29">
        <v>0.4114119906760656</v>
      </c>
      <c r="C9" s="30"/>
      <c r="E9" s="30"/>
    </row>
    <row r="10" spans="1:11" x14ac:dyDescent="0.2">
      <c r="A10" s="28" t="s">
        <v>141</v>
      </c>
      <c r="B10" s="29">
        <v>0</v>
      </c>
      <c r="C10" s="30"/>
      <c r="E10" s="30"/>
    </row>
    <row r="11" spans="1:11" x14ac:dyDescent="0.2">
      <c r="A11" s="28" t="s">
        <v>142</v>
      </c>
      <c r="B11" s="29">
        <v>0.2941764591922148</v>
      </c>
      <c r="C11" s="30"/>
      <c r="E11" s="30"/>
    </row>
    <row r="12" spans="1:11" x14ac:dyDescent="0.2">
      <c r="A12" s="28" t="s">
        <v>120</v>
      </c>
      <c r="B12" s="29">
        <v>0.12719792865458829</v>
      </c>
      <c r="C12" s="30"/>
      <c r="E12" s="30"/>
    </row>
  </sheetData>
  <conditionalFormatting sqref="B5:C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{0F7EA36D-33AB-4489-AC7B-037D55C6FC6A}</x14:id>
        </ext>
      </extLst>
    </cfRule>
  </conditionalFormatting>
  <conditionalFormatting sqref="E5:E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{C39A6163-7844-410B-9913-3C345796E4C0}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7EA36D-33AB-4489-AC7B-037D55C6FC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B5:C12</xm:sqref>
        </x14:conditionalFormatting>
        <x14:conditionalFormatting xmlns:xm="http://schemas.microsoft.com/office/excel/2006/main">
          <x14:cfRule type="dataBar" id="{C39A6163-7844-410B-9913-3C345796E4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E5:E12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4584-8309-41FB-B280-D3EF564401CB}">
  <dimension ref="A1:BD49"/>
  <sheetViews>
    <sheetView topLeftCell="AV1" workbookViewId="0">
      <selection activeCell="AZ1" sqref="AZ1:AZ1048576"/>
    </sheetView>
  </sheetViews>
  <sheetFormatPr baseColWidth="10" defaultColWidth="8.83203125" defaultRowHeight="15" x14ac:dyDescent="0.2"/>
  <cols>
    <col min="1" max="1" width="35.5" bestFit="1" customWidth="1"/>
    <col min="2" max="2" width="34.5" bestFit="1" customWidth="1"/>
    <col min="3" max="3" width="31.5" bestFit="1" customWidth="1"/>
    <col min="4" max="4" width="30.5" bestFit="1" customWidth="1"/>
    <col min="5" max="5" width="22.6640625" bestFit="1" customWidth="1"/>
    <col min="6" max="6" width="23.6640625" bestFit="1" customWidth="1"/>
    <col min="7" max="7" width="24.6640625" bestFit="1" customWidth="1"/>
    <col min="8" max="10" width="23.6640625" bestFit="1" customWidth="1"/>
    <col min="11" max="11" width="22.6640625" bestFit="1" customWidth="1"/>
    <col min="12" max="12" width="23.6640625" bestFit="1" customWidth="1"/>
    <col min="13" max="13" width="24.6640625" bestFit="1" customWidth="1"/>
    <col min="14" max="16" width="23.6640625" bestFit="1" customWidth="1"/>
    <col min="17" max="17" width="28.6640625" bestFit="1" customWidth="1"/>
    <col min="18" max="18" width="29.83203125" bestFit="1" customWidth="1"/>
    <col min="19" max="20" width="28.6640625" bestFit="1" customWidth="1"/>
    <col min="21" max="21" width="26.5" bestFit="1" customWidth="1"/>
    <col min="22" max="22" width="28.5" bestFit="1" customWidth="1"/>
    <col min="23" max="24" width="27.5" bestFit="1" customWidth="1"/>
    <col min="25" max="28" width="26.5" bestFit="1" customWidth="1"/>
    <col min="29" max="29" width="16" bestFit="1" customWidth="1"/>
    <col min="30" max="31" width="17" bestFit="1" customWidth="1"/>
    <col min="32" max="32" width="16" bestFit="1" customWidth="1"/>
    <col min="33" max="33" width="15.5" bestFit="1" customWidth="1"/>
    <col min="34" max="35" width="16.5" bestFit="1" customWidth="1"/>
    <col min="36" max="36" width="15.5" bestFit="1" customWidth="1"/>
    <col min="37" max="37" width="25.33203125" bestFit="1" customWidth="1"/>
    <col min="38" max="38" width="26.5" bestFit="1" customWidth="1"/>
    <col min="39" max="40" width="27.5" bestFit="1" customWidth="1"/>
    <col min="41" max="43" width="26.5" bestFit="1" customWidth="1"/>
    <col min="44" max="46" width="25.33203125" bestFit="1" customWidth="1"/>
    <col min="47" max="47" width="27.5" bestFit="1" customWidth="1"/>
    <col min="48" max="48" width="27.1640625" bestFit="1" customWidth="1"/>
    <col min="49" max="49" width="26.1640625" bestFit="1" customWidth="1"/>
    <col min="50" max="52" width="25" bestFit="1" customWidth="1"/>
    <col min="53" max="53" width="27.1640625" bestFit="1" customWidth="1"/>
    <col min="54" max="55" width="28.1640625" bestFit="1" customWidth="1"/>
    <col min="56" max="56" width="27.1640625" bestFit="1" customWidth="1"/>
  </cols>
  <sheetData>
    <row r="1" spans="1:56" ht="21" x14ac:dyDescent="0.25">
      <c r="A1" s="34" t="s">
        <v>164</v>
      </c>
    </row>
    <row r="2" spans="1:56" x14ac:dyDescent="0.2">
      <c r="A2" s="35" t="s">
        <v>154</v>
      </c>
      <c r="B2" s="35" t="s">
        <v>71</v>
      </c>
      <c r="C2" s="35" t="s">
        <v>155</v>
      </c>
      <c r="D2" s="35" t="s">
        <v>76</v>
      </c>
      <c r="E2" s="35" t="s">
        <v>194</v>
      </c>
      <c r="F2" s="35" t="s">
        <v>78</v>
      </c>
      <c r="G2" s="35" t="s">
        <v>151</v>
      </c>
      <c r="H2" s="35" t="s">
        <v>195</v>
      </c>
      <c r="I2" s="35" t="s">
        <v>82</v>
      </c>
      <c r="J2" s="35" t="s">
        <v>148</v>
      </c>
      <c r="K2" s="35" t="s">
        <v>196</v>
      </c>
      <c r="L2" s="35" t="s">
        <v>83</v>
      </c>
      <c r="M2" s="35" t="s">
        <v>152</v>
      </c>
      <c r="N2" s="35" t="s">
        <v>197</v>
      </c>
      <c r="O2" s="35" t="s">
        <v>85</v>
      </c>
      <c r="P2" s="35" t="s">
        <v>149</v>
      </c>
      <c r="Q2" s="35" t="s">
        <v>86</v>
      </c>
      <c r="R2" s="35" t="s">
        <v>153</v>
      </c>
      <c r="S2" s="35" t="s">
        <v>88</v>
      </c>
      <c r="T2" s="35" t="s">
        <v>198</v>
      </c>
      <c r="U2" s="35" t="s">
        <v>89</v>
      </c>
      <c r="V2" s="35" t="s">
        <v>93</v>
      </c>
      <c r="W2" s="35" t="s">
        <v>95</v>
      </c>
      <c r="X2" s="35" t="s">
        <v>199</v>
      </c>
      <c r="Y2" s="35" t="s">
        <v>97</v>
      </c>
      <c r="Z2" s="35" t="s">
        <v>99</v>
      </c>
      <c r="AA2" s="35" t="s">
        <v>200</v>
      </c>
      <c r="AB2" s="35" t="s">
        <v>101</v>
      </c>
      <c r="AC2" s="35" t="s">
        <v>156</v>
      </c>
      <c r="AD2" s="35" t="s">
        <v>157</v>
      </c>
      <c r="AE2" s="35" t="s">
        <v>158</v>
      </c>
      <c r="AF2" s="35" t="s">
        <v>159</v>
      </c>
      <c r="AG2" s="35" t="s">
        <v>160</v>
      </c>
      <c r="AH2" s="35" t="s">
        <v>161</v>
      </c>
      <c r="AI2" s="35" t="s">
        <v>162</v>
      </c>
      <c r="AJ2" s="35" t="s">
        <v>163</v>
      </c>
      <c r="AK2" s="35" t="s">
        <v>105</v>
      </c>
      <c r="AL2" s="35" t="s">
        <v>107</v>
      </c>
      <c r="AM2" s="35" t="s">
        <v>108</v>
      </c>
      <c r="AN2" s="35" t="s">
        <v>150</v>
      </c>
      <c r="AO2" s="35" t="s">
        <v>109</v>
      </c>
      <c r="AP2" s="35" t="s">
        <v>110</v>
      </c>
      <c r="AQ2" s="35" t="s">
        <v>147</v>
      </c>
      <c r="AR2" s="35" t="s">
        <v>111</v>
      </c>
      <c r="AS2" s="35" t="s">
        <v>201</v>
      </c>
      <c r="AT2" s="35" t="s">
        <v>113</v>
      </c>
      <c r="AU2" s="35" t="s">
        <v>202</v>
      </c>
      <c r="AV2" s="35" t="s">
        <v>114</v>
      </c>
      <c r="AW2" s="35" t="s">
        <v>116</v>
      </c>
      <c r="AX2" s="35" t="s">
        <v>117</v>
      </c>
      <c r="AY2" s="35" t="s">
        <v>118</v>
      </c>
      <c r="AZ2" s="35" t="s">
        <v>119</v>
      </c>
      <c r="BA2" s="35" t="s">
        <v>203</v>
      </c>
      <c r="BB2" s="35" t="s">
        <v>204</v>
      </c>
      <c r="BC2" s="35" t="s">
        <v>205</v>
      </c>
      <c r="BD2" s="35" t="s">
        <v>206</v>
      </c>
    </row>
    <row r="3" spans="1:56" ht="32" x14ac:dyDescent="0.2">
      <c r="A3" s="4" t="s">
        <v>207</v>
      </c>
      <c r="B3" s="4" t="s">
        <v>208</v>
      </c>
      <c r="C3" s="4" t="s">
        <v>209</v>
      </c>
      <c r="D3" s="4" t="s">
        <v>210</v>
      </c>
      <c r="E3" s="4" t="s">
        <v>211</v>
      </c>
      <c r="F3" s="4" t="s">
        <v>165</v>
      </c>
      <c r="G3" s="4" t="s">
        <v>166</v>
      </c>
      <c r="H3" s="4" t="s">
        <v>212</v>
      </c>
      <c r="I3" s="4" t="s">
        <v>167</v>
      </c>
      <c r="J3" s="4" t="s">
        <v>168</v>
      </c>
      <c r="K3" s="4" t="s">
        <v>213</v>
      </c>
      <c r="L3" s="4" t="s">
        <v>169</v>
      </c>
      <c r="M3" s="4" t="s">
        <v>170</v>
      </c>
      <c r="N3" s="4" t="s">
        <v>214</v>
      </c>
      <c r="O3" s="4" t="s">
        <v>171</v>
      </c>
      <c r="P3" s="4" t="s">
        <v>172</v>
      </c>
      <c r="Q3" s="4" t="s">
        <v>215</v>
      </c>
      <c r="R3" s="4" t="s">
        <v>216</v>
      </c>
      <c r="S3" s="4" t="s">
        <v>217</v>
      </c>
      <c r="T3" s="4" t="s">
        <v>218</v>
      </c>
      <c r="U3" s="4" t="s">
        <v>173</v>
      </c>
      <c r="V3" s="4" t="s">
        <v>174</v>
      </c>
      <c r="W3" s="4" t="s">
        <v>175</v>
      </c>
      <c r="X3" s="4" t="s">
        <v>219</v>
      </c>
      <c r="Y3" s="4" t="s">
        <v>176</v>
      </c>
      <c r="Z3" s="4" t="s">
        <v>177</v>
      </c>
      <c r="AA3" s="4" t="s">
        <v>220</v>
      </c>
      <c r="AB3" s="4" t="s">
        <v>178</v>
      </c>
      <c r="AC3" s="4" t="s">
        <v>156</v>
      </c>
      <c r="AD3" s="4" t="s">
        <v>157</v>
      </c>
      <c r="AE3" s="4" t="s">
        <v>158</v>
      </c>
      <c r="AF3" s="4" t="s">
        <v>159</v>
      </c>
      <c r="AG3" s="4" t="s">
        <v>160</v>
      </c>
      <c r="AH3" s="4" t="s">
        <v>161</v>
      </c>
      <c r="AI3" s="4" t="s">
        <v>162</v>
      </c>
      <c r="AJ3" s="4" t="s">
        <v>163</v>
      </c>
      <c r="AK3" s="4" t="s">
        <v>179</v>
      </c>
      <c r="AL3" s="4" t="s">
        <v>180</v>
      </c>
      <c r="AM3" s="4" t="s">
        <v>181</v>
      </c>
      <c r="AN3" s="4" t="s">
        <v>182</v>
      </c>
      <c r="AO3" s="4" t="s">
        <v>183</v>
      </c>
      <c r="AP3" s="4" t="s">
        <v>184</v>
      </c>
      <c r="AQ3" s="4" t="s">
        <v>185</v>
      </c>
      <c r="AR3" s="4" t="s">
        <v>186</v>
      </c>
      <c r="AS3" s="4" t="s">
        <v>221</v>
      </c>
      <c r="AT3" s="4" t="s">
        <v>187</v>
      </c>
      <c r="AU3" s="4" t="s">
        <v>222</v>
      </c>
      <c r="AV3" s="4" t="s">
        <v>223</v>
      </c>
      <c r="AW3" s="4" t="s">
        <v>224</v>
      </c>
      <c r="AX3" s="4" t="s">
        <v>225</v>
      </c>
      <c r="AY3" s="4" t="s">
        <v>226</v>
      </c>
      <c r="AZ3" s="4" t="s">
        <v>227</v>
      </c>
      <c r="BA3" s="4" t="s">
        <v>228</v>
      </c>
      <c r="BB3" s="4" t="s">
        <v>229</v>
      </c>
      <c r="BC3" s="4" t="s">
        <v>230</v>
      </c>
      <c r="BD3" s="4" t="s">
        <v>231</v>
      </c>
    </row>
    <row r="4" spans="1:56" x14ac:dyDescent="0.2">
      <c r="H4" s="33"/>
    </row>
    <row r="5" spans="1:56" x14ac:dyDescent="0.2">
      <c r="H5" s="33"/>
    </row>
    <row r="6" spans="1:56" x14ac:dyDescent="0.2">
      <c r="H6" s="33"/>
    </row>
    <row r="7" spans="1:56" x14ac:dyDescent="0.2">
      <c r="H7" s="33"/>
    </row>
    <row r="8" spans="1:56" x14ac:dyDescent="0.2">
      <c r="H8" s="33"/>
    </row>
    <row r="9" spans="1:56" x14ac:dyDescent="0.2">
      <c r="H9" s="33"/>
    </row>
    <row r="10" spans="1:56" x14ac:dyDescent="0.2">
      <c r="H10" s="33"/>
    </row>
    <row r="11" spans="1:56" x14ac:dyDescent="0.2">
      <c r="H11" s="33"/>
    </row>
    <row r="12" spans="1:56" x14ac:dyDescent="0.2">
      <c r="H12" s="33"/>
    </row>
    <row r="13" spans="1:56" x14ac:dyDescent="0.2">
      <c r="H13" s="33"/>
    </row>
    <row r="14" spans="1:56" x14ac:dyDescent="0.2">
      <c r="H14" s="33"/>
    </row>
    <row r="15" spans="1:56" x14ac:dyDescent="0.2">
      <c r="H15" s="33"/>
    </row>
    <row r="16" spans="1:56" x14ac:dyDescent="0.2">
      <c r="H16" s="33"/>
    </row>
    <row r="17" spans="8:8" x14ac:dyDescent="0.2">
      <c r="H17" s="33"/>
    </row>
    <row r="18" spans="8:8" x14ac:dyDescent="0.2">
      <c r="H18" s="33"/>
    </row>
    <row r="19" spans="8:8" x14ac:dyDescent="0.2">
      <c r="H19" s="33"/>
    </row>
    <row r="20" spans="8:8" x14ac:dyDescent="0.2">
      <c r="H20" s="33"/>
    </row>
    <row r="21" spans="8:8" x14ac:dyDescent="0.2">
      <c r="H21" s="33"/>
    </row>
    <row r="22" spans="8:8" x14ac:dyDescent="0.2">
      <c r="H22" s="33"/>
    </row>
    <row r="23" spans="8:8" x14ac:dyDescent="0.2">
      <c r="H23" s="33"/>
    </row>
    <row r="24" spans="8:8" x14ac:dyDescent="0.2">
      <c r="H24" s="33"/>
    </row>
    <row r="25" spans="8:8" x14ac:dyDescent="0.2">
      <c r="H25" s="33"/>
    </row>
    <row r="26" spans="8:8" x14ac:dyDescent="0.2">
      <c r="H26" s="33"/>
    </row>
    <row r="27" spans="8:8" x14ac:dyDescent="0.2">
      <c r="H27" s="33"/>
    </row>
    <row r="28" spans="8:8" x14ac:dyDescent="0.2">
      <c r="H28" s="33"/>
    </row>
    <row r="29" spans="8:8" x14ac:dyDescent="0.2">
      <c r="H29" s="33"/>
    </row>
    <row r="30" spans="8:8" x14ac:dyDescent="0.2">
      <c r="H30" s="33"/>
    </row>
    <row r="31" spans="8:8" x14ac:dyDescent="0.2">
      <c r="H31" s="33"/>
    </row>
    <row r="32" spans="8:8" x14ac:dyDescent="0.2">
      <c r="H32" s="33"/>
    </row>
    <row r="33" spans="8:8" x14ac:dyDescent="0.2">
      <c r="H33" s="33"/>
    </row>
    <row r="34" spans="8:8" x14ac:dyDescent="0.2">
      <c r="H34" s="33"/>
    </row>
    <row r="35" spans="8:8" x14ac:dyDescent="0.2">
      <c r="H35" s="33"/>
    </row>
    <row r="36" spans="8:8" x14ac:dyDescent="0.2">
      <c r="H36" s="33"/>
    </row>
    <row r="37" spans="8:8" x14ac:dyDescent="0.2">
      <c r="H37" s="33"/>
    </row>
    <row r="38" spans="8:8" x14ac:dyDescent="0.2">
      <c r="H38" s="33"/>
    </row>
    <row r="39" spans="8:8" x14ac:dyDescent="0.2">
      <c r="H39" s="33"/>
    </row>
    <row r="40" spans="8:8" x14ac:dyDescent="0.2">
      <c r="H40" s="33"/>
    </row>
    <row r="41" spans="8:8" x14ac:dyDescent="0.2">
      <c r="H41" s="33"/>
    </row>
    <row r="42" spans="8:8" x14ac:dyDescent="0.2">
      <c r="H42" s="33"/>
    </row>
    <row r="43" spans="8:8" x14ac:dyDescent="0.2">
      <c r="H43" s="33"/>
    </row>
    <row r="44" spans="8:8" x14ac:dyDescent="0.2">
      <c r="H44" s="33"/>
    </row>
    <row r="45" spans="8:8" x14ac:dyDescent="0.2">
      <c r="H45" s="33"/>
    </row>
    <row r="46" spans="8:8" x14ac:dyDescent="0.2">
      <c r="H46" s="33"/>
    </row>
    <row r="47" spans="8:8" x14ac:dyDescent="0.2">
      <c r="H47" s="33"/>
    </row>
    <row r="48" spans="8:8" x14ac:dyDescent="0.2">
      <c r="H48" s="33"/>
    </row>
    <row r="49" spans="8:8" x14ac:dyDescent="0.2">
      <c r="H49" s="33"/>
    </row>
  </sheetData>
  <sortState xmlns:xlrd2="http://schemas.microsoft.com/office/spreadsheetml/2017/richdata2" ref="M4:M49">
    <sortCondition ref="M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337E-46F3-405C-ACC6-5F4DFF63C868}">
  <dimension ref="A1:L116"/>
  <sheetViews>
    <sheetView topLeftCell="A49" workbookViewId="0">
      <selection activeCell="A54" sqref="A54:XFD54"/>
    </sheetView>
  </sheetViews>
  <sheetFormatPr baseColWidth="10" defaultColWidth="11.5" defaultRowHeight="15" x14ac:dyDescent="0.2"/>
  <cols>
    <col min="1" max="1" width="22.1640625" style="19" bestFit="1" customWidth="1"/>
    <col min="2" max="5" width="9.83203125" style="13" customWidth="1"/>
    <col min="6" max="8" width="11.5" style="13"/>
    <col min="9" max="9" width="24.1640625" style="13" bestFit="1" customWidth="1"/>
    <col min="10" max="10" width="30" bestFit="1" customWidth="1"/>
    <col min="11" max="12" width="30.6640625" bestFit="1" customWidth="1"/>
  </cols>
  <sheetData>
    <row r="1" spans="1:12" ht="24" x14ac:dyDescent="0.3">
      <c r="A1" s="11" t="s">
        <v>61</v>
      </c>
      <c r="B1" s="12"/>
      <c r="C1" s="12"/>
      <c r="D1" s="12"/>
    </row>
    <row r="2" spans="1:12" s="16" customFormat="1" ht="16" x14ac:dyDescent="0.2">
      <c r="A2" s="14" t="s">
        <v>62</v>
      </c>
      <c r="B2" s="15" t="s">
        <v>63</v>
      </c>
      <c r="C2" s="15" t="s">
        <v>64</v>
      </c>
      <c r="D2" s="15" t="s">
        <v>65</v>
      </c>
      <c r="E2" s="15" t="s">
        <v>66</v>
      </c>
      <c r="F2" s="15" t="s">
        <v>67</v>
      </c>
      <c r="G2" s="15" t="s">
        <v>68</v>
      </c>
      <c r="H2" s="15" t="s">
        <v>69</v>
      </c>
      <c r="I2" s="15" t="s">
        <v>67</v>
      </c>
      <c r="J2" s="15" t="s">
        <v>68</v>
      </c>
      <c r="K2" s="15" t="s">
        <v>69</v>
      </c>
      <c r="L2" s="15" t="s">
        <v>70</v>
      </c>
    </row>
    <row r="3" spans="1:12" s="19" customFormat="1" ht="64" x14ac:dyDescent="0.2">
      <c r="A3" t="s">
        <v>154</v>
      </c>
      <c r="B3" t="s">
        <v>72</v>
      </c>
      <c r="C3" s="13" t="s">
        <v>73</v>
      </c>
      <c r="D3" s="13" t="s">
        <v>74</v>
      </c>
      <c r="E3" s="13" t="s">
        <v>125</v>
      </c>
      <c r="F3" s="17"/>
      <c r="G3" s="18">
        <f>100-SUM(H3:H3)</f>
        <v>80</v>
      </c>
      <c r="H3" s="18">
        <v>20</v>
      </c>
      <c r="I3" s="18" t="str">
        <f>IF(F3="","",IF(F3=100,$B3&amp;"/"&amp;$C3&amp;"+"&amp;I$2&amp;"/"&amp;$D3&amp;"/"&amp;$E3,IF(F3&gt;0,F3&amp;"% "&amp;$B3&amp;"/"&amp;$C3&amp;"+"&amp;I$2&amp;"/"&amp;$D3&amp;"/"&amp;$E3,"")))</f>
        <v/>
      </c>
      <c r="J3" s="18" t="str">
        <f>IF(G3="","",IF(G3=100,$B3&amp;"/"&amp;$C3&amp;"+"&amp;J$2&amp;"/"&amp;$D3&amp;"/"&amp;$E3,IF(G3&gt;0,G3&amp;"% "&amp;$B3&amp;"/"&amp;$C3&amp;"+"&amp;J$2&amp;"/"&amp;$D3&amp;"/"&amp;$E3,"")))</f>
        <v>80% CR/LDUAL+DUL/HBET:13-/COM12</v>
      </c>
      <c r="K3" s="18" t="str">
        <f>IF(H3="","",IF(H3=100,$B3&amp;"/"&amp;$C3&amp;"+"&amp;K$2&amp;"/"&amp;$D3&amp;"/"&amp;$E3,IF(H3&gt;0,H3&amp;"% "&amp;$B3&amp;"/"&amp;$C3&amp;"+"&amp;K$2&amp;"/"&amp;$D3&amp;"/"&amp;$E3,"")))</f>
        <v>20% CR/LDUAL+DUM/HBET:13-/COM12</v>
      </c>
      <c r="L3" s="4" t="str">
        <f>IF(D3="",A3,I3&amp;IF(J3="","",IF(I3="",J3,CHAR(10)&amp;J3))&amp;IF(K3="","",IF(J3="",K3,CHAR(10)&amp;K3)))</f>
        <v>80% CR/LDUAL+DUL/HBET:13-/COM12
20% CR/LDUAL+DUM/HBET:13-/COM12</v>
      </c>
    </row>
    <row r="4" spans="1:12" s="19" customFormat="1" ht="32" x14ac:dyDescent="0.2">
      <c r="A4" t="s">
        <v>71</v>
      </c>
      <c r="B4" t="s">
        <v>72</v>
      </c>
      <c r="C4" s="13" t="s">
        <v>73</v>
      </c>
      <c r="D4" s="13" t="s">
        <v>74</v>
      </c>
      <c r="E4" s="13" t="s">
        <v>75</v>
      </c>
      <c r="F4" s="17"/>
      <c r="G4" s="18">
        <f>100-SUM(H4:H4)</f>
        <v>80</v>
      </c>
      <c r="H4" s="18">
        <v>20</v>
      </c>
      <c r="I4" s="18" t="str">
        <f t="shared" ref="I4:I48" si="0">IF(F4="","",IF(F4=100,$B4&amp;"/"&amp;$C4&amp;"+"&amp;I$2&amp;"/"&amp;$D4&amp;"/"&amp;$E4,IF(F4&gt;0,F4&amp;"% "&amp;$B4&amp;"/"&amp;$C4&amp;"+"&amp;I$2&amp;"/"&amp;$D4&amp;"/"&amp;$E4,"")))</f>
        <v/>
      </c>
      <c r="J4" s="18" t="str">
        <f t="shared" ref="J4:J48" si="1">IF(G4="","",IF(G4=100,$B4&amp;"/"&amp;$C4&amp;"+"&amp;J$2&amp;"/"&amp;$D4&amp;"/"&amp;$E4,IF(G4&gt;0,G4&amp;"% "&amp;$B4&amp;"/"&amp;$C4&amp;"+"&amp;J$2&amp;"/"&amp;$D4&amp;"/"&amp;$E4,"")))</f>
        <v>80% CR/LDUAL+DUL/HBET:13-/COM3</v>
      </c>
      <c r="K4" s="18" t="str">
        <f t="shared" ref="K4:K48" si="2">IF(H4="","",IF(H4=100,$B4&amp;"/"&amp;$C4&amp;"+"&amp;K$2&amp;"/"&amp;$D4&amp;"/"&amp;$E4,IF(H4&gt;0,H4&amp;"% "&amp;$B4&amp;"/"&amp;$C4&amp;"+"&amp;K$2&amp;"/"&amp;$D4&amp;"/"&amp;$E4,"")))</f>
        <v>20% CR/LDUAL+DUM/HBET:13-/COM3</v>
      </c>
      <c r="L4" s="4" t="str">
        <f t="shared" ref="L4:L48" si="3">IF(D4="",A4,I4&amp;IF(J4="","",IF(I4="",J4,CHAR(10)&amp;J4))&amp;IF(K4="","",IF(J4="",K4,CHAR(10)&amp;K4)))</f>
        <v>80% CR/LDUAL+DUL/HBET:13-/COM3
20% CR/LDUAL+DUM/HBET:13-/COM3</v>
      </c>
    </row>
    <row r="5" spans="1:12" s="19" customFormat="1" ht="16" x14ac:dyDescent="0.2">
      <c r="A5" t="s">
        <v>155</v>
      </c>
      <c r="B5" t="s">
        <v>72</v>
      </c>
      <c r="C5" s="13" t="s">
        <v>73</v>
      </c>
      <c r="D5" s="13" t="s">
        <v>77</v>
      </c>
      <c r="E5" s="13" t="s">
        <v>125</v>
      </c>
      <c r="F5" s="18"/>
      <c r="G5" s="18">
        <f>100-SUM(H5:H5)</f>
        <v>100</v>
      </c>
      <c r="H5" s="18">
        <v>0</v>
      </c>
      <c r="I5" s="18" t="str">
        <f t="shared" si="0"/>
        <v/>
      </c>
      <c r="J5" s="18" t="str">
        <f t="shared" si="1"/>
        <v>CR/LDUAL+DUL/HBET:6-12/COM12</v>
      </c>
      <c r="K5" s="18" t="str">
        <f t="shared" si="2"/>
        <v/>
      </c>
      <c r="L5" s="4" t="str">
        <f t="shared" si="3"/>
        <v>CR/LDUAL+DUL/HBET:6-12/COM12</v>
      </c>
    </row>
    <row r="6" spans="1:12" s="19" customFormat="1" ht="16" x14ac:dyDescent="0.2">
      <c r="A6" t="s">
        <v>76</v>
      </c>
      <c r="B6" t="s">
        <v>72</v>
      </c>
      <c r="C6" s="13" t="s">
        <v>73</v>
      </c>
      <c r="D6" s="13" t="s">
        <v>77</v>
      </c>
      <c r="E6" s="13" t="s">
        <v>75</v>
      </c>
      <c r="F6" s="17"/>
      <c r="G6" s="18">
        <f>100-SUM(H6:H6)</f>
        <v>100</v>
      </c>
      <c r="H6" s="18">
        <v>0</v>
      </c>
      <c r="I6" s="18" t="str">
        <f t="shared" si="0"/>
        <v/>
      </c>
      <c r="J6" s="18" t="str">
        <f t="shared" si="1"/>
        <v>CR/LDUAL+DUL/HBET:6-12/COM3</v>
      </c>
      <c r="K6" s="18" t="str">
        <f t="shared" si="2"/>
        <v/>
      </c>
      <c r="L6" s="4" t="str">
        <f t="shared" si="3"/>
        <v>CR/LDUAL+DUL/HBET:6-12/COM3</v>
      </c>
    </row>
    <row r="7" spans="1:12" s="19" customFormat="1" ht="16" x14ac:dyDescent="0.2">
      <c r="A7" t="s">
        <v>194</v>
      </c>
      <c r="B7" t="s">
        <v>72</v>
      </c>
      <c r="C7" s="13" t="s">
        <v>79</v>
      </c>
      <c r="D7" s="13" t="s">
        <v>80</v>
      </c>
      <c r="E7" s="13" t="s">
        <v>92</v>
      </c>
      <c r="F7" s="17"/>
      <c r="G7" s="18">
        <f t="shared" ref="G7:G15" si="4">100-SUM(H7:H7)</f>
        <v>100</v>
      </c>
      <c r="H7" s="18">
        <v>0</v>
      </c>
      <c r="I7" s="18" t="str">
        <f t="shared" si="0"/>
        <v/>
      </c>
      <c r="J7" s="18" t="str">
        <f t="shared" si="1"/>
        <v>CR/LFINF+DUL/H:1/COM</v>
      </c>
      <c r="K7" s="18" t="str">
        <f t="shared" si="2"/>
        <v/>
      </c>
      <c r="L7" s="4" t="str">
        <f t="shared" si="3"/>
        <v>CR/LFINF+DUL/H:1/COM</v>
      </c>
    </row>
    <row r="8" spans="1:12" s="19" customFormat="1" ht="16" x14ac:dyDescent="0.2">
      <c r="A8" t="s">
        <v>78</v>
      </c>
      <c r="B8" t="s">
        <v>72</v>
      </c>
      <c r="C8" s="13" t="s">
        <v>79</v>
      </c>
      <c r="D8" s="13" t="s">
        <v>80</v>
      </c>
      <c r="E8" s="13" t="s">
        <v>81</v>
      </c>
      <c r="F8" s="17"/>
      <c r="G8" s="18">
        <f t="shared" si="4"/>
        <v>100</v>
      </c>
      <c r="H8" s="18"/>
      <c r="I8" s="18" t="str">
        <f t="shared" si="0"/>
        <v/>
      </c>
      <c r="J8" s="18" t="str">
        <f t="shared" si="1"/>
        <v>CR/LFINF+DUL/H:1/COM1</v>
      </c>
      <c r="K8" s="18" t="str">
        <f t="shared" si="2"/>
        <v/>
      </c>
      <c r="L8" s="4" t="str">
        <f t="shared" si="3"/>
        <v>CR/LFINF+DUL/H:1/COM1</v>
      </c>
    </row>
    <row r="9" spans="1:12" s="19" customFormat="1" ht="16" x14ac:dyDescent="0.2">
      <c r="A9" t="s">
        <v>151</v>
      </c>
      <c r="B9" t="s">
        <v>72</v>
      </c>
      <c r="C9" s="13" t="s">
        <v>79</v>
      </c>
      <c r="D9" s="13" t="s">
        <v>80</v>
      </c>
      <c r="E9" s="13" t="s">
        <v>125</v>
      </c>
      <c r="F9" s="18"/>
      <c r="G9" s="18">
        <f t="shared" si="4"/>
        <v>100</v>
      </c>
      <c r="H9" s="18"/>
      <c r="I9" s="18" t="str">
        <f t="shared" si="0"/>
        <v/>
      </c>
      <c r="J9" s="18" t="str">
        <f t="shared" si="1"/>
        <v>CR/LFINF+DUL/H:1/COM12</v>
      </c>
      <c r="K9" s="18" t="str">
        <f t="shared" si="2"/>
        <v/>
      </c>
      <c r="L9" s="4" t="str">
        <f t="shared" si="3"/>
        <v>CR/LFINF+DUL/H:1/COM12</v>
      </c>
    </row>
    <row r="10" spans="1:12" s="19" customFormat="1" ht="16" x14ac:dyDescent="0.2">
      <c r="A10" t="s">
        <v>195</v>
      </c>
      <c r="B10" t="s">
        <v>72</v>
      </c>
      <c r="C10" s="13" t="s">
        <v>79</v>
      </c>
      <c r="D10" s="13" t="s">
        <v>80</v>
      </c>
      <c r="E10" s="13" t="s">
        <v>96</v>
      </c>
      <c r="F10" s="17"/>
      <c r="G10" s="18">
        <f t="shared" si="4"/>
        <v>100</v>
      </c>
      <c r="H10" s="18"/>
      <c r="I10" s="18" t="str">
        <f t="shared" si="0"/>
        <v/>
      </c>
      <c r="J10" s="18" t="str">
        <f t="shared" si="1"/>
        <v>CR/LFINF+DUL/H:1/COM2</v>
      </c>
      <c r="K10" s="18" t="str">
        <f t="shared" si="2"/>
        <v/>
      </c>
      <c r="L10" s="4" t="str">
        <f t="shared" si="3"/>
        <v>CR/LFINF+DUL/H:1/COM2</v>
      </c>
    </row>
    <row r="11" spans="1:12" s="19" customFormat="1" ht="16" x14ac:dyDescent="0.2">
      <c r="A11" t="s">
        <v>82</v>
      </c>
      <c r="B11" t="s">
        <v>72</v>
      </c>
      <c r="C11" s="13" t="s">
        <v>79</v>
      </c>
      <c r="D11" s="13" t="s">
        <v>80</v>
      </c>
      <c r="E11" s="13" t="s">
        <v>75</v>
      </c>
      <c r="F11" s="18"/>
      <c r="G11" s="18">
        <f t="shared" si="4"/>
        <v>100</v>
      </c>
      <c r="H11" s="18"/>
      <c r="I11" s="18" t="str">
        <f t="shared" si="0"/>
        <v/>
      </c>
      <c r="J11" s="18" t="str">
        <f t="shared" si="1"/>
        <v>CR/LFINF+DUL/H:1/COM3</v>
      </c>
      <c r="K11" s="18" t="str">
        <f t="shared" si="2"/>
        <v/>
      </c>
      <c r="L11" s="4" t="str">
        <f t="shared" si="3"/>
        <v>CR/LFINF+DUL/H:1/COM3</v>
      </c>
    </row>
    <row r="12" spans="1:12" s="19" customFormat="1" ht="16" x14ac:dyDescent="0.2">
      <c r="A12" t="s">
        <v>148</v>
      </c>
      <c r="B12" t="s">
        <v>72</v>
      </c>
      <c r="C12" s="13" t="s">
        <v>79</v>
      </c>
      <c r="D12" s="13" t="s">
        <v>80</v>
      </c>
      <c r="E12" s="13" t="s">
        <v>124</v>
      </c>
      <c r="F12" s="17"/>
      <c r="G12" s="18">
        <f t="shared" si="4"/>
        <v>100</v>
      </c>
      <c r="H12" s="18"/>
      <c r="I12" s="18" t="str">
        <f t="shared" si="0"/>
        <v/>
      </c>
      <c r="J12" s="18" t="str">
        <f t="shared" si="1"/>
        <v>CR/LFINF+DUL/H:1/COM5</v>
      </c>
      <c r="K12" s="18" t="str">
        <f t="shared" si="2"/>
        <v/>
      </c>
      <c r="L12" s="4" t="str">
        <f t="shared" si="3"/>
        <v>CR/LFINF+DUL/H:1/COM5</v>
      </c>
    </row>
    <row r="13" spans="1:12" s="19" customFormat="1" ht="16" x14ac:dyDescent="0.2">
      <c r="A13" t="s">
        <v>196</v>
      </c>
      <c r="B13" t="s">
        <v>72</v>
      </c>
      <c r="C13" s="13" t="s">
        <v>79</v>
      </c>
      <c r="D13" s="13" t="s">
        <v>84</v>
      </c>
      <c r="E13" s="13" t="s">
        <v>92</v>
      </c>
      <c r="F13" s="17"/>
      <c r="G13" s="18">
        <f t="shared" si="4"/>
        <v>100</v>
      </c>
      <c r="H13" s="18"/>
      <c r="I13" s="18" t="str">
        <f t="shared" si="0"/>
        <v/>
      </c>
      <c r="J13" s="18" t="str">
        <f t="shared" si="1"/>
        <v>CR/LFINF+DUL/H:2/COM</v>
      </c>
      <c r="K13" s="18" t="str">
        <f t="shared" si="2"/>
        <v/>
      </c>
      <c r="L13" s="4" t="str">
        <f t="shared" si="3"/>
        <v>CR/LFINF+DUL/H:2/COM</v>
      </c>
    </row>
    <row r="14" spans="1:12" s="19" customFormat="1" ht="16" x14ac:dyDescent="0.2">
      <c r="A14" t="s">
        <v>83</v>
      </c>
      <c r="B14" t="s">
        <v>72</v>
      </c>
      <c r="C14" s="13" t="s">
        <v>79</v>
      </c>
      <c r="D14" s="13" t="s">
        <v>84</v>
      </c>
      <c r="E14" s="13" t="s">
        <v>81</v>
      </c>
      <c r="F14" s="17"/>
      <c r="G14" s="18">
        <f t="shared" si="4"/>
        <v>100</v>
      </c>
      <c r="H14" s="18"/>
      <c r="I14" s="18" t="str">
        <f t="shared" si="0"/>
        <v/>
      </c>
      <c r="J14" s="18" t="str">
        <f t="shared" si="1"/>
        <v>CR/LFINF+DUL/H:2/COM1</v>
      </c>
      <c r="K14" s="18" t="str">
        <f t="shared" si="2"/>
        <v/>
      </c>
      <c r="L14" s="4" t="str">
        <f t="shared" si="3"/>
        <v>CR/LFINF+DUL/H:2/COM1</v>
      </c>
    </row>
    <row r="15" spans="1:12" s="19" customFormat="1" ht="16" x14ac:dyDescent="0.2">
      <c r="A15" t="s">
        <v>152</v>
      </c>
      <c r="B15" t="s">
        <v>72</v>
      </c>
      <c r="C15" s="13" t="s">
        <v>79</v>
      </c>
      <c r="D15" s="13" t="s">
        <v>84</v>
      </c>
      <c r="E15" s="13" t="s">
        <v>125</v>
      </c>
      <c r="F15" s="18"/>
      <c r="G15" s="18">
        <f t="shared" si="4"/>
        <v>100</v>
      </c>
      <c r="H15" s="18">
        <v>0</v>
      </c>
      <c r="I15" s="18" t="str">
        <f t="shared" si="0"/>
        <v/>
      </c>
      <c r="J15" s="18" t="str">
        <f t="shared" si="1"/>
        <v>CR/LFINF+DUL/H:2/COM12</v>
      </c>
      <c r="K15" s="18" t="str">
        <f t="shared" si="2"/>
        <v/>
      </c>
      <c r="L15" s="4" t="str">
        <f t="shared" si="3"/>
        <v>CR/LFINF+DUL/H:2/COM12</v>
      </c>
    </row>
    <row r="16" spans="1:12" s="19" customFormat="1" ht="16" x14ac:dyDescent="0.2">
      <c r="A16" t="s">
        <v>197</v>
      </c>
      <c r="B16" t="s">
        <v>72</v>
      </c>
      <c r="C16" s="13" t="s">
        <v>79</v>
      </c>
      <c r="D16" s="13" t="s">
        <v>84</v>
      </c>
      <c r="E16" s="13" t="s">
        <v>96</v>
      </c>
      <c r="F16" s="17"/>
      <c r="G16" s="18">
        <f t="shared" ref="G16:G17" si="5">100-SUM(H16:H16)</f>
        <v>100</v>
      </c>
      <c r="H16" s="18">
        <v>0</v>
      </c>
      <c r="I16" s="18" t="str">
        <f t="shared" si="0"/>
        <v/>
      </c>
      <c r="J16" s="18" t="str">
        <f t="shared" si="1"/>
        <v>CR/LFINF+DUL/H:2/COM2</v>
      </c>
      <c r="K16" s="18" t="str">
        <f t="shared" si="2"/>
        <v/>
      </c>
      <c r="L16" s="4" t="str">
        <f t="shared" si="3"/>
        <v>CR/LFINF+DUL/H:2/COM2</v>
      </c>
    </row>
    <row r="17" spans="1:12" s="19" customFormat="1" ht="16" x14ac:dyDescent="0.2">
      <c r="A17" t="s">
        <v>85</v>
      </c>
      <c r="B17" t="s">
        <v>72</v>
      </c>
      <c r="C17" s="13" t="s">
        <v>79</v>
      </c>
      <c r="D17" s="13" t="s">
        <v>84</v>
      </c>
      <c r="E17" s="13" t="s">
        <v>75</v>
      </c>
      <c r="F17" s="17"/>
      <c r="G17" s="18">
        <f t="shared" si="5"/>
        <v>100</v>
      </c>
      <c r="H17" s="18">
        <v>0</v>
      </c>
      <c r="I17" s="18" t="str">
        <f t="shared" si="0"/>
        <v/>
      </c>
      <c r="J17" s="18" t="str">
        <f t="shared" si="1"/>
        <v>CR/LFINF+DUL/H:2/COM3</v>
      </c>
      <c r="K17" s="18" t="str">
        <f t="shared" si="2"/>
        <v/>
      </c>
      <c r="L17" s="4" t="str">
        <f t="shared" si="3"/>
        <v>CR/LFINF+DUL/H:2/COM3</v>
      </c>
    </row>
    <row r="18" spans="1:12" s="19" customFormat="1" ht="16" x14ac:dyDescent="0.2">
      <c r="A18" t="s">
        <v>149</v>
      </c>
      <c r="B18" t="s">
        <v>72</v>
      </c>
      <c r="C18" s="13" t="s">
        <v>79</v>
      </c>
      <c r="D18" s="13" t="s">
        <v>84</v>
      </c>
      <c r="E18" s="13" t="s">
        <v>124</v>
      </c>
      <c r="F18" s="17"/>
      <c r="G18" s="18">
        <f t="shared" ref="F18:G27" si="6">100-SUM(H18:H18)</f>
        <v>100</v>
      </c>
      <c r="H18" s="18"/>
      <c r="I18" s="18" t="str">
        <f t="shared" si="0"/>
        <v/>
      </c>
      <c r="J18" s="18" t="str">
        <f t="shared" si="1"/>
        <v>CR/LFINF+DUL/H:2/COM5</v>
      </c>
      <c r="K18" s="18" t="str">
        <f t="shared" si="2"/>
        <v/>
      </c>
      <c r="L18" s="4" t="str">
        <f t="shared" si="3"/>
        <v>CR/LFINF+DUL/H:2/COM5</v>
      </c>
    </row>
    <row r="19" spans="1:12" s="19" customFormat="1" ht="16" x14ac:dyDescent="0.2">
      <c r="A19" t="s">
        <v>86</v>
      </c>
      <c r="B19" t="s">
        <v>72</v>
      </c>
      <c r="C19" s="13" t="s">
        <v>79</v>
      </c>
      <c r="D19" s="13" t="s">
        <v>87</v>
      </c>
      <c r="E19" s="13" t="s">
        <v>81</v>
      </c>
      <c r="F19" s="17"/>
      <c r="G19" s="18">
        <f t="shared" si="6"/>
        <v>100</v>
      </c>
      <c r="H19" s="18"/>
      <c r="I19" s="18" t="str">
        <f t="shared" si="0"/>
        <v/>
      </c>
      <c r="J19" s="18" t="str">
        <f t="shared" si="1"/>
        <v>CR/LFINF+DUL/HBET:3-5/COM1</v>
      </c>
      <c r="K19" s="18" t="str">
        <f t="shared" si="2"/>
        <v/>
      </c>
      <c r="L19" s="4" t="str">
        <f t="shared" si="3"/>
        <v>CR/LFINF+DUL/HBET:3-5/COM1</v>
      </c>
    </row>
    <row r="20" spans="1:12" s="19" customFormat="1" ht="16" x14ac:dyDescent="0.2">
      <c r="A20" t="s">
        <v>153</v>
      </c>
      <c r="B20" t="s">
        <v>72</v>
      </c>
      <c r="C20" s="13" t="s">
        <v>79</v>
      </c>
      <c r="D20" s="13" t="s">
        <v>87</v>
      </c>
      <c r="E20" s="13" t="s">
        <v>125</v>
      </c>
      <c r="F20" s="17"/>
      <c r="G20" s="18">
        <f t="shared" si="6"/>
        <v>100</v>
      </c>
      <c r="H20" s="18"/>
      <c r="I20" s="18" t="str">
        <f t="shared" si="0"/>
        <v/>
      </c>
      <c r="J20" s="18" t="str">
        <f t="shared" si="1"/>
        <v>CR/LFINF+DUL/HBET:3-5/COM12</v>
      </c>
      <c r="K20" s="18" t="str">
        <f t="shared" si="2"/>
        <v/>
      </c>
      <c r="L20" s="4" t="str">
        <f t="shared" si="3"/>
        <v>CR/LFINF+DUL/HBET:3-5/COM12</v>
      </c>
    </row>
    <row r="21" spans="1:12" s="19" customFormat="1" ht="16" x14ac:dyDescent="0.2">
      <c r="A21" t="s">
        <v>88</v>
      </c>
      <c r="B21" t="s">
        <v>72</v>
      </c>
      <c r="C21" s="13" t="s">
        <v>79</v>
      </c>
      <c r="D21" s="13" t="s">
        <v>87</v>
      </c>
      <c r="E21" s="13" t="s">
        <v>75</v>
      </c>
      <c r="F21" s="18"/>
      <c r="G21" s="18">
        <f t="shared" si="6"/>
        <v>100</v>
      </c>
      <c r="H21" s="18"/>
      <c r="I21" s="18" t="str">
        <f t="shared" si="0"/>
        <v/>
      </c>
      <c r="J21" s="18" t="str">
        <f t="shared" si="1"/>
        <v>CR/LFINF+DUL/HBET:3-5/COM3</v>
      </c>
      <c r="K21" s="18" t="str">
        <f t="shared" si="2"/>
        <v/>
      </c>
      <c r="L21" s="4" t="str">
        <f t="shared" si="3"/>
        <v>CR/LFINF+DUL/HBET:3-5/COM3</v>
      </c>
    </row>
    <row r="22" spans="1:12" s="19" customFormat="1" ht="16" x14ac:dyDescent="0.2">
      <c r="A22" t="s">
        <v>198</v>
      </c>
      <c r="B22" t="s">
        <v>72</v>
      </c>
      <c r="C22" s="13" t="s">
        <v>79</v>
      </c>
      <c r="D22" s="13" t="s">
        <v>87</v>
      </c>
      <c r="E22" s="13" t="s">
        <v>124</v>
      </c>
      <c r="F22" s="18"/>
      <c r="G22" s="18">
        <f t="shared" si="6"/>
        <v>100</v>
      </c>
      <c r="H22" s="18"/>
      <c r="I22" s="18" t="str">
        <f t="shared" si="0"/>
        <v/>
      </c>
      <c r="J22" s="18" t="str">
        <f t="shared" si="1"/>
        <v>CR/LFINF+DUL/HBET:3-5/COM5</v>
      </c>
      <c r="K22" s="18" t="str">
        <f t="shared" si="2"/>
        <v/>
      </c>
      <c r="L22" s="4" t="str">
        <f t="shared" si="3"/>
        <v>CR/LFINF+DUL/HBET:3-5/COM5</v>
      </c>
    </row>
    <row r="23" spans="1:12" s="19" customFormat="1" ht="16" x14ac:dyDescent="0.2">
      <c r="A23" t="s">
        <v>89</v>
      </c>
      <c r="B23" t="s">
        <v>72</v>
      </c>
      <c r="C23" s="13" t="s">
        <v>90</v>
      </c>
      <c r="D23" s="13" t="s">
        <v>91</v>
      </c>
      <c r="E23" s="13" t="s">
        <v>92</v>
      </c>
      <c r="F23" s="17"/>
      <c r="G23" s="18">
        <f t="shared" si="6"/>
        <v>100</v>
      </c>
      <c r="H23" s="18"/>
      <c r="I23" s="18" t="str">
        <f t="shared" si="0"/>
        <v/>
      </c>
      <c r="J23" s="18" t="str">
        <f t="shared" si="1"/>
        <v>CR/LFM+DUL/HBET:1-2/COM</v>
      </c>
      <c r="K23" s="18" t="str">
        <f t="shared" si="2"/>
        <v/>
      </c>
      <c r="L23" s="4" t="str">
        <f t="shared" si="3"/>
        <v>CR/LFM+DUL/HBET:1-2/COM</v>
      </c>
    </row>
    <row r="24" spans="1:12" s="19" customFormat="1" ht="16" x14ac:dyDescent="0.2">
      <c r="A24" t="s">
        <v>93</v>
      </c>
      <c r="B24" t="s">
        <v>72</v>
      </c>
      <c r="C24" s="13" t="s">
        <v>90</v>
      </c>
      <c r="D24" s="13" t="s">
        <v>91</v>
      </c>
      <c r="E24" s="13" t="s">
        <v>94</v>
      </c>
      <c r="F24" s="18">
        <f t="shared" si="6"/>
        <v>0</v>
      </c>
      <c r="G24" s="18">
        <v>100</v>
      </c>
      <c r="H24" s="18"/>
      <c r="I24" s="18" t="str">
        <f t="shared" si="0"/>
        <v/>
      </c>
      <c r="J24" s="18" t="str">
        <f t="shared" si="1"/>
        <v>CR/LFM+DUL/HBET:1-2/COM11</v>
      </c>
      <c r="K24" s="18" t="str">
        <f t="shared" si="2"/>
        <v/>
      </c>
      <c r="L24" s="4" t="str">
        <f t="shared" si="3"/>
        <v>CR/LFM+DUL/HBET:1-2/COM11</v>
      </c>
    </row>
    <row r="25" spans="1:12" s="19" customFormat="1" ht="16" x14ac:dyDescent="0.2">
      <c r="A25" t="s">
        <v>95</v>
      </c>
      <c r="B25" t="s">
        <v>72</v>
      </c>
      <c r="C25" s="13" t="s">
        <v>90</v>
      </c>
      <c r="D25" s="13" t="s">
        <v>91</v>
      </c>
      <c r="E25" s="13" t="s">
        <v>96</v>
      </c>
      <c r="F25" s="18">
        <f t="shared" si="6"/>
        <v>0</v>
      </c>
      <c r="G25" s="18">
        <v>100</v>
      </c>
      <c r="H25" s="18"/>
      <c r="I25" s="18" t="str">
        <f t="shared" si="0"/>
        <v/>
      </c>
      <c r="J25" s="18" t="str">
        <f t="shared" si="1"/>
        <v>CR/LFM+DUL/HBET:1-2/COM2</v>
      </c>
      <c r="K25" s="18" t="str">
        <f t="shared" si="2"/>
        <v/>
      </c>
      <c r="L25" s="4" t="str">
        <f t="shared" si="3"/>
        <v>CR/LFM+DUL/HBET:1-2/COM2</v>
      </c>
    </row>
    <row r="26" spans="1:12" s="19" customFormat="1" ht="16" x14ac:dyDescent="0.2">
      <c r="A26" t="s">
        <v>199</v>
      </c>
      <c r="B26" t="s">
        <v>72</v>
      </c>
      <c r="C26" s="13" t="s">
        <v>90</v>
      </c>
      <c r="D26" s="13" t="s">
        <v>91</v>
      </c>
      <c r="E26" s="13" t="s">
        <v>124</v>
      </c>
      <c r="F26" s="18">
        <f t="shared" si="6"/>
        <v>0</v>
      </c>
      <c r="G26" s="18">
        <v>100</v>
      </c>
      <c r="H26" s="18"/>
      <c r="I26" s="18" t="str">
        <f t="shared" si="0"/>
        <v/>
      </c>
      <c r="J26" s="18" t="str">
        <f t="shared" si="1"/>
        <v>CR/LFM+DUL/HBET:1-2/COM5</v>
      </c>
      <c r="K26" s="18" t="str">
        <f t="shared" si="2"/>
        <v/>
      </c>
      <c r="L26" s="4" t="str">
        <f t="shared" si="3"/>
        <v>CR/LFM+DUL/HBET:1-2/COM5</v>
      </c>
    </row>
    <row r="27" spans="1:12" s="19" customFormat="1" ht="16" x14ac:dyDescent="0.2">
      <c r="A27" t="s">
        <v>97</v>
      </c>
      <c r="B27" t="s">
        <v>72</v>
      </c>
      <c r="C27" s="13" t="s">
        <v>90</v>
      </c>
      <c r="D27" s="13" t="s">
        <v>91</v>
      </c>
      <c r="E27" s="13" t="s">
        <v>98</v>
      </c>
      <c r="F27" s="18">
        <f t="shared" si="6"/>
        <v>0</v>
      </c>
      <c r="G27" s="18">
        <v>100</v>
      </c>
      <c r="H27" s="18"/>
      <c r="I27" s="18" t="str">
        <f t="shared" si="0"/>
        <v/>
      </c>
      <c r="J27" s="18" t="str">
        <f t="shared" si="1"/>
        <v>CR/LFM+DUL/HBET:1-2/IND1</v>
      </c>
      <c r="K27" s="18" t="str">
        <f t="shared" si="2"/>
        <v/>
      </c>
      <c r="L27" s="4" t="str">
        <f t="shared" si="3"/>
        <v>CR/LFM+DUL/HBET:1-2/IND1</v>
      </c>
    </row>
    <row r="28" spans="1:12" s="19" customFormat="1" ht="16" x14ac:dyDescent="0.2">
      <c r="A28" t="s">
        <v>99</v>
      </c>
      <c r="B28" t="s">
        <v>72</v>
      </c>
      <c r="C28" s="13" t="s">
        <v>90</v>
      </c>
      <c r="D28" s="13" t="s">
        <v>91</v>
      </c>
      <c r="E28" s="13" t="s">
        <v>100</v>
      </c>
      <c r="F28" s="18">
        <f t="shared" ref="F28:G51" si="7">100-SUM(G28:G28)</f>
        <v>0</v>
      </c>
      <c r="G28" s="18">
        <v>100</v>
      </c>
      <c r="H28" s="18"/>
      <c r="I28" s="18" t="str">
        <f t="shared" si="0"/>
        <v/>
      </c>
      <c r="J28" s="18" t="str">
        <f t="shared" si="1"/>
        <v>CR/LFM+DUL/HBET:1-2/IND2</v>
      </c>
      <c r="K28" s="18" t="str">
        <f t="shared" si="2"/>
        <v/>
      </c>
      <c r="L28" s="4" t="str">
        <f t="shared" si="3"/>
        <v>CR/LFM+DUL/HBET:1-2/IND2</v>
      </c>
    </row>
    <row r="29" spans="1:12" s="19" customFormat="1" ht="16" x14ac:dyDescent="0.2">
      <c r="A29" t="s">
        <v>200</v>
      </c>
      <c r="B29" t="s">
        <v>72</v>
      </c>
      <c r="C29" s="13" t="s">
        <v>90</v>
      </c>
      <c r="D29" s="13" t="s">
        <v>91</v>
      </c>
      <c r="E29" s="13" t="s">
        <v>112</v>
      </c>
      <c r="F29" s="18">
        <f t="shared" si="7"/>
        <v>0</v>
      </c>
      <c r="G29" s="18">
        <v>100</v>
      </c>
      <c r="H29" s="18"/>
      <c r="I29" s="18" t="str">
        <f t="shared" si="0"/>
        <v/>
      </c>
      <c r="J29" s="18" t="str">
        <f t="shared" si="1"/>
        <v>CR/LFM+DUL/HBET:1-2/IND4</v>
      </c>
      <c r="K29" s="18" t="str">
        <f t="shared" si="2"/>
        <v/>
      </c>
      <c r="L29" s="4" t="str">
        <f t="shared" si="3"/>
        <v>CR/LFM+DUL/HBET:1-2/IND4</v>
      </c>
    </row>
    <row r="30" spans="1:12" s="19" customFormat="1" ht="16" x14ac:dyDescent="0.2">
      <c r="A30" t="s">
        <v>101</v>
      </c>
      <c r="B30" t="s">
        <v>72</v>
      </c>
      <c r="C30" s="13" t="s">
        <v>90</v>
      </c>
      <c r="D30" s="13" t="s">
        <v>91</v>
      </c>
      <c r="E30" s="13" t="s">
        <v>102</v>
      </c>
      <c r="F30" s="18">
        <f t="shared" si="7"/>
        <v>0</v>
      </c>
      <c r="G30" s="18">
        <v>100</v>
      </c>
      <c r="H30" s="18"/>
      <c r="I30" s="18" t="str">
        <f t="shared" si="0"/>
        <v/>
      </c>
      <c r="J30" s="18" t="str">
        <f t="shared" si="1"/>
        <v>CR/LFM+DUL/HBET:1-2/IND6</v>
      </c>
      <c r="K30" s="18" t="str">
        <f t="shared" si="2"/>
        <v/>
      </c>
      <c r="L30" s="4" t="str">
        <f t="shared" si="3"/>
        <v>CR/LFM+DUL/HBET:1-2/IND6</v>
      </c>
    </row>
    <row r="31" spans="1:12" s="19" customFormat="1" ht="16" x14ac:dyDescent="0.2">
      <c r="A31" t="s">
        <v>156</v>
      </c>
      <c r="B31" t="s">
        <v>146</v>
      </c>
      <c r="C31" s="13"/>
      <c r="D31" s="13"/>
      <c r="E31" s="13" t="s">
        <v>92</v>
      </c>
      <c r="F31" s="18"/>
      <c r="G31" s="18"/>
      <c r="H31" s="18"/>
      <c r="I31" s="18" t="str">
        <f t="shared" si="0"/>
        <v/>
      </c>
      <c r="J31" s="18" t="str">
        <f t="shared" si="1"/>
        <v/>
      </c>
      <c r="K31" s="18" t="str">
        <f t="shared" si="2"/>
        <v/>
      </c>
      <c r="L31" s="4" t="str">
        <f t="shared" si="3"/>
        <v>MIX(CR-W)/COM</v>
      </c>
    </row>
    <row r="32" spans="1:12" s="19" customFormat="1" ht="16" x14ac:dyDescent="0.2">
      <c r="A32" t="s">
        <v>157</v>
      </c>
      <c r="B32" t="s">
        <v>146</v>
      </c>
      <c r="C32" s="13"/>
      <c r="D32" s="13"/>
      <c r="E32" s="13" t="s">
        <v>81</v>
      </c>
      <c r="F32" s="18"/>
      <c r="G32" s="18"/>
      <c r="H32" s="18"/>
      <c r="I32" s="18" t="str">
        <f t="shared" si="0"/>
        <v/>
      </c>
      <c r="J32" s="18" t="str">
        <f t="shared" si="1"/>
        <v/>
      </c>
      <c r="K32" s="18" t="str">
        <f t="shared" si="2"/>
        <v/>
      </c>
      <c r="L32" s="4" t="str">
        <f t="shared" si="3"/>
        <v>MIX(CR-W)/COM1</v>
      </c>
    </row>
    <row r="33" spans="1:12" ht="16" x14ac:dyDescent="0.2">
      <c r="A33" t="s">
        <v>158</v>
      </c>
      <c r="B33" t="s">
        <v>146</v>
      </c>
      <c r="E33" s="13" t="s">
        <v>124</v>
      </c>
      <c r="F33" s="18"/>
      <c r="G33" s="18"/>
      <c r="H33" s="18"/>
      <c r="I33" s="18" t="str">
        <f t="shared" si="0"/>
        <v/>
      </c>
      <c r="J33" s="18" t="str">
        <f t="shared" si="1"/>
        <v/>
      </c>
      <c r="K33" s="18" t="str">
        <f t="shared" si="2"/>
        <v/>
      </c>
      <c r="L33" s="4" t="str">
        <f t="shared" si="3"/>
        <v>MIX(CR-W)/COM5</v>
      </c>
    </row>
    <row r="34" spans="1:12" ht="16" x14ac:dyDescent="0.2">
      <c r="A34" t="s">
        <v>159</v>
      </c>
      <c r="B34" t="s">
        <v>146</v>
      </c>
      <c r="E34" s="13" t="s">
        <v>100</v>
      </c>
      <c r="F34" s="18"/>
      <c r="G34" s="18"/>
      <c r="H34" s="18"/>
      <c r="I34" s="18" t="str">
        <f t="shared" si="0"/>
        <v/>
      </c>
      <c r="J34" s="18" t="str">
        <f t="shared" si="1"/>
        <v/>
      </c>
      <c r="K34" s="18" t="str">
        <f t="shared" si="2"/>
        <v/>
      </c>
      <c r="L34" s="4" t="str">
        <f t="shared" si="3"/>
        <v>MIX(CR-W)/IND2</v>
      </c>
    </row>
    <row r="35" spans="1:12" ht="16" x14ac:dyDescent="0.2">
      <c r="A35" t="s">
        <v>160</v>
      </c>
      <c r="B35" t="s">
        <v>145</v>
      </c>
      <c r="E35" s="13" t="s">
        <v>92</v>
      </c>
      <c r="F35" s="18"/>
      <c r="G35" s="17"/>
      <c r="H35" s="18"/>
      <c r="I35" s="18" t="str">
        <f t="shared" si="0"/>
        <v/>
      </c>
      <c r="J35" s="18" t="str">
        <f t="shared" si="1"/>
        <v/>
      </c>
      <c r="K35" s="18" t="str">
        <f t="shared" si="2"/>
        <v/>
      </c>
      <c r="L35" s="4" t="str">
        <f t="shared" si="3"/>
        <v>MIX(M-W)/COM</v>
      </c>
    </row>
    <row r="36" spans="1:12" ht="16" x14ac:dyDescent="0.2">
      <c r="A36" t="s">
        <v>161</v>
      </c>
      <c r="B36" t="s">
        <v>145</v>
      </c>
      <c r="E36" s="13" t="s">
        <v>81</v>
      </c>
      <c r="F36" s="18"/>
      <c r="G36" s="18"/>
      <c r="H36" s="18"/>
      <c r="I36" s="18" t="str">
        <f t="shared" si="0"/>
        <v/>
      </c>
      <c r="J36" s="18" t="str">
        <f t="shared" si="1"/>
        <v/>
      </c>
      <c r="K36" s="18" t="str">
        <f t="shared" si="2"/>
        <v/>
      </c>
      <c r="L36" s="4" t="str">
        <f t="shared" si="3"/>
        <v>MIX(M-W)/COM1</v>
      </c>
    </row>
    <row r="37" spans="1:12" ht="16" x14ac:dyDescent="0.2">
      <c r="A37" t="s">
        <v>162</v>
      </c>
      <c r="B37" t="s">
        <v>145</v>
      </c>
      <c r="E37" s="13" t="s">
        <v>124</v>
      </c>
      <c r="F37" s="18"/>
      <c r="G37" s="18"/>
      <c r="H37" s="18"/>
      <c r="I37" s="18" t="str">
        <f t="shared" si="0"/>
        <v/>
      </c>
      <c r="J37" s="18" t="str">
        <f t="shared" si="1"/>
        <v/>
      </c>
      <c r="K37" s="18" t="str">
        <f t="shared" si="2"/>
        <v/>
      </c>
      <c r="L37" s="4" t="str">
        <f t="shared" si="3"/>
        <v>MIX(M-W)/COM5</v>
      </c>
    </row>
    <row r="38" spans="1:12" ht="16" x14ac:dyDescent="0.2">
      <c r="A38" t="s">
        <v>163</v>
      </c>
      <c r="B38" t="s">
        <v>145</v>
      </c>
      <c r="E38" s="13" t="s">
        <v>100</v>
      </c>
      <c r="F38" s="18"/>
      <c r="G38" s="18"/>
      <c r="H38" s="18"/>
      <c r="I38" s="18" t="str">
        <f t="shared" si="0"/>
        <v/>
      </c>
      <c r="J38" s="18" t="str">
        <f t="shared" si="1"/>
        <v/>
      </c>
      <c r="K38" s="18" t="str">
        <f t="shared" si="2"/>
        <v/>
      </c>
      <c r="L38" s="4" t="str">
        <f t="shared" si="3"/>
        <v>MIX(M-W)/IND2</v>
      </c>
    </row>
    <row r="39" spans="1:12" ht="16" x14ac:dyDescent="0.2">
      <c r="A39" t="s">
        <v>105</v>
      </c>
      <c r="B39" t="s">
        <v>106</v>
      </c>
      <c r="C39" s="13" t="s">
        <v>104</v>
      </c>
      <c r="D39" s="13" t="s">
        <v>80</v>
      </c>
      <c r="E39" s="13" t="s">
        <v>92</v>
      </c>
      <c r="F39" s="18">
        <f t="shared" si="7"/>
        <v>100</v>
      </c>
      <c r="G39" s="17"/>
      <c r="H39" s="18"/>
      <c r="I39" s="18" t="str">
        <f t="shared" si="0"/>
        <v>MUR/LWAL+DNO/H:1/COM</v>
      </c>
      <c r="J39" s="18" t="str">
        <f t="shared" si="1"/>
        <v/>
      </c>
      <c r="K39" s="18" t="str">
        <f t="shared" si="2"/>
        <v/>
      </c>
      <c r="L39" s="4" t="str">
        <f t="shared" si="3"/>
        <v>MUR/LWAL+DNO/H:1/COM</v>
      </c>
    </row>
    <row r="40" spans="1:12" ht="16" x14ac:dyDescent="0.2">
      <c r="A40" t="s">
        <v>107</v>
      </c>
      <c r="B40" t="s">
        <v>106</v>
      </c>
      <c r="C40" s="13" t="s">
        <v>104</v>
      </c>
      <c r="D40" s="13" t="s">
        <v>80</v>
      </c>
      <c r="E40" s="13" t="s">
        <v>81</v>
      </c>
      <c r="F40" s="18">
        <f t="shared" si="7"/>
        <v>100</v>
      </c>
      <c r="G40" s="18"/>
      <c r="H40" s="18"/>
      <c r="I40" s="18" t="str">
        <f t="shared" si="0"/>
        <v>MUR/LWAL+DNO/H:1/COM1</v>
      </c>
      <c r="J40" s="18" t="str">
        <f t="shared" si="1"/>
        <v/>
      </c>
      <c r="K40" s="18" t="str">
        <f t="shared" si="2"/>
        <v/>
      </c>
      <c r="L40" s="4" t="str">
        <f t="shared" si="3"/>
        <v>MUR/LWAL+DNO/H:1/COM1</v>
      </c>
    </row>
    <row r="41" spans="1:12" ht="16" x14ac:dyDescent="0.2">
      <c r="A41" t="s">
        <v>108</v>
      </c>
      <c r="B41" t="s">
        <v>106</v>
      </c>
      <c r="C41" s="13" t="s">
        <v>104</v>
      </c>
      <c r="D41" s="13" t="s">
        <v>80</v>
      </c>
      <c r="E41" s="13" t="s">
        <v>94</v>
      </c>
      <c r="F41" s="18">
        <f t="shared" si="7"/>
        <v>100</v>
      </c>
      <c r="G41" s="17"/>
      <c r="H41" s="18"/>
      <c r="I41" s="18" t="str">
        <f t="shared" si="0"/>
        <v>MUR/LWAL+DNO/H:1/COM11</v>
      </c>
      <c r="J41" s="18" t="str">
        <f t="shared" si="1"/>
        <v/>
      </c>
      <c r="K41" s="18" t="str">
        <f t="shared" si="2"/>
        <v/>
      </c>
      <c r="L41" s="4" t="str">
        <f t="shared" si="3"/>
        <v>MUR/LWAL+DNO/H:1/COM11</v>
      </c>
    </row>
    <row r="42" spans="1:12" ht="16" x14ac:dyDescent="0.2">
      <c r="A42" t="s">
        <v>150</v>
      </c>
      <c r="B42" t="s">
        <v>106</v>
      </c>
      <c r="C42" s="13" t="s">
        <v>104</v>
      </c>
      <c r="D42" s="13" t="s">
        <v>80</v>
      </c>
      <c r="E42" s="13" t="s">
        <v>125</v>
      </c>
      <c r="F42" s="18">
        <f t="shared" si="7"/>
        <v>100</v>
      </c>
      <c r="G42" s="18"/>
      <c r="H42" s="18"/>
      <c r="I42" s="18" t="str">
        <f t="shared" si="0"/>
        <v>MUR/LWAL+DNO/H:1/COM12</v>
      </c>
      <c r="J42" s="18" t="str">
        <f t="shared" si="1"/>
        <v/>
      </c>
      <c r="K42" s="18" t="str">
        <f t="shared" si="2"/>
        <v/>
      </c>
      <c r="L42" s="4" t="str">
        <f t="shared" si="3"/>
        <v>MUR/LWAL+DNO/H:1/COM12</v>
      </c>
    </row>
    <row r="43" spans="1:12" ht="16" x14ac:dyDescent="0.2">
      <c r="A43" t="s">
        <v>109</v>
      </c>
      <c r="B43" t="s">
        <v>106</v>
      </c>
      <c r="C43" s="13" t="s">
        <v>104</v>
      </c>
      <c r="D43" s="13" t="s">
        <v>80</v>
      </c>
      <c r="E43" s="13" t="s">
        <v>96</v>
      </c>
      <c r="F43" s="18">
        <f t="shared" si="7"/>
        <v>100</v>
      </c>
      <c r="G43" s="18"/>
      <c r="H43" s="18"/>
      <c r="I43" s="18" t="str">
        <f t="shared" si="0"/>
        <v>MUR/LWAL+DNO/H:1/COM2</v>
      </c>
      <c r="J43" s="18" t="str">
        <f t="shared" si="1"/>
        <v/>
      </c>
      <c r="K43" s="18" t="str">
        <f t="shared" si="2"/>
        <v/>
      </c>
      <c r="L43" s="4" t="str">
        <f t="shared" si="3"/>
        <v>MUR/LWAL+DNO/H:1/COM2</v>
      </c>
    </row>
    <row r="44" spans="1:12" ht="16" x14ac:dyDescent="0.2">
      <c r="A44" t="s">
        <v>110</v>
      </c>
      <c r="B44" t="s">
        <v>106</v>
      </c>
      <c r="C44" s="13" t="s">
        <v>104</v>
      </c>
      <c r="D44" s="13" t="s">
        <v>80</v>
      </c>
      <c r="E44" s="13" t="s">
        <v>75</v>
      </c>
      <c r="F44" s="18">
        <f t="shared" si="7"/>
        <v>100</v>
      </c>
      <c r="G44" s="18"/>
      <c r="H44" s="18"/>
      <c r="I44" s="18" t="str">
        <f t="shared" si="0"/>
        <v>MUR/LWAL+DNO/H:1/COM3</v>
      </c>
      <c r="J44" s="18" t="str">
        <f t="shared" si="1"/>
        <v/>
      </c>
      <c r="K44" s="18" t="str">
        <f t="shared" si="2"/>
        <v/>
      </c>
      <c r="L44" s="4" t="str">
        <f t="shared" si="3"/>
        <v>MUR/LWAL+DNO/H:1/COM3</v>
      </c>
    </row>
    <row r="45" spans="1:12" ht="16" x14ac:dyDescent="0.2">
      <c r="A45" t="s">
        <v>147</v>
      </c>
      <c r="B45" t="s">
        <v>106</v>
      </c>
      <c r="C45" s="13" t="s">
        <v>104</v>
      </c>
      <c r="D45" s="13" t="s">
        <v>80</v>
      </c>
      <c r="E45" s="13" t="s">
        <v>124</v>
      </c>
      <c r="F45" s="18">
        <f t="shared" si="7"/>
        <v>100</v>
      </c>
      <c r="G45" s="17"/>
      <c r="H45" s="18"/>
      <c r="I45" s="18" t="str">
        <f t="shared" si="0"/>
        <v>MUR/LWAL+DNO/H:1/COM5</v>
      </c>
      <c r="J45" s="18" t="str">
        <f t="shared" si="1"/>
        <v/>
      </c>
      <c r="K45" s="18" t="str">
        <f t="shared" si="2"/>
        <v/>
      </c>
      <c r="L45" s="4" t="str">
        <f t="shared" si="3"/>
        <v>MUR/LWAL+DNO/H:1/COM5</v>
      </c>
    </row>
    <row r="46" spans="1:12" ht="16" x14ac:dyDescent="0.2">
      <c r="A46" t="s">
        <v>111</v>
      </c>
      <c r="B46" t="s">
        <v>106</v>
      </c>
      <c r="C46" s="13" t="s">
        <v>104</v>
      </c>
      <c r="D46" s="13" t="s">
        <v>80</v>
      </c>
      <c r="E46" s="13" t="s">
        <v>100</v>
      </c>
      <c r="F46" s="18">
        <f t="shared" si="7"/>
        <v>100</v>
      </c>
      <c r="G46" s="18"/>
      <c r="H46" s="18"/>
      <c r="I46" s="18" t="str">
        <f t="shared" si="0"/>
        <v>MUR/LWAL+DNO/H:1/IND2</v>
      </c>
      <c r="J46" s="18" t="str">
        <f t="shared" si="1"/>
        <v/>
      </c>
      <c r="K46" s="18" t="str">
        <f t="shared" si="2"/>
        <v/>
      </c>
      <c r="L46" s="4" t="str">
        <f t="shared" si="3"/>
        <v>MUR/LWAL+DNO/H:1/IND2</v>
      </c>
    </row>
    <row r="47" spans="1:12" ht="16" x14ac:dyDescent="0.2">
      <c r="A47" t="s">
        <v>201</v>
      </c>
      <c r="B47" t="s">
        <v>106</v>
      </c>
      <c r="C47" s="13" t="s">
        <v>104</v>
      </c>
      <c r="D47" s="13" t="s">
        <v>80</v>
      </c>
      <c r="E47" s="13" t="s">
        <v>112</v>
      </c>
      <c r="F47" s="18">
        <f t="shared" si="7"/>
        <v>100</v>
      </c>
      <c r="G47" s="18"/>
      <c r="H47" s="18"/>
      <c r="I47" s="18" t="str">
        <f t="shared" si="0"/>
        <v>MUR/LWAL+DNO/H:1/IND4</v>
      </c>
      <c r="J47" s="18" t="str">
        <f t="shared" si="1"/>
        <v/>
      </c>
      <c r="K47" s="18" t="str">
        <f t="shared" si="2"/>
        <v/>
      </c>
      <c r="L47" s="4" t="str">
        <f t="shared" si="3"/>
        <v>MUR/LWAL+DNO/H:1/IND4</v>
      </c>
    </row>
    <row r="48" spans="1:12" ht="16" x14ac:dyDescent="0.2">
      <c r="A48" t="s">
        <v>113</v>
      </c>
      <c r="B48" t="s">
        <v>106</v>
      </c>
      <c r="C48" s="13" t="s">
        <v>104</v>
      </c>
      <c r="D48" s="13" t="s">
        <v>80</v>
      </c>
      <c r="E48" s="13" t="s">
        <v>102</v>
      </c>
      <c r="F48" s="18">
        <f t="shared" si="7"/>
        <v>100</v>
      </c>
      <c r="G48" s="18"/>
      <c r="H48" s="18"/>
      <c r="I48" s="18" t="str">
        <f t="shared" si="0"/>
        <v>MUR/LWAL+DNO/H:1/IND6</v>
      </c>
      <c r="J48" s="18" t="str">
        <f t="shared" si="1"/>
        <v/>
      </c>
      <c r="K48" s="18" t="str">
        <f t="shared" si="2"/>
        <v/>
      </c>
      <c r="L48" s="4" t="str">
        <f t="shared" si="3"/>
        <v>MUR/LWAL+DNO/H:1/IND6</v>
      </c>
    </row>
    <row r="49" spans="1:12" ht="16" x14ac:dyDescent="0.2">
      <c r="A49" t="s">
        <v>202</v>
      </c>
      <c r="B49" t="s">
        <v>106</v>
      </c>
      <c r="C49" s="13" t="s">
        <v>104</v>
      </c>
      <c r="D49" s="13" t="s">
        <v>84</v>
      </c>
      <c r="E49" s="13" t="s">
        <v>125</v>
      </c>
      <c r="F49" s="18">
        <f t="shared" si="7"/>
        <v>100</v>
      </c>
      <c r="I49" s="18" t="str">
        <f>IF(F49="","",IF(F49=100,$B49&amp;"/"&amp;$C49&amp;"+"&amp;I$2&amp;"/"&amp;$D49&amp;"/"&amp;$E49,IF(F49&gt;0,F49&amp;"% "&amp;$B49&amp;"/"&amp;$C49&amp;"+"&amp;I$2&amp;"/"&amp;$D49&amp;"/"&amp;$E49,"")))</f>
        <v>MUR/LWAL+DNO/H:2/COM12</v>
      </c>
      <c r="J49" s="18" t="str">
        <f>IF(G49="","",IF(G49=100,$B49&amp;"/"&amp;$C49&amp;"+"&amp;J$2&amp;"/"&amp;$D49&amp;"/"&amp;$E49,IF(G49&gt;0,G49&amp;"% "&amp;$B49&amp;"/"&amp;$C49&amp;"+"&amp;J$2&amp;"/"&amp;$D49&amp;"/"&amp;$E49,"")))</f>
        <v/>
      </c>
      <c r="K49" s="18" t="str">
        <f>IF(H49="","",IF(H49=100,$B49&amp;"/"&amp;$C49&amp;"+"&amp;K$2&amp;"/"&amp;$D49&amp;"/"&amp;$E49,IF(H49&gt;0,H49&amp;"% "&amp;$B49&amp;"/"&amp;$C49&amp;"+"&amp;K$2&amp;"/"&amp;$D49&amp;"/"&amp;$E49,"")))</f>
        <v/>
      </c>
      <c r="L49" s="4" t="str">
        <f>IF(D49="",A49,I49&amp;IF(J49="","",IF(I49="",J49,CHAR(10)&amp;J49))&amp;IF(K49="","",IF(J49="",K49,CHAR(10)&amp;K49)))</f>
        <v>MUR/LWAL+DNO/H:2/COM12</v>
      </c>
    </row>
    <row r="50" spans="1:12" ht="16" x14ac:dyDescent="0.2">
      <c r="A50" t="s">
        <v>114</v>
      </c>
      <c r="B50" t="s">
        <v>115</v>
      </c>
      <c r="C50" s="13" t="s">
        <v>90</v>
      </c>
      <c r="D50" s="13" t="s">
        <v>91</v>
      </c>
      <c r="E50" s="13" t="s">
        <v>94</v>
      </c>
      <c r="G50" s="18">
        <f t="shared" si="7"/>
        <v>100</v>
      </c>
      <c r="I50" s="18" t="str">
        <f t="shared" ref="I50:I58" si="8">IF(F50="","",IF(F50=100,$B50&amp;"/"&amp;$C50&amp;"+"&amp;I$2&amp;"/"&amp;$D50&amp;"/"&amp;$E50,IF(F50&gt;0,F50&amp;"% "&amp;$B50&amp;"/"&amp;$C50&amp;"+"&amp;I$2&amp;"/"&amp;$D50&amp;"/"&amp;$E50,"")))</f>
        <v/>
      </c>
      <c r="J50" s="18" t="str">
        <f t="shared" ref="J50:J58" si="9">IF(G50="","",IF(G50=100,$B50&amp;"/"&amp;$C50&amp;"+"&amp;J$2&amp;"/"&amp;$D50&amp;"/"&amp;$E50,IF(G50&gt;0,G50&amp;"% "&amp;$B50&amp;"/"&amp;$C50&amp;"+"&amp;J$2&amp;"/"&amp;$D50&amp;"/"&amp;$E50,"")))</f>
        <v>S/LFM+DUL/HBET:1-2/COM11</v>
      </c>
      <c r="K50" s="18" t="str">
        <f t="shared" ref="K50:K58" si="10">IF(H50="","",IF(H50=100,$B50&amp;"/"&amp;$C50&amp;"+"&amp;K$2&amp;"/"&amp;$D50&amp;"/"&amp;$E50,IF(H50&gt;0,H50&amp;"% "&amp;$B50&amp;"/"&amp;$C50&amp;"+"&amp;K$2&amp;"/"&amp;$D50&amp;"/"&amp;$E50,"")))</f>
        <v/>
      </c>
      <c r="L50" s="4" t="str">
        <f t="shared" ref="L50:L58" si="11">IF(D50="",A50,I50&amp;IF(J50="","",IF(I50="",J50,CHAR(10)&amp;J50))&amp;IF(K50="","",IF(J50="",K50,CHAR(10)&amp;K50)))</f>
        <v>S/LFM+DUL/HBET:1-2/COM11</v>
      </c>
    </row>
    <row r="51" spans="1:12" ht="16" x14ac:dyDescent="0.2">
      <c r="A51" t="s">
        <v>116</v>
      </c>
      <c r="B51" t="s">
        <v>115</v>
      </c>
      <c r="C51" s="13" t="s">
        <v>90</v>
      </c>
      <c r="D51" s="13" t="s">
        <v>91</v>
      </c>
      <c r="E51" s="13" t="s">
        <v>96</v>
      </c>
      <c r="G51" s="18">
        <f t="shared" si="7"/>
        <v>100</v>
      </c>
      <c r="I51" s="18" t="str">
        <f t="shared" si="8"/>
        <v/>
      </c>
      <c r="J51" s="18" t="str">
        <f t="shared" si="9"/>
        <v>S/LFM+DUL/HBET:1-2/COM2</v>
      </c>
      <c r="K51" s="18" t="str">
        <f t="shared" si="10"/>
        <v/>
      </c>
      <c r="L51" s="4" t="str">
        <f t="shared" si="11"/>
        <v>S/LFM+DUL/HBET:1-2/COM2</v>
      </c>
    </row>
    <row r="52" spans="1:12" ht="16" x14ac:dyDescent="0.2">
      <c r="A52" t="s">
        <v>117</v>
      </c>
      <c r="B52" t="s">
        <v>115</v>
      </c>
      <c r="C52" s="13" t="s">
        <v>90</v>
      </c>
      <c r="D52" s="13" t="s">
        <v>91</v>
      </c>
      <c r="E52" s="13" t="s">
        <v>98</v>
      </c>
      <c r="G52" s="18">
        <f t="shared" ref="G52:G54" si="12">100-SUM(H52:H52)</f>
        <v>100</v>
      </c>
      <c r="I52" s="18" t="str">
        <f t="shared" si="8"/>
        <v/>
      </c>
      <c r="J52" s="18" t="str">
        <f t="shared" si="9"/>
        <v>S/LFM+DUL/HBET:1-2/IND1</v>
      </c>
      <c r="K52" s="18" t="str">
        <f t="shared" si="10"/>
        <v/>
      </c>
      <c r="L52" s="4" t="str">
        <f t="shared" si="11"/>
        <v>S/LFM+DUL/HBET:1-2/IND1</v>
      </c>
    </row>
    <row r="53" spans="1:12" ht="16" x14ac:dyDescent="0.2">
      <c r="A53" t="s">
        <v>118</v>
      </c>
      <c r="B53" t="s">
        <v>115</v>
      </c>
      <c r="C53" s="13" t="s">
        <v>90</v>
      </c>
      <c r="D53" s="13" t="s">
        <v>91</v>
      </c>
      <c r="E53" s="13" t="s">
        <v>100</v>
      </c>
      <c r="G53" s="18">
        <f t="shared" si="12"/>
        <v>100</v>
      </c>
      <c r="I53" s="18" t="str">
        <f t="shared" si="8"/>
        <v/>
      </c>
      <c r="J53" s="18" t="str">
        <f t="shared" si="9"/>
        <v>S/LFM+DUL/HBET:1-2/IND2</v>
      </c>
      <c r="K53" s="18" t="str">
        <f t="shared" si="10"/>
        <v/>
      </c>
      <c r="L53" s="4" t="str">
        <f t="shared" si="11"/>
        <v>S/LFM+DUL/HBET:1-2/IND2</v>
      </c>
    </row>
    <row r="54" spans="1:12" ht="16" x14ac:dyDescent="0.2">
      <c r="A54" t="s">
        <v>119</v>
      </c>
      <c r="B54" t="s">
        <v>115</v>
      </c>
      <c r="C54" s="13" t="s">
        <v>90</v>
      </c>
      <c r="D54" s="13" t="s">
        <v>91</v>
      </c>
      <c r="E54" s="13" t="s">
        <v>102</v>
      </c>
      <c r="G54" s="18">
        <f t="shared" si="12"/>
        <v>100</v>
      </c>
      <c r="I54" s="18" t="str">
        <f t="shared" si="8"/>
        <v/>
      </c>
      <c r="J54" s="18" t="str">
        <f t="shared" si="9"/>
        <v>S/LFM+DUL/HBET:1-2/IND6</v>
      </c>
      <c r="K54" s="18" t="str">
        <f t="shared" si="10"/>
        <v/>
      </c>
      <c r="L54" s="4" t="str">
        <f t="shared" si="11"/>
        <v>S/LFM+DUL/HBET:1-2/IND6</v>
      </c>
    </row>
    <row r="55" spans="1:12" ht="32" x14ac:dyDescent="0.2">
      <c r="A55" t="s">
        <v>203</v>
      </c>
      <c r="B55" t="s">
        <v>120</v>
      </c>
      <c r="D55" s="13" t="s">
        <v>91</v>
      </c>
      <c r="E55" s="13" t="s">
        <v>92</v>
      </c>
      <c r="F55" s="13">
        <v>90</v>
      </c>
      <c r="G55" s="13">
        <v>10</v>
      </c>
      <c r="I55" s="18" t="str">
        <f t="shared" si="8"/>
        <v>90% W/+DNO/HBET:1-2/COM</v>
      </c>
      <c r="J55" s="18" t="str">
        <f t="shared" si="9"/>
        <v>10% W/+DUL/HBET:1-2/COM</v>
      </c>
      <c r="K55" s="18" t="str">
        <f t="shared" si="10"/>
        <v/>
      </c>
      <c r="L55" s="4" t="str">
        <f t="shared" si="11"/>
        <v>90% W/+DNO/HBET:1-2/COM
10% W/+DUL/HBET:1-2/COM</v>
      </c>
    </row>
    <row r="56" spans="1:12" ht="32" x14ac:dyDescent="0.2">
      <c r="A56" t="s">
        <v>204</v>
      </c>
      <c r="B56" t="s">
        <v>120</v>
      </c>
      <c r="D56" s="13" t="s">
        <v>91</v>
      </c>
      <c r="E56" s="13" t="s">
        <v>81</v>
      </c>
      <c r="F56" s="13">
        <v>90</v>
      </c>
      <c r="G56" s="13">
        <v>10</v>
      </c>
      <c r="I56" s="18" t="str">
        <f t="shared" si="8"/>
        <v>90% W/+DNO/HBET:1-2/COM1</v>
      </c>
      <c r="J56" s="18" t="str">
        <f t="shared" si="9"/>
        <v>10% W/+DUL/HBET:1-2/COM1</v>
      </c>
      <c r="K56" s="18" t="str">
        <f t="shared" si="10"/>
        <v/>
      </c>
      <c r="L56" s="4" t="str">
        <f t="shared" si="11"/>
        <v>90% W/+DNO/HBET:1-2/COM1
10% W/+DUL/HBET:1-2/COM1</v>
      </c>
    </row>
    <row r="57" spans="1:12" ht="32" x14ac:dyDescent="0.2">
      <c r="A57" t="s">
        <v>205</v>
      </c>
      <c r="B57" t="s">
        <v>120</v>
      </c>
      <c r="D57" s="13" t="s">
        <v>91</v>
      </c>
      <c r="E57" s="13" t="s">
        <v>124</v>
      </c>
      <c r="F57" s="13">
        <v>90</v>
      </c>
      <c r="G57" s="13">
        <v>10</v>
      </c>
      <c r="I57" s="18" t="str">
        <f t="shared" si="8"/>
        <v>90% W/+DNO/HBET:1-2/COM5</v>
      </c>
      <c r="J57" s="18" t="str">
        <f t="shared" si="9"/>
        <v>10% W/+DUL/HBET:1-2/COM5</v>
      </c>
      <c r="K57" s="18" t="str">
        <f t="shared" si="10"/>
        <v/>
      </c>
      <c r="L57" s="4" t="str">
        <f t="shared" si="11"/>
        <v>90% W/+DNO/HBET:1-2/COM5
10% W/+DUL/HBET:1-2/COM5</v>
      </c>
    </row>
    <row r="58" spans="1:12" ht="32" x14ac:dyDescent="0.2">
      <c r="A58" t="s">
        <v>206</v>
      </c>
      <c r="B58" t="s">
        <v>120</v>
      </c>
      <c r="D58" s="13" t="s">
        <v>91</v>
      </c>
      <c r="E58" s="13" t="s">
        <v>112</v>
      </c>
      <c r="F58" s="13">
        <v>90</v>
      </c>
      <c r="G58" s="13">
        <v>10</v>
      </c>
      <c r="I58" s="18" t="str">
        <f t="shared" si="8"/>
        <v>90% W/+DNO/HBET:1-2/IND4</v>
      </c>
      <c r="J58" s="18" t="str">
        <f t="shared" si="9"/>
        <v>10% W/+DUL/HBET:1-2/IND4</v>
      </c>
      <c r="K58" s="18" t="str">
        <f t="shared" si="10"/>
        <v/>
      </c>
      <c r="L58" s="4" t="str">
        <f t="shared" si="11"/>
        <v>90% W/+DNO/HBET:1-2/IND4
10% W/+DUL/HBET:1-2/IND4</v>
      </c>
    </row>
    <row r="59" spans="1:12" x14ac:dyDescent="0.2">
      <c r="A59"/>
    </row>
    <row r="60" spans="1:12" x14ac:dyDescent="0.2">
      <c r="A60"/>
    </row>
    <row r="61" spans="1:12" x14ac:dyDescent="0.2">
      <c r="A61"/>
    </row>
    <row r="62" spans="1:12" x14ac:dyDescent="0.2">
      <c r="A62"/>
    </row>
    <row r="63" spans="1:12" x14ac:dyDescent="0.2">
      <c r="A63"/>
    </row>
    <row r="64" spans="1:12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</sheetData>
  <conditionalFormatting sqref="F3:H48">
    <cfRule type="colorScale" priority="4">
      <colorScale>
        <cfvo type="min"/>
        <cfvo type="max"/>
        <color rgb="FFFCFCFF"/>
        <color rgb="FFF8696B"/>
      </colorScale>
    </cfRule>
  </conditionalFormatting>
  <conditionalFormatting sqref="F49">
    <cfRule type="colorScale" priority="3">
      <colorScale>
        <cfvo type="min"/>
        <cfvo type="max"/>
        <color rgb="FFFCFCFF"/>
        <color rgb="FFF8696B"/>
      </colorScale>
    </cfRule>
  </conditionalFormatting>
  <conditionalFormatting sqref="G50">
    <cfRule type="colorScale" priority="2">
      <colorScale>
        <cfvo type="min"/>
        <cfvo type="max"/>
        <color rgb="FFFCFCFF"/>
        <color rgb="FFF8696B"/>
      </colorScale>
    </cfRule>
  </conditionalFormatting>
  <conditionalFormatting sqref="I3:K58">
    <cfRule type="colorScale" priority="6">
      <colorScale>
        <cfvo type="min"/>
        <cfvo type="max"/>
        <color rgb="FFFCFCFF"/>
        <color rgb="FFF8696B"/>
      </colorScale>
    </cfRule>
  </conditionalFormatting>
  <conditionalFormatting sqref="G51:G54">
    <cfRule type="colorScale" priority="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8"/>
  <sheetViews>
    <sheetView topLeftCell="F1" zoomScaleNormal="100" workbookViewId="0">
      <selection activeCell="F1" activeCellId="1" sqref="H3:I3 F1"/>
    </sheetView>
  </sheetViews>
  <sheetFormatPr baseColWidth="10" defaultColWidth="9.1640625" defaultRowHeight="15" x14ac:dyDescent="0.2"/>
  <cols>
    <col min="1" max="6" width="10.6640625" customWidth="1"/>
    <col min="7" max="9" width="11.5"/>
    <col min="10" max="1025" width="10.66406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52</v>
      </c>
      <c r="T1" s="1" t="s">
        <v>53</v>
      </c>
      <c r="U1" s="1" t="s">
        <v>18</v>
      </c>
    </row>
    <row r="2" spans="1:21" x14ac:dyDescent="0.2">
      <c r="A2" s="2" t="s">
        <v>19</v>
      </c>
      <c r="B2" s="2" t="s">
        <v>20</v>
      </c>
      <c r="C2" s="3">
        <v>2033</v>
      </c>
      <c r="D2">
        <v>109</v>
      </c>
      <c r="E2">
        <v>138</v>
      </c>
      <c r="F2">
        <v>21</v>
      </c>
      <c r="G2" s="3">
        <v>5023</v>
      </c>
      <c r="H2" s="3">
        <v>8046</v>
      </c>
      <c r="I2" s="3">
        <v>41155</v>
      </c>
      <c r="J2" s="3">
        <v>467</v>
      </c>
      <c r="K2" s="3">
        <v>1771</v>
      </c>
      <c r="L2" s="3">
        <v>693</v>
      </c>
      <c r="M2" s="3">
        <v>1192</v>
      </c>
      <c r="N2" s="3">
        <v>15870</v>
      </c>
      <c r="O2" s="3">
        <v>289</v>
      </c>
      <c r="P2" s="3">
        <v>1651</v>
      </c>
      <c r="Q2" s="3">
        <v>8602</v>
      </c>
      <c r="R2" s="3">
        <v>3224</v>
      </c>
      <c r="S2" s="3">
        <v>1832</v>
      </c>
      <c r="T2" s="3">
        <v>1713</v>
      </c>
      <c r="U2" s="3">
        <v>4627</v>
      </c>
    </row>
    <row r="3" spans="1:21" x14ac:dyDescent="0.2">
      <c r="A3" s="2" t="s">
        <v>21</v>
      </c>
      <c r="B3" s="2" t="s">
        <v>22</v>
      </c>
      <c r="C3" s="3">
        <v>646</v>
      </c>
      <c r="D3">
        <v>28</v>
      </c>
      <c r="E3">
        <v>39</v>
      </c>
      <c r="F3">
        <v>17</v>
      </c>
      <c r="G3" s="3">
        <v>1515</v>
      </c>
      <c r="H3" s="3">
        <v>3281</v>
      </c>
      <c r="I3" s="3">
        <v>21783</v>
      </c>
      <c r="J3" s="3">
        <v>267</v>
      </c>
      <c r="K3" s="3">
        <v>892</v>
      </c>
      <c r="L3" s="3">
        <v>274</v>
      </c>
      <c r="M3" s="3">
        <v>296</v>
      </c>
      <c r="N3" s="3">
        <v>12085</v>
      </c>
      <c r="O3" s="3">
        <v>55</v>
      </c>
      <c r="P3" s="3">
        <v>400</v>
      </c>
      <c r="Q3" s="3">
        <v>3188</v>
      </c>
      <c r="R3" s="3">
        <v>692</v>
      </c>
      <c r="S3" s="3">
        <v>770</v>
      </c>
      <c r="T3" s="3">
        <v>737</v>
      </c>
      <c r="U3" s="3">
        <v>1650</v>
      </c>
    </row>
    <row r="4" spans="1:21" x14ac:dyDescent="0.2">
      <c r="A4" s="2" t="s">
        <v>23</v>
      </c>
      <c r="B4" s="2" t="s">
        <v>24</v>
      </c>
      <c r="C4" s="3">
        <v>398</v>
      </c>
      <c r="D4">
        <v>77</v>
      </c>
      <c r="E4">
        <v>4</v>
      </c>
      <c r="F4">
        <v>19</v>
      </c>
      <c r="G4" s="3">
        <v>696</v>
      </c>
      <c r="H4" s="3">
        <v>1834</v>
      </c>
      <c r="I4" s="3">
        <v>26637</v>
      </c>
      <c r="J4" s="3">
        <v>189</v>
      </c>
      <c r="K4" s="3">
        <v>419</v>
      </c>
      <c r="L4" s="3">
        <v>283</v>
      </c>
      <c r="M4" s="3">
        <v>57</v>
      </c>
      <c r="N4" s="3">
        <v>11380</v>
      </c>
      <c r="O4" s="3">
        <v>13</v>
      </c>
      <c r="P4" s="3">
        <v>87</v>
      </c>
      <c r="Q4" s="3">
        <v>1783</v>
      </c>
      <c r="R4" s="3">
        <v>410</v>
      </c>
      <c r="S4" s="3">
        <v>279</v>
      </c>
      <c r="T4" s="3">
        <v>422</v>
      </c>
      <c r="U4" s="3">
        <v>1229</v>
      </c>
    </row>
    <row r="5" spans="1:21" x14ac:dyDescent="0.2">
      <c r="A5" s="2" t="s">
        <v>25</v>
      </c>
      <c r="B5" s="2" t="s">
        <v>26</v>
      </c>
      <c r="C5" s="3">
        <v>501</v>
      </c>
      <c r="D5">
        <v>18</v>
      </c>
      <c r="E5">
        <v>42</v>
      </c>
      <c r="F5">
        <v>6</v>
      </c>
      <c r="G5" s="3">
        <v>1457</v>
      </c>
      <c r="H5" s="3">
        <v>1539</v>
      </c>
      <c r="I5" s="3">
        <v>13952</v>
      </c>
      <c r="J5" s="3">
        <v>264</v>
      </c>
      <c r="K5" s="3">
        <v>729</v>
      </c>
      <c r="L5" s="3">
        <v>305</v>
      </c>
      <c r="M5" s="3">
        <v>432</v>
      </c>
      <c r="N5" s="3">
        <v>7195</v>
      </c>
      <c r="O5" s="3">
        <v>89</v>
      </c>
      <c r="P5" s="3">
        <v>476</v>
      </c>
      <c r="Q5" s="3">
        <v>1278</v>
      </c>
      <c r="R5" s="3">
        <v>845</v>
      </c>
      <c r="S5" s="3">
        <v>456</v>
      </c>
      <c r="T5" s="3">
        <v>575</v>
      </c>
      <c r="U5" s="3">
        <v>1419</v>
      </c>
    </row>
    <row r="6" spans="1:21" x14ac:dyDescent="0.2">
      <c r="A6" s="2" t="s">
        <v>27</v>
      </c>
      <c r="B6" s="2" t="s">
        <v>28</v>
      </c>
      <c r="C6" s="3">
        <v>591</v>
      </c>
      <c r="D6">
        <v>54</v>
      </c>
      <c r="E6">
        <v>24</v>
      </c>
      <c r="F6">
        <v>7</v>
      </c>
      <c r="G6" s="3">
        <v>3001</v>
      </c>
      <c r="H6" s="3">
        <v>1891</v>
      </c>
      <c r="I6" s="3">
        <v>12239</v>
      </c>
      <c r="J6" s="3">
        <v>151</v>
      </c>
      <c r="K6" s="3">
        <v>567</v>
      </c>
      <c r="L6" s="3">
        <v>298</v>
      </c>
      <c r="M6" s="3">
        <v>254</v>
      </c>
      <c r="N6" s="3">
        <v>8370</v>
      </c>
      <c r="O6" s="3">
        <v>44</v>
      </c>
      <c r="P6" s="3">
        <v>300</v>
      </c>
      <c r="Q6" s="3">
        <v>1865</v>
      </c>
      <c r="R6" s="3">
        <v>824</v>
      </c>
      <c r="S6" s="3">
        <v>516</v>
      </c>
      <c r="T6" s="3">
        <v>559</v>
      </c>
      <c r="U6" s="3">
        <v>1228</v>
      </c>
    </row>
    <row r="7" spans="1:21" x14ac:dyDescent="0.2">
      <c r="A7" s="2" t="s">
        <v>29</v>
      </c>
      <c r="B7" s="2" t="s">
        <v>30</v>
      </c>
      <c r="C7" s="3">
        <v>1186</v>
      </c>
      <c r="D7">
        <v>150</v>
      </c>
      <c r="E7">
        <v>17</v>
      </c>
      <c r="F7">
        <v>15</v>
      </c>
      <c r="G7" s="3">
        <v>2305</v>
      </c>
      <c r="H7" s="3">
        <v>1784</v>
      </c>
      <c r="I7" s="3">
        <v>17727</v>
      </c>
      <c r="J7" s="3">
        <v>355</v>
      </c>
      <c r="K7" s="3">
        <v>419</v>
      </c>
      <c r="L7" s="3">
        <v>280</v>
      </c>
      <c r="M7" s="3">
        <v>164</v>
      </c>
      <c r="N7" s="3">
        <v>8275</v>
      </c>
      <c r="O7" s="3">
        <v>27</v>
      </c>
      <c r="P7" s="3">
        <v>371</v>
      </c>
      <c r="Q7" s="3">
        <v>1639</v>
      </c>
      <c r="R7" s="3">
        <v>495</v>
      </c>
      <c r="S7" s="3">
        <v>314</v>
      </c>
      <c r="T7" s="3">
        <v>424</v>
      </c>
      <c r="U7" s="3">
        <v>1356</v>
      </c>
    </row>
    <row r="8" spans="1:21" x14ac:dyDescent="0.2">
      <c r="A8" s="2" t="s">
        <v>31</v>
      </c>
      <c r="B8" s="2" t="s">
        <v>32</v>
      </c>
      <c r="C8" s="3">
        <v>1569</v>
      </c>
      <c r="D8">
        <v>132</v>
      </c>
      <c r="E8">
        <v>66</v>
      </c>
      <c r="F8">
        <v>20</v>
      </c>
      <c r="G8" s="3">
        <v>3169</v>
      </c>
      <c r="H8" s="3">
        <v>4383</v>
      </c>
      <c r="I8" s="3">
        <v>37147</v>
      </c>
      <c r="J8" s="3">
        <v>391</v>
      </c>
      <c r="K8" s="3">
        <v>845</v>
      </c>
      <c r="L8" s="3">
        <v>542</v>
      </c>
      <c r="M8" s="3">
        <v>702</v>
      </c>
      <c r="N8" s="3">
        <v>14908</v>
      </c>
      <c r="O8" s="3">
        <v>143</v>
      </c>
      <c r="P8" s="3">
        <v>1114</v>
      </c>
      <c r="Q8" s="3">
        <v>2936</v>
      </c>
      <c r="R8" s="3">
        <v>1387</v>
      </c>
      <c r="S8" s="3">
        <v>812</v>
      </c>
      <c r="T8" s="3">
        <v>1301</v>
      </c>
      <c r="U8" s="3">
        <v>3292</v>
      </c>
    </row>
    <row r="9" spans="1:21" x14ac:dyDescent="0.2">
      <c r="A9" s="2" t="s">
        <v>33</v>
      </c>
      <c r="B9" s="2" t="s">
        <v>34</v>
      </c>
      <c r="C9" s="3">
        <v>65</v>
      </c>
      <c r="D9">
        <v>5</v>
      </c>
      <c r="E9">
        <v>6</v>
      </c>
      <c r="F9">
        <v>8</v>
      </c>
      <c r="G9" s="3">
        <v>706</v>
      </c>
      <c r="H9" s="3">
        <v>373</v>
      </c>
      <c r="I9" s="3">
        <v>2517</v>
      </c>
      <c r="J9" s="3">
        <v>32</v>
      </c>
      <c r="K9" s="3">
        <v>67</v>
      </c>
      <c r="L9" s="3">
        <v>76</v>
      </c>
      <c r="M9" s="3">
        <v>36</v>
      </c>
      <c r="N9" s="3">
        <v>1868</v>
      </c>
      <c r="O9" s="3">
        <v>7</v>
      </c>
      <c r="P9" s="3">
        <v>24</v>
      </c>
      <c r="Q9" s="3">
        <v>496</v>
      </c>
      <c r="R9" s="3">
        <v>68</v>
      </c>
      <c r="S9" s="3">
        <v>55</v>
      </c>
      <c r="T9" s="3">
        <v>80</v>
      </c>
      <c r="U9" s="3">
        <v>266</v>
      </c>
    </row>
    <row r="10" spans="1:21" x14ac:dyDescent="0.2">
      <c r="A10" s="2" t="s">
        <v>35</v>
      </c>
      <c r="B10" s="2" t="s">
        <v>36</v>
      </c>
      <c r="C10" s="3">
        <v>532</v>
      </c>
      <c r="D10">
        <v>29</v>
      </c>
      <c r="E10">
        <v>68</v>
      </c>
      <c r="F10">
        <v>10</v>
      </c>
      <c r="G10" s="3">
        <v>2888</v>
      </c>
      <c r="H10" s="3">
        <v>4191</v>
      </c>
      <c r="I10" s="3">
        <v>29701</v>
      </c>
      <c r="J10" s="3">
        <v>266</v>
      </c>
      <c r="K10" s="3">
        <v>1325</v>
      </c>
      <c r="L10" s="3">
        <v>510</v>
      </c>
      <c r="M10" s="3">
        <v>1087</v>
      </c>
      <c r="N10" s="3">
        <v>12057</v>
      </c>
      <c r="O10" s="3">
        <v>381</v>
      </c>
      <c r="P10" s="3">
        <v>1433</v>
      </c>
      <c r="Q10" s="3">
        <v>2652</v>
      </c>
      <c r="R10" s="3">
        <v>2770</v>
      </c>
      <c r="S10" s="3">
        <v>806</v>
      </c>
      <c r="T10" s="3">
        <v>1177</v>
      </c>
      <c r="U10" s="3">
        <v>2609</v>
      </c>
    </row>
    <row r="11" spans="1:21" x14ac:dyDescent="0.2">
      <c r="A11" s="2" t="s">
        <v>37</v>
      </c>
      <c r="B11" s="2" t="s">
        <v>38</v>
      </c>
      <c r="C11" s="3">
        <v>1936</v>
      </c>
      <c r="D11">
        <v>63</v>
      </c>
      <c r="E11">
        <v>25</v>
      </c>
      <c r="F11">
        <v>54</v>
      </c>
      <c r="G11" s="3">
        <v>2513</v>
      </c>
      <c r="H11" s="3">
        <v>1789</v>
      </c>
      <c r="I11" s="3">
        <v>28210</v>
      </c>
      <c r="J11" s="3">
        <v>514</v>
      </c>
      <c r="K11" s="3">
        <v>836</v>
      </c>
      <c r="L11" s="3">
        <v>547</v>
      </c>
      <c r="M11" s="3">
        <v>326</v>
      </c>
      <c r="N11" s="3">
        <v>7114</v>
      </c>
      <c r="O11" s="3">
        <v>64</v>
      </c>
      <c r="P11" s="3">
        <v>794</v>
      </c>
      <c r="Q11" s="3">
        <v>6119</v>
      </c>
      <c r="R11" s="3">
        <v>1065</v>
      </c>
      <c r="S11" s="3">
        <v>584</v>
      </c>
      <c r="T11" s="3">
        <v>648</v>
      </c>
      <c r="U11" s="3">
        <v>1987</v>
      </c>
    </row>
    <row r="12" spans="1:21" x14ac:dyDescent="0.2">
      <c r="A12" s="2" t="s">
        <v>39</v>
      </c>
      <c r="B12" s="2" t="s">
        <v>40</v>
      </c>
      <c r="C12" s="3">
        <v>1209</v>
      </c>
      <c r="D12">
        <v>83</v>
      </c>
      <c r="E12">
        <v>43</v>
      </c>
      <c r="F12">
        <v>23</v>
      </c>
      <c r="G12" s="3">
        <v>1818</v>
      </c>
      <c r="H12" s="3">
        <v>2573</v>
      </c>
      <c r="I12" s="3">
        <v>30087</v>
      </c>
      <c r="J12" s="3">
        <v>400</v>
      </c>
      <c r="K12" s="3">
        <v>899</v>
      </c>
      <c r="L12" s="3">
        <v>525</v>
      </c>
      <c r="M12" s="3">
        <v>722</v>
      </c>
      <c r="N12" s="3">
        <v>10674</v>
      </c>
      <c r="O12" s="3">
        <v>95</v>
      </c>
      <c r="P12" s="3">
        <v>1000</v>
      </c>
      <c r="Q12" s="3">
        <v>5093</v>
      </c>
      <c r="R12" s="3">
        <v>1360</v>
      </c>
      <c r="S12" s="3">
        <v>851</v>
      </c>
      <c r="T12" s="3">
        <v>686</v>
      </c>
      <c r="U12" s="3">
        <v>3157</v>
      </c>
    </row>
    <row r="13" spans="1:21" x14ac:dyDescent="0.2">
      <c r="A13" s="2" t="s">
        <v>41</v>
      </c>
      <c r="B13" s="2" t="s">
        <v>42</v>
      </c>
      <c r="C13" s="3">
        <v>807</v>
      </c>
      <c r="D13">
        <v>143</v>
      </c>
      <c r="E13">
        <v>209</v>
      </c>
      <c r="F13">
        <v>67</v>
      </c>
      <c r="G13" s="3">
        <v>7995</v>
      </c>
      <c r="H13" s="3">
        <v>10027</v>
      </c>
      <c r="I13" s="3">
        <v>77621</v>
      </c>
      <c r="J13" s="3">
        <v>415</v>
      </c>
      <c r="K13" s="3">
        <v>4813</v>
      </c>
      <c r="L13" s="3">
        <v>1134</v>
      </c>
      <c r="M13" s="3">
        <v>4453</v>
      </c>
      <c r="N13" s="3">
        <v>27965</v>
      </c>
      <c r="O13" s="3">
        <v>4066</v>
      </c>
      <c r="P13" s="3">
        <v>4117</v>
      </c>
      <c r="Q13" s="3">
        <v>11166</v>
      </c>
      <c r="R13" s="3">
        <v>11654</v>
      </c>
      <c r="S13" s="3">
        <v>2729</v>
      </c>
      <c r="T13" s="3">
        <v>3883</v>
      </c>
      <c r="U13" s="3">
        <v>5637</v>
      </c>
    </row>
    <row r="14" spans="1:21" x14ac:dyDescent="0.2">
      <c r="A14" s="2" t="s">
        <v>43</v>
      </c>
      <c r="B14" s="2" t="s">
        <v>44</v>
      </c>
      <c r="C14" s="3">
        <v>248</v>
      </c>
      <c r="D14">
        <v>68</v>
      </c>
      <c r="E14">
        <v>9</v>
      </c>
      <c r="F14">
        <v>11</v>
      </c>
      <c r="G14" s="3">
        <v>1422</v>
      </c>
      <c r="H14" s="3">
        <v>2023</v>
      </c>
      <c r="I14" s="3">
        <v>13248</v>
      </c>
      <c r="J14" s="3">
        <v>209</v>
      </c>
      <c r="K14" s="3">
        <v>361</v>
      </c>
      <c r="L14" s="3">
        <v>178</v>
      </c>
      <c r="M14" s="3">
        <v>92</v>
      </c>
      <c r="N14" s="3">
        <v>8279</v>
      </c>
      <c r="O14" s="3">
        <v>14</v>
      </c>
      <c r="P14" s="3">
        <v>113</v>
      </c>
      <c r="Q14" s="3">
        <v>1215</v>
      </c>
      <c r="R14" s="3">
        <v>374</v>
      </c>
      <c r="S14" s="3">
        <v>187</v>
      </c>
      <c r="T14" s="3">
        <v>340</v>
      </c>
      <c r="U14" s="3">
        <v>583</v>
      </c>
    </row>
    <row r="15" spans="1:21" x14ac:dyDescent="0.2">
      <c r="A15" s="2" t="s">
        <v>45</v>
      </c>
      <c r="B15" s="2" t="s">
        <v>46</v>
      </c>
      <c r="C15" s="3">
        <v>10</v>
      </c>
      <c r="D15">
        <v>65</v>
      </c>
      <c r="E15">
        <v>89</v>
      </c>
      <c r="F15">
        <v>22</v>
      </c>
      <c r="G15" s="3">
        <v>5609</v>
      </c>
      <c r="H15" s="3">
        <v>5231</v>
      </c>
      <c r="I15" s="3">
        <v>65287</v>
      </c>
      <c r="J15" s="3">
        <v>429</v>
      </c>
      <c r="K15" s="3">
        <v>4390</v>
      </c>
      <c r="L15" s="3">
        <v>983</v>
      </c>
      <c r="M15" s="3">
        <v>3927</v>
      </c>
      <c r="N15" s="3">
        <v>17169</v>
      </c>
      <c r="O15" s="3">
        <v>2763</v>
      </c>
      <c r="P15" s="3">
        <v>5511</v>
      </c>
      <c r="Q15" s="3">
        <v>5384</v>
      </c>
      <c r="R15" s="3">
        <v>9041</v>
      </c>
      <c r="S15" s="3">
        <v>1455</v>
      </c>
      <c r="T15" s="3">
        <v>2299</v>
      </c>
      <c r="U15" s="3">
        <v>4932</v>
      </c>
    </row>
    <row r="16" spans="1:21" x14ac:dyDescent="0.2">
      <c r="A16" s="2" t="s">
        <v>47</v>
      </c>
      <c r="B16" s="2" t="s">
        <v>48</v>
      </c>
      <c r="C16" s="3">
        <v>6</v>
      </c>
      <c r="D16">
        <v>2</v>
      </c>
      <c r="E16">
        <v>5</v>
      </c>
      <c r="F16">
        <v>4</v>
      </c>
      <c r="G16" s="3">
        <v>170</v>
      </c>
      <c r="H16" s="3">
        <v>120</v>
      </c>
      <c r="I16" s="3">
        <v>992</v>
      </c>
      <c r="J16" s="3">
        <v>43</v>
      </c>
      <c r="K16" s="3">
        <v>103</v>
      </c>
      <c r="L16" s="3">
        <v>55</v>
      </c>
      <c r="M16" s="3">
        <v>110</v>
      </c>
      <c r="N16" s="3">
        <v>363</v>
      </c>
      <c r="O16" s="3">
        <v>4</v>
      </c>
      <c r="P16" s="3">
        <v>35</v>
      </c>
      <c r="Q16" s="3">
        <v>323</v>
      </c>
      <c r="R16" s="3">
        <v>53</v>
      </c>
      <c r="S16" s="3">
        <v>23</v>
      </c>
      <c r="T16" s="3">
        <v>27</v>
      </c>
      <c r="U16" s="3">
        <v>100</v>
      </c>
    </row>
    <row r="17" spans="1:21" x14ac:dyDescent="0.2">
      <c r="A17" s="2" t="s">
        <v>49</v>
      </c>
      <c r="B17" s="2" t="s">
        <v>50</v>
      </c>
      <c r="C17" s="3">
        <v>0</v>
      </c>
      <c r="D17">
        <v>0</v>
      </c>
      <c r="E17">
        <v>0</v>
      </c>
      <c r="F17">
        <v>1</v>
      </c>
      <c r="G17" s="3">
        <v>271</v>
      </c>
      <c r="H17" s="3">
        <v>16</v>
      </c>
      <c r="I17" s="3">
        <v>266</v>
      </c>
      <c r="J17" s="3">
        <v>4</v>
      </c>
      <c r="K17" s="3">
        <v>37</v>
      </c>
      <c r="L17" s="3">
        <v>18</v>
      </c>
      <c r="M17" s="3">
        <v>14</v>
      </c>
      <c r="N17" s="3">
        <v>317</v>
      </c>
      <c r="O17" s="3">
        <v>14</v>
      </c>
      <c r="P17" s="3">
        <v>21</v>
      </c>
      <c r="Q17" s="3">
        <v>46</v>
      </c>
      <c r="R17" s="3">
        <v>33</v>
      </c>
      <c r="S17" s="3">
        <v>53</v>
      </c>
      <c r="T17" s="3">
        <v>59</v>
      </c>
      <c r="U17" s="3">
        <v>96</v>
      </c>
    </row>
    <row r="18" spans="1:21" x14ac:dyDescent="0.2">
      <c r="A18" s="2" t="s">
        <v>51</v>
      </c>
      <c r="C18" s="3">
        <f t="shared" ref="C18:U18" si="0">SUM(C2:C17)</f>
        <v>11737</v>
      </c>
      <c r="D18" s="3">
        <f t="shared" si="0"/>
        <v>1026</v>
      </c>
      <c r="E18" s="3">
        <f t="shared" si="0"/>
        <v>784</v>
      </c>
      <c r="F18" s="3">
        <f t="shared" si="0"/>
        <v>305</v>
      </c>
      <c r="G18" s="3">
        <f t="shared" si="0"/>
        <v>40558</v>
      </c>
      <c r="H18" s="3">
        <f t="shared" si="0"/>
        <v>49101</v>
      </c>
      <c r="I18" s="3">
        <f t="shared" si="0"/>
        <v>418569</v>
      </c>
      <c r="J18" s="3">
        <f t="shared" si="0"/>
        <v>4396</v>
      </c>
      <c r="K18" s="3">
        <f t="shared" si="0"/>
        <v>18473</v>
      </c>
      <c r="L18" s="3">
        <f t="shared" si="0"/>
        <v>6701</v>
      </c>
      <c r="M18" s="3">
        <f t="shared" si="0"/>
        <v>13864</v>
      </c>
      <c r="N18" s="3">
        <f t="shared" si="0"/>
        <v>163889</v>
      </c>
      <c r="O18" s="3">
        <f t="shared" si="0"/>
        <v>8068</v>
      </c>
      <c r="P18" s="3">
        <f t="shared" si="0"/>
        <v>17447</v>
      </c>
      <c r="Q18" s="3">
        <f t="shared" si="0"/>
        <v>53785</v>
      </c>
      <c r="R18" s="3">
        <f t="shared" si="0"/>
        <v>34295</v>
      </c>
      <c r="S18" s="3">
        <f t="shared" si="0"/>
        <v>11722</v>
      </c>
      <c r="T18" s="3">
        <f t="shared" si="0"/>
        <v>14930</v>
      </c>
      <c r="U18" s="3">
        <f t="shared" si="0"/>
        <v>34168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States (with edu&amp;hea)</vt:lpstr>
      <vt:lpstr>mapping_1var</vt:lpstr>
      <vt:lpstr>mapping_1</vt:lpstr>
      <vt:lpstr>mapping_2</vt:lpstr>
      <vt:lpstr>mapping_3</vt:lpstr>
      <vt:lpstr>Ductility</vt:lpstr>
      <vt:lpstr>States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CamilaHoyos Ramirez</dc:creator>
  <dc:description/>
  <cp:lastModifiedBy>Microsoft Office User</cp:lastModifiedBy>
  <cp:revision>3</cp:revision>
  <dcterms:created xsi:type="dcterms:W3CDTF">2018-03-08T12:13:57Z</dcterms:created>
  <dcterms:modified xsi:type="dcterms:W3CDTF">2023-01-25T11:02:53Z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