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Myanmar/Mappings/"/>
    </mc:Choice>
  </mc:AlternateContent>
  <xr:revisionPtr revIDLastSave="0" documentId="13_ncr:1_{BF2FD4C4-E683-9541-9AFD-DF077D5FA4A1}" xr6:coauthVersionLast="47" xr6:coauthVersionMax="47" xr10:uidLastSave="{00000000-0000-0000-0000-000000000000}"/>
  <bookViews>
    <workbookView xWindow="0" yWindow="0" windowWidth="20740" windowHeight="11160" tabRatio="793" xr2:uid="{728A0788-1AAB-4445-A59F-2454F571DA11}"/>
  </bookViews>
  <sheets>
    <sheet name="mapping_1" sheetId="8" r:id="rId1"/>
    <sheet name="mapping_2" sheetId="12" r:id="rId2"/>
    <sheet name="mapping_3" sheetId="13" r:id="rId3"/>
    <sheet name="Ductility" sheetId="15" r:id="rId4"/>
  </sheets>
  <externalReferences>
    <externalReference r:id="rId5"/>
    <externalReference r:id="rId6"/>
  </externalReferences>
  <definedNames>
    <definedName name="_xlnm._FilterDatabase" localSheetId="3" hidden="1">Ductility!$A$2:$H$45</definedName>
    <definedName name="_xlnm._FilterDatabase" localSheetId="1" hidden="1">mapping_2!#REF!</definedName>
    <definedName name="Data" localSheetId="3">#REF!</definedName>
    <definedName name="Data" localSheetId="1">#REF!</definedName>
    <definedName name="Data">#REF!</definedName>
    <definedName name="DataEnd" localSheetId="3">#REF!</definedName>
    <definedName name="DataEnd" localSheetId="1">#REF!</definedName>
    <definedName name="DataEnd">#REF!</definedName>
    <definedName name="Hyousoku" localSheetId="3">#REF!</definedName>
    <definedName name="Hyousoku" localSheetId="1">#REF!</definedName>
    <definedName name="Hyousoku">#REF!</definedName>
    <definedName name="HyousokuArea" localSheetId="3">#REF!</definedName>
    <definedName name="HyousokuArea" localSheetId="1">#REF!</definedName>
    <definedName name="HyousokuArea">#REF!</definedName>
    <definedName name="HyousokuEnd" localSheetId="3">#REF!</definedName>
    <definedName name="HyousokuEnd" localSheetId="1">#REF!</definedName>
    <definedName name="HyousokuEnd">#REF!</definedName>
    <definedName name="Hyoutou" localSheetId="3">#REF!</definedName>
    <definedName name="Hyoutou" localSheetId="1">#REF!</definedName>
    <definedName name="Hyoutou">#REF!</definedName>
    <definedName name="NeeName" localSheetId="3">#REF!</definedName>
    <definedName name="NeeName" localSheetId="1">#REF!</definedName>
    <definedName name="NeeName">#REF!</definedName>
    <definedName name="personc08_クエリ" localSheetId="3">#REF!</definedName>
    <definedName name="personc08_クエリ" localSheetId="1">#REF!</definedName>
    <definedName name="personc08_クエリ">#REF!</definedName>
    <definedName name="Rangai0" localSheetId="1">'[1]定義（総数）'!$B$48:$J$48</definedName>
    <definedName name="Rangai0">'[2]定義（総数）'!$B$48:$J$48</definedName>
    <definedName name="Title" localSheetId="3">#REF!</definedName>
    <definedName name="Title" localSheetId="1">#REF!</definedName>
    <definedName name="Title">#REF!</definedName>
    <definedName name="TitleEnglish" localSheetId="3">#REF!</definedName>
    <definedName name="TitleEnglish" localSheetId="1">#REF!</definedName>
    <definedName name="TitleEnglish">#REF!</definedName>
    <definedName name="v" localSheetId="3">#REF!</definedName>
    <definedName name="v" localSheetId="1">#REF!</definedName>
    <definedName name="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5" l="1"/>
  <c r="L46" i="15" s="1"/>
  <c r="J46" i="15"/>
  <c r="K46" i="15"/>
  <c r="I47" i="15"/>
  <c r="L47" i="15" s="1"/>
  <c r="J47" i="15"/>
  <c r="K47" i="15"/>
  <c r="I4" i="15"/>
  <c r="J4" i="15"/>
  <c r="K4" i="15"/>
  <c r="L4" i="15"/>
  <c r="I5" i="15"/>
  <c r="J5" i="15"/>
  <c r="K5" i="15"/>
  <c r="L5" i="15"/>
  <c r="I6" i="15"/>
  <c r="J6" i="15"/>
  <c r="K6" i="15"/>
  <c r="L6" i="15"/>
  <c r="I7" i="15"/>
  <c r="J7" i="15"/>
  <c r="K7" i="15"/>
  <c r="L7" i="15"/>
  <c r="I8" i="15"/>
  <c r="J8" i="15"/>
  <c r="K8" i="15"/>
  <c r="L8" i="15"/>
  <c r="I9" i="15"/>
  <c r="J9" i="15"/>
  <c r="K9" i="15"/>
  <c r="L9" i="15"/>
  <c r="I10" i="15"/>
  <c r="J10" i="15"/>
  <c r="K10" i="15"/>
  <c r="L10" i="15"/>
  <c r="I11" i="15"/>
  <c r="J11" i="15"/>
  <c r="K11" i="15"/>
  <c r="L11" i="15"/>
  <c r="I12" i="15"/>
  <c r="J12" i="15"/>
  <c r="K12" i="15"/>
  <c r="L12" i="15"/>
  <c r="I13" i="15"/>
  <c r="J13" i="15"/>
  <c r="K13" i="15"/>
  <c r="L13" i="15"/>
  <c r="I14" i="15"/>
  <c r="J14" i="15"/>
  <c r="K14" i="15"/>
  <c r="L14" i="15"/>
  <c r="I15" i="15"/>
  <c r="J15" i="15"/>
  <c r="K15" i="15"/>
  <c r="L15" i="15"/>
  <c r="I16" i="15"/>
  <c r="J16" i="15"/>
  <c r="K16" i="15"/>
  <c r="L16" i="15"/>
  <c r="I17" i="15"/>
  <c r="J17" i="15"/>
  <c r="K17" i="15"/>
  <c r="L17" i="15"/>
  <c r="I18" i="15"/>
  <c r="J18" i="15"/>
  <c r="K18" i="15"/>
  <c r="L18" i="15"/>
  <c r="I19" i="15"/>
  <c r="J19" i="15"/>
  <c r="K19" i="15"/>
  <c r="L19" i="15"/>
  <c r="I20" i="15"/>
  <c r="J20" i="15"/>
  <c r="K20" i="15"/>
  <c r="L20" i="15"/>
  <c r="I21" i="15"/>
  <c r="J21" i="15"/>
  <c r="K21" i="15"/>
  <c r="L21" i="15"/>
  <c r="I22" i="15"/>
  <c r="J22" i="15"/>
  <c r="K22" i="15"/>
  <c r="L22" i="15"/>
  <c r="I23" i="15"/>
  <c r="J23" i="15"/>
  <c r="K23" i="15"/>
  <c r="L23" i="15"/>
  <c r="I24" i="15"/>
  <c r="J24" i="15"/>
  <c r="K24" i="15"/>
  <c r="L24" i="15"/>
  <c r="I25" i="15"/>
  <c r="J25" i="15"/>
  <c r="K25" i="15"/>
  <c r="L25" i="15"/>
  <c r="I26" i="15"/>
  <c r="J26" i="15"/>
  <c r="K26" i="15"/>
  <c r="L26" i="15"/>
  <c r="I27" i="15"/>
  <c r="J27" i="15"/>
  <c r="K27" i="15"/>
  <c r="L27" i="15"/>
  <c r="I28" i="15"/>
  <c r="J28" i="15"/>
  <c r="K28" i="15"/>
  <c r="L28" i="15"/>
  <c r="I29" i="15"/>
  <c r="J29" i="15"/>
  <c r="K29" i="15"/>
  <c r="L29" i="15"/>
  <c r="I30" i="15"/>
  <c r="J30" i="15"/>
  <c r="K30" i="15"/>
  <c r="L30" i="15"/>
  <c r="I31" i="15"/>
  <c r="J31" i="15"/>
  <c r="K31" i="15"/>
  <c r="L31" i="15"/>
  <c r="I32" i="15"/>
  <c r="J32" i="15"/>
  <c r="K32" i="15"/>
  <c r="L32" i="15"/>
  <c r="I33" i="15"/>
  <c r="J33" i="15"/>
  <c r="K33" i="15"/>
  <c r="L33" i="15"/>
  <c r="I34" i="15"/>
  <c r="J34" i="15"/>
  <c r="K34" i="15"/>
  <c r="L34" i="15"/>
  <c r="I35" i="15"/>
  <c r="J35" i="15"/>
  <c r="K35" i="15"/>
  <c r="L35" i="15"/>
  <c r="I36" i="15"/>
  <c r="J36" i="15"/>
  <c r="K36" i="15"/>
  <c r="L36" i="15"/>
  <c r="I37" i="15"/>
  <c r="J37" i="15"/>
  <c r="K37" i="15"/>
  <c r="L37" i="15"/>
  <c r="I38" i="15"/>
  <c r="J38" i="15"/>
  <c r="K38" i="15"/>
  <c r="L38" i="15"/>
  <c r="I39" i="15"/>
  <c r="J39" i="15"/>
  <c r="K39" i="15"/>
  <c r="L39" i="15"/>
  <c r="I40" i="15"/>
  <c r="J40" i="15"/>
  <c r="K40" i="15"/>
  <c r="L40" i="15"/>
  <c r="I41" i="15"/>
  <c r="J41" i="15"/>
  <c r="K41" i="15"/>
  <c r="L41" i="15"/>
  <c r="I42" i="15"/>
  <c r="J42" i="15"/>
  <c r="K42" i="15"/>
  <c r="L42" i="15"/>
  <c r="I43" i="15"/>
  <c r="J43" i="15"/>
  <c r="K43" i="15"/>
  <c r="L43" i="15"/>
  <c r="I44" i="15"/>
  <c r="J44" i="15"/>
  <c r="K44" i="15"/>
  <c r="L44" i="15"/>
  <c r="I45" i="15"/>
  <c r="J45" i="15"/>
  <c r="K45" i="15"/>
  <c r="L45" i="15"/>
  <c r="G42" i="15" l="1"/>
  <c r="G41" i="15"/>
  <c r="G40" i="15"/>
  <c r="G20" i="15"/>
  <c r="G19" i="15"/>
  <c r="G18" i="15"/>
  <c r="G24" i="15"/>
  <c r="I3" i="15" l="1"/>
  <c r="G22" i="15" l="1"/>
  <c r="G23" i="15"/>
  <c r="G21" i="15" l="1"/>
  <c r="G17" i="15"/>
  <c r="G16" i="15"/>
  <c r="G15" i="15"/>
  <c r="G14" i="15"/>
  <c r="G13" i="15"/>
  <c r="G12" i="15"/>
  <c r="G11" i="15"/>
  <c r="G10" i="15"/>
  <c r="G9" i="15"/>
  <c r="G8" i="15"/>
  <c r="G7" i="15"/>
  <c r="G4" i="15"/>
  <c r="G3" i="15"/>
  <c r="J3" i="15" s="1"/>
  <c r="G39" i="15"/>
  <c r="F38" i="15"/>
  <c r="K3" i="15"/>
  <c r="L3" i="15" l="1"/>
</calcChain>
</file>

<file path=xl/sharedStrings.xml><?xml version="1.0" encoding="utf-8"?>
<sst xmlns="http://schemas.openxmlformats.org/spreadsheetml/2006/main" count="387" uniqueCount="162">
  <si>
    <t>Economic Activity</t>
  </si>
  <si>
    <t>Mining and quarrying</t>
  </si>
  <si>
    <t>Manufacture</t>
  </si>
  <si>
    <t>Construction</t>
  </si>
  <si>
    <t>Trade and repair of motor vehicles and motorcycles</t>
  </si>
  <si>
    <t>Wholesale trade</t>
  </si>
  <si>
    <t>Retail trade</t>
  </si>
  <si>
    <t>Transportation and storage</t>
  </si>
  <si>
    <t>Accommodation</t>
  </si>
  <si>
    <t>Food and beverage service activities</t>
  </si>
  <si>
    <t>Publishing, audivisual and broadcasting activities</t>
  </si>
  <si>
    <t>IT and other information services</t>
  </si>
  <si>
    <t>Real estate activities</t>
  </si>
  <si>
    <t>Professional, scientific and technical activities</t>
  </si>
  <si>
    <t>Administrastive and support service activities</t>
  </si>
  <si>
    <t>Arts, entertainment and recreation</t>
  </si>
  <si>
    <t>Other service activities</t>
  </si>
  <si>
    <t>Other services</t>
  </si>
  <si>
    <t>IND4</t>
  </si>
  <si>
    <t>25% IND1
75% IND2</t>
  </si>
  <si>
    <t>IND6</t>
  </si>
  <si>
    <t>50% COM1
50% COM2</t>
  </si>
  <si>
    <t>COM3</t>
  </si>
  <si>
    <t>COM</t>
  </si>
  <si>
    <t>COM1</t>
  </si>
  <si>
    <t>COM2</t>
  </si>
  <si>
    <t>COM12</t>
  </si>
  <si>
    <t>COM5</t>
  </si>
  <si>
    <t>Manufacturing (Heavy)</t>
  </si>
  <si>
    <t>Manufacturing (Light)</t>
  </si>
  <si>
    <t>Mining</t>
  </si>
  <si>
    <t>Wholesale trade and storage (warehouse)</t>
  </si>
  <si>
    <t>Offices, professional/technical services</t>
  </si>
  <si>
    <t>Entertainment</t>
  </si>
  <si>
    <t>Hotels</t>
  </si>
  <si>
    <t>IND1</t>
  </si>
  <si>
    <t>IND2</t>
  </si>
  <si>
    <t>70% CR/LFM/HBET:1-2/IND1
30% S/LFM/HBET:1-2/IND1</t>
  </si>
  <si>
    <t>Ductility level</t>
  </si>
  <si>
    <t>CR/LFM/HBET:1-2/IND1</t>
  </si>
  <si>
    <t>S/LFM/HBET:1-2/IND1</t>
  </si>
  <si>
    <t>MUR/LWAL/H:1/IND2</t>
  </si>
  <si>
    <t>CR/LFM+DUL/HBET:1-2/IND1</t>
  </si>
  <si>
    <t>MUR/LWAL+DNO/H:1/IND2</t>
  </si>
  <si>
    <t>CR/LFM/HBET:1-2/IND2</t>
  </si>
  <si>
    <t>S/LFM/HBET:1-2/IND2</t>
  </si>
  <si>
    <t>MUR/LWAL/H:1/IND4</t>
  </si>
  <si>
    <t>MUR/LWAL/H:1/IND6</t>
  </si>
  <si>
    <t>CR/LFM/HBET:1-2/IND6</t>
  </si>
  <si>
    <t>S/LFM/HBET:1-2/IND6</t>
  </si>
  <si>
    <t>MUR/LWAL/H:1/COM2</t>
  </si>
  <si>
    <t>CR/LFM/HBET:1-2/COM2</t>
  </si>
  <si>
    <t>S/LFM/HBET:1-2/COM2</t>
  </si>
  <si>
    <t>MUR/LWAL/H:1/COM3</t>
  </si>
  <si>
    <t>CR/LFINF/H:1/COM3</t>
  </si>
  <si>
    <t>CR/LFINF/H:2/COM3</t>
  </si>
  <si>
    <t>CR/LFINF/HBET:3-5/COM3</t>
  </si>
  <si>
    <t>MUR/LWAL/H:1/COM5</t>
  </si>
  <si>
    <t>CR/LFINF/H:1/COM5</t>
  </si>
  <si>
    <t>CR/LFINF/H:2/COM5</t>
  </si>
  <si>
    <t>MUR/LWAL/H:1/COM12</t>
  </si>
  <si>
    <t>CR/LFINF/H:1/COM12</t>
  </si>
  <si>
    <t>CR/LFINF/H:2/COM12</t>
  </si>
  <si>
    <t>CR/LFINF/HBET:3-5/COM12</t>
  </si>
  <si>
    <t>MUR/LWAL/H:1/COM</t>
  </si>
  <si>
    <t>MATERIAL</t>
  </si>
  <si>
    <t>LLRS</t>
  </si>
  <si>
    <t>HEIGHT</t>
  </si>
  <si>
    <t>OCC</t>
  </si>
  <si>
    <t>DNO</t>
  </si>
  <si>
    <t>DUL</t>
  </si>
  <si>
    <t>DUM</t>
  </si>
  <si>
    <t>CR</t>
  </si>
  <si>
    <t>LFM</t>
  </si>
  <si>
    <t>HBET:1-2</t>
  </si>
  <si>
    <t>S</t>
  </si>
  <si>
    <t>MUR</t>
  </si>
  <si>
    <t>LWAL</t>
  </si>
  <si>
    <t>H:1</t>
  </si>
  <si>
    <t>H:2</t>
  </si>
  <si>
    <t>LFINF</t>
  </si>
  <si>
    <t>HBET:3-5</t>
  </si>
  <si>
    <t>LDUAL</t>
  </si>
  <si>
    <t>W</t>
  </si>
  <si>
    <t>CR/LFM+DUL/HBET:1-2/IND2</t>
  </si>
  <si>
    <t>MUR/LWAL+DNO/H:1/IND4</t>
  </si>
  <si>
    <t>MUR/LWAL+DNO/H:1/IND6</t>
  </si>
  <si>
    <t>CR/LFM+DUL/HBET:1-2/IND6</t>
  </si>
  <si>
    <t>MUR/LWAL+DNO/H:1/COM2</t>
  </si>
  <si>
    <t>CR/LFM+DUL/HBET:1-2/COM2</t>
  </si>
  <si>
    <t>MUR/LWAL+DNO/H:1/COM3</t>
  </si>
  <si>
    <t>MUR/LWAL+DNO/H:1/COM5</t>
  </si>
  <si>
    <t>MUR/LWAL+DNO/H:1/COM12</t>
  </si>
  <si>
    <t>MUR/LWAL+DNO/H:1/COM</t>
  </si>
  <si>
    <t>MUR/LWAL/H:1/COM1</t>
  </si>
  <si>
    <t>CR/LFINF/H:1/COM1</t>
  </si>
  <si>
    <t>CR/LFINF/H:2/COM1</t>
  </si>
  <si>
    <t>CR/LFINF/HBET:3-5/COM1</t>
  </si>
  <si>
    <t>TAXONOMY</t>
  </si>
  <si>
    <t>MUR/LWAL+DNO/H:1/COM1</t>
  </si>
  <si>
    <t>CR/LFINF+DUL/H:1/COM1</t>
  </si>
  <si>
    <t>CR/LFINF+DUL/H:2/COM1</t>
  </si>
  <si>
    <t>CR/LFINF+DUL/H:1/COM3</t>
  </si>
  <si>
    <t>CR/LFINF+DUL/H:2/COM3</t>
  </si>
  <si>
    <t>CR/LFINF+DUL/H:1/COM5</t>
  </si>
  <si>
    <t>CR/LFINF+DUL/H:2/COM5</t>
  </si>
  <si>
    <t>CR/LFINF+DUL/H:1/COM12</t>
  </si>
  <si>
    <t>CR/LFINF+DUL/H:2/COM12</t>
  </si>
  <si>
    <t>CR/LDUAL/HBET:6-12/COM3</t>
  </si>
  <si>
    <t>CR/LDUAL/HBET:6-12/COM12</t>
  </si>
  <si>
    <t>HBET:6-12</t>
  </si>
  <si>
    <t>CR/LDUAL/HBET:13-/COM3</t>
  </si>
  <si>
    <t>CR/LDUAL/HBET:13-/COM12</t>
  </si>
  <si>
    <t>CR/LDUAL+DUM/HBET:13-/COM3</t>
  </si>
  <si>
    <t>CR/LDUAL+DUM/HBET:13-/COM12</t>
  </si>
  <si>
    <t>HBET:13-</t>
  </si>
  <si>
    <t>75% MUR/LWAL/H:1/IND6
20% CR/LFM/HBET:1-2/IND6
5% S/LFM/HBET:1-2/IND6</t>
  </si>
  <si>
    <t>20% MUR/LWAL/H:1/COM2
10% CR/LFM/HBET:1-2/COM2
10% S/LFM/HBET:1-2/COM2
60% W/HBET:1-2/COM2</t>
  </si>
  <si>
    <t>30% MUR/LWAL/H:1/COM3
10% CR/LFINF/H:1/COM3
10% CR/LFINF/H:2/COM3
20% CR/LFINF/HBET:3-5/COM3
20% CR/LDUAL/HBET:6-12/COM3
10% CR/LDUAL/HBET:13-/COM3</t>
  </si>
  <si>
    <t>MIX(M-W)</t>
  </si>
  <si>
    <t>MIX(M-W)/IND2</t>
  </si>
  <si>
    <t>W/HBET:1-2/COM1</t>
  </si>
  <si>
    <t>MIX(M-W)/COM1</t>
  </si>
  <si>
    <t>W/HBET:1-2/COM2</t>
  </si>
  <si>
    <t>W/HBET:1-2/COM5</t>
  </si>
  <si>
    <t>MIX(M-W)/COM5</t>
  </si>
  <si>
    <t>CR/LFINF/H:1/COM</t>
  </si>
  <si>
    <t>CR/LFINF/H:2/COM</t>
  </si>
  <si>
    <t>W/HBET:1-2/COM</t>
  </si>
  <si>
    <t>MIX(M-W)/COM</t>
  </si>
  <si>
    <t>MAPPING DUCTILITY</t>
  </si>
  <si>
    <t>CR/LFINF+DUL/H:1/COM</t>
  </si>
  <si>
    <t>CR/LFINF+DUL/H:2/COM</t>
  </si>
  <si>
    <t>50% MUR/LWAL/H:1/IND4
50% W/HBET:1-2/IND4</t>
  </si>
  <si>
    <t>W/HBET:1-2/IND4</t>
  </si>
  <si>
    <t>25% MUR/LWAL/H:1/COM12
5% MUR/LWAL/H:2/COM12
10% CR/LFINF/H:1/COM12
10% CR/LFINF/H:2/COM12
20% CR/LFINF/HBET:3-5/COM12
20% CR/LDUAL/HBET:13-/COM12
10% CR/LDUAL/HBET:6-12/COM12</t>
  </si>
  <si>
    <t>CR/LFINF/HBET:3-5/COM5</t>
  </si>
  <si>
    <t>MUR/LWAL/H:2/COM12</t>
  </si>
  <si>
    <t>60% CR/LDUAL+DUL/HBET:6-12/COM12
40% CR/LDUAL+DUM/HBET:6-12/COM12</t>
  </si>
  <si>
    <t>60% CR/LDUAL+DUL/HBET:6-12/COM3
40% CR/LDUAL+DUM/HBET:6-12/COM3</t>
  </si>
  <si>
    <t>90% CR/LFINF+DUL/HBET:3-5/COM1
10% CR/LFINF+DUM/HBET:3-5/COM1</t>
  </si>
  <si>
    <t>90% CR/LFINF+DUL/HBET:3-5/COM12
10% CR/LFINF+DUM/HBET:3-5/COM12</t>
  </si>
  <si>
    <t>90% CR/LFINF+DUL/HBET:3-5/COM3
10% CR/LFINF+DUM/HBET:3-5/COM3</t>
  </si>
  <si>
    <t>90% CR/LFINF+DUL/HBET:3-5/COM5
10% CR/LFINF+DUM/HBET:3-5/COM5</t>
  </si>
  <si>
    <t>MUR/LWAL+DNO/H:2/COM12</t>
  </si>
  <si>
    <t>90% S/LFM+DUL/HBET:1-2/COM2
10% S/LFM+DUM/HBET:1-2/COM2</t>
  </si>
  <si>
    <t>90% S/LFM+DUL/HBET:1-2/IND1
10% S/LFM+DUM/HBET:1-2/IND1</t>
  </si>
  <si>
    <t>90% S/LFM+DUL/HBET:1-2/IND2
10% S/LFM+DUM/HBET:1-2/IND2</t>
  </si>
  <si>
    <t>90% S/LFM+DUL/HBET:1-2/IND6
10% S/LFM+DUM/HBET:1-2/IND6</t>
  </si>
  <si>
    <t>80% W/+DNO/HBET:1-2/COM
20% W/+DUL/HBET:1-2/COM</t>
  </si>
  <si>
    <t>80% W/+DNO/HBET:1-2/COM1
20% W/+DUL/HBET:1-2/COM1</t>
  </si>
  <si>
    <t>80% W/+DNO/HBET:1-2/COM2
20% W/+DUL/HBET:1-2/COM2</t>
  </si>
  <si>
    <t>80% W/+DNO/HBET:1-2/COM5
20% W/+DUL/HBET:1-2/COM5</t>
  </si>
  <si>
    <t>80% W/+DNO/HBET:1-2/IND4
20% W/+DUL/HBET:1-2/IND4</t>
  </si>
  <si>
    <t>50% MUR/LWAL/H:1/IND2
25% CR/LFM/HBET:1-2/IND2
15% S/LFM/HBET:1-2/IND2
5% MIX(M-W)/IND2
5% MIX(CR-W)/IND2</t>
  </si>
  <si>
    <t>MIX(CR-W)/IND2</t>
  </si>
  <si>
    <t>20% MUR/LWAL/H:1/COM1
10% CR/LFINF/H:1/COM1
10% CR/LFINF/H:2/COM1
10% CR/LFINF/HBET:3-5/COM1
40% W/HBET:1-2/COM1
5% MIX(M-W)/COM1
5% MIX(CR-W)/COM1</t>
  </si>
  <si>
    <t>MIX(CR-W)/COM1</t>
  </si>
  <si>
    <t>30% MUR/LWAL/H:1/COM5
15% CR/LFINF/H:1/COM5
10% CR/LFINF/H:2/COM5
20% W/HBET:1-2/COM5
10% MIX(M-W)/COM5
10% MIX(CR-W)/COM5
5% CR/LFINF/HBET:3-5/COM5</t>
  </si>
  <si>
    <t>MIX(CR-W)/COM5</t>
  </si>
  <si>
    <t>30% MUR/LWAL/H:1/COM
10% CR/LFINF/H:1/COM
10% CR/LFINF/H:2/COM
40% W/HBET:1-2/COM
5% MIX(M-W)/COM
5% MIX(CR-W)/COM</t>
  </si>
  <si>
    <t>MIX(CR-W)/COM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</si>
</sst>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9C5700"/>
      <name val="Calibri"/>
      <family val="2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/>
    <xf numFmtId="0" fontId="2" fillId="2" borderId="0" applyBorder="0" applyProtection="0"/>
    <xf numFmtId="0" fontId="1" fillId="0" borderId="0"/>
    <xf numFmtId="0" fontId="2" fillId="2" borderId="0" applyBorder="0" applyProtection="0"/>
    <xf numFmtId="9" fontId="1" fillId="0" borderId="0" applyBorder="0" applyProtection="0"/>
    <xf numFmtId="0" fontId="8" fillId="0" borderId="0"/>
  </cellStyleXfs>
  <cellXfs count="32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/>
    <xf numFmtId="0" fontId="3" fillId="0" borderId="0" xfId="1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1" fillId="0" borderId="0" xfId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5" fillId="2" borderId="1" xfId="2" applyFont="1" applyBorder="1" applyAlignment="1" applyProtection="1">
      <alignment horizontal="center" vertical="center" wrapText="1"/>
    </xf>
    <xf numFmtId="0" fontId="4" fillId="0" borderId="0" xfId="1" applyFont="1"/>
    <xf numFmtId="0" fontId="1" fillId="0" borderId="2" xfId="1" applyBorder="1" applyAlignment="1">
      <alignment horizontal="center" vertical="center" wrapText="1"/>
    </xf>
    <xf numFmtId="0" fontId="2" fillId="2" borderId="2" xfId="4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4" fillId="4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/>
    </xf>
    <xf numFmtId="9" fontId="1" fillId="0" borderId="0" xfId="5" applyAlignment="1">
      <alignment horizontal="center"/>
    </xf>
    <xf numFmtId="9" fontId="1" fillId="0" borderId="0" xfId="1" applyNumberForma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/>
    <xf numFmtId="0" fontId="6" fillId="0" borderId="0" xfId="6" applyFont="1" applyAlignment="1">
      <alignment vertical="center"/>
    </xf>
    <xf numFmtId="0" fontId="6" fillId="0" borderId="0" xfId="6" applyFont="1" applyAlignment="1">
      <alignment horizontal="center"/>
    </xf>
    <xf numFmtId="0" fontId="8" fillId="0" borderId="0" xfId="6" applyAlignment="1">
      <alignment horizontal="center"/>
    </xf>
    <xf numFmtId="0" fontId="8" fillId="0" borderId="0" xfId="6" applyAlignment="1">
      <alignment horizontal="left"/>
    </xf>
    <xf numFmtId="0" fontId="8" fillId="0" borderId="0" xfId="6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1" fontId="1" fillId="0" borderId="0" xfId="5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6" applyFont="1"/>
    <xf numFmtId="0" fontId="4" fillId="6" borderId="1" xfId="1" applyFont="1" applyFill="1" applyBorder="1" applyAlignment="1">
      <alignment horizontal="center" vertical="center"/>
    </xf>
  </cellXfs>
  <cellStyles count="7">
    <cellStyle name="Explanatory Text 2" xfId="4" xr:uid="{94C3C50E-69CF-4A47-A7FF-226EA45929E7}"/>
    <cellStyle name="Normal" xfId="0" builtinId="0"/>
    <cellStyle name="Normal 2" xfId="1" xr:uid="{1B6B8AFA-09CE-409A-AA1E-A9E90DA395AB}"/>
    <cellStyle name="Normal 3" xfId="3" xr:uid="{43122B55-6902-437E-9BE9-2DC02CDEFD39}"/>
    <cellStyle name="Normal 4" xfId="6" xr:uid="{254D20B7-9BE4-8A4A-AA7B-EF4B9664BBFB}"/>
    <cellStyle name="Percent 2" xfId="5" xr:uid="{25319E29-8D2C-7541-A298-04AF0292496B}"/>
    <cellStyle name="Texto explicativo 2" xfId="2" xr:uid="{A67190F3-37D9-494E-86C8-2B7FAD0FEC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5</xdr:row>
      <xdr:rowOff>59202</xdr:rowOff>
    </xdr:from>
    <xdr:to>
      <xdr:col>2</xdr:col>
      <xdr:colOff>228600</xdr:colOff>
      <xdr:row>15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FA1BE-28B2-2845-9196-521F7313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297702"/>
          <a:ext cx="3670300" cy="18584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E:/E:/C:/D:/I:/&#26465;&#20214;&#38598;&#35336;&#12503;&#12525;&#12464;&#12521;&#12512;&#12497;&#12501;&#12457;&#12540;&#12510;&#12531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3147-C601-4941-A3E9-265A6B175F99}">
  <dimension ref="A1:P3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baseColWidth="10" defaultColWidth="19.5" defaultRowHeight="15" x14ac:dyDescent="0.2"/>
  <cols>
    <col min="1" max="1" width="19.5" style="1"/>
    <col min="2" max="3" width="12.6640625" style="1" customWidth="1"/>
    <col min="4" max="4" width="19.5" style="1"/>
    <col min="5" max="5" width="13.83203125" style="1" bestFit="1" customWidth="1"/>
    <col min="6" max="6" width="10.1640625" style="1" bestFit="1" customWidth="1"/>
    <col min="7" max="7" width="14" style="1" customWidth="1"/>
    <col min="8" max="8" width="14" style="1" bestFit="1" customWidth="1"/>
    <col min="9" max="9" width="15.6640625" style="1" bestFit="1" customWidth="1"/>
    <col min="10" max="10" width="19.5" style="1"/>
    <col min="11" max="11" width="19.5" style="1" customWidth="1"/>
    <col min="12" max="12" width="17.1640625" style="1" bestFit="1" customWidth="1"/>
    <col min="13" max="13" width="19.5" style="1"/>
    <col min="14" max="14" width="19.5" style="2"/>
    <col min="15" max="15" width="16.83203125" style="2" bestFit="1" customWidth="1"/>
    <col min="16" max="16" width="11.6640625" style="2" customWidth="1"/>
    <col min="17" max="16384" width="19.5" style="2"/>
  </cols>
  <sheetData>
    <row r="1" spans="1:16" ht="16" x14ac:dyDescent="0.2">
      <c r="A1" s="1" t="s">
        <v>0</v>
      </c>
    </row>
    <row r="2" spans="1:16" s="9" customFormat="1" ht="48" x14ac:dyDescent="0.2">
      <c r="A2" s="7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 spans="1:16" s="6" customFormat="1" ht="32" x14ac:dyDescent="0.2">
      <c r="A3" s="4" t="s">
        <v>18</v>
      </c>
      <c r="B3" s="5" t="s">
        <v>19</v>
      </c>
      <c r="C3" s="4" t="s">
        <v>20</v>
      </c>
      <c r="D3" s="4" t="s">
        <v>24</v>
      </c>
      <c r="E3" s="4" t="s">
        <v>25</v>
      </c>
      <c r="F3" s="4" t="s">
        <v>24</v>
      </c>
      <c r="G3" s="3" t="s">
        <v>21</v>
      </c>
      <c r="H3" s="4" t="s">
        <v>26</v>
      </c>
      <c r="I3" s="4" t="s">
        <v>27</v>
      </c>
      <c r="J3" s="4" t="s">
        <v>22</v>
      </c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 t="s">
        <v>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03BF-9C7F-2249-8B26-DCD8984C5CC7}">
  <dimension ref="A1:J15"/>
  <sheetViews>
    <sheetView workbookViewId="0">
      <pane xSplit="1" ySplit="2" topLeftCell="E3" activePane="bottomRight" state="frozen"/>
      <selection pane="topRight" activeCell="B1" sqref="B1"/>
      <selection pane="bottomLeft" activeCell="A4" sqref="A4"/>
      <selection pane="bottomRight" activeCell="J3" sqref="J3"/>
    </sheetView>
  </sheetViews>
  <sheetFormatPr baseColWidth="10" defaultColWidth="11.5" defaultRowHeight="15" x14ac:dyDescent="0.2"/>
  <cols>
    <col min="1" max="4" width="23.1640625" style="12" customWidth="1"/>
    <col min="5" max="5" width="26.33203125" style="12" customWidth="1"/>
    <col min="6" max="6" width="24.5" style="12" customWidth="1"/>
    <col min="7" max="7" width="26.33203125" style="12" customWidth="1"/>
    <col min="8" max="8" width="23.6640625" style="12" customWidth="1"/>
    <col min="9" max="9" width="33.33203125" style="12" customWidth="1"/>
    <col min="10" max="10" width="25.1640625" style="12" customWidth="1"/>
    <col min="11" max="16384" width="11.5" style="12"/>
  </cols>
  <sheetData>
    <row r="1" spans="1:10" ht="32" x14ac:dyDescent="0.2">
      <c r="A1" s="10" t="s">
        <v>28</v>
      </c>
      <c r="B1" s="10" t="s">
        <v>29</v>
      </c>
      <c r="C1" s="10" t="s">
        <v>30</v>
      </c>
      <c r="D1" s="10" t="s">
        <v>3</v>
      </c>
      <c r="E1" s="11" t="s">
        <v>6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17</v>
      </c>
    </row>
    <row r="2" spans="1:10" s="15" customFormat="1" ht="33" customHeight="1" x14ac:dyDescent="0.2">
      <c r="A2" s="13" t="s">
        <v>35</v>
      </c>
      <c r="B2" s="13" t="s">
        <v>36</v>
      </c>
      <c r="C2" s="13" t="s">
        <v>18</v>
      </c>
      <c r="D2" s="13" t="s">
        <v>20</v>
      </c>
      <c r="E2" s="14" t="s">
        <v>24</v>
      </c>
      <c r="F2" s="14" t="s">
        <v>25</v>
      </c>
      <c r="G2" s="14" t="s">
        <v>22</v>
      </c>
      <c r="H2" s="14" t="s">
        <v>27</v>
      </c>
      <c r="I2" s="14" t="s">
        <v>26</v>
      </c>
      <c r="J2" s="14" t="s">
        <v>23</v>
      </c>
    </row>
    <row r="3" spans="1:10" ht="128" x14ac:dyDescent="0.2">
      <c r="A3" s="1" t="s">
        <v>37</v>
      </c>
      <c r="B3" s="1" t="s">
        <v>154</v>
      </c>
      <c r="C3" s="1" t="s">
        <v>133</v>
      </c>
      <c r="D3" s="1" t="s">
        <v>116</v>
      </c>
      <c r="E3" s="1" t="s">
        <v>156</v>
      </c>
      <c r="F3" s="1" t="s">
        <v>117</v>
      </c>
      <c r="G3" s="1" t="s">
        <v>118</v>
      </c>
      <c r="H3" s="1" t="s">
        <v>158</v>
      </c>
      <c r="I3" s="1" t="s">
        <v>135</v>
      </c>
      <c r="J3" s="1" t="s">
        <v>160</v>
      </c>
    </row>
    <row r="4" spans="1:10" x14ac:dyDescent="0.2">
      <c r="B4" s="16"/>
      <c r="E4" s="17"/>
    </row>
    <row r="7" spans="1:10" x14ac:dyDescent="0.2">
      <c r="E7" s="17"/>
    </row>
    <row r="8" spans="1:10" x14ac:dyDescent="0.2">
      <c r="E8" s="17"/>
    </row>
    <row r="9" spans="1:10" x14ac:dyDescent="0.2">
      <c r="E9" s="17"/>
    </row>
    <row r="10" spans="1:10" x14ac:dyDescent="0.2">
      <c r="E10" s="17"/>
    </row>
    <row r="11" spans="1:10" x14ac:dyDescent="0.2">
      <c r="E11" s="17"/>
    </row>
    <row r="12" spans="1:10" x14ac:dyDescent="0.2">
      <c r="E12" s="17"/>
    </row>
    <row r="13" spans="1:10" x14ac:dyDescent="0.2">
      <c r="E13" s="17"/>
    </row>
    <row r="15" spans="1:10" x14ac:dyDescent="0.2">
      <c r="E15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8978-B5DF-E74B-BEA2-F0805817C6F6}">
  <dimension ref="A1:AW41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W11" sqref="W11"/>
    </sheetView>
  </sheetViews>
  <sheetFormatPr baseColWidth="10" defaultColWidth="23.6640625" defaultRowHeight="15" x14ac:dyDescent="0.2"/>
  <cols>
    <col min="1" max="1" width="31.5" bestFit="1" customWidth="1"/>
    <col min="2" max="2" width="30.5" bestFit="1" customWidth="1"/>
    <col min="3" max="3" width="36.5" bestFit="1" customWidth="1"/>
    <col min="4" max="4" width="35.5" bestFit="1" customWidth="1"/>
    <col min="5" max="5" width="22.6640625" bestFit="1" customWidth="1"/>
    <col min="6" max="6" width="23.6640625" bestFit="1" customWidth="1"/>
    <col min="7" max="7" width="24.6640625" bestFit="1" customWidth="1"/>
    <col min="8" max="9" width="23.6640625" bestFit="1" customWidth="1"/>
    <col min="10" max="10" width="22.6640625" bestFit="1" customWidth="1"/>
    <col min="11" max="11" width="23.6640625" bestFit="1" customWidth="1"/>
    <col min="12" max="12" width="24.6640625" bestFit="1" customWidth="1"/>
    <col min="13" max="14" width="23.6640625" bestFit="1" customWidth="1"/>
    <col min="15" max="15" width="33.83203125" bestFit="1" customWidth="1"/>
    <col min="16" max="16" width="34.83203125" bestFit="1" customWidth="1"/>
    <col min="17" max="18" width="33.83203125" bestFit="1" customWidth="1"/>
    <col min="19" max="19" width="27.5" bestFit="1" customWidth="1"/>
    <col min="20" max="22" width="26.5" bestFit="1" customWidth="1"/>
    <col min="23" max="23" width="16" bestFit="1" customWidth="1"/>
    <col min="24" max="25" width="16.5" bestFit="1" customWidth="1"/>
    <col min="26" max="26" width="17.5" bestFit="1" customWidth="1"/>
    <col min="27" max="27" width="16.5" bestFit="1" customWidth="1"/>
    <col min="28" max="28" width="17.5" bestFit="1" customWidth="1"/>
    <col min="29" max="29" width="15.5" bestFit="1" customWidth="1"/>
    <col min="30" max="30" width="16.33203125" bestFit="1" customWidth="1"/>
    <col min="31" max="31" width="25.33203125" bestFit="1" customWidth="1"/>
    <col min="32" max="32" width="26.5" bestFit="1" customWidth="1"/>
    <col min="33" max="33" width="27.5" bestFit="1" customWidth="1"/>
    <col min="34" max="36" width="26.5" bestFit="1" customWidth="1"/>
    <col min="37" max="39" width="25.33203125" bestFit="1" customWidth="1"/>
    <col min="40" max="40" width="27.5" bestFit="1" customWidth="1"/>
    <col min="41" max="41" width="31.1640625" bestFit="1" customWidth="1"/>
    <col min="42" max="44" width="30.1640625" bestFit="1" customWidth="1"/>
    <col min="45" max="45" width="27.1640625" bestFit="1" customWidth="1"/>
    <col min="46" max="48" width="28.1640625" bestFit="1" customWidth="1"/>
    <col min="49" max="49" width="27.1640625" bestFit="1" customWidth="1"/>
  </cols>
  <sheetData>
    <row r="1" spans="1:49" ht="24" x14ac:dyDescent="0.2">
      <c r="A1" s="18" t="s">
        <v>38</v>
      </c>
    </row>
    <row r="2" spans="1:49" s="19" customFormat="1" ht="35" customHeight="1" x14ac:dyDescent="0.2">
      <c r="A2" s="31" t="s">
        <v>112</v>
      </c>
      <c r="B2" s="31" t="s">
        <v>111</v>
      </c>
      <c r="C2" s="31" t="s">
        <v>109</v>
      </c>
      <c r="D2" s="31" t="s">
        <v>108</v>
      </c>
      <c r="E2" s="31" t="s">
        <v>126</v>
      </c>
      <c r="F2" s="31" t="s">
        <v>95</v>
      </c>
      <c r="G2" s="31" t="s">
        <v>61</v>
      </c>
      <c r="H2" s="31" t="s">
        <v>54</v>
      </c>
      <c r="I2" s="31" t="s">
        <v>58</v>
      </c>
      <c r="J2" s="31" t="s">
        <v>127</v>
      </c>
      <c r="K2" s="31" t="s">
        <v>96</v>
      </c>
      <c r="L2" s="31" t="s">
        <v>62</v>
      </c>
      <c r="M2" s="31" t="s">
        <v>55</v>
      </c>
      <c r="N2" s="31" t="s">
        <v>59</v>
      </c>
      <c r="O2" s="31" t="s">
        <v>97</v>
      </c>
      <c r="P2" s="31" t="s">
        <v>63</v>
      </c>
      <c r="Q2" s="31" t="s">
        <v>56</v>
      </c>
      <c r="R2" s="31" t="s">
        <v>136</v>
      </c>
      <c r="S2" s="31" t="s">
        <v>51</v>
      </c>
      <c r="T2" s="31" t="s">
        <v>39</v>
      </c>
      <c r="U2" s="31" t="s">
        <v>44</v>
      </c>
      <c r="V2" s="31" t="s">
        <v>48</v>
      </c>
      <c r="W2" s="31" t="s">
        <v>129</v>
      </c>
      <c r="X2" s="31" t="s">
        <v>161</v>
      </c>
      <c r="Y2" s="31" t="s">
        <v>122</v>
      </c>
      <c r="Z2" s="31" t="s">
        <v>157</v>
      </c>
      <c r="AA2" s="31" t="s">
        <v>125</v>
      </c>
      <c r="AB2" s="31" t="s">
        <v>159</v>
      </c>
      <c r="AC2" s="31" t="s">
        <v>120</v>
      </c>
      <c r="AD2" s="31" t="s">
        <v>155</v>
      </c>
      <c r="AE2" s="31" t="s">
        <v>64</v>
      </c>
      <c r="AF2" s="31" t="s">
        <v>94</v>
      </c>
      <c r="AG2" s="31" t="s">
        <v>60</v>
      </c>
      <c r="AH2" s="31" t="s">
        <v>50</v>
      </c>
      <c r="AI2" s="31" t="s">
        <v>53</v>
      </c>
      <c r="AJ2" s="31" t="s">
        <v>57</v>
      </c>
      <c r="AK2" s="31" t="s">
        <v>41</v>
      </c>
      <c r="AL2" s="31" t="s">
        <v>46</v>
      </c>
      <c r="AM2" s="31" t="s">
        <v>47</v>
      </c>
      <c r="AN2" s="31" t="s">
        <v>137</v>
      </c>
      <c r="AO2" s="31" t="s">
        <v>52</v>
      </c>
      <c r="AP2" s="31" t="s">
        <v>40</v>
      </c>
      <c r="AQ2" s="31" t="s">
        <v>45</v>
      </c>
      <c r="AR2" s="31" t="s">
        <v>49</v>
      </c>
      <c r="AS2" s="31" t="s">
        <v>128</v>
      </c>
      <c r="AT2" s="31" t="s">
        <v>121</v>
      </c>
      <c r="AU2" s="31" t="s">
        <v>123</v>
      </c>
      <c r="AV2" s="31" t="s">
        <v>124</v>
      </c>
      <c r="AW2" s="31" t="s">
        <v>134</v>
      </c>
    </row>
    <row r="3" spans="1:49" s="19" customFormat="1" ht="42" customHeight="1" x14ac:dyDescent="0.2">
      <c r="A3" s="29" t="s">
        <v>114</v>
      </c>
      <c r="B3" s="29" t="s">
        <v>113</v>
      </c>
      <c r="C3" s="29" t="s">
        <v>138</v>
      </c>
      <c r="D3" s="29" t="s">
        <v>139</v>
      </c>
      <c r="E3" s="29" t="s">
        <v>131</v>
      </c>
      <c r="F3" s="29" t="s">
        <v>100</v>
      </c>
      <c r="G3" s="29" t="s">
        <v>106</v>
      </c>
      <c r="H3" s="29" t="s">
        <v>102</v>
      </c>
      <c r="I3" s="29" t="s">
        <v>104</v>
      </c>
      <c r="J3" s="29" t="s">
        <v>132</v>
      </c>
      <c r="K3" s="29" t="s">
        <v>101</v>
      </c>
      <c r="L3" s="29" t="s">
        <v>107</v>
      </c>
      <c r="M3" s="29" t="s">
        <v>103</v>
      </c>
      <c r="N3" s="29" t="s">
        <v>105</v>
      </c>
      <c r="O3" s="29" t="s">
        <v>140</v>
      </c>
      <c r="P3" s="29" t="s">
        <v>141</v>
      </c>
      <c r="Q3" s="29" t="s">
        <v>142</v>
      </c>
      <c r="R3" s="29" t="s">
        <v>143</v>
      </c>
      <c r="S3" s="29" t="s">
        <v>89</v>
      </c>
      <c r="T3" s="29" t="s">
        <v>42</v>
      </c>
      <c r="U3" s="29" t="s">
        <v>84</v>
      </c>
      <c r="V3" s="29" t="s">
        <v>87</v>
      </c>
      <c r="W3" s="29" t="s">
        <v>129</v>
      </c>
      <c r="X3" s="29" t="s">
        <v>161</v>
      </c>
      <c r="Y3" s="29" t="s">
        <v>122</v>
      </c>
      <c r="Z3" s="29" t="s">
        <v>157</v>
      </c>
      <c r="AA3" s="29" t="s">
        <v>125</v>
      </c>
      <c r="AB3" s="29" t="s">
        <v>159</v>
      </c>
      <c r="AC3" s="29" t="s">
        <v>120</v>
      </c>
      <c r="AD3" s="29" t="s">
        <v>155</v>
      </c>
      <c r="AE3" s="29" t="s">
        <v>93</v>
      </c>
      <c r="AF3" s="29" t="s">
        <v>99</v>
      </c>
      <c r="AG3" s="29" t="s">
        <v>92</v>
      </c>
      <c r="AH3" s="29" t="s">
        <v>88</v>
      </c>
      <c r="AI3" s="29" t="s">
        <v>90</v>
      </c>
      <c r="AJ3" s="29" t="s">
        <v>91</v>
      </c>
      <c r="AK3" s="29" t="s">
        <v>43</v>
      </c>
      <c r="AL3" s="29" t="s">
        <v>85</v>
      </c>
      <c r="AM3" s="29" t="s">
        <v>86</v>
      </c>
      <c r="AN3" s="29" t="s">
        <v>144</v>
      </c>
      <c r="AO3" s="29" t="s">
        <v>145</v>
      </c>
      <c r="AP3" s="29" t="s">
        <v>146</v>
      </c>
      <c r="AQ3" s="29" t="s">
        <v>147</v>
      </c>
      <c r="AR3" s="29" t="s">
        <v>148</v>
      </c>
      <c r="AS3" s="29" t="s">
        <v>149</v>
      </c>
      <c r="AT3" s="29" t="s">
        <v>150</v>
      </c>
      <c r="AU3" s="29" t="s">
        <v>151</v>
      </c>
      <c r="AV3" s="29" t="s">
        <v>152</v>
      </c>
      <c r="AW3" s="29" t="s">
        <v>153</v>
      </c>
    </row>
    <row r="8" spans="1:49" x14ac:dyDescent="0.2">
      <c r="D8" s="20"/>
    </row>
    <row r="9" spans="1:49" x14ac:dyDescent="0.2">
      <c r="D9" s="20"/>
    </row>
    <row r="10" spans="1:49" x14ac:dyDescent="0.2">
      <c r="D10" s="20"/>
    </row>
    <row r="11" spans="1:49" x14ac:dyDescent="0.2">
      <c r="D11" s="20"/>
    </row>
    <row r="12" spans="1:49" x14ac:dyDescent="0.2">
      <c r="D12" s="20"/>
    </row>
    <row r="13" spans="1:49" x14ac:dyDescent="0.2">
      <c r="D13" s="20"/>
    </row>
    <row r="14" spans="1:49" x14ac:dyDescent="0.2">
      <c r="D14" s="20"/>
    </row>
    <row r="15" spans="1:49" x14ac:dyDescent="0.2">
      <c r="D15" s="20"/>
    </row>
    <row r="16" spans="1:49" x14ac:dyDescent="0.2">
      <c r="D16" s="20"/>
    </row>
    <row r="17" spans="4:4" x14ac:dyDescent="0.2">
      <c r="D17" s="20"/>
    </row>
    <row r="18" spans="4:4" x14ac:dyDescent="0.2">
      <c r="D18" s="20"/>
    </row>
    <row r="19" spans="4:4" x14ac:dyDescent="0.2">
      <c r="D19" s="20"/>
    </row>
    <row r="20" spans="4:4" x14ac:dyDescent="0.2">
      <c r="D20" s="20"/>
    </row>
    <row r="21" spans="4:4" x14ac:dyDescent="0.2">
      <c r="D21" s="20"/>
    </row>
    <row r="22" spans="4:4" x14ac:dyDescent="0.2">
      <c r="D22" s="20"/>
    </row>
    <row r="23" spans="4:4" x14ac:dyDescent="0.2">
      <c r="D23" s="20"/>
    </row>
    <row r="24" spans="4:4" x14ac:dyDescent="0.2">
      <c r="D24" s="20"/>
    </row>
    <row r="25" spans="4:4" x14ac:dyDescent="0.2">
      <c r="D25" s="20"/>
    </row>
    <row r="26" spans="4:4" x14ac:dyDescent="0.2">
      <c r="D26" s="20"/>
    </row>
    <row r="27" spans="4:4" x14ac:dyDescent="0.2">
      <c r="D27" s="20"/>
    </row>
    <row r="28" spans="4:4" x14ac:dyDescent="0.2">
      <c r="D28" s="20"/>
    </row>
    <row r="29" spans="4:4" x14ac:dyDescent="0.2">
      <c r="D29" s="20"/>
    </row>
    <row r="30" spans="4:4" x14ac:dyDescent="0.2">
      <c r="D30" s="20"/>
    </row>
    <row r="31" spans="4:4" x14ac:dyDescent="0.2">
      <c r="D31" s="20"/>
    </row>
    <row r="32" spans="4:4" x14ac:dyDescent="0.2">
      <c r="D32" s="20"/>
    </row>
    <row r="33" spans="4:4" x14ac:dyDescent="0.2">
      <c r="D33" s="20"/>
    </row>
    <row r="34" spans="4:4" x14ac:dyDescent="0.2">
      <c r="D34" s="20"/>
    </row>
    <row r="35" spans="4:4" x14ac:dyDescent="0.2">
      <c r="D35" s="20"/>
    </row>
    <row r="36" spans="4:4" x14ac:dyDescent="0.2">
      <c r="D36" s="20"/>
    </row>
    <row r="37" spans="4:4" x14ac:dyDescent="0.2">
      <c r="D37" s="20"/>
    </row>
    <row r="38" spans="4:4" x14ac:dyDescent="0.2">
      <c r="D38" s="20"/>
    </row>
    <row r="39" spans="4:4" x14ac:dyDescent="0.2">
      <c r="D39" s="20"/>
    </row>
    <row r="40" spans="4:4" x14ac:dyDescent="0.2">
      <c r="D40" s="20"/>
    </row>
    <row r="41" spans="4:4" x14ac:dyDescent="0.2">
      <c r="D41" s="20"/>
    </row>
  </sheetData>
  <sortState xmlns:xlrd2="http://schemas.microsoft.com/office/spreadsheetml/2017/richdata2" ref="AO5:AO49">
    <sortCondition ref="AO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48FB-4572-214E-B4BA-C26A4C9FF7B9}">
  <dimension ref="A1:M94"/>
  <sheetViews>
    <sheetView workbookViewId="0">
      <pane xSplit="1" ySplit="3" topLeftCell="F31" activePane="bottomRight" state="frozen"/>
      <selection pane="topRight" activeCell="B1" sqref="B1"/>
      <selection pane="bottomLeft" activeCell="A4" sqref="A4"/>
      <selection pane="bottomRight" activeCell="L3" sqref="L3:L47"/>
    </sheetView>
  </sheetViews>
  <sheetFormatPr baseColWidth="10" defaultColWidth="10.83203125" defaultRowHeight="15" x14ac:dyDescent="0.2"/>
  <cols>
    <col min="1" max="1" width="21.83203125" style="25" bestFit="1" customWidth="1"/>
    <col min="2" max="5" width="10.83203125" style="23"/>
    <col min="6" max="8" width="10.83203125" style="25"/>
    <col min="9" max="9" width="24.1640625" style="24" bestFit="1" customWidth="1"/>
    <col min="10" max="10" width="30" style="25" bestFit="1" customWidth="1"/>
    <col min="11" max="11" width="17.6640625" style="25" customWidth="1"/>
    <col min="12" max="12" width="45.1640625" style="25" customWidth="1"/>
    <col min="13" max="16384" width="10.83203125" style="25"/>
  </cols>
  <sheetData>
    <row r="1" spans="1:13" ht="24" x14ac:dyDescent="0.3">
      <c r="A1" s="21" t="s">
        <v>38</v>
      </c>
      <c r="B1" s="22"/>
      <c r="C1" s="22"/>
      <c r="D1" s="22"/>
      <c r="F1" s="23"/>
      <c r="G1" s="23"/>
      <c r="H1" s="23"/>
    </row>
    <row r="2" spans="1:13" ht="33" customHeight="1" x14ac:dyDescent="0.2">
      <c r="A2" s="26" t="s">
        <v>98</v>
      </c>
      <c r="B2" s="27" t="s">
        <v>65</v>
      </c>
      <c r="C2" s="27" t="s">
        <v>66</v>
      </c>
      <c r="D2" s="27" t="s">
        <v>67</v>
      </c>
      <c r="E2" s="27" t="s">
        <v>68</v>
      </c>
      <c r="F2" s="27" t="s">
        <v>69</v>
      </c>
      <c r="G2" s="27" t="s">
        <v>70</v>
      </c>
      <c r="H2" s="27" t="s">
        <v>71</v>
      </c>
      <c r="I2" s="27" t="s">
        <v>69</v>
      </c>
      <c r="J2" s="27" t="s">
        <v>70</v>
      </c>
      <c r="K2" s="27" t="s">
        <v>71</v>
      </c>
      <c r="L2" s="27" t="s">
        <v>130</v>
      </c>
    </row>
    <row r="3" spans="1:13" ht="16" x14ac:dyDescent="0.2">
      <c r="A3" s="12" t="s">
        <v>112</v>
      </c>
      <c r="B3" s="12" t="s">
        <v>72</v>
      </c>
      <c r="C3" s="23" t="s">
        <v>82</v>
      </c>
      <c r="D3" s="23" t="s">
        <v>115</v>
      </c>
      <c r="E3" s="23" t="s">
        <v>26</v>
      </c>
      <c r="F3" s="28"/>
      <c r="G3" s="28">
        <f t="shared" ref="G3:G17" si="0">10000%-SUM(H3:H3)</f>
        <v>0</v>
      </c>
      <c r="H3" s="28">
        <v>100</v>
      </c>
      <c r="I3" s="28" t="str">
        <f t="shared" ref="I3" si="1">IF(F3="","",IF(F3=100,$B3&amp;"/"&amp;IF(C3="","",$C3&amp;"+"&amp;I$2&amp;"/")&amp;IF(D3="","",$D3&amp;"/")&amp;$E3,IF(F3&gt;0,F3&amp;"% "&amp;$B3&amp;"/"&amp;$C3&amp;"+"&amp;I$2&amp;"/"&amp;$D3&amp;"/"&amp;$E3,"")))</f>
        <v/>
      </c>
      <c r="J3" s="28" t="str">
        <f>IF(G3="","",IF(G3=100,$B3&amp;"/"&amp;$C3&amp;"+"&amp;J$2&amp;"/"&amp;$D3&amp;"/"&amp;$E3,IF(G3&gt;0,G3&amp;"% "&amp;$B3&amp;"/"&amp;$C3&amp;"+"&amp;J$2&amp;"/"&amp;$D3&amp;"/"&amp;$E3,"")))</f>
        <v/>
      </c>
      <c r="K3" s="28" t="str">
        <f>IF(H3="","",IF(H3=100,$B3&amp;"/"&amp;$C3&amp;"+"&amp;K$2&amp;"/"&amp;$D3&amp;"/"&amp;$E3,IF(H3&gt;0,H3&amp;"% "&amp;$B3&amp;"/"&amp;$C3&amp;"+"&amp;K$2&amp;"/"&amp;$D3&amp;"/"&amp;$E3,"")))</f>
        <v>CR/LDUAL+DUM/HBET:13-/COM12</v>
      </c>
      <c r="L3" s="29" t="str">
        <f>IF(D3="",A3,I3&amp;IF(J3="","",IF(I3="",J3,CHAR(10)&amp;J3))&amp;IF(K3="","",IF(J3="",K3,CHAR(10)&amp;K3)))</f>
        <v>CR/LDUAL+DUM/HBET:13-/COM12</v>
      </c>
      <c r="M3" s="30"/>
    </row>
    <row r="4" spans="1:13" ht="16" x14ac:dyDescent="0.2">
      <c r="A4" s="12" t="s">
        <v>111</v>
      </c>
      <c r="B4" s="12" t="s">
        <v>72</v>
      </c>
      <c r="C4" s="23" t="s">
        <v>82</v>
      </c>
      <c r="D4" s="23" t="s">
        <v>115</v>
      </c>
      <c r="E4" s="23" t="s">
        <v>22</v>
      </c>
      <c r="F4" s="28"/>
      <c r="G4" s="28">
        <f t="shared" si="0"/>
        <v>0</v>
      </c>
      <c r="H4" s="28">
        <v>100</v>
      </c>
      <c r="I4" s="28" t="str">
        <f t="shared" ref="I4:I46" si="2">IF(F4="","",IF(F4=100,$B4&amp;"/"&amp;IF(C4="","",$C4&amp;"+"&amp;I$2&amp;"/")&amp;IF(D4="","",$D4&amp;"/")&amp;$E4,IF(F4&gt;0,F4&amp;"% "&amp;$B4&amp;"/"&amp;$C4&amp;"+"&amp;I$2&amp;"/"&amp;$D4&amp;"/"&amp;$E4,"")))</f>
        <v/>
      </c>
      <c r="J4" s="28" t="str">
        <f t="shared" ref="J4:J45" si="3">IF(G4="","",IF(G4=100,$B4&amp;"/"&amp;$C4&amp;"+"&amp;J$2&amp;"/"&amp;$D4&amp;"/"&amp;$E4,IF(G4&gt;0,G4&amp;"% "&amp;$B4&amp;"/"&amp;$C4&amp;"+"&amp;J$2&amp;"/"&amp;$D4&amp;"/"&amp;$E4,"")))</f>
        <v/>
      </c>
      <c r="K4" s="28" t="str">
        <f t="shared" ref="K4:K45" si="4">IF(H4="","",IF(H4=100,$B4&amp;"/"&amp;$C4&amp;"+"&amp;K$2&amp;"/"&amp;$D4&amp;"/"&amp;$E4,IF(H4&gt;0,H4&amp;"% "&amp;$B4&amp;"/"&amp;$C4&amp;"+"&amp;K$2&amp;"/"&amp;$D4&amp;"/"&amp;$E4,"")))</f>
        <v>CR/LDUAL+DUM/HBET:13-/COM3</v>
      </c>
      <c r="L4" s="29" t="str">
        <f t="shared" ref="L4:L45" si="5">IF(D4="",A4,I4&amp;IF(J4="","",IF(I4="",J4,CHAR(10)&amp;J4))&amp;IF(K4="","",IF(J4="",K4,CHAR(10)&amp;K4)))</f>
        <v>CR/LDUAL+DUM/HBET:13-/COM3</v>
      </c>
    </row>
    <row r="5" spans="1:13" ht="32" x14ac:dyDescent="0.2">
      <c r="A5" s="12" t="s">
        <v>109</v>
      </c>
      <c r="B5" s="12" t="s">
        <v>72</v>
      </c>
      <c r="C5" s="23" t="s">
        <v>82</v>
      </c>
      <c r="D5" s="23" t="s">
        <v>110</v>
      </c>
      <c r="E5" s="23" t="s">
        <v>26</v>
      </c>
      <c r="F5" s="28"/>
      <c r="G5" s="28">
        <v>60</v>
      </c>
      <c r="H5" s="28">
        <v>40</v>
      </c>
      <c r="I5" s="28" t="str">
        <f t="shared" si="2"/>
        <v/>
      </c>
      <c r="J5" s="28" t="str">
        <f t="shared" si="3"/>
        <v>60% CR/LDUAL+DUL/HBET:6-12/COM12</v>
      </c>
      <c r="K5" s="28" t="str">
        <f t="shared" si="4"/>
        <v>40% CR/LDUAL+DUM/HBET:6-12/COM12</v>
      </c>
      <c r="L5" s="29" t="str">
        <f t="shared" si="5"/>
        <v>60% CR/LDUAL+DUL/HBET:6-12/COM12
40% CR/LDUAL+DUM/HBET:6-12/COM12</v>
      </c>
    </row>
    <row r="6" spans="1:13" ht="32" x14ac:dyDescent="0.2">
      <c r="A6" s="12" t="s">
        <v>108</v>
      </c>
      <c r="B6" s="12" t="s">
        <v>72</v>
      </c>
      <c r="C6" s="23" t="s">
        <v>82</v>
      </c>
      <c r="D6" s="23" t="s">
        <v>110</v>
      </c>
      <c r="E6" s="23" t="s">
        <v>22</v>
      </c>
      <c r="F6" s="28"/>
      <c r="G6" s="28">
        <v>60</v>
      </c>
      <c r="H6" s="28">
        <v>40</v>
      </c>
      <c r="I6" s="28" t="str">
        <f t="shared" si="2"/>
        <v/>
      </c>
      <c r="J6" s="28" t="str">
        <f t="shared" si="3"/>
        <v>60% CR/LDUAL+DUL/HBET:6-12/COM3</v>
      </c>
      <c r="K6" s="28" t="str">
        <f t="shared" si="4"/>
        <v>40% CR/LDUAL+DUM/HBET:6-12/COM3</v>
      </c>
      <c r="L6" s="29" t="str">
        <f t="shared" si="5"/>
        <v>60% CR/LDUAL+DUL/HBET:6-12/COM3
40% CR/LDUAL+DUM/HBET:6-12/COM3</v>
      </c>
    </row>
    <row r="7" spans="1:13" ht="16" x14ac:dyDescent="0.2">
      <c r="A7" s="12" t="s">
        <v>126</v>
      </c>
      <c r="B7" s="12" t="s">
        <v>72</v>
      </c>
      <c r="C7" s="23" t="s">
        <v>80</v>
      </c>
      <c r="D7" s="23" t="s">
        <v>78</v>
      </c>
      <c r="E7" s="23" t="s">
        <v>23</v>
      </c>
      <c r="F7" s="28"/>
      <c r="G7" s="28">
        <f t="shared" si="0"/>
        <v>100</v>
      </c>
      <c r="H7" s="28"/>
      <c r="I7" s="28" t="str">
        <f t="shared" si="2"/>
        <v/>
      </c>
      <c r="J7" s="28" t="str">
        <f t="shared" si="3"/>
        <v>CR/LFINF+DUL/H:1/COM</v>
      </c>
      <c r="K7" s="28" t="str">
        <f t="shared" si="4"/>
        <v/>
      </c>
      <c r="L7" s="29" t="str">
        <f t="shared" si="5"/>
        <v>CR/LFINF+DUL/H:1/COM</v>
      </c>
    </row>
    <row r="8" spans="1:13" ht="16" x14ac:dyDescent="0.2">
      <c r="A8" s="12" t="s">
        <v>95</v>
      </c>
      <c r="B8" s="12" t="s">
        <v>72</v>
      </c>
      <c r="C8" s="23" t="s">
        <v>80</v>
      </c>
      <c r="D8" s="23" t="s">
        <v>78</v>
      </c>
      <c r="E8" s="23" t="s">
        <v>24</v>
      </c>
      <c r="F8" s="28"/>
      <c r="G8" s="28">
        <f t="shared" si="0"/>
        <v>100</v>
      </c>
      <c r="H8" s="28"/>
      <c r="I8" s="28" t="str">
        <f t="shared" si="2"/>
        <v/>
      </c>
      <c r="J8" s="28" t="str">
        <f t="shared" si="3"/>
        <v>CR/LFINF+DUL/H:1/COM1</v>
      </c>
      <c r="K8" s="28" t="str">
        <f t="shared" si="4"/>
        <v/>
      </c>
      <c r="L8" s="29" t="str">
        <f t="shared" si="5"/>
        <v>CR/LFINF+DUL/H:1/COM1</v>
      </c>
    </row>
    <row r="9" spans="1:13" ht="16" x14ac:dyDescent="0.2">
      <c r="A9" s="12" t="s">
        <v>61</v>
      </c>
      <c r="B9" s="12" t="s">
        <v>72</v>
      </c>
      <c r="C9" s="23" t="s">
        <v>80</v>
      </c>
      <c r="D9" s="23" t="s">
        <v>78</v>
      </c>
      <c r="E9" s="23" t="s">
        <v>26</v>
      </c>
      <c r="F9" s="28"/>
      <c r="G9" s="28">
        <f t="shared" si="0"/>
        <v>100</v>
      </c>
      <c r="H9" s="28"/>
      <c r="I9" s="28" t="str">
        <f t="shared" si="2"/>
        <v/>
      </c>
      <c r="J9" s="28" t="str">
        <f t="shared" si="3"/>
        <v>CR/LFINF+DUL/H:1/COM12</v>
      </c>
      <c r="K9" s="28" t="str">
        <f t="shared" si="4"/>
        <v/>
      </c>
      <c r="L9" s="29" t="str">
        <f t="shared" si="5"/>
        <v>CR/LFINF+DUL/H:1/COM12</v>
      </c>
    </row>
    <row r="10" spans="1:13" ht="16" x14ac:dyDescent="0.2">
      <c r="A10" s="12" t="s">
        <v>54</v>
      </c>
      <c r="B10" s="12" t="s">
        <v>72</v>
      </c>
      <c r="C10" s="23" t="s">
        <v>80</v>
      </c>
      <c r="D10" s="23" t="s">
        <v>78</v>
      </c>
      <c r="E10" s="23" t="s">
        <v>22</v>
      </c>
      <c r="F10" s="28"/>
      <c r="G10" s="28">
        <f t="shared" si="0"/>
        <v>100</v>
      </c>
      <c r="H10" s="28"/>
      <c r="I10" s="28" t="str">
        <f t="shared" si="2"/>
        <v/>
      </c>
      <c r="J10" s="28" t="str">
        <f t="shared" si="3"/>
        <v>CR/LFINF+DUL/H:1/COM3</v>
      </c>
      <c r="K10" s="28" t="str">
        <f t="shared" si="4"/>
        <v/>
      </c>
      <c r="L10" s="29" t="str">
        <f t="shared" si="5"/>
        <v>CR/LFINF+DUL/H:1/COM3</v>
      </c>
    </row>
    <row r="11" spans="1:13" ht="16" x14ac:dyDescent="0.2">
      <c r="A11" s="12" t="s">
        <v>58</v>
      </c>
      <c r="B11" s="12" t="s">
        <v>72</v>
      </c>
      <c r="C11" s="23" t="s">
        <v>80</v>
      </c>
      <c r="D11" s="23" t="s">
        <v>78</v>
      </c>
      <c r="E11" s="23" t="s">
        <v>27</v>
      </c>
      <c r="F11" s="28"/>
      <c r="G11" s="28">
        <f t="shared" si="0"/>
        <v>100</v>
      </c>
      <c r="H11" s="28"/>
      <c r="I11" s="28" t="str">
        <f t="shared" si="2"/>
        <v/>
      </c>
      <c r="J11" s="28" t="str">
        <f t="shared" si="3"/>
        <v>CR/LFINF+DUL/H:1/COM5</v>
      </c>
      <c r="K11" s="28" t="str">
        <f t="shared" si="4"/>
        <v/>
      </c>
      <c r="L11" s="29" t="str">
        <f t="shared" si="5"/>
        <v>CR/LFINF+DUL/H:1/COM5</v>
      </c>
    </row>
    <row r="12" spans="1:13" ht="16" x14ac:dyDescent="0.2">
      <c r="A12" s="12" t="s">
        <v>127</v>
      </c>
      <c r="B12" s="12" t="s">
        <v>72</v>
      </c>
      <c r="C12" s="23" t="s">
        <v>80</v>
      </c>
      <c r="D12" s="23" t="s">
        <v>79</v>
      </c>
      <c r="E12" s="23" t="s">
        <v>23</v>
      </c>
      <c r="F12" s="28"/>
      <c r="G12" s="28">
        <f t="shared" si="0"/>
        <v>100</v>
      </c>
      <c r="H12" s="28"/>
      <c r="I12" s="28" t="str">
        <f t="shared" si="2"/>
        <v/>
      </c>
      <c r="J12" s="28" t="str">
        <f t="shared" si="3"/>
        <v>CR/LFINF+DUL/H:2/COM</v>
      </c>
      <c r="K12" s="28" t="str">
        <f t="shared" si="4"/>
        <v/>
      </c>
      <c r="L12" s="29" t="str">
        <f t="shared" si="5"/>
        <v>CR/LFINF+DUL/H:2/COM</v>
      </c>
    </row>
    <row r="13" spans="1:13" ht="16" x14ac:dyDescent="0.2">
      <c r="A13" s="12" t="s">
        <v>96</v>
      </c>
      <c r="B13" s="12" t="s">
        <v>72</v>
      </c>
      <c r="C13" s="23" t="s">
        <v>80</v>
      </c>
      <c r="D13" s="23" t="s">
        <v>79</v>
      </c>
      <c r="E13" s="23" t="s">
        <v>24</v>
      </c>
      <c r="F13" s="28"/>
      <c r="G13" s="28">
        <f t="shared" si="0"/>
        <v>100</v>
      </c>
      <c r="H13" s="28"/>
      <c r="I13" s="28" t="str">
        <f t="shared" si="2"/>
        <v/>
      </c>
      <c r="J13" s="28" t="str">
        <f t="shared" si="3"/>
        <v>CR/LFINF+DUL/H:2/COM1</v>
      </c>
      <c r="K13" s="28" t="str">
        <f t="shared" si="4"/>
        <v/>
      </c>
      <c r="L13" s="29" t="str">
        <f t="shared" si="5"/>
        <v>CR/LFINF+DUL/H:2/COM1</v>
      </c>
    </row>
    <row r="14" spans="1:13" ht="16" x14ac:dyDescent="0.2">
      <c r="A14" s="12" t="s">
        <v>62</v>
      </c>
      <c r="B14" s="12" t="s">
        <v>72</v>
      </c>
      <c r="C14" s="23" t="s">
        <v>80</v>
      </c>
      <c r="D14" s="23" t="s">
        <v>79</v>
      </c>
      <c r="E14" s="23" t="s">
        <v>26</v>
      </c>
      <c r="F14" s="28"/>
      <c r="G14" s="28">
        <f t="shared" si="0"/>
        <v>100</v>
      </c>
      <c r="H14" s="28"/>
      <c r="I14" s="28" t="str">
        <f t="shared" si="2"/>
        <v/>
      </c>
      <c r="J14" s="28" t="str">
        <f t="shared" si="3"/>
        <v>CR/LFINF+DUL/H:2/COM12</v>
      </c>
      <c r="K14" s="28" t="str">
        <f t="shared" si="4"/>
        <v/>
      </c>
      <c r="L14" s="29" t="str">
        <f t="shared" si="5"/>
        <v>CR/LFINF+DUL/H:2/COM12</v>
      </c>
    </row>
    <row r="15" spans="1:13" ht="16" x14ac:dyDescent="0.2">
      <c r="A15" s="12" t="s">
        <v>55</v>
      </c>
      <c r="B15" s="12" t="s">
        <v>72</v>
      </c>
      <c r="C15" s="23" t="s">
        <v>80</v>
      </c>
      <c r="D15" s="23" t="s">
        <v>79</v>
      </c>
      <c r="E15" s="23" t="s">
        <v>22</v>
      </c>
      <c r="F15" s="28"/>
      <c r="G15" s="28">
        <f t="shared" si="0"/>
        <v>100</v>
      </c>
      <c r="H15" s="28"/>
      <c r="I15" s="28" t="str">
        <f t="shared" si="2"/>
        <v/>
      </c>
      <c r="J15" s="28" t="str">
        <f t="shared" si="3"/>
        <v>CR/LFINF+DUL/H:2/COM3</v>
      </c>
      <c r="K15" s="28" t="str">
        <f t="shared" si="4"/>
        <v/>
      </c>
      <c r="L15" s="29" t="str">
        <f t="shared" si="5"/>
        <v>CR/LFINF+DUL/H:2/COM3</v>
      </c>
    </row>
    <row r="16" spans="1:13" ht="16" x14ac:dyDescent="0.2">
      <c r="A16" s="12" t="s">
        <v>59</v>
      </c>
      <c r="B16" s="12" t="s">
        <v>72</v>
      </c>
      <c r="C16" s="23" t="s">
        <v>80</v>
      </c>
      <c r="D16" s="23" t="s">
        <v>79</v>
      </c>
      <c r="E16" s="23" t="s">
        <v>27</v>
      </c>
      <c r="F16" s="28"/>
      <c r="G16" s="28">
        <f t="shared" si="0"/>
        <v>100</v>
      </c>
      <c r="H16" s="28"/>
      <c r="I16" s="28" t="str">
        <f t="shared" si="2"/>
        <v/>
      </c>
      <c r="J16" s="28" t="str">
        <f t="shared" si="3"/>
        <v>CR/LFINF+DUL/H:2/COM5</v>
      </c>
      <c r="K16" s="28" t="str">
        <f t="shared" si="4"/>
        <v/>
      </c>
      <c r="L16" s="29" t="str">
        <f t="shared" si="5"/>
        <v>CR/LFINF+DUL/H:2/COM5</v>
      </c>
    </row>
    <row r="17" spans="1:12" ht="32" x14ac:dyDescent="0.2">
      <c r="A17" s="12" t="s">
        <v>97</v>
      </c>
      <c r="B17" s="12" t="s">
        <v>72</v>
      </c>
      <c r="C17" s="23" t="s">
        <v>80</v>
      </c>
      <c r="D17" s="23" t="s">
        <v>81</v>
      </c>
      <c r="E17" s="23" t="s">
        <v>24</v>
      </c>
      <c r="F17" s="28"/>
      <c r="G17" s="28">
        <f t="shared" si="0"/>
        <v>90</v>
      </c>
      <c r="H17" s="28">
        <v>10</v>
      </c>
      <c r="I17" s="28" t="str">
        <f t="shared" si="2"/>
        <v/>
      </c>
      <c r="J17" s="28" t="str">
        <f t="shared" si="3"/>
        <v>90% CR/LFINF+DUL/HBET:3-5/COM1</v>
      </c>
      <c r="K17" s="28" t="str">
        <f t="shared" si="4"/>
        <v>10% CR/LFINF+DUM/HBET:3-5/COM1</v>
      </c>
      <c r="L17" s="29" t="str">
        <f t="shared" si="5"/>
        <v>90% CR/LFINF+DUL/HBET:3-5/COM1
10% CR/LFINF+DUM/HBET:3-5/COM1</v>
      </c>
    </row>
    <row r="18" spans="1:12" ht="32" x14ac:dyDescent="0.2">
      <c r="A18" s="12" t="s">
        <v>63</v>
      </c>
      <c r="B18" s="12" t="s">
        <v>72</v>
      </c>
      <c r="C18" s="23" t="s">
        <v>80</v>
      </c>
      <c r="D18" s="23" t="s">
        <v>81</v>
      </c>
      <c r="E18" s="23" t="s">
        <v>26</v>
      </c>
      <c r="F18" s="28"/>
      <c r="G18" s="28">
        <f t="shared" ref="G18:G20" si="6">10000%-SUM(H18:H18)</f>
        <v>90</v>
      </c>
      <c r="H18" s="28">
        <v>10</v>
      </c>
      <c r="I18" s="28" t="str">
        <f t="shared" si="2"/>
        <v/>
      </c>
      <c r="J18" s="28" t="str">
        <f t="shared" si="3"/>
        <v>90% CR/LFINF+DUL/HBET:3-5/COM12</v>
      </c>
      <c r="K18" s="28" t="str">
        <f t="shared" si="4"/>
        <v>10% CR/LFINF+DUM/HBET:3-5/COM12</v>
      </c>
      <c r="L18" s="29" t="str">
        <f t="shared" si="5"/>
        <v>90% CR/LFINF+DUL/HBET:3-5/COM12
10% CR/LFINF+DUM/HBET:3-5/COM12</v>
      </c>
    </row>
    <row r="19" spans="1:12" ht="32" x14ac:dyDescent="0.2">
      <c r="A19" s="12" t="s">
        <v>56</v>
      </c>
      <c r="B19" s="12" t="s">
        <v>72</v>
      </c>
      <c r="C19" s="23" t="s">
        <v>80</v>
      </c>
      <c r="D19" s="23" t="s">
        <v>81</v>
      </c>
      <c r="E19" s="23" t="s">
        <v>22</v>
      </c>
      <c r="F19" s="28"/>
      <c r="G19" s="28">
        <f t="shared" si="6"/>
        <v>90</v>
      </c>
      <c r="H19" s="28">
        <v>10</v>
      </c>
      <c r="I19" s="28" t="str">
        <f t="shared" si="2"/>
        <v/>
      </c>
      <c r="J19" s="28" t="str">
        <f t="shared" si="3"/>
        <v>90% CR/LFINF+DUL/HBET:3-5/COM3</v>
      </c>
      <c r="K19" s="28" t="str">
        <f t="shared" si="4"/>
        <v>10% CR/LFINF+DUM/HBET:3-5/COM3</v>
      </c>
      <c r="L19" s="29" t="str">
        <f t="shared" si="5"/>
        <v>90% CR/LFINF+DUL/HBET:3-5/COM3
10% CR/LFINF+DUM/HBET:3-5/COM3</v>
      </c>
    </row>
    <row r="20" spans="1:12" ht="32" x14ac:dyDescent="0.2">
      <c r="A20" s="12" t="s">
        <v>136</v>
      </c>
      <c r="B20" s="12" t="s">
        <v>72</v>
      </c>
      <c r="C20" s="23" t="s">
        <v>80</v>
      </c>
      <c r="D20" s="23" t="s">
        <v>81</v>
      </c>
      <c r="E20" s="23" t="s">
        <v>27</v>
      </c>
      <c r="F20" s="28"/>
      <c r="G20" s="28">
        <f t="shared" si="6"/>
        <v>90</v>
      </c>
      <c r="H20" s="28">
        <v>10</v>
      </c>
      <c r="I20" s="28" t="str">
        <f t="shared" si="2"/>
        <v/>
      </c>
      <c r="J20" s="28" t="str">
        <f t="shared" si="3"/>
        <v>90% CR/LFINF+DUL/HBET:3-5/COM5</v>
      </c>
      <c r="K20" s="28" t="str">
        <f t="shared" si="4"/>
        <v>10% CR/LFINF+DUM/HBET:3-5/COM5</v>
      </c>
      <c r="L20" s="29" t="str">
        <f t="shared" si="5"/>
        <v>90% CR/LFINF+DUL/HBET:3-5/COM5
10% CR/LFINF+DUM/HBET:3-5/COM5</v>
      </c>
    </row>
    <row r="21" spans="1:12" ht="16" x14ac:dyDescent="0.2">
      <c r="A21" s="12" t="s">
        <v>51</v>
      </c>
      <c r="B21" s="12" t="s">
        <v>72</v>
      </c>
      <c r="C21" s="23" t="s">
        <v>73</v>
      </c>
      <c r="D21" s="23" t="s">
        <v>74</v>
      </c>
      <c r="E21" s="23" t="s">
        <v>25</v>
      </c>
      <c r="F21" s="28"/>
      <c r="G21" s="28">
        <f t="shared" ref="G21:G24" si="7">10000%-SUM(H21:H21)</f>
        <v>100</v>
      </c>
      <c r="H21" s="28"/>
      <c r="I21" s="28" t="str">
        <f t="shared" si="2"/>
        <v/>
      </c>
      <c r="J21" s="28" t="str">
        <f t="shared" si="3"/>
        <v>CR/LFM+DUL/HBET:1-2/COM2</v>
      </c>
      <c r="K21" s="28" t="str">
        <f t="shared" si="4"/>
        <v/>
      </c>
      <c r="L21" s="29" t="str">
        <f t="shared" si="5"/>
        <v>CR/LFM+DUL/HBET:1-2/COM2</v>
      </c>
    </row>
    <row r="22" spans="1:12" ht="16" x14ac:dyDescent="0.2">
      <c r="A22" s="12" t="s">
        <v>39</v>
      </c>
      <c r="B22" s="12" t="s">
        <v>72</v>
      </c>
      <c r="C22" s="23" t="s">
        <v>73</v>
      </c>
      <c r="D22" s="23" t="s">
        <v>74</v>
      </c>
      <c r="E22" s="23" t="s">
        <v>35</v>
      </c>
      <c r="F22" s="28"/>
      <c r="G22" s="28">
        <f t="shared" si="7"/>
        <v>100</v>
      </c>
      <c r="H22" s="28"/>
      <c r="I22" s="28" t="str">
        <f t="shared" si="2"/>
        <v/>
      </c>
      <c r="J22" s="28" t="str">
        <f t="shared" si="3"/>
        <v>CR/LFM+DUL/HBET:1-2/IND1</v>
      </c>
      <c r="K22" s="28" t="str">
        <f t="shared" si="4"/>
        <v/>
      </c>
      <c r="L22" s="29" t="str">
        <f t="shared" si="5"/>
        <v>CR/LFM+DUL/HBET:1-2/IND1</v>
      </c>
    </row>
    <row r="23" spans="1:12" ht="16" x14ac:dyDescent="0.2">
      <c r="A23" s="12" t="s">
        <v>44</v>
      </c>
      <c r="B23" s="12" t="s">
        <v>72</v>
      </c>
      <c r="C23" s="23" t="s">
        <v>73</v>
      </c>
      <c r="D23" s="23" t="s">
        <v>74</v>
      </c>
      <c r="E23" s="23" t="s">
        <v>36</v>
      </c>
      <c r="F23" s="28"/>
      <c r="G23" s="28">
        <f t="shared" si="7"/>
        <v>100</v>
      </c>
      <c r="H23" s="28"/>
      <c r="I23" s="28" t="str">
        <f t="shared" si="2"/>
        <v/>
      </c>
      <c r="J23" s="28" t="str">
        <f t="shared" si="3"/>
        <v>CR/LFM+DUL/HBET:1-2/IND2</v>
      </c>
      <c r="K23" s="28" t="str">
        <f t="shared" si="4"/>
        <v/>
      </c>
      <c r="L23" s="29" t="str">
        <f t="shared" si="5"/>
        <v>CR/LFM+DUL/HBET:1-2/IND2</v>
      </c>
    </row>
    <row r="24" spans="1:12" ht="16" x14ac:dyDescent="0.2">
      <c r="A24" s="12" t="s">
        <v>48</v>
      </c>
      <c r="B24" s="12" t="s">
        <v>72</v>
      </c>
      <c r="C24" s="23" t="s">
        <v>73</v>
      </c>
      <c r="D24" s="23" t="s">
        <v>74</v>
      </c>
      <c r="E24" s="23" t="s">
        <v>20</v>
      </c>
      <c r="F24" s="28"/>
      <c r="G24" s="28">
        <f t="shared" si="7"/>
        <v>100</v>
      </c>
      <c r="H24" s="28"/>
      <c r="I24" s="28" t="str">
        <f t="shared" si="2"/>
        <v/>
      </c>
      <c r="J24" s="28" t="str">
        <f t="shared" si="3"/>
        <v>CR/LFM+DUL/HBET:1-2/IND6</v>
      </c>
      <c r="K24" s="28" t="str">
        <f t="shared" si="4"/>
        <v/>
      </c>
      <c r="L24" s="29" t="str">
        <f t="shared" si="5"/>
        <v>CR/LFM+DUL/HBET:1-2/IND6</v>
      </c>
    </row>
    <row r="25" spans="1:12" ht="16" x14ac:dyDescent="0.2">
      <c r="A25" s="12" t="s">
        <v>129</v>
      </c>
      <c r="B25" s="12" t="s">
        <v>119</v>
      </c>
      <c r="E25" s="23" t="s">
        <v>23</v>
      </c>
      <c r="F25" s="28"/>
      <c r="G25" s="28"/>
      <c r="H25" s="28"/>
      <c r="I25" s="28" t="str">
        <f t="shared" si="2"/>
        <v/>
      </c>
      <c r="J25" s="28" t="str">
        <f t="shared" si="3"/>
        <v/>
      </c>
      <c r="K25" s="28" t="str">
        <f t="shared" si="4"/>
        <v/>
      </c>
      <c r="L25" s="29" t="str">
        <f t="shared" si="5"/>
        <v>MIX(M-W)/COM</v>
      </c>
    </row>
    <row r="26" spans="1:12" ht="16" x14ac:dyDescent="0.2">
      <c r="A26" s="12" t="s">
        <v>122</v>
      </c>
      <c r="B26" s="12" t="s">
        <v>119</v>
      </c>
      <c r="E26" s="23" t="s">
        <v>24</v>
      </c>
      <c r="F26" s="28"/>
      <c r="G26" s="28"/>
      <c r="H26" s="28"/>
      <c r="I26" s="28" t="str">
        <f t="shared" si="2"/>
        <v/>
      </c>
      <c r="J26" s="28" t="str">
        <f t="shared" si="3"/>
        <v/>
      </c>
      <c r="K26" s="28" t="str">
        <f t="shared" si="4"/>
        <v/>
      </c>
      <c r="L26" s="29" t="str">
        <f t="shared" si="5"/>
        <v>MIX(M-W)/COM1</v>
      </c>
    </row>
    <row r="27" spans="1:12" ht="16" x14ac:dyDescent="0.2">
      <c r="A27" s="12" t="s">
        <v>125</v>
      </c>
      <c r="B27" s="12" t="s">
        <v>119</v>
      </c>
      <c r="E27" s="23" t="s">
        <v>27</v>
      </c>
      <c r="F27" s="28"/>
      <c r="G27" s="28"/>
      <c r="H27" s="28"/>
      <c r="I27" s="28" t="str">
        <f t="shared" si="2"/>
        <v/>
      </c>
      <c r="J27" s="28" t="str">
        <f t="shared" si="3"/>
        <v/>
      </c>
      <c r="K27" s="28" t="str">
        <f t="shared" si="4"/>
        <v/>
      </c>
      <c r="L27" s="29" t="str">
        <f t="shared" si="5"/>
        <v>MIX(M-W)/COM5</v>
      </c>
    </row>
    <row r="28" spans="1:12" ht="16" x14ac:dyDescent="0.2">
      <c r="A28" s="12" t="s">
        <v>120</v>
      </c>
      <c r="B28" s="12" t="s">
        <v>119</v>
      </c>
      <c r="E28" s="23" t="s">
        <v>36</v>
      </c>
      <c r="F28" s="28"/>
      <c r="G28" s="28"/>
      <c r="H28" s="28"/>
      <c r="I28" s="28" t="str">
        <f t="shared" si="2"/>
        <v/>
      </c>
      <c r="J28" s="28" t="str">
        <f t="shared" si="3"/>
        <v/>
      </c>
      <c r="K28" s="28" t="str">
        <f t="shared" si="4"/>
        <v/>
      </c>
      <c r="L28" s="29" t="str">
        <f t="shared" si="5"/>
        <v>MIX(M-W)/IND2</v>
      </c>
    </row>
    <row r="29" spans="1:12" ht="16" x14ac:dyDescent="0.2">
      <c r="A29" s="12" t="s">
        <v>64</v>
      </c>
      <c r="B29" s="12" t="s">
        <v>76</v>
      </c>
      <c r="C29" s="23" t="s">
        <v>77</v>
      </c>
      <c r="D29" s="23" t="s">
        <v>78</v>
      </c>
      <c r="E29" s="23" t="s">
        <v>23</v>
      </c>
      <c r="F29" s="28">
        <v>100</v>
      </c>
      <c r="G29" s="28"/>
      <c r="H29" s="28"/>
      <c r="I29" s="28" t="str">
        <f t="shared" si="2"/>
        <v>MUR/LWAL+DNO/H:1/COM</v>
      </c>
      <c r="J29" s="28" t="str">
        <f t="shared" si="3"/>
        <v/>
      </c>
      <c r="K29" s="28" t="str">
        <f t="shared" si="4"/>
        <v/>
      </c>
      <c r="L29" s="29" t="str">
        <f t="shared" si="5"/>
        <v>MUR/LWAL+DNO/H:1/COM</v>
      </c>
    </row>
    <row r="30" spans="1:12" ht="16" x14ac:dyDescent="0.2">
      <c r="A30" s="12" t="s">
        <v>94</v>
      </c>
      <c r="B30" s="12" t="s">
        <v>76</v>
      </c>
      <c r="C30" s="23" t="s">
        <v>77</v>
      </c>
      <c r="D30" s="23" t="s">
        <v>78</v>
      </c>
      <c r="E30" s="23" t="s">
        <v>24</v>
      </c>
      <c r="F30" s="28">
        <v>100</v>
      </c>
      <c r="G30" s="28"/>
      <c r="H30" s="28"/>
      <c r="I30" s="28" t="str">
        <f t="shared" si="2"/>
        <v>MUR/LWAL+DNO/H:1/COM1</v>
      </c>
      <c r="J30" s="28" t="str">
        <f t="shared" si="3"/>
        <v/>
      </c>
      <c r="K30" s="28" t="str">
        <f t="shared" si="4"/>
        <v/>
      </c>
      <c r="L30" s="29" t="str">
        <f t="shared" si="5"/>
        <v>MUR/LWAL+DNO/H:1/COM1</v>
      </c>
    </row>
    <row r="31" spans="1:12" ht="16" x14ac:dyDescent="0.2">
      <c r="A31" s="12" t="s">
        <v>60</v>
      </c>
      <c r="B31" s="12" t="s">
        <v>76</v>
      </c>
      <c r="C31" s="23" t="s">
        <v>77</v>
      </c>
      <c r="D31" s="23" t="s">
        <v>78</v>
      </c>
      <c r="E31" s="23" t="s">
        <v>26</v>
      </c>
      <c r="F31" s="28">
        <v>100</v>
      </c>
      <c r="G31" s="28"/>
      <c r="H31" s="28"/>
      <c r="I31" s="28" t="str">
        <f t="shared" si="2"/>
        <v>MUR/LWAL+DNO/H:1/COM12</v>
      </c>
      <c r="J31" s="28" t="str">
        <f t="shared" si="3"/>
        <v/>
      </c>
      <c r="K31" s="28" t="str">
        <f t="shared" si="4"/>
        <v/>
      </c>
      <c r="L31" s="29" t="str">
        <f t="shared" si="5"/>
        <v>MUR/LWAL+DNO/H:1/COM12</v>
      </c>
    </row>
    <row r="32" spans="1:12" ht="16" x14ac:dyDescent="0.2">
      <c r="A32" s="12" t="s">
        <v>50</v>
      </c>
      <c r="B32" s="12" t="s">
        <v>76</v>
      </c>
      <c r="C32" s="23" t="s">
        <v>77</v>
      </c>
      <c r="D32" s="23" t="s">
        <v>78</v>
      </c>
      <c r="E32" s="23" t="s">
        <v>25</v>
      </c>
      <c r="F32" s="28">
        <v>100</v>
      </c>
      <c r="G32" s="28"/>
      <c r="H32" s="28"/>
      <c r="I32" s="28" t="str">
        <f t="shared" si="2"/>
        <v>MUR/LWAL+DNO/H:1/COM2</v>
      </c>
      <c r="J32" s="28" t="str">
        <f t="shared" si="3"/>
        <v/>
      </c>
      <c r="K32" s="28" t="str">
        <f t="shared" si="4"/>
        <v/>
      </c>
      <c r="L32" s="29" t="str">
        <f t="shared" si="5"/>
        <v>MUR/LWAL+DNO/H:1/COM2</v>
      </c>
    </row>
    <row r="33" spans="1:12" ht="16" x14ac:dyDescent="0.2">
      <c r="A33" s="12" t="s">
        <v>53</v>
      </c>
      <c r="B33" s="12" t="s">
        <v>76</v>
      </c>
      <c r="C33" s="23" t="s">
        <v>77</v>
      </c>
      <c r="D33" s="23" t="s">
        <v>78</v>
      </c>
      <c r="E33" s="23" t="s">
        <v>22</v>
      </c>
      <c r="F33" s="28">
        <v>100</v>
      </c>
      <c r="G33" s="28"/>
      <c r="H33" s="28"/>
      <c r="I33" s="28" t="str">
        <f t="shared" si="2"/>
        <v>MUR/LWAL+DNO/H:1/COM3</v>
      </c>
      <c r="J33" s="28" t="str">
        <f t="shared" si="3"/>
        <v/>
      </c>
      <c r="K33" s="28" t="str">
        <f t="shared" si="4"/>
        <v/>
      </c>
      <c r="L33" s="29" t="str">
        <f t="shared" si="5"/>
        <v>MUR/LWAL+DNO/H:1/COM3</v>
      </c>
    </row>
    <row r="34" spans="1:12" ht="16" x14ac:dyDescent="0.2">
      <c r="A34" s="12" t="s">
        <v>57</v>
      </c>
      <c r="B34" s="12" t="s">
        <v>76</v>
      </c>
      <c r="C34" s="23" t="s">
        <v>77</v>
      </c>
      <c r="D34" s="23" t="s">
        <v>78</v>
      </c>
      <c r="E34" s="23" t="s">
        <v>27</v>
      </c>
      <c r="F34" s="28">
        <v>100</v>
      </c>
      <c r="G34" s="28"/>
      <c r="H34" s="28"/>
      <c r="I34" s="28" t="str">
        <f t="shared" si="2"/>
        <v>MUR/LWAL+DNO/H:1/COM5</v>
      </c>
      <c r="J34" s="28" t="str">
        <f t="shared" si="3"/>
        <v/>
      </c>
      <c r="K34" s="28" t="str">
        <f t="shared" si="4"/>
        <v/>
      </c>
      <c r="L34" s="29" t="str">
        <f t="shared" si="5"/>
        <v>MUR/LWAL+DNO/H:1/COM5</v>
      </c>
    </row>
    <row r="35" spans="1:12" ht="16" x14ac:dyDescent="0.2">
      <c r="A35" s="12" t="s">
        <v>41</v>
      </c>
      <c r="B35" s="12" t="s">
        <v>76</v>
      </c>
      <c r="C35" s="23" t="s">
        <v>77</v>
      </c>
      <c r="D35" s="23" t="s">
        <v>78</v>
      </c>
      <c r="E35" s="23" t="s">
        <v>36</v>
      </c>
      <c r="F35" s="28">
        <v>100</v>
      </c>
      <c r="G35" s="28"/>
      <c r="H35" s="28"/>
      <c r="I35" s="28" t="str">
        <f t="shared" si="2"/>
        <v>MUR/LWAL+DNO/H:1/IND2</v>
      </c>
      <c r="J35" s="28" t="str">
        <f t="shared" si="3"/>
        <v/>
      </c>
      <c r="K35" s="28" t="str">
        <f t="shared" si="4"/>
        <v/>
      </c>
      <c r="L35" s="29" t="str">
        <f t="shared" si="5"/>
        <v>MUR/LWAL+DNO/H:1/IND2</v>
      </c>
    </row>
    <row r="36" spans="1:12" ht="16" x14ac:dyDescent="0.2">
      <c r="A36" s="12" t="s">
        <v>46</v>
      </c>
      <c r="B36" s="12" t="s">
        <v>76</v>
      </c>
      <c r="C36" s="23" t="s">
        <v>77</v>
      </c>
      <c r="D36" s="23" t="s">
        <v>78</v>
      </c>
      <c r="E36" s="23" t="s">
        <v>18</v>
      </c>
      <c r="F36" s="28">
        <v>100</v>
      </c>
      <c r="G36" s="28"/>
      <c r="H36" s="28"/>
      <c r="I36" s="28" t="str">
        <f t="shared" si="2"/>
        <v>MUR/LWAL+DNO/H:1/IND4</v>
      </c>
      <c r="J36" s="28" t="str">
        <f t="shared" si="3"/>
        <v/>
      </c>
      <c r="K36" s="28" t="str">
        <f t="shared" si="4"/>
        <v/>
      </c>
      <c r="L36" s="29" t="str">
        <f t="shared" si="5"/>
        <v>MUR/LWAL+DNO/H:1/IND4</v>
      </c>
    </row>
    <row r="37" spans="1:12" ht="16" x14ac:dyDescent="0.2">
      <c r="A37" s="12" t="s">
        <v>47</v>
      </c>
      <c r="B37" s="12" t="s">
        <v>76</v>
      </c>
      <c r="C37" s="23" t="s">
        <v>77</v>
      </c>
      <c r="D37" s="23" t="s">
        <v>78</v>
      </c>
      <c r="E37" s="23" t="s">
        <v>20</v>
      </c>
      <c r="F37" s="28">
        <v>100</v>
      </c>
      <c r="H37" s="28"/>
      <c r="I37" s="28" t="str">
        <f t="shared" si="2"/>
        <v>MUR/LWAL+DNO/H:1/IND6</v>
      </c>
      <c r="J37" s="28" t="str">
        <f t="shared" si="3"/>
        <v/>
      </c>
      <c r="K37" s="28" t="str">
        <f t="shared" si="4"/>
        <v/>
      </c>
      <c r="L37" s="29" t="str">
        <f t="shared" si="5"/>
        <v>MUR/LWAL+DNO/H:1/IND6</v>
      </c>
    </row>
    <row r="38" spans="1:12" ht="16" x14ac:dyDescent="0.2">
      <c r="A38" s="12" t="s">
        <v>137</v>
      </c>
      <c r="B38" s="12" t="s">
        <v>76</v>
      </c>
      <c r="C38" s="23" t="s">
        <v>77</v>
      </c>
      <c r="D38" s="23" t="s">
        <v>79</v>
      </c>
      <c r="E38" s="23" t="s">
        <v>26</v>
      </c>
      <c r="F38" s="28">
        <f>10000%-SUM(H38:H38)</f>
        <v>100</v>
      </c>
      <c r="H38" s="28"/>
      <c r="I38" s="28" t="str">
        <f t="shared" si="2"/>
        <v>MUR/LWAL+DNO/H:2/COM12</v>
      </c>
      <c r="J38" s="28" t="str">
        <f t="shared" si="3"/>
        <v/>
      </c>
      <c r="K38" s="28" t="str">
        <f t="shared" si="4"/>
        <v/>
      </c>
      <c r="L38" s="29" t="str">
        <f t="shared" si="5"/>
        <v>MUR/LWAL+DNO/H:2/COM12</v>
      </c>
    </row>
    <row r="39" spans="1:12" ht="32" x14ac:dyDescent="0.2">
      <c r="A39" s="12" t="s">
        <v>52</v>
      </c>
      <c r="B39" s="12" t="s">
        <v>75</v>
      </c>
      <c r="C39" s="23" t="s">
        <v>73</v>
      </c>
      <c r="D39" s="23" t="s">
        <v>74</v>
      </c>
      <c r="E39" s="23" t="s">
        <v>25</v>
      </c>
      <c r="F39" s="28"/>
      <c r="G39" s="28">
        <f>10000%-SUM(H39:H39)</f>
        <v>90</v>
      </c>
      <c r="H39" s="28">
        <v>10</v>
      </c>
      <c r="I39" s="28" t="str">
        <f t="shared" si="2"/>
        <v/>
      </c>
      <c r="J39" s="28" t="str">
        <f t="shared" si="3"/>
        <v>90% S/LFM+DUL/HBET:1-2/COM2</v>
      </c>
      <c r="K39" s="28" t="str">
        <f t="shared" si="4"/>
        <v>10% S/LFM+DUM/HBET:1-2/COM2</v>
      </c>
      <c r="L39" s="29" t="str">
        <f t="shared" si="5"/>
        <v>90% S/LFM+DUL/HBET:1-2/COM2
10% S/LFM+DUM/HBET:1-2/COM2</v>
      </c>
    </row>
    <row r="40" spans="1:12" ht="32" x14ac:dyDescent="0.2">
      <c r="A40" s="12" t="s">
        <v>40</v>
      </c>
      <c r="B40" s="12" t="s">
        <v>75</v>
      </c>
      <c r="C40" s="23" t="s">
        <v>73</v>
      </c>
      <c r="D40" s="23" t="s">
        <v>74</v>
      </c>
      <c r="E40" s="23" t="s">
        <v>35</v>
      </c>
      <c r="F40" s="28"/>
      <c r="G40" s="28">
        <f t="shared" ref="G40:G42" si="8">10000%-SUM(H40:H40)</f>
        <v>90</v>
      </c>
      <c r="H40" s="28">
        <v>10</v>
      </c>
      <c r="I40" s="28" t="str">
        <f t="shared" si="2"/>
        <v/>
      </c>
      <c r="J40" s="28" t="str">
        <f t="shared" si="3"/>
        <v>90% S/LFM+DUL/HBET:1-2/IND1</v>
      </c>
      <c r="K40" s="28" t="str">
        <f t="shared" si="4"/>
        <v>10% S/LFM+DUM/HBET:1-2/IND1</v>
      </c>
      <c r="L40" s="29" t="str">
        <f t="shared" si="5"/>
        <v>90% S/LFM+DUL/HBET:1-2/IND1
10% S/LFM+DUM/HBET:1-2/IND1</v>
      </c>
    </row>
    <row r="41" spans="1:12" ht="32" x14ac:dyDescent="0.2">
      <c r="A41" s="12" t="s">
        <v>45</v>
      </c>
      <c r="B41" s="12" t="s">
        <v>75</v>
      </c>
      <c r="C41" s="23" t="s">
        <v>73</v>
      </c>
      <c r="D41" s="23" t="s">
        <v>74</v>
      </c>
      <c r="E41" s="23" t="s">
        <v>36</v>
      </c>
      <c r="F41" s="28"/>
      <c r="G41" s="28">
        <f t="shared" si="8"/>
        <v>90</v>
      </c>
      <c r="H41" s="28">
        <v>10</v>
      </c>
      <c r="I41" s="28" t="str">
        <f t="shared" si="2"/>
        <v/>
      </c>
      <c r="J41" s="28" t="str">
        <f t="shared" si="3"/>
        <v>90% S/LFM+DUL/HBET:1-2/IND2</v>
      </c>
      <c r="K41" s="28" t="str">
        <f t="shared" si="4"/>
        <v>10% S/LFM+DUM/HBET:1-2/IND2</v>
      </c>
      <c r="L41" s="29" t="str">
        <f t="shared" si="5"/>
        <v>90% S/LFM+DUL/HBET:1-2/IND2
10% S/LFM+DUM/HBET:1-2/IND2</v>
      </c>
    </row>
    <row r="42" spans="1:12" ht="32" x14ac:dyDescent="0.2">
      <c r="A42" s="12" t="s">
        <v>49</v>
      </c>
      <c r="B42" s="12" t="s">
        <v>75</v>
      </c>
      <c r="C42" s="23" t="s">
        <v>73</v>
      </c>
      <c r="D42" s="23" t="s">
        <v>74</v>
      </c>
      <c r="E42" s="23" t="s">
        <v>20</v>
      </c>
      <c r="F42" s="28"/>
      <c r="G42" s="28">
        <f t="shared" si="8"/>
        <v>90</v>
      </c>
      <c r="H42" s="28">
        <v>10</v>
      </c>
      <c r="I42" s="28" t="str">
        <f t="shared" si="2"/>
        <v/>
      </c>
      <c r="J42" s="28" t="str">
        <f t="shared" si="3"/>
        <v>90% S/LFM+DUL/HBET:1-2/IND6</v>
      </c>
      <c r="K42" s="28" t="str">
        <f t="shared" si="4"/>
        <v>10% S/LFM+DUM/HBET:1-2/IND6</v>
      </c>
      <c r="L42" s="29" t="str">
        <f t="shared" si="5"/>
        <v>90% S/LFM+DUL/HBET:1-2/IND6
10% S/LFM+DUM/HBET:1-2/IND6</v>
      </c>
    </row>
    <row r="43" spans="1:12" ht="32" x14ac:dyDescent="0.2">
      <c r="A43" s="12" t="s">
        <v>128</v>
      </c>
      <c r="B43" s="12" t="s">
        <v>83</v>
      </c>
      <c r="D43" s="23" t="s">
        <v>74</v>
      </c>
      <c r="E43" s="23" t="s">
        <v>23</v>
      </c>
      <c r="F43" s="28">
        <v>80</v>
      </c>
      <c r="G43" s="28">
        <v>20</v>
      </c>
      <c r="H43" s="28"/>
      <c r="I43" s="28" t="str">
        <f t="shared" si="2"/>
        <v>80% W/+DNO/HBET:1-2/COM</v>
      </c>
      <c r="J43" s="28" t="str">
        <f t="shared" si="3"/>
        <v>20% W/+DUL/HBET:1-2/COM</v>
      </c>
      <c r="K43" s="28" t="str">
        <f t="shared" si="4"/>
        <v/>
      </c>
      <c r="L43" s="29" t="str">
        <f t="shared" si="5"/>
        <v>80% W/+DNO/HBET:1-2/COM
20% W/+DUL/HBET:1-2/COM</v>
      </c>
    </row>
    <row r="44" spans="1:12" ht="32" x14ac:dyDescent="0.2">
      <c r="A44" s="12" t="s">
        <v>121</v>
      </c>
      <c r="B44" s="12" t="s">
        <v>83</v>
      </c>
      <c r="D44" s="23" t="s">
        <v>74</v>
      </c>
      <c r="E44" s="23" t="s">
        <v>24</v>
      </c>
      <c r="F44" s="28">
        <v>80</v>
      </c>
      <c r="G44" s="28">
        <v>20</v>
      </c>
      <c r="H44" s="28"/>
      <c r="I44" s="28" t="str">
        <f t="shared" si="2"/>
        <v>80% W/+DNO/HBET:1-2/COM1</v>
      </c>
      <c r="J44" s="28" t="str">
        <f t="shared" si="3"/>
        <v>20% W/+DUL/HBET:1-2/COM1</v>
      </c>
      <c r="K44" s="28" t="str">
        <f t="shared" si="4"/>
        <v/>
      </c>
      <c r="L44" s="29" t="str">
        <f t="shared" si="5"/>
        <v>80% W/+DNO/HBET:1-2/COM1
20% W/+DUL/HBET:1-2/COM1</v>
      </c>
    </row>
    <row r="45" spans="1:12" ht="32" x14ac:dyDescent="0.2">
      <c r="A45" s="12" t="s">
        <v>123</v>
      </c>
      <c r="B45" s="12" t="s">
        <v>83</v>
      </c>
      <c r="D45" s="23" t="s">
        <v>74</v>
      </c>
      <c r="E45" s="23" t="s">
        <v>25</v>
      </c>
      <c r="F45" s="28">
        <v>80</v>
      </c>
      <c r="G45" s="28">
        <v>20</v>
      </c>
      <c r="H45" s="28"/>
      <c r="I45" s="28" t="str">
        <f t="shared" si="2"/>
        <v>80% W/+DNO/HBET:1-2/COM2</v>
      </c>
      <c r="J45" s="28" t="str">
        <f t="shared" si="3"/>
        <v>20% W/+DUL/HBET:1-2/COM2</v>
      </c>
      <c r="K45" s="28" t="str">
        <f t="shared" si="4"/>
        <v/>
      </c>
      <c r="L45" s="29" t="str">
        <f t="shared" si="5"/>
        <v>80% W/+DNO/HBET:1-2/COM2
20% W/+DUL/HBET:1-2/COM2</v>
      </c>
    </row>
    <row r="46" spans="1:12" ht="32" x14ac:dyDescent="0.2">
      <c r="A46" s="12" t="s">
        <v>124</v>
      </c>
      <c r="B46" s="12" t="s">
        <v>83</v>
      </c>
      <c r="D46" s="23" t="s">
        <v>74</v>
      </c>
      <c r="E46" s="23" t="s">
        <v>27</v>
      </c>
      <c r="F46" s="28">
        <v>80</v>
      </c>
      <c r="G46" s="28">
        <v>20</v>
      </c>
      <c r="I46" s="28" t="str">
        <f t="shared" si="2"/>
        <v>80% W/+DNO/HBET:1-2/COM5</v>
      </c>
      <c r="J46" s="28" t="str">
        <f>IF(G46="","",IF(G46=100,$B46&amp;"/"&amp;$C46&amp;"+"&amp;J$2&amp;"/"&amp;$D46&amp;"/"&amp;$E46,IF(G46&gt;0,G46&amp;"% "&amp;$B46&amp;"/"&amp;$C46&amp;"+"&amp;J$2&amp;"/"&amp;$D46&amp;"/"&amp;$E46,"")))</f>
        <v>20% W/+DUL/HBET:1-2/COM5</v>
      </c>
      <c r="K46" s="28" t="str">
        <f>IF(H46="","",IF(H46=100,$B46&amp;"/"&amp;$C46&amp;"+"&amp;K$2&amp;"/"&amp;$D46&amp;"/"&amp;$E46,IF(H46&gt;0,H46&amp;"% "&amp;$B46&amp;"/"&amp;$C46&amp;"+"&amp;K$2&amp;"/"&amp;$D46&amp;"/"&amp;$E46,"")))</f>
        <v/>
      </c>
      <c r="L46" s="29" t="str">
        <f>IF(D46="",A46,I46&amp;IF(J46="","",IF(I46="",J46,CHAR(10)&amp;J46))&amp;IF(K46="","",IF(J46="",K46,CHAR(10)&amp;K46)))</f>
        <v>80% W/+DNO/HBET:1-2/COM5
20% W/+DUL/HBET:1-2/COM5</v>
      </c>
    </row>
    <row r="47" spans="1:12" ht="32" x14ac:dyDescent="0.2">
      <c r="A47" s="12" t="s">
        <v>134</v>
      </c>
      <c r="B47" s="12" t="s">
        <v>83</v>
      </c>
      <c r="D47" s="23" t="s">
        <v>74</v>
      </c>
      <c r="E47" s="23" t="s">
        <v>18</v>
      </c>
      <c r="F47" s="28">
        <v>80</v>
      </c>
      <c r="G47" s="28">
        <v>20</v>
      </c>
      <c r="I47" s="28" t="str">
        <f t="shared" ref="I47" si="9">IF(F47="","",IF(F47=100,$B47&amp;"/"&amp;IF(C47="","",$C47&amp;"+"&amp;I$2&amp;"/")&amp;IF(D47="","",$D47&amp;"/")&amp;$E47,IF(F47&gt;0,F47&amp;"% "&amp;$B47&amp;"/"&amp;$C47&amp;"+"&amp;I$2&amp;"/"&amp;$D47&amp;"/"&amp;$E47,"")))</f>
        <v>80% W/+DNO/HBET:1-2/IND4</v>
      </c>
      <c r="J47" s="28" t="str">
        <f t="shared" ref="J47" si="10">IF(G47="","",IF(G47=100,$B47&amp;"/"&amp;$C47&amp;"+"&amp;J$2&amp;"/"&amp;$D47&amp;"/"&amp;$E47,IF(G47&gt;0,G47&amp;"% "&amp;$B47&amp;"/"&amp;$C47&amp;"+"&amp;J$2&amp;"/"&amp;$D47&amp;"/"&amp;$E47,"")))</f>
        <v>20% W/+DUL/HBET:1-2/IND4</v>
      </c>
      <c r="K47" s="28" t="str">
        <f t="shared" ref="K47" si="11">IF(H47="","",IF(H47=100,$B47&amp;"/"&amp;$C47&amp;"+"&amp;K$2&amp;"/"&amp;$D47&amp;"/"&amp;$E47,IF(H47&gt;0,H47&amp;"% "&amp;$B47&amp;"/"&amp;$C47&amp;"+"&amp;K$2&amp;"/"&amp;$D47&amp;"/"&amp;$E47,"")))</f>
        <v/>
      </c>
      <c r="L47" s="29" t="str">
        <f t="shared" ref="L47" si="12">IF(D47="",A47,I47&amp;IF(J47="","",IF(I47="",J47,CHAR(10)&amp;J47))&amp;IF(K47="","",IF(J47="",K47,CHAR(10)&amp;K47)))</f>
        <v>80% W/+DNO/HBET:1-2/IND4
20% W/+DUL/HBET:1-2/IND4</v>
      </c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</sheetData>
  <autoFilter ref="A2:H45" xr:uid="{A62648F1-5E72-AE46-923D-149EB7DE7790}">
    <sortState xmlns:xlrd2="http://schemas.microsoft.com/office/spreadsheetml/2017/richdata2" ref="A3:H45">
      <sortCondition ref="A2:A45"/>
    </sortState>
  </autoFilter>
  <conditionalFormatting sqref="F3:H4 F5:F6 F7:H36 F39:H39 H37:H38 F37:F38 F40 I3:K47">
    <cfRule type="colorScale" priority="8">
      <colorScale>
        <cfvo type="min"/>
        <cfvo type="max"/>
        <color rgb="FFFCFCFF"/>
        <color rgb="FFF8696B"/>
      </colorScale>
    </cfRule>
  </conditionalFormatting>
  <conditionalFormatting sqref="F43:H43 F41:F42 H44:H45">
    <cfRule type="colorScale" priority="5">
      <colorScale>
        <cfvo type="min"/>
        <cfvo type="max"/>
        <color rgb="FFFCFCFF"/>
        <color rgb="FFF8696B"/>
      </colorScale>
    </cfRule>
  </conditionalFormatting>
  <conditionalFormatting sqref="G5:H6">
    <cfRule type="colorScale" priority="4">
      <colorScale>
        <cfvo type="min"/>
        <cfvo type="max"/>
        <color rgb="FFFCFCFF"/>
        <color rgb="FFF8696B"/>
      </colorScale>
    </cfRule>
  </conditionalFormatting>
  <conditionalFormatting sqref="G40:H42">
    <cfRule type="colorScale" priority="2">
      <colorScale>
        <cfvo type="min"/>
        <cfvo type="max"/>
        <color rgb="FFFCFCFF"/>
        <color rgb="FFF8696B"/>
      </colorScale>
    </cfRule>
  </conditionalFormatting>
  <conditionalFormatting sqref="F44:G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mapping_1</vt:lpstr>
      <vt:lpstr>mapping_2</vt:lpstr>
      <vt:lpstr>mapping_3</vt:lpstr>
      <vt:lpstr>Ductility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2018-08-28T02:59:40Z</dcterms:created>
  <dcterms:modified xsi:type="dcterms:W3CDTF">2023-01-25T11:02:13Z</dcterms:modified>
</cp:coreProperties>
</file>