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o/GEM/GRM/Global_Exposure_Model_Metadata/Southeast_Asia/Philippines/Mappings/"/>
    </mc:Choice>
  </mc:AlternateContent>
  <xr:revisionPtr revIDLastSave="0" documentId="13_ncr:1_{28B89469-5891-8842-978C-840EFB252B96}" xr6:coauthVersionLast="47" xr6:coauthVersionMax="47" xr10:uidLastSave="{00000000-0000-0000-0000-000000000000}"/>
  <bookViews>
    <workbookView xWindow="4700" yWindow="1920" windowWidth="20740" windowHeight="11160" tabRatio="704" xr2:uid="{00000000-000D-0000-FFFF-FFFF00000000}"/>
  </bookViews>
  <sheets>
    <sheet name="mapping_2var" sheetId="3" r:id="rId1"/>
    <sheet name="mapping_1" sheetId="6" r:id="rId2"/>
    <sheet name="mapping_2" sheetId="7" r:id="rId3"/>
    <sheet name="mapping_3" sheetId="8" r:id="rId4"/>
    <sheet name="Ductility" sheetId="10" r:id="rId5"/>
    <sheet name="Regions_withH&amp;E" sheetId="4" state="hidden" r:id="rId6"/>
  </sheets>
  <externalReferences>
    <externalReference r:id="rId7"/>
    <externalReference r:id="rId8"/>
  </externalReferences>
  <definedNames>
    <definedName name="_xlnm._FilterDatabase" localSheetId="4" hidden="1">Ductility!$A$2:$H$72</definedName>
    <definedName name="Data" localSheetId="4">#REF!</definedName>
    <definedName name="Data" localSheetId="1">#REF!</definedName>
    <definedName name="Data" localSheetId="5">#REF!</definedName>
    <definedName name="Data">#REF!</definedName>
    <definedName name="DataEnd" localSheetId="4">#REF!</definedName>
    <definedName name="DataEnd" localSheetId="1">#REF!</definedName>
    <definedName name="DataEnd" localSheetId="5">#REF!</definedName>
    <definedName name="DataEnd">#REF!</definedName>
    <definedName name="Hyousoku" localSheetId="4">#REF!</definedName>
    <definedName name="Hyousoku" localSheetId="1">#REF!</definedName>
    <definedName name="Hyousoku" localSheetId="5">#REF!</definedName>
    <definedName name="Hyousoku">#REF!</definedName>
    <definedName name="HyousokuArea" localSheetId="4">#REF!</definedName>
    <definedName name="HyousokuArea" localSheetId="1">#REF!</definedName>
    <definedName name="HyousokuArea" localSheetId="5">#REF!</definedName>
    <definedName name="HyousokuArea">#REF!</definedName>
    <definedName name="HyousokuEnd" localSheetId="4">#REF!</definedName>
    <definedName name="HyousokuEnd" localSheetId="1">#REF!</definedName>
    <definedName name="HyousokuEnd" localSheetId="5">#REF!</definedName>
    <definedName name="HyousokuEnd">#REF!</definedName>
    <definedName name="Hyoutou" localSheetId="4">#REF!</definedName>
    <definedName name="Hyoutou" localSheetId="1">#REF!</definedName>
    <definedName name="Hyoutou" localSheetId="5">#REF!</definedName>
    <definedName name="Hyoutou">#REF!</definedName>
    <definedName name="NeeName" localSheetId="4">#REF!</definedName>
    <definedName name="NeeName">#REF!</definedName>
    <definedName name="personc08_クエリ" localSheetId="4">#REF!</definedName>
    <definedName name="personc08_クエリ" localSheetId="1">#REF!</definedName>
    <definedName name="personc08_クエリ" localSheetId="5">#REF!</definedName>
    <definedName name="personc08_クエリ">#REF!</definedName>
    <definedName name="Rangai0" localSheetId="4">'[1]定義（総数）'!$B$48:$J$48</definedName>
    <definedName name="Rangai0">'[2]定義（総数）'!$B$48:$J$48</definedName>
    <definedName name="Title" localSheetId="4">#REF!</definedName>
    <definedName name="Title" localSheetId="1">#REF!</definedName>
    <definedName name="Title" localSheetId="5">#REF!</definedName>
    <definedName name="Title">#REF!</definedName>
    <definedName name="TitleEnglish" localSheetId="4">#REF!</definedName>
    <definedName name="TitleEnglish" localSheetId="1">#REF!</definedName>
    <definedName name="TitleEnglish" localSheetId="5">#REF!</definedName>
    <definedName name="TitleEnglish">#REF!</definedName>
    <definedName name="v" localSheetId="4">#REF!</definedName>
    <definedName name="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" i="10" l="1"/>
  <c r="J4" i="10"/>
  <c r="K4" i="10"/>
  <c r="L4" i="10"/>
  <c r="I5" i="10"/>
  <c r="J5" i="10"/>
  <c r="K5" i="10"/>
  <c r="L5" i="10"/>
  <c r="I6" i="10"/>
  <c r="J6" i="10"/>
  <c r="K6" i="10"/>
  <c r="L6" i="10"/>
  <c r="I7" i="10"/>
  <c r="J7" i="10"/>
  <c r="K7" i="10"/>
  <c r="L7" i="10"/>
  <c r="I8" i="10"/>
  <c r="J8" i="10"/>
  <c r="K8" i="10"/>
  <c r="L8" i="10"/>
  <c r="I9" i="10"/>
  <c r="J9" i="10"/>
  <c r="K9" i="10"/>
  <c r="L9" i="10"/>
  <c r="I10" i="10"/>
  <c r="J10" i="10"/>
  <c r="K10" i="10"/>
  <c r="L10" i="10"/>
  <c r="I11" i="10"/>
  <c r="J11" i="10"/>
  <c r="K11" i="10"/>
  <c r="L11" i="10"/>
  <c r="I12" i="10"/>
  <c r="J12" i="10"/>
  <c r="K12" i="10"/>
  <c r="L12" i="10"/>
  <c r="I13" i="10"/>
  <c r="J13" i="10"/>
  <c r="K13" i="10"/>
  <c r="L13" i="10"/>
  <c r="I14" i="10"/>
  <c r="J14" i="10"/>
  <c r="K14" i="10"/>
  <c r="L14" i="10"/>
  <c r="I15" i="10"/>
  <c r="J15" i="10"/>
  <c r="K15" i="10"/>
  <c r="L15" i="10"/>
  <c r="I16" i="10"/>
  <c r="J16" i="10"/>
  <c r="K16" i="10"/>
  <c r="L16" i="10"/>
  <c r="I17" i="10"/>
  <c r="J17" i="10"/>
  <c r="K17" i="10"/>
  <c r="L17" i="10"/>
  <c r="I18" i="10"/>
  <c r="J18" i="10"/>
  <c r="K18" i="10"/>
  <c r="L18" i="10"/>
  <c r="I19" i="10"/>
  <c r="J19" i="10"/>
  <c r="K19" i="10"/>
  <c r="L19" i="10"/>
  <c r="I20" i="10"/>
  <c r="J20" i="10"/>
  <c r="K20" i="10"/>
  <c r="L20" i="10"/>
  <c r="I21" i="10"/>
  <c r="J21" i="10"/>
  <c r="K21" i="10"/>
  <c r="L21" i="10"/>
  <c r="I22" i="10"/>
  <c r="J22" i="10"/>
  <c r="K22" i="10"/>
  <c r="L22" i="10"/>
  <c r="I23" i="10"/>
  <c r="J23" i="10"/>
  <c r="K23" i="10"/>
  <c r="L23" i="10"/>
  <c r="I24" i="10"/>
  <c r="J24" i="10"/>
  <c r="K24" i="10"/>
  <c r="L24" i="10"/>
  <c r="I25" i="10"/>
  <c r="J25" i="10"/>
  <c r="K25" i="10"/>
  <c r="L25" i="10"/>
  <c r="I26" i="10"/>
  <c r="J26" i="10"/>
  <c r="K26" i="10"/>
  <c r="L26" i="10"/>
  <c r="I27" i="10"/>
  <c r="J27" i="10"/>
  <c r="K27" i="10"/>
  <c r="L27" i="10"/>
  <c r="I28" i="10"/>
  <c r="J28" i="10"/>
  <c r="K28" i="10"/>
  <c r="L28" i="10"/>
  <c r="I29" i="10"/>
  <c r="J29" i="10"/>
  <c r="K29" i="10"/>
  <c r="L29" i="10"/>
  <c r="I30" i="10"/>
  <c r="J30" i="10"/>
  <c r="K30" i="10"/>
  <c r="L30" i="10"/>
  <c r="I31" i="10"/>
  <c r="J31" i="10"/>
  <c r="K31" i="10"/>
  <c r="L31" i="10"/>
  <c r="I32" i="10"/>
  <c r="J32" i="10"/>
  <c r="K32" i="10"/>
  <c r="L32" i="10"/>
  <c r="I33" i="10"/>
  <c r="J33" i="10"/>
  <c r="K33" i="10"/>
  <c r="L33" i="10"/>
  <c r="I34" i="10"/>
  <c r="J34" i="10"/>
  <c r="K34" i="10"/>
  <c r="L34" i="10"/>
  <c r="I35" i="10"/>
  <c r="J35" i="10"/>
  <c r="K35" i="10"/>
  <c r="L35" i="10"/>
  <c r="I36" i="10"/>
  <c r="J36" i="10"/>
  <c r="K36" i="10"/>
  <c r="L36" i="10"/>
  <c r="I37" i="10"/>
  <c r="J37" i="10"/>
  <c r="K37" i="10"/>
  <c r="L37" i="10"/>
  <c r="I38" i="10"/>
  <c r="J38" i="10"/>
  <c r="K38" i="10"/>
  <c r="L38" i="10"/>
  <c r="I39" i="10"/>
  <c r="J39" i="10"/>
  <c r="K39" i="10"/>
  <c r="L39" i="10"/>
  <c r="I40" i="10"/>
  <c r="J40" i="10"/>
  <c r="K40" i="10"/>
  <c r="L40" i="10"/>
  <c r="I41" i="10"/>
  <c r="J41" i="10"/>
  <c r="K41" i="10"/>
  <c r="L41" i="10"/>
  <c r="I42" i="10"/>
  <c r="J42" i="10"/>
  <c r="K42" i="10"/>
  <c r="L42" i="10"/>
  <c r="I43" i="10"/>
  <c r="J43" i="10"/>
  <c r="K43" i="10"/>
  <c r="L43" i="10"/>
  <c r="I44" i="10"/>
  <c r="J44" i="10"/>
  <c r="K44" i="10"/>
  <c r="L44" i="10"/>
  <c r="I45" i="10"/>
  <c r="J45" i="10"/>
  <c r="K45" i="10"/>
  <c r="L45" i="10"/>
  <c r="I46" i="10"/>
  <c r="J46" i="10"/>
  <c r="K46" i="10"/>
  <c r="L46" i="10"/>
  <c r="I47" i="10"/>
  <c r="J47" i="10"/>
  <c r="K47" i="10"/>
  <c r="L47" i="10"/>
  <c r="I48" i="10"/>
  <c r="J48" i="10"/>
  <c r="K48" i="10"/>
  <c r="L48" i="10"/>
  <c r="I49" i="10"/>
  <c r="J49" i="10"/>
  <c r="K49" i="10"/>
  <c r="L49" i="10"/>
  <c r="I50" i="10"/>
  <c r="J50" i="10"/>
  <c r="K50" i="10"/>
  <c r="L50" i="10"/>
  <c r="I51" i="10"/>
  <c r="J51" i="10"/>
  <c r="K51" i="10"/>
  <c r="L51" i="10"/>
  <c r="I52" i="10"/>
  <c r="J52" i="10"/>
  <c r="K52" i="10"/>
  <c r="L52" i="10"/>
  <c r="I53" i="10"/>
  <c r="J53" i="10"/>
  <c r="K53" i="10"/>
  <c r="L53" i="10"/>
  <c r="I54" i="10"/>
  <c r="J54" i="10"/>
  <c r="K54" i="10"/>
  <c r="L54" i="10"/>
  <c r="I55" i="10"/>
  <c r="J55" i="10"/>
  <c r="K55" i="10"/>
  <c r="L55" i="10"/>
  <c r="I56" i="10"/>
  <c r="J56" i="10"/>
  <c r="K56" i="10"/>
  <c r="L56" i="10"/>
  <c r="I57" i="10"/>
  <c r="J57" i="10"/>
  <c r="K57" i="10"/>
  <c r="L57" i="10"/>
  <c r="I58" i="10"/>
  <c r="J58" i="10"/>
  <c r="K58" i="10"/>
  <c r="L58" i="10"/>
  <c r="I59" i="10"/>
  <c r="J59" i="10"/>
  <c r="K59" i="10"/>
  <c r="L59" i="10"/>
  <c r="I60" i="10"/>
  <c r="L60" i="10" s="1"/>
  <c r="J60" i="10"/>
  <c r="K60" i="10"/>
  <c r="I61" i="10"/>
  <c r="L61" i="10" s="1"/>
  <c r="J61" i="10"/>
  <c r="K61" i="10"/>
  <c r="I62" i="10"/>
  <c r="L62" i="10" s="1"/>
  <c r="J62" i="10"/>
  <c r="K62" i="10"/>
  <c r="I63" i="10"/>
  <c r="L63" i="10" s="1"/>
  <c r="J63" i="10"/>
  <c r="K63" i="10"/>
  <c r="I64" i="10"/>
  <c r="L64" i="10" s="1"/>
  <c r="J64" i="10"/>
  <c r="K64" i="10"/>
  <c r="I65" i="10"/>
  <c r="L65" i="10" s="1"/>
  <c r="J65" i="10"/>
  <c r="K65" i="10"/>
  <c r="I66" i="10"/>
  <c r="L66" i="10" s="1"/>
  <c r="J66" i="10"/>
  <c r="K66" i="10"/>
  <c r="I67" i="10"/>
  <c r="L67" i="10" s="1"/>
  <c r="J67" i="10"/>
  <c r="K67" i="10"/>
  <c r="I68" i="10"/>
  <c r="L68" i="10" s="1"/>
  <c r="J68" i="10"/>
  <c r="K68" i="10"/>
  <c r="I69" i="10"/>
  <c r="L69" i="10" s="1"/>
  <c r="J69" i="10"/>
  <c r="K69" i="10"/>
  <c r="I70" i="10"/>
  <c r="L70" i="10" s="1"/>
  <c r="J70" i="10"/>
  <c r="K70" i="10"/>
  <c r="I71" i="10"/>
  <c r="L71" i="10" s="1"/>
  <c r="J71" i="10"/>
  <c r="K71" i="10"/>
  <c r="I72" i="10"/>
  <c r="L72" i="10" s="1"/>
  <c r="J72" i="10"/>
  <c r="K72" i="10"/>
  <c r="I73" i="10"/>
  <c r="L73" i="10" s="1"/>
  <c r="J73" i="10"/>
  <c r="K73" i="10"/>
  <c r="G44" i="10" l="1"/>
  <c r="G34" i="10" l="1"/>
  <c r="G35" i="10"/>
  <c r="G19" i="10" l="1"/>
  <c r="G45" i="10"/>
  <c r="G46" i="10"/>
  <c r="G47" i="10"/>
  <c r="G48" i="10"/>
  <c r="F67" i="10"/>
  <c r="K3" i="10" l="1"/>
  <c r="G31" i="10" l="1"/>
  <c r="G30" i="10"/>
  <c r="G29" i="10"/>
  <c r="G58" i="10"/>
  <c r="G57" i="10"/>
  <c r="G56" i="10"/>
  <c r="G55" i="10"/>
  <c r="G54" i="10"/>
  <c r="G53" i="10"/>
  <c r="G52" i="10"/>
  <c r="G24" i="10"/>
  <c r="G25" i="10"/>
  <c r="G26" i="10"/>
  <c r="G27" i="10"/>
  <c r="G11" i="10"/>
  <c r="G9" i="10"/>
  <c r="G3" i="10"/>
  <c r="J3" i="10" s="1"/>
  <c r="G13" i="10"/>
  <c r="G14" i="10"/>
  <c r="G15" i="10"/>
  <c r="G21" i="10"/>
  <c r="G20" i="10"/>
  <c r="G51" i="10"/>
  <c r="G50" i="10"/>
  <c r="G49" i="10"/>
  <c r="G33" i="10"/>
  <c r="G32" i="10"/>
  <c r="G28" i="10"/>
  <c r="G23" i="10"/>
  <c r="G22" i="10"/>
  <c r="G18" i="10"/>
  <c r="G17" i="10"/>
  <c r="G16" i="10"/>
  <c r="G12" i="10"/>
  <c r="G10" i="10"/>
  <c r="G8" i="10"/>
  <c r="G7" i="10"/>
  <c r="G4" i="10"/>
  <c r="I3" i="10"/>
  <c r="L3" i="10" l="1"/>
  <c r="F435" i="4" l="1"/>
  <c r="E435" i="4"/>
  <c r="D435" i="4"/>
  <c r="C435" i="4"/>
  <c r="B435" i="4"/>
  <c r="F434" i="4"/>
  <c r="E434" i="4"/>
  <c r="D434" i="4"/>
  <c r="C434" i="4"/>
  <c r="B434" i="4"/>
  <c r="F433" i="4"/>
  <c r="E433" i="4"/>
  <c r="D433" i="4"/>
  <c r="C433" i="4"/>
  <c r="B433" i="4"/>
  <c r="F432" i="4"/>
  <c r="E432" i="4"/>
  <c r="D432" i="4"/>
  <c r="C432" i="4"/>
  <c r="B432" i="4"/>
  <c r="F431" i="4"/>
  <c r="E431" i="4"/>
  <c r="D431" i="4"/>
  <c r="C431" i="4"/>
  <c r="B431" i="4"/>
  <c r="F430" i="4"/>
  <c r="E430" i="4"/>
  <c r="D430" i="4"/>
  <c r="C430" i="4"/>
  <c r="B430" i="4"/>
  <c r="F429" i="4"/>
  <c r="E429" i="4"/>
  <c r="D429" i="4"/>
  <c r="C429" i="4"/>
  <c r="B429" i="4"/>
  <c r="F428" i="4"/>
  <c r="E428" i="4"/>
  <c r="D428" i="4"/>
  <c r="C428" i="4"/>
  <c r="B428" i="4"/>
  <c r="F427" i="4"/>
  <c r="E427" i="4"/>
  <c r="D427" i="4"/>
  <c r="C427" i="4"/>
  <c r="B427" i="4"/>
  <c r="F426" i="4"/>
  <c r="E426" i="4"/>
  <c r="D426" i="4"/>
  <c r="C426" i="4"/>
  <c r="B426" i="4"/>
  <c r="F425" i="4"/>
  <c r="E425" i="4"/>
  <c r="D425" i="4"/>
  <c r="C425" i="4"/>
  <c r="B425" i="4"/>
  <c r="F424" i="4"/>
  <c r="E424" i="4"/>
  <c r="D424" i="4"/>
  <c r="C424" i="4"/>
  <c r="B424" i="4"/>
  <c r="F423" i="4"/>
  <c r="E423" i="4"/>
  <c r="D423" i="4"/>
  <c r="C423" i="4"/>
  <c r="B423" i="4"/>
  <c r="F422" i="4"/>
  <c r="E422" i="4"/>
  <c r="D422" i="4"/>
  <c r="C422" i="4"/>
  <c r="B422" i="4"/>
  <c r="F421" i="4"/>
  <c r="E421" i="4"/>
  <c r="D421" i="4"/>
  <c r="C421" i="4"/>
  <c r="B421" i="4"/>
  <c r="F420" i="4"/>
  <c r="E420" i="4"/>
  <c r="D420" i="4"/>
  <c r="C420" i="4"/>
  <c r="B420" i="4"/>
  <c r="F419" i="4"/>
  <c r="E419" i="4"/>
  <c r="D419" i="4"/>
  <c r="C419" i="4"/>
  <c r="B419" i="4"/>
  <c r="F418" i="4"/>
  <c r="E418" i="4"/>
  <c r="D418" i="4"/>
  <c r="C418" i="4"/>
  <c r="B418" i="4"/>
  <c r="F413" i="4"/>
  <c r="E413" i="4"/>
  <c r="D413" i="4"/>
  <c r="C413" i="4"/>
  <c r="B413" i="4"/>
  <c r="F390" i="4"/>
  <c r="E390" i="4"/>
  <c r="D390" i="4"/>
  <c r="C390" i="4"/>
  <c r="B390" i="4"/>
  <c r="F367" i="4"/>
  <c r="E367" i="4"/>
  <c r="D367" i="4"/>
  <c r="C367" i="4"/>
  <c r="B367" i="4"/>
  <c r="F344" i="4"/>
  <c r="E344" i="4"/>
  <c r="D344" i="4"/>
  <c r="C344" i="4"/>
  <c r="B344" i="4"/>
  <c r="F321" i="4"/>
  <c r="E321" i="4"/>
  <c r="D321" i="4"/>
  <c r="C321" i="4"/>
  <c r="B321" i="4"/>
  <c r="F298" i="4"/>
  <c r="E298" i="4"/>
  <c r="D298" i="4"/>
  <c r="C298" i="4"/>
  <c r="B298" i="4"/>
  <c r="F275" i="4"/>
  <c r="E275" i="4"/>
  <c r="D275" i="4"/>
  <c r="C275" i="4"/>
  <c r="B275" i="4"/>
  <c r="F252" i="4"/>
  <c r="E252" i="4"/>
  <c r="D252" i="4"/>
  <c r="C252" i="4"/>
  <c r="B252" i="4"/>
  <c r="F229" i="4"/>
  <c r="E229" i="4"/>
  <c r="D229" i="4"/>
  <c r="C229" i="4"/>
  <c r="B229" i="4"/>
  <c r="F206" i="4"/>
  <c r="E206" i="4"/>
  <c r="D206" i="4"/>
  <c r="C206" i="4"/>
  <c r="B206" i="4"/>
  <c r="F183" i="4"/>
  <c r="E183" i="4"/>
  <c r="D183" i="4"/>
  <c r="C183" i="4"/>
  <c r="B183" i="4"/>
  <c r="F160" i="4"/>
  <c r="E160" i="4"/>
  <c r="D160" i="4"/>
  <c r="C160" i="4"/>
  <c r="B160" i="4"/>
  <c r="F137" i="4"/>
  <c r="E137" i="4"/>
  <c r="D137" i="4"/>
  <c r="C137" i="4"/>
  <c r="B137" i="4"/>
  <c r="F114" i="4"/>
  <c r="E114" i="4"/>
  <c r="D114" i="4"/>
  <c r="C114" i="4"/>
  <c r="B114" i="4"/>
  <c r="F91" i="4"/>
  <c r="E91" i="4"/>
  <c r="D91" i="4"/>
  <c r="C91" i="4"/>
  <c r="B91" i="4"/>
  <c r="F68" i="4"/>
  <c r="E68" i="4"/>
  <c r="D68" i="4"/>
  <c r="C68" i="4"/>
  <c r="B68" i="4"/>
  <c r="F45" i="4"/>
  <c r="E45" i="4"/>
  <c r="D45" i="4"/>
  <c r="C45" i="4"/>
  <c r="B45" i="4"/>
  <c r="B436" i="4" l="1"/>
  <c r="C436" i="4"/>
  <c r="D436" i="4"/>
  <c r="E436" i="4"/>
  <c r="F43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36293411-F1D2-3243-B32D-A1F7A2318E0B}">
      <text>
        <r>
          <rPr>
            <b/>
            <sz val="10"/>
            <color rgb="FF000000"/>
            <rFont val="Tahoma"/>
            <family val="2"/>
          </rPr>
          <t xml:space="preserve">Statistics from official website: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https://psa.gov.ph/content/2003-and-2005-annual-surveys-philippine-business-and-industry-aspbi-manufacturing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8" authorId="0" shapeId="0" xr:uid="{5804CAEE-82BE-5A45-B253-E566E13C238D}">
      <text>
        <r>
          <rPr>
            <b/>
            <sz val="10"/>
            <color rgb="FF000000"/>
            <rFont val="Tahoma"/>
            <family val="2"/>
          </rPr>
          <t xml:space="preserve">Statistics taken from official website: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http://www.psa.gov.ph/content/2016-annual-survey-philippine-business-and-industry-aspbi-accommodation-and-food-service-0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<sst xmlns="http://schemas.openxmlformats.org/spreadsheetml/2006/main" count="1232" uniqueCount="323">
  <si>
    <t>National Capital Region (NCR)</t>
  </si>
  <si>
    <t>A - Agriculture, Forestry, and Fishing</t>
  </si>
  <si>
    <t>B - Mining and Quarrying</t>
  </si>
  <si>
    <t>C - Manufacturing</t>
  </si>
  <si>
    <t>D - Electricity, Gas, Steam, and Air Conditioning Supply</t>
  </si>
  <si>
    <t>E - Water Supply; Sewerage, Waste Management and Remediation Activities</t>
  </si>
  <si>
    <t>F - Construction</t>
  </si>
  <si>
    <t>G - Wholesale and Retail Trade; Repair of Motor Vehicles and Motorcycles</t>
  </si>
  <si>
    <t>H - Transport and Storage</t>
  </si>
  <si>
    <t>I - Accommodation and Food Service Activities</t>
  </si>
  <si>
    <t>J - Information and Communication</t>
  </si>
  <si>
    <t>K - Financial and Insurance Activities</t>
  </si>
  <si>
    <t>L - Real Estate Activities</t>
  </si>
  <si>
    <t>M - Professional, Scientific and Technical Activities</t>
  </si>
  <si>
    <t>N - Administrative and Support Service Activities</t>
  </si>
  <si>
    <t>P - Education</t>
  </si>
  <si>
    <t>Q - Human Health and Social Work Activities</t>
  </si>
  <si>
    <t>R - Arts, Entertainment, and Recreation</t>
  </si>
  <si>
    <t>S - Other Service Activities</t>
  </si>
  <si>
    <t>Cordillera Administrative Region (CAR)</t>
  </si>
  <si>
    <t>AREA # 01</t>
  </si>
  <si>
    <t>Region I - Ilocos Region</t>
  </si>
  <si>
    <t>Economic Activity</t>
  </si>
  <si>
    <t>Size of the establishment</t>
  </si>
  <si>
    <t>Micro</t>
  </si>
  <si>
    <t>Small</t>
  </si>
  <si>
    <t>Medium</t>
  </si>
  <si>
    <t>Large</t>
  </si>
  <si>
    <t>Total</t>
  </si>
  <si>
    <t>AREA # 02</t>
  </si>
  <si>
    <t>Region II - Cagayan Valley</t>
  </si>
  <si>
    <t>AREA # 03</t>
  </si>
  <si>
    <t>Region III - Central Luzon</t>
  </si>
  <si>
    <t>AREA # 04</t>
  </si>
  <si>
    <t>Region IVA - Calabarzon</t>
  </si>
  <si>
    <t>AREA # 05</t>
  </si>
  <si>
    <t>Region V - Bicol</t>
  </si>
  <si>
    <t>AREA # 06</t>
  </si>
  <si>
    <t>Region VI - Western Visayas</t>
  </si>
  <si>
    <t>AREA # 07</t>
  </si>
  <si>
    <t>Region VII - Central Visayas</t>
  </si>
  <si>
    <t>AREA # 08</t>
  </si>
  <si>
    <t>Region VIII - Eastern Visayas</t>
  </si>
  <si>
    <t>AREA # 09</t>
  </si>
  <si>
    <t>Region IX - Zamboanga Peninsula</t>
  </si>
  <si>
    <t>AREA # 10</t>
  </si>
  <si>
    <t>Region X - Northern Mindanao</t>
  </si>
  <si>
    <t>AREA # 11</t>
  </si>
  <si>
    <t>Region XI - Davao</t>
  </si>
  <si>
    <t>AREA # 12</t>
  </si>
  <si>
    <t>Region XII - Soccsksargen</t>
  </si>
  <si>
    <t>AREA # 13</t>
  </si>
  <si>
    <t>AREA # 14</t>
  </si>
  <si>
    <t>AREA # 15</t>
  </si>
  <si>
    <t>Autonomous Region in Muslin Mindanao (ARMM)</t>
  </si>
  <si>
    <t>AREA # 16</t>
  </si>
  <si>
    <t>Region XIII - Caraga</t>
  </si>
  <si>
    <t>AREA # 17</t>
  </si>
  <si>
    <t>Region IVB - MIMAROPA</t>
  </si>
  <si>
    <t>AREA # 18</t>
  </si>
  <si>
    <t>Negros Island Region</t>
  </si>
  <si>
    <t>SUMMARY</t>
  </si>
  <si>
    <t>MAPPING PHL</t>
  </si>
  <si>
    <t>40% IND/MUR/LWAL+DNO/H:1
40% IND/MCF/LWAL+DUM/H:1
20% IND/CR/LFM+DUM/H:1</t>
  </si>
  <si>
    <t>30% COM/W+WBB/LPB+DNO/H:1
40% COM/MUR/LWAL+DNO/H:1
30% COM/MCF/LWAL+DUM/H:1</t>
  </si>
  <si>
    <t>10% COM/CR/LFM+DUM/H:1
10% COM/CR/LFM+DUM/H:2
25% COM/MUR/LWAL+DNO/H:1
25% COM/MUR/LWAL+DNO/H:2
15% COM/MCF/LWAL+DUM/H:1
15% COM/MCF/LWAL+DUM/H:2</t>
  </si>
  <si>
    <t>20% COM/CR/LFM+DUM/H:1
50% COM/MUR/LWAL+DNO/H:1
30% COM/MCF/LWAL+DUM/H:1</t>
  </si>
  <si>
    <t>40% IND/MUR/LWAL+DNO/H:1
20% IND/MCF/LWAL+DUM/H:1
20% IND/CR/LFM+DUM/H:1
10% IND/CR+PC/LWAL+DUM/H:1
5% IND/S+SR/LFINF+DUM/H:1
5% IND/S+SR/LFM+DUM/H:1</t>
  </si>
  <si>
    <t>20% IND/W+WBB/LPB+DNO/H:1
20% IND/W+WBB/LPB+DNO/H:2
15% IND/MUR/LWAL+DNO/H:1
15% IND/MUR/LWAL+DNO/H:1
10% IND/MCF/LWAL+DUM/H:1
10% IND/MCF/LWAL+DUM/H:2
2% IND/S+SL/LFINF+DUM/H:1
3% IND/S+SL/LFM+DUM/H:1
2% IND/S+SR/LFINF+DUM/H:1
3% IND/S+SR/LFM+DUM/H:1</t>
  </si>
  <si>
    <t>15% COM/W+WBB/LPB+DNO/H:1
15% COM/W+WBB/LPB+DNO/H:2
10% COM/MUR/LWAL+DNO/H:1
10% COM/MUR/LWAL+DNO/H:2
10% COM/MCF/LWAL+DUM/H:1
10% COM/MCF/LWAL+DUM/H:2
10% COM/MCF/LWAL+DUM/H:3
10% COM/CR/LFINF+DUH/H:2
10% COM/CR/LFINF+DUH/H:3</t>
  </si>
  <si>
    <t>20% COM/MUR/LWAL+DNO/H:2
20% COM/MCF/LWAL+DUM/H:2
20% COM/MCF/LWAL+DUM/H:3
20% COM/CR/LFINF+DUH/H:2
20% COM/CR/LFINF+DUH/H:3</t>
  </si>
  <si>
    <t>25% COM/W+WBB/LPB+DNO/H:1
25% COM/MUR/LWAL+DNO/H:2
25% COM/MCF/LWAL+DUM/H:2
25% COM/CR/LFINF+DUH/H:2</t>
  </si>
  <si>
    <t>20% COM/W+WBB/LPB+DNO/H:1
25% COM/MUR/LWAL+DNO/H:2
20% COM/MCF/LWAL+DUM/H:2
10% COM/CR/LFINF+DUH/H:3
10% COM/CR/LFINF+DUH/H:4
10% COM/CR/LFINF+DUH/H:5
5% COM/CR/LDUAL+DUH/HBET:6-12</t>
  </si>
  <si>
    <t>40% COM/MUR/LWAL+DNO/H:2
30% COM/MCF/LWAL+DUM/H:2
30% COM/CR/LFINF+DUH/H:2</t>
  </si>
  <si>
    <t>25% COM/MUR/LWAL+DNO/H:2
25% COM/MCF/LWAL+DUM/H:2
15% COM/CR/LFINF+DUH/H:2
13% COM/CR/LFINF+DUH/H:3
10% COM/CR/LFINF+DUH/H:4
10% COM/CR/LFINF+DUH/H:5
2% COM/CR/LDUAL+DUH/HBET:6-12</t>
  </si>
  <si>
    <t>15% IND/CR+PC/LWAL+DUM/H:1
55% IND/S+SR/LFINF+DUM/H:1
30% IND/S+SR/LFM+DUM/H:1</t>
  </si>
  <si>
    <t>25% IND/W+WBB/LPB+DNO/H:1
5% IND/W+WLI/LWAL+DUL/H:1
30% IND/MUR/LWAL+DNO/H:1
30% IND/MCF/LWAL+DUM/H:1
10% IND/CR/LFM+DUM/H:1</t>
  </si>
  <si>
    <t>IND4</t>
  </si>
  <si>
    <t>Construction</t>
  </si>
  <si>
    <t>IND6</t>
  </si>
  <si>
    <t>COM3</t>
  </si>
  <si>
    <t>Other services</t>
  </si>
  <si>
    <t>COM</t>
  </si>
  <si>
    <t>IND4_Medium</t>
  </si>
  <si>
    <t>IND4_Large</t>
  </si>
  <si>
    <t>IND6_Medium</t>
  </si>
  <si>
    <t>IND6_Large</t>
  </si>
  <si>
    <t>COM3_Medium</t>
  </si>
  <si>
    <t>COM3_Large</t>
  </si>
  <si>
    <t>IND2_Large</t>
  </si>
  <si>
    <t>Economic activity</t>
  </si>
  <si>
    <t>IND1</t>
  </si>
  <si>
    <t>COM1</t>
  </si>
  <si>
    <t>COM2</t>
  </si>
  <si>
    <t>COM5</t>
  </si>
  <si>
    <t>COM12</t>
  </si>
  <si>
    <t>Manufacturing (Heavy)</t>
  </si>
  <si>
    <t>Manufacturing (Light)</t>
  </si>
  <si>
    <t>Mining</t>
  </si>
  <si>
    <t>Retail trade</t>
  </si>
  <si>
    <t>Wholesale trade and storage (warehouse)</t>
  </si>
  <si>
    <t>Offices, professional/technical services</t>
  </si>
  <si>
    <t>Entertainment</t>
  </si>
  <si>
    <t>Hotels</t>
  </si>
  <si>
    <t>70% CR/LFM/HBET:1-2/IND1
30% S/LFM/HBET:1-2/IND1</t>
  </si>
  <si>
    <t>IND2_Medium</t>
  </si>
  <si>
    <t>COM2_Medium</t>
  </si>
  <si>
    <t>COM12_Medium</t>
  </si>
  <si>
    <t>COM2_Large</t>
  </si>
  <si>
    <t>COM12_Large</t>
  </si>
  <si>
    <t>https://psa.gov.ph/statistics/survey/business-and-industry/aspbi</t>
  </si>
  <si>
    <t>Link with details per economic activity</t>
  </si>
  <si>
    <t>10% IND1
90% IND2_Medium</t>
  </si>
  <si>
    <t>20% IND1
80% IND2_Large</t>
  </si>
  <si>
    <t>IND2_MicSma</t>
  </si>
  <si>
    <t>IND4_MicSma</t>
  </si>
  <si>
    <t>IND6_MicSma</t>
  </si>
  <si>
    <t>COM1_MicSma</t>
  </si>
  <si>
    <t>COM2_MicSma</t>
  </si>
  <si>
    <t>COM3_MicSma</t>
  </si>
  <si>
    <t>COM5_MicSma</t>
  </si>
  <si>
    <t>COM12_MicSma</t>
  </si>
  <si>
    <t>COM_MicSma</t>
  </si>
  <si>
    <t>10% MUR/LWAL/H:1/COM
30% MR/LWAL/H:1/COM
30% MCF/LWAL/H:1/COM
15% MIX(CR-W)/COM
15% MIX(M-W)/COM</t>
  </si>
  <si>
    <t>LWAL</t>
  </si>
  <si>
    <t>H:1</t>
  </si>
  <si>
    <t>H:2</t>
  </si>
  <si>
    <t>LFINF</t>
  </si>
  <si>
    <t>HBET:3-5</t>
  </si>
  <si>
    <t>LDUAL</t>
  </si>
  <si>
    <t>LFM</t>
  </si>
  <si>
    <t>HBET:1-2</t>
  </si>
  <si>
    <t>IND2</t>
  </si>
  <si>
    <t>Ductility level</t>
  </si>
  <si>
    <t>TAXONOMY</t>
  </si>
  <si>
    <t>MATERIAL</t>
  </si>
  <si>
    <t>LLRS</t>
  </si>
  <si>
    <t>HEIGHT</t>
  </si>
  <si>
    <t>OCC</t>
  </si>
  <si>
    <t>DNO</t>
  </si>
  <si>
    <t>DUL</t>
  </si>
  <si>
    <t>DUM</t>
  </si>
  <si>
    <t>50% COM3_MicSma
50% COM5_MicSma</t>
  </si>
  <si>
    <t>85% COM1_MicSma
15% COM2_MicSma</t>
  </si>
  <si>
    <t>50% COM1_MicSma
50% COM2_MicSma</t>
  </si>
  <si>
    <t>91% COM5_MicSma
9% COM12_MicSma</t>
  </si>
  <si>
    <t>HBET:13-</t>
  </si>
  <si>
    <t>HBET:6-12</t>
  </si>
  <si>
    <t>COM1_MedLar</t>
  </si>
  <si>
    <t>65% COM1_MedLar
35% COM2_Medium</t>
  </si>
  <si>
    <t>50% COM1_MedLar
50% COM2_Large</t>
  </si>
  <si>
    <t>30% MR/LWAL/H:1/COM3
10% MR/LWAL/H:2/COM3
20% MCF/LWAL/H:1/COM3
10% MCF/LWAL/H:2/COM3
20% CR/LFINF/H:1/COM3
10% CR/LFINF/H:2/COM3</t>
  </si>
  <si>
    <t>10% MR/LWAL/H:1/COM3
20% MR/LWAL/H:1/COM3
5% MCF/LWAL/H:1/COM3
5% MCF/LWAL/H:2/COM3
10% CR/LFINF/H:1/COM3
20% CR/LFINF/H:2/COM3
30% CR/LFINF/HBET:3-5/COM3</t>
  </si>
  <si>
    <t>5% MR/LWAL/H:2/COM3
5% CR/LFINF/H:2/COM3
20% CR/LFINF/HBET:3-5/COM3
40% CR/LDUAL/HBET:6-12/COM3
30% CR/LDUAL/HBET:13-/COM3</t>
  </si>
  <si>
    <t>COM5_MedLar</t>
  </si>
  <si>
    <t>91% COM5_MedLar
9% COM12_Medium</t>
  </si>
  <si>
    <t>91% COM5_MedLar
9% COM12_Large</t>
  </si>
  <si>
    <t>COM_MedLar</t>
  </si>
  <si>
    <t>10% MUR/LWAL/H:1/COM
20% MR/LWAL/H:1/COM
20% MR/LWAL/H:2/COM
15% MCF/LWAL/H:1/COM
15% MCF/LWAL/H:2/COM
10% MIX(CR-W)/COM
10% MIX(M-W)/COM</t>
  </si>
  <si>
    <t>50% COM3_Medium
50% COM5_MedLar</t>
  </si>
  <si>
    <t>50% COM3_Large
50% COM5_MedLar</t>
  </si>
  <si>
    <t>50% COM1_MedLar
50% COM2_Medium</t>
  </si>
  <si>
    <t>MAPPING DUCTILITY</t>
  </si>
  <si>
    <t>20% MUR/LWAL/H:1/COM2
5% MCF/LWAL/H:1/COM2
5% MCF/LWAL/H:2/COM2
20% MR/LWAL/H:1/COM2
20% MR/LWAL/H:2/COM2
20% CR/LFM/HBET:1-2/COM2
10% S/LFM/HBET:1-2/COM2</t>
  </si>
  <si>
    <t>5% MCF/LWAL/H:1/COM1
5% MCF/LWAL/H:2/COM1
10% MR/LWAL/H:1/COM1
20% MR/LWAL/H:2/COM1
10% CR/LFINF/H:1/COM1
20% CR/LFINF/H:2/COM1
30% CR/LFINF/HBET:3-5/COM1</t>
  </si>
  <si>
    <t>10% MUR/LWAL/H:1/COM2
10% MCF/LWAL/H:1/COM2
10% MCF/LWAL/H:2/COM2
25% MR/LWAL/H:1/COM2
20% MR/LWAL/H:2/COM2
15% CR/LFM/HBET:1-2/COM2
10% S/LFM/HBET:1-2/COM2</t>
  </si>
  <si>
    <t>5% MUR/LWAL/H:1/COM2
5% MCF/LWAL/H:1/COM2
10% MCF/LWAL/H:2/COM2
10% MR/LWAL/H:1/COM2
20% MR/LWAL/H:2/COM2
35% CR/LFM/HBET:1-2/COM2
15% S/LFM/HBET:1-2/COM2</t>
  </si>
  <si>
    <t>10% MUR/LWAL/H:1/COM5
20% MR/LWAL/H:1/COM5
10% MR/LWAL/H:2/COM5
10% MCF/LWAL/H:1/COM5
10% MCF/LWAL/H:2/COM5
20% CR/LFINF/H:1/COM5
15% CR/LFINF/H:2/COM5
5% CR/LFINF/HBET:3-5/COM5</t>
  </si>
  <si>
    <t>55% MR/LWAL/H:1/IND4
40% MUR/LWAL/H:1/IND4
5% MCF/LWAL/H:1/IND4</t>
  </si>
  <si>
    <t>50% MR/LWAL/H:1/IND4
45% MUR/LWAL/H:1/IND4
5% MCF/LWAL/H:1/IND4</t>
  </si>
  <si>
    <t>40% MR/LWAL/H:1/IND2
30% CR/LFM/HBET:1-2/IND2
10% S/LFM/HBET:1-2/IND2
10% MIX(CR-W)/IND2
10% MIX(M-W)/IND2</t>
  </si>
  <si>
    <t>40% MR/LWAL/H:1/IND2
30% CR/LFM/HBET:1-2/IND2
15% S/LFM/HBET:1-2/IND2
10% MIX(CR-W)/IND2
5% MIX(M-W)/IND2</t>
  </si>
  <si>
    <t>10% MR/LWAL/H:1/COM12
15% MR/LWAL/H:2/COM12
5% MCF/LWAL/H:1/COM12
10% MCF/LWAL/H:2/COM12
20% CR/LFINF/H:2/COM12
20% CR/LFINF/HBET:3-5/COM12
20% CR/LDUAL/HBET:13-/COM12</t>
  </si>
  <si>
    <t>5% MUR/LWAL/H:1/COM1
5% MCF/LWAL/H:1/COM1
5% MCF/LWAL/H:2/COM1
15% MR/LWAL/H:1/COM1
15% MR/LWAL/H:2/COM1
10% CR/LFINF/H:1/COM1
15% CR/LFINF/H:2/COM1
20% W/HBET:1-2/COM1
5% MIX(CR-W)/COM1
5% MIX(M-W)/COM1</t>
  </si>
  <si>
    <t>10% MUR/LWAL/H:1/COM5
20% MR/LWAL/H:1/COM5
20% MR/LWAL/H:2/COM5
10% MCF/LWAL/H:1/COM5
10% MCF/LWAL/H:2/COM5
10% W/HBET:1-2/COM5
10% MIX(CR-W)/COM5
10% MIX(M-W)/COM5</t>
  </si>
  <si>
    <t>10% MUR/LWAL/H:1/COM12
20% MR/LWAL/H:1/COM12
15% MR/LWAL/H:2/COM12
20% MCF/LWAL/H:1/COM12
15% MCF/LWAL/H:2/COM12
20% CR/LFINF/H:2/COM12</t>
  </si>
  <si>
    <t>20% MUR/LWAL/H:1/IND2
50% MR/LWAL/H:2/IND2
10% CR/LFM/HBET:1-2/IND2
10% MIX(CR-W)/IND2
10% MIX(M-W)/IND2</t>
  </si>
  <si>
    <t>CR/LDUAL/HBET:13-/COM12</t>
  </si>
  <si>
    <t>CR/LDUAL/HBET:13-/COM3</t>
  </si>
  <si>
    <t>CR/LDUAL/HBET:6-12/COM12</t>
  </si>
  <si>
    <t>CR/LDUAL/HBET:6-12/COM3</t>
  </si>
  <si>
    <t>CR/LFINF/H:1/COM1</t>
  </si>
  <si>
    <t>CR/LFINF/H:1/COM3</t>
  </si>
  <si>
    <t>CR/LFINF/H:1/COM5</t>
  </si>
  <si>
    <t>CR/LFINF/H:2/COM1</t>
  </si>
  <si>
    <t>CR/LFINF/H:2/COM12</t>
  </si>
  <si>
    <t>CR/LFINF/H:2/COM3</t>
  </si>
  <si>
    <t>CR/LFINF/H:2/COM5</t>
  </si>
  <si>
    <t>CR/LFINF/HBET:3-5/COM1</t>
  </si>
  <si>
    <t>CR/LFINF/HBET:3-5/COM12</t>
  </si>
  <si>
    <t>CR/LFINF/HBET:3-5/COM3</t>
  </si>
  <si>
    <t>CR/LFINF/HBET:3-5/COM5</t>
  </si>
  <si>
    <t>CR/LFM/HBET:1-2/COM2</t>
  </si>
  <si>
    <t>CR/LFM/HBET:1-2/IND1</t>
  </si>
  <si>
    <t>CR/LFM/HBET:1-2/IND2</t>
  </si>
  <si>
    <t>CR/LFM/HBET:1-2/IND6</t>
  </si>
  <si>
    <t>MCF/LWAL/H:1/COM</t>
  </si>
  <si>
    <t>MCF/LWAL/H:1/COM1</t>
  </si>
  <si>
    <t>MCF/LWAL/H:1/COM12</t>
  </si>
  <si>
    <t>MCF/LWAL/H:1/COM2</t>
  </si>
  <si>
    <t>MCF/LWAL/H:1/COM3</t>
  </si>
  <si>
    <t>MCF/LWAL/H:1/COM5</t>
  </si>
  <si>
    <t>MCF/LWAL/H:1/IND4</t>
  </si>
  <si>
    <t>MCF/LWAL/H:1/IND6</t>
  </si>
  <si>
    <t>MCF/LWAL/H:2/COM</t>
  </si>
  <si>
    <t>MCF/LWAL/H:2/COM1</t>
  </si>
  <si>
    <t>MCF/LWAL/H:2/COM12</t>
  </si>
  <si>
    <t>MCF/LWAL/H:2/COM2</t>
  </si>
  <si>
    <t>MCF/LWAL/H:2/COM3</t>
  </si>
  <si>
    <t>MCF/LWAL/H:2/COM5</t>
  </si>
  <si>
    <t>MIX(CR-W)/COM</t>
  </si>
  <si>
    <t>MIX(CR-W)/COM1</t>
  </si>
  <si>
    <t>MIX(CR-W)/COM5</t>
  </si>
  <si>
    <t>MIX(CR-W)/IND2</t>
  </si>
  <si>
    <t>MIX(M-W)/COM</t>
  </si>
  <si>
    <t>MIX(M-W)/COM1</t>
  </si>
  <si>
    <t>MIX(M-W)/COM5</t>
  </si>
  <si>
    <t>MIX(M-W)/IND2</t>
  </si>
  <si>
    <t>MR/LWAL/H:1/COM</t>
  </si>
  <si>
    <t>MR/LWAL/H:1/COM1</t>
  </si>
  <si>
    <t>MR/LWAL/H:1/COM12</t>
  </si>
  <si>
    <t>MR/LWAL/H:1/COM2</t>
  </si>
  <si>
    <t>MR/LWAL/H:1/COM3</t>
  </si>
  <si>
    <t>MR/LWAL/H:1/COM5</t>
  </si>
  <si>
    <t>MR/LWAL/H:1/IND2</t>
  </si>
  <si>
    <t>MR/LWAL/H:1/IND4</t>
  </si>
  <si>
    <t>MR/LWAL/H:1/IND6</t>
  </si>
  <si>
    <t>MR/LWAL/H:2/COM</t>
  </si>
  <si>
    <t>MR/LWAL/H:2/COM1</t>
  </si>
  <si>
    <t>MR/LWAL/H:2/COM12</t>
  </si>
  <si>
    <t>MR/LWAL/H:2/COM2</t>
  </si>
  <si>
    <t>MR/LWAL/H:2/COM3</t>
  </si>
  <si>
    <t>MR/LWAL/H:2/COM5</t>
  </si>
  <si>
    <t>MR/LWAL/H:2/IND2</t>
  </si>
  <si>
    <t>MUR/LWAL/H:1/COM</t>
  </si>
  <si>
    <t>MUR/LWAL/H:1/COM1</t>
  </si>
  <si>
    <t>MUR/LWAL/H:1/COM12</t>
  </si>
  <si>
    <t>MUR/LWAL/H:1/COM2</t>
  </si>
  <si>
    <t>MUR/LWAL/H:1/COM5</t>
  </si>
  <si>
    <t>MUR/LWAL/H:1/IND2</t>
  </si>
  <si>
    <t>MUR/LWAL/H:1/IND4</t>
  </si>
  <si>
    <t>MUR/LWAL/H:1/IND6</t>
  </si>
  <si>
    <t>S/LFM/HBET:1-2/COM2</t>
  </si>
  <si>
    <t>S/LFM/HBET:1-2/IND1</t>
  </si>
  <si>
    <t>S/LFM/HBET:1-2/IND2</t>
  </si>
  <si>
    <t>S/LFM/HBET:1-2/IND6</t>
  </si>
  <si>
    <t>W/HBET:1-2/COM1</t>
  </si>
  <si>
    <t>W/HBET:1-2/COM5</t>
  </si>
  <si>
    <t>20% CR/LFINF/H:2/COM12
20% CR/LFINF/HBET:3-5/COM12
40% CR/LDUAL/HBET:6-12/COM12
20% CR/LDUAL/HBET:13-/COM12</t>
  </si>
  <si>
    <t>CR/LDUAL+DUM/HBET:13-/COM12</t>
  </si>
  <si>
    <t>CR</t>
  </si>
  <si>
    <t>MCF</t>
  </si>
  <si>
    <t>MIX(CR-W)</t>
  </si>
  <si>
    <t>MIX(M-W)</t>
  </si>
  <si>
    <t>MR</t>
  </si>
  <si>
    <t>MUR</t>
  </si>
  <si>
    <t>S</t>
  </si>
  <si>
    <t>W</t>
  </si>
  <si>
    <t>CR/LDUAL+DUM/HBET:13-/COM3</t>
  </si>
  <si>
    <t>60% CR/LDUAL+DUL/HBET:6-12/COM12
40% CR/LDUAL+DUM/HBET:6-12/COM12</t>
  </si>
  <si>
    <t>60% CR/LDUAL+DUL/HBET:6-12/COM3
40% CR/LDUAL+DUM/HBET:6-12/COM3</t>
  </si>
  <si>
    <t>CR/LFINF+DUL/H:1/COM1</t>
  </si>
  <si>
    <t>CR/LFINF+DUL/H:1/COM3</t>
  </si>
  <si>
    <t>CR/LFINF+DUL/H:1/COM5</t>
  </si>
  <si>
    <t>CR/LFINF+DUL/H:2/COM1</t>
  </si>
  <si>
    <t>CR/LFINF+DUL/H:2/COM12</t>
  </si>
  <si>
    <t>CR/LFINF+DUL/H:2/COM3</t>
  </si>
  <si>
    <t>CR/LFINF+DUL/H:2/COM5</t>
  </si>
  <si>
    <t>90% CR/LFINF+DUL/HBET:3-5/COM1
10% CR/LFINF+DUM/HBET:3-5/COM1</t>
  </si>
  <si>
    <t>90% CR/LFINF+DUL/HBET:3-5/COM12
10% CR/LFINF+DUM/HBET:3-5/COM12</t>
  </si>
  <si>
    <t>90% CR/LFINF+DUL/HBET:3-5/COM3
10% CR/LFINF+DUM/HBET:3-5/COM3</t>
  </si>
  <si>
    <t>90% CR/LFINF+DUL/HBET:3-5/COM5
10% CR/LFINF+DUM/HBET:3-5/COM5</t>
  </si>
  <si>
    <t>CR/LFM+DUL/HBET:1-2/COM2</t>
  </si>
  <si>
    <t>CR/LFM+DUL/HBET:1-2/IND1</t>
  </si>
  <si>
    <t>CR/LFM+DUL/HBET:1-2/IND2</t>
  </si>
  <si>
    <t>CR/LFM+DUL/HBET:1-2/IND6</t>
  </si>
  <si>
    <t>MCF/LWAL+DUL/H:1/COM</t>
  </si>
  <si>
    <t>MCF/LWAL+DUL/H:1/COM1</t>
  </si>
  <si>
    <t>MCF/LWAL+DUL/H:1/COM12</t>
  </si>
  <si>
    <t>MCF/LWAL+DUL/H:1/COM2</t>
  </si>
  <si>
    <t>MCF/LWAL+DUL/H:1/COM3</t>
  </si>
  <si>
    <t>MCF/LWAL+DUL/H:1/COM5</t>
  </si>
  <si>
    <t>MCF/LWAL+DUL/H:1/IND4</t>
  </si>
  <si>
    <t>MCF/LWAL+DUL/H:1/IND6</t>
  </si>
  <si>
    <t>95% MCF/LWAL+DUL/H:2/COM
5% MCF/LWAL+DUM/H:2/COM</t>
  </si>
  <si>
    <t>95% MCF/LWAL+DUL/H:2/COM1
5% MCF/LWAL+DUM/H:2/COM1</t>
  </si>
  <si>
    <t>95% MCF/LWAL+DUL/H:2/COM12
5% MCF/LWAL+DUM/H:2/COM12</t>
  </si>
  <si>
    <t>95% MCF/LWAL+DUL/H:2/COM2
5% MCF/LWAL+DUM/H:2/COM2</t>
  </si>
  <si>
    <t>95% MCF/LWAL+DUL/H:2/COM3
5% MCF/LWAL+DUM/H:2/COM3</t>
  </si>
  <si>
    <t>95% MCF/LWAL+DUL/H:2/COM5
5% MCF/LWAL+DUM/H:2/COM5</t>
  </si>
  <si>
    <t>MR/LWAL+DUL/H:1/COM</t>
  </si>
  <si>
    <t>MR/LWAL+DUL/H:1/COM1</t>
  </si>
  <si>
    <t>MR/LWAL+DUL/H:1/COM12</t>
  </si>
  <si>
    <t>MR/LWAL+DUL/H:1/COM2</t>
  </si>
  <si>
    <t>MR/LWAL+DUL/H:1/COM3</t>
  </si>
  <si>
    <t>MR/LWAL+DUL/H:1/COM5</t>
  </si>
  <si>
    <t>MR/LWAL+DUL/H:1/IND2</t>
  </si>
  <si>
    <t>MR/LWAL+DUL/H:1/IND4</t>
  </si>
  <si>
    <t>MR/LWAL+DUL/H:1/IND6</t>
  </si>
  <si>
    <t>MR/LWAL+DUL/H:2/COM</t>
  </si>
  <si>
    <t>MR/LWAL+DUL/H:2/COM1</t>
  </si>
  <si>
    <t>MR/LWAL+DUL/H:2/COM12</t>
  </si>
  <si>
    <t>MR/LWAL+DUL/H:2/COM2</t>
  </si>
  <si>
    <t>MR/LWAL+DUL/H:2/COM3</t>
  </si>
  <si>
    <t>MR/LWAL+DUL/H:2/COM5</t>
  </si>
  <si>
    <t>MR/LWAL+DUL/H:2/IND2</t>
  </si>
  <si>
    <t>MUR/LWAL+DNO/H:1/COM</t>
  </si>
  <si>
    <t>MUR/LWAL+DNO/H:1/COM1</t>
  </si>
  <si>
    <t>MUR/LWAL+DNO/H:1/COM12</t>
  </si>
  <si>
    <t>MUR/LWAL+DNO/H:1/COM2</t>
  </si>
  <si>
    <t>MUR/LWAL+DNO/H:1/COM5</t>
  </si>
  <si>
    <t>MUR/LWAL+DNO/H:1/IND2</t>
  </si>
  <si>
    <t>MUR/LWAL+DNO/H:1/IND4</t>
  </si>
  <si>
    <t>MUR/LWAL+DNO/H:1/IND6</t>
  </si>
  <si>
    <t>90% S/LFM+DUL/HBET:1-2/COM2
10% S/LFM+DUM/HBET:1-2/COM2</t>
  </si>
  <si>
    <t>90% S/LFM+DUL/HBET:1-2/IND1
10% S/LFM+DUM/HBET:1-2/IND1</t>
  </si>
  <si>
    <t>90% S/LFM+DUL/HBET:1-2/IND2
10% S/LFM+DUM/HBET:1-2/IND2</t>
  </si>
  <si>
    <t>80% W/+DNO/HBET:1-2/COM1
20% W/+DUL/HBET:1-2/COM1</t>
  </si>
  <si>
    <t>80% W/+DNO/HBET:1-2/COM5
20% W/+DUL/HBET:1-2/COM5</t>
  </si>
  <si>
    <t>30% MR/LWAL/H:1/IND6
25% MCF/LWAL/H:1/IND6
25% MUR/LWAL/H:1/IND6
15% CR/LFM/HBET:1-2/IND6
5% S/LFM/HBET:1-2/IND6</t>
  </si>
  <si>
    <t>30% MR/LWAL/H:1/IND6
25% MCF/LWAL/H:1/IND6
25% MUR/LWAL/H:1/IND6
10% CR/LFM/HBET:1-2/IND6
10% S/LFM/HBET:1-2/IND6</t>
  </si>
  <si>
    <t>40% MR/LWAL/H:1/IND6
20% MCF/LWAL/H:1/IND6
20% MUR/LWAL/H:1/IND6
10% CR/LFM/HBET:1-2/IND6
10% S/LFM/HBET:1-2/IND6</t>
  </si>
  <si>
    <t>90% S/LFM+DUL/HBET:1-2/IND6
10% S/LFM+DUM/HBET:1-2/IND6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</si>
</sst>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theme="5" tint="-0.249977111117893"/>
      <name val="Calibri"/>
      <family val="2"/>
      <charset val="1"/>
    </font>
    <font>
      <sz val="12"/>
      <color rgb="FF9C5700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Tahoma"/>
      <family val="2"/>
    </font>
    <font>
      <b/>
      <sz val="11"/>
      <color rgb="FF000000"/>
      <name val="Calibri (Body)"/>
    </font>
    <font>
      <b/>
      <sz val="11"/>
      <color rgb="FF9C5700"/>
      <name val="Calibri (Body)"/>
    </font>
    <font>
      <b/>
      <sz val="10"/>
      <color rgb="FF000000"/>
      <name val="Tahoma"/>
      <family val="2"/>
    </font>
    <font>
      <u/>
      <sz val="11"/>
      <color theme="10"/>
      <name val="Calibri"/>
      <family val="2"/>
      <charset val="1"/>
    </font>
    <font>
      <b/>
      <sz val="11"/>
      <name val="Calibri"/>
      <family val="2"/>
    </font>
    <font>
      <sz val="18"/>
      <color rgb="FF000000"/>
      <name val="Calibri"/>
      <family val="2"/>
      <charset val="1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9DC3E6"/>
        <bgColor rgb="FFBDD7EE"/>
      </patternFill>
    </fill>
    <fill>
      <patternFill patternType="solid">
        <fgColor rgb="FFBDD7EE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C5E0B4"/>
        <bgColor rgb="FFD9D9D9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DDDDDD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59999389629810485"/>
        <bgColor rgb="FFBDD7E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9" fontId="6" fillId="0" borderId="0" applyBorder="0" applyProtection="0"/>
    <xf numFmtId="0" fontId="6" fillId="2" borderId="0" applyBorder="0" applyProtection="0"/>
    <xf numFmtId="0" fontId="6" fillId="0" borderId="0"/>
    <xf numFmtId="0" fontId="6" fillId="0" borderId="0"/>
    <xf numFmtId="0" fontId="11" fillId="6" borderId="0" applyNumberFormat="0" applyBorder="0" applyAlignment="0" applyProtection="0"/>
    <xf numFmtId="0" fontId="1" fillId="0" borderId="0"/>
    <xf numFmtId="0" fontId="19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1" xfId="2" applyFont="1" applyFill="1" applyBorder="1" applyAlignment="1" applyProtection="1">
      <alignment horizontal="center" vertical="center" wrapText="1"/>
    </xf>
    <xf numFmtId="0" fontId="5" fillId="3" borderId="1" xfId="2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5" fillId="4" borderId="1" xfId="2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5" borderId="1" xfId="2" applyFont="1" applyFill="1" applyBorder="1" applyAlignment="1" applyProtection="1">
      <alignment horizontal="center" vertical="center" wrapText="1"/>
    </xf>
    <xf numFmtId="0" fontId="0" fillId="0" borderId="0" xfId="3" applyFont="1" applyAlignment="1">
      <alignment horizontal="center" vertical="center" wrapText="1"/>
    </xf>
    <xf numFmtId="0" fontId="8" fillId="0" borderId="0" xfId="3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3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0" xfId="3" applyFont="1" applyAlignment="1">
      <alignment horizontal="center" vertical="center" wrapText="1"/>
    </xf>
    <xf numFmtId="0" fontId="7" fillId="0" borderId="0" xfId="4" applyFont="1" applyAlignment="1">
      <alignment horizontal="center" vertical="center" wrapText="1"/>
    </xf>
    <xf numFmtId="0" fontId="0" fillId="0" borderId="0" xfId="4" applyFont="1" applyAlignment="1">
      <alignment horizontal="center" vertical="center" wrapText="1"/>
    </xf>
    <xf numFmtId="0" fontId="14" fillId="10" borderId="0" xfId="0" applyFont="1" applyFill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6" fillId="2" borderId="2" xfId="2" applyFont="1" applyBorder="1" applyAlignment="1">
      <alignment horizontal="center" vertical="center"/>
    </xf>
    <xf numFmtId="0" fontId="17" fillId="6" borderId="2" xfId="5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2" fillId="3" borderId="1" xfId="2" applyFont="1" applyFill="1" applyBorder="1" applyAlignment="1" applyProtection="1">
      <alignment horizontal="center" vertical="center" wrapText="1"/>
    </xf>
    <xf numFmtId="0" fontId="13" fillId="8" borderId="1" xfId="2" applyFont="1" applyFill="1" applyBorder="1" applyAlignment="1" applyProtection="1">
      <alignment horizontal="center" vertical="center" wrapText="1"/>
    </xf>
    <xf numFmtId="0" fontId="13" fillId="9" borderId="1" xfId="2" applyFont="1" applyFill="1" applyBorder="1" applyAlignment="1" applyProtection="1">
      <alignment horizontal="center" vertical="center" wrapText="1"/>
    </xf>
    <xf numFmtId="0" fontId="19" fillId="0" borderId="0" xfId="7" applyAlignment="1">
      <alignment vertical="center"/>
    </xf>
    <xf numFmtId="0" fontId="20" fillId="11" borderId="0" xfId="0" applyFont="1" applyFill="1" applyAlignment="1">
      <alignment vertical="center" wrapText="1"/>
    </xf>
    <xf numFmtId="9" fontId="0" fillId="0" borderId="0" xfId="0" applyNumberFormat="1"/>
    <xf numFmtId="0" fontId="17" fillId="12" borderId="2" xfId="5" applyFont="1" applyFill="1" applyBorder="1" applyAlignment="1">
      <alignment horizontal="center" vertical="center" wrapText="1"/>
    </xf>
    <xf numFmtId="0" fontId="16" fillId="13" borderId="2" xfId="2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14" borderId="0" xfId="0" applyFont="1" applyFill="1" applyAlignment="1">
      <alignment vertical="center"/>
    </xf>
    <xf numFmtId="0" fontId="22" fillId="1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3" fillId="0" borderId="0" xfId="0" applyFont="1" applyAlignment="1">
      <alignment vertical="center"/>
    </xf>
    <xf numFmtId="1" fontId="6" fillId="0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0" fontId="21" fillId="0" borderId="0" xfId="0" applyFont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</cellXfs>
  <cellStyles count="8">
    <cellStyle name="Explanatory Text" xfId="2" builtinId="53" customBuiltin="1"/>
    <cellStyle name="Hyperlink" xfId="7" builtinId="8"/>
    <cellStyle name="Neutral" xfId="5" builtinId="28"/>
    <cellStyle name="Normal" xfId="0" builtinId="0"/>
    <cellStyle name="Normal 2" xfId="4" xr:uid="{19C55B7F-760D-4FBF-83AC-2AD371012251}"/>
    <cellStyle name="Normal 3" xfId="3" xr:uid="{7F470CB3-1F35-4C49-91E6-B563C7ECAEB5}"/>
    <cellStyle name="Normal 4" xfId="6" xr:uid="{2B33ABB9-D749-4A46-9E6E-FF2EA8AA8371}"/>
    <cellStyle name="Per 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9D9D9"/>
      <rgbColor rgb="FF808080"/>
      <rgbColor rgb="FF9999FF"/>
      <rgbColor rgb="FF993366"/>
      <rgbColor rgb="FFFFFFCC"/>
      <rgbColor rgb="FFECECEC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FDFDF"/>
      <rgbColor rgb="FFCCFFCC"/>
      <rgbColor rgb="FFDDDDDD"/>
      <rgbColor rgb="FF9DC3E6"/>
      <rgbColor rgb="FFFF99CC"/>
      <rgbColor rgb="FFC5E0B4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4</xdr:row>
      <xdr:rowOff>12700</xdr:rowOff>
    </xdr:from>
    <xdr:to>
      <xdr:col>0</xdr:col>
      <xdr:colOff>1531975</xdr:colOff>
      <xdr:row>11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0CEA8-22AA-4832-81D6-EAD321431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819400"/>
          <a:ext cx="1265275" cy="14732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C:/D:/I:/&#26465;&#20214;&#38598;&#35336;&#12503;&#12525;&#12464;&#12521;&#12512;&#12497;&#12501;&#12457;&#12540;&#12510;&#12531;&#1247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://&#26465;&#20214;&#38598;&#35336;&#12503;&#12525;&#12464;&#12521;&#12512;&#12497;&#12501;&#12457;&#12540;&#12510;&#12531;&#1247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フォーマンステストの概要"/>
      <sheetName val="定義（総数）"/>
      <sheetName val="定義（日本人)"/>
      <sheetName val="定義（日本人以外) "/>
      <sheetName val="結果（総数）"/>
      <sheetName val="結果（日本人)"/>
      <sheetName val="結果（日本人以外) 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定義（総数）"/>
      <sheetName val="パフォーマンステストの概要"/>
      <sheetName val="定義（日本人)"/>
      <sheetName val="定義（日本人以外) "/>
      <sheetName val="結果（総数）"/>
      <sheetName val="結果（日本人)"/>
      <sheetName val="結果（日本人以外) "/>
    </sheetNames>
    <sheetDataSet>
      <sheetData sheetId="0" refreshError="1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psa.gov.ph/statistics/survey/business-and-industry/aspb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6"/>
  <sheetViews>
    <sheetView tabSelected="1" topLeftCell="A11" zoomScale="80" zoomScaleNormal="80" workbookViewId="0">
      <selection activeCell="E16" sqref="E16"/>
    </sheetView>
  </sheetViews>
  <sheetFormatPr baseColWidth="10" defaultColWidth="9.1640625" defaultRowHeight="15" x14ac:dyDescent="0.2"/>
  <cols>
    <col min="1" max="4" width="35.6640625" style="3" customWidth="1"/>
    <col min="5" max="5" width="40.83203125" style="3" customWidth="1"/>
    <col min="6" max="1025" width="9.1640625" style="3" customWidth="1"/>
  </cols>
  <sheetData>
    <row r="1" spans="1:5" ht="26" x14ac:dyDescent="0.2">
      <c r="A1" s="4" t="s">
        <v>62</v>
      </c>
    </row>
    <row r="2" spans="1:5" ht="19" x14ac:dyDescent="0.25">
      <c r="A2" s="5" t="s">
        <v>22</v>
      </c>
      <c r="B2" s="5" t="s">
        <v>23</v>
      </c>
    </row>
    <row r="3" spans="1:5" s="8" customFormat="1" ht="61.5" customHeight="1" x14ac:dyDescent="0.2">
      <c r="A3" s="6"/>
      <c r="B3" s="7" t="s">
        <v>24</v>
      </c>
      <c r="C3" s="7" t="s">
        <v>25</v>
      </c>
      <c r="D3" s="7" t="s">
        <v>26</v>
      </c>
      <c r="E3" s="7" t="s">
        <v>27</v>
      </c>
    </row>
    <row r="4" spans="1:5" ht="96" x14ac:dyDescent="0.2">
      <c r="A4" s="9" t="s">
        <v>2</v>
      </c>
      <c r="B4" s="12" t="s">
        <v>63</v>
      </c>
      <c r="C4" s="12" t="s">
        <v>67</v>
      </c>
      <c r="D4" s="10" t="s">
        <v>75</v>
      </c>
      <c r="E4" s="10" t="s">
        <v>75</v>
      </c>
    </row>
    <row r="5" spans="1:5" ht="160" x14ac:dyDescent="0.2">
      <c r="A5" s="9" t="s">
        <v>3</v>
      </c>
      <c r="B5" s="15" t="s">
        <v>76</v>
      </c>
      <c r="C5" s="13" t="s">
        <v>68</v>
      </c>
      <c r="D5" s="10" t="s">
        <v>75</v>
      </c>
      <c r="E5" s="10" t="s">
        <v>75</v>
      </c>
    </row>
    <row r="6" spans="1:5" ht="96" x14ac:dyDescent="0.2">
      <c r="A6" s="9" t="s">
        <v>6</v>
      </c>
      <c r="B6" s="12" t="s">
        <v>63</v>
      </c>
      <c r="C6" s="12" t="s">
        <v>67</v>
      </c>
      <c r="D6" s="10" t="s">
        <v>75</v>
      </c>
      <c r="E6" s="10" t="s">
        <v>75</v>
      </c>
    </row>
    <row r="7" spans="1:5" ht="144" x14ac:dyDescent="0.2">
      <c r="A7" s="11" t="s">
        <v>7</v>
      </c>
      <c r="B7" s="14" t="s">
        <v>64</v>
      </c>
      <c r="C7" s="17" t="s">
        <v>69</v>
      </c>
      <c r="D7" s="10" t="s">
        <v>70</v>
      </c>
      <c r="E7" s="10" t="s">
        <v>70</v>
      </c>
    </row>
    <row r="8" spans="1:5" ht="96" x14ac:dyDescent="0.2">
      <c r="A8" s="11" t="s">
        <v>8</v>
      </c>
      <c r="B8" s="10" t="s">
        <v>66</v>
      </c>
      <c r="C8" s="10" t="s">
        <v>65</v>
      </c>
      <c r="D8" s="10" t="s">
        <v>65</v>
      </c>
      <c r="E8" s="10" t="s">
        <v>65</v>
      </c>
    </row>
    <row r="9" spans="1:5" ht="112" x14ac:dyDescent="0.2">
      <c r="A9" s="11" t="s">
        <v>9</v>
      </c>
      <c r="B9" s="16" t="s">
        <v>71</v>
      </c>
      <c r="C9" s="10" t="s">
        <v>72</v>
      </c>
      <c r="D9" s="10" t="s">
        <v>72</v>
      </c>
      <c r="E9" s="10" t="s">
        <v>72</v>
      </c>
    </row>
    <row r="10" spans="1:5" ht="112" x14ac:dyDescent="0.2">
      <c r="A10" s="11" t="s">
        <v>10</v>
      </c>
      <c r="B10" s="17" t="s">
        <v>73</v>
      </c>
      <c r="C10" s="10" t="s">
        <v>74</v>
      </c>
      <c r="D10" s="10" t="s">
        <v>74</v>
      </c>
      <c r="E10" s="10" t="s">
        <v>74</v>
      </c>
    </row>
    <row r="11" spans="1:5" ht="112" x14ac:dyDescent="0.2">
      <c r="A11" s="11" t="s">
        <v>11</v>
      </c>
      <c r="B11" s="17" t="s">
        <v>73</v>
      </c>
      <c r="C11" s="10" t="s">
        <v>74</v>
      </c>
      <c r="D11" s="10" t="s">
        <v>74</v>
      </c>
      <c r="E11" s="10" t="s">
        <v>74</v>
      </c>
    </row>
    <row r="12" spans="1:5" ht="112" x14ac:dyDescent="0.2">
      <c r="A12" s="11" t="s">
        <v>12</v>
      </c>
      <c r="B12" s="10" t="s">
        <v>73</v>
      </c>
      <c r="C12" s="10" t="s">
        <v>74</v>
      </c>
      <c r="D12" s="10" t="s">
        <v>74</v>
      </c>
      <c r="E12" s="10" t="s">
        <v>74</v>
      </c>
    </row>
    <row r="13" spans="1:5" ht="112" x14ac:dyDescent="0.2">
      <c r="A13" s="11" t="s">
        <v>13</v>
      </c>
      <c r="B13" s="10" t="s">
        <v>73</v>
      </c>
      <c r="C13" s="10" t="s">
        <v>74</v>
      </c>
      <c r="D13" s="10" t="s">
        <v>74</v>
      </c>
      <c r="E13" s="10" t="s">
        <v>74</v>
      </c>
    </row>
    <row r="14" spans="1:5" ht="112" x14ac:dyDescent="0.2">
      <c r="A14" s="11" t="s">
        <v>14</v>
      </c>
      <c r="B14" s="10" t="s">
        <v>73</v>
      </c>
      <c r="C14" s="10" t="s">
        <v>74</v>
      </c>
      <c r="D14" s="10" t="s">
        <v>74</v>
      </c>
      <c r="E14" s="10" t="s">
        <v>74</v>
      </c>
    </row>
    <row r="15" spans="1:5" ht="112" x14ac:dyDescent="0.2">
      <c r="A15" s="11" t="s">
        <v>17</v>
      </c>
      <c r="B15" s="10" t="s">
        <v>73</v>
      </c>
      <c r="C15" s="10" t="s">
        <v>74</v>
      </c>
      <c r="D15" s="10" t="s">
        <v>74</v>
      </c>
      <c r="E15" s="10" t="s">
        <v>74</v>
      </c>
    </row>
    <row r="16" spans="1:5" ht="112" x14ac:dyDescent="0.2">
      <c r="A16" s="11" t="s">
        <v>18</v>
      </c>
      <c r="B16" s="16" t="s">
        <v>73</v>
      </c>
      <c r="C16" s="10" t="s">
        <v>74</v>
      </c>
      <c r="D16" s="10" t="s">
        <v>74</v>
      </c>
      <c r="E16" s="10" t="s">
        <v>74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84A8-A940-4648-B2D4-29E08E7F2B87}">
  <dimension ref="A1:AMK15"/>
  <sheetViews>
    <sheetView zoomScale="110" zoomScaleNormal="110" workbookViewId="0">
      <selection activeCell="C5" sqref="C5"/>
    </sheetView>
  </sheetViews>
  <sheetFormatPr baseColWidth="10" defaultColWidth="9.1640625" defaultRowHeight="15" x14ac:dyDescent="0.2"/>
  <cols>
    <col min="1" max="1" width="35.6640625" style="3" customWidth="1"/>
    <col min="2" max="5" width="19.5" style="3" customWidth="1"/>
    <col min="6" max="6" width="19.83203125" style="3" customWidth="1"/>
    <col min="7" max="1025" width="9.1640625" style="3" customWidth="1"/>
  </cols>
  <sheetData>
    <row r="1" spans="1:6" ht="43" customHeight="1" x14ac:dyDescent="0.2">
      <c r="A1" s="4" t="s">
        <v>62</v>
      </c>
      <c r="B1" s="29" t="s">
        <v>110</v>
      </c>
      <c r="E1" s="30" t="s">
        <v>111</v>
      </c>
    </row>
    <row r="2" spans="1:6" s="8" customFormat="1" ht="61" customHeight="1" x14ac:dyDescent="0.2">
      <c r="A2" s="6" t="s">
        <v>90</v>
      </c>
      <c r="B2" s="26" t="s">
        <v>24</v>
      </c>
      <c r="C2" s="26" t="s">
        <v>25</v>
      </c>
      <c r="D2" s="26" t="s">
        <v>26</v>
      </c>
      <c r="E2" s="26" t="s">
        <v>27</v>
      </c>
    </row>
    <row r="3" spans="1:6" s="3" customFormat="1" ht="17" x14ac:dyDescent="0.2">
      <c r="A3" s="27" t="s">
        <v>2</v>
      </c>
      <c r="B3" s="10" t="s">
        <v>115</v>
      </c>
      <c r="C3" s="10" t="s">
        <v>115</v>
      </c>
      <c r="D3" s="10" t="s">
        <v>83</v>
      </c>
      <c r="E3" s="10" t="s">
        <v>84</v>
      </c>
      <c r="F3" s="12"/>
    </row>
    <row r="4" spans="1:6" s="3" customFormat="1" ht="32" x14ac:dyDescent="0.2">
      <c r="A4" s="27" t="s">
        <v>3</v>
      </c>
      <c r="B4" s="10" t="s">
        <v>114</v>
      </c>
      <c r="C4" s="10" t="s">
        <v>114</v>
      </c>
      <c r="D4" s="10" t="s">
        <v>112</v>
      </c>
      <c r="E4" s="10" t="s">
        <v>113</v>
      </c>
      <c r="F4" s="18"/>
    </row>
    <row r="5" spans="1:6" s="3" customFormat="1" ht="17" x14ac:dyDescent="0.2">
      <c r="A5" s="27" t="s">
        <v>6</v>
      </c>
      <c r="B5" s="10" t="s">
        <v>116</v>
      </c>
      <c r="C5" s="10" t="s">
        <v>116</v>
      </c>
      <c r="D5" s="10" t="s">
        <v>85</v>
      </c>
      <c r="E5" s="10" t="s">
        <v>86</v>
      </c>
      <c r="F5" s="12"/>
    </row>
    <row r="6" spans="1:6" s="3" customFormat="1" ht="34" x14ac:dyDescent="0.2">
      <c r="A6" s="28" t="s">
        <v>7</v>
      </c>
      <c r="B6" s="10" t="s">
        <v>117</v>
      </c>
      <c r="C6" s="10" t="s">
        <v>143</v>
      </c>
      <c r="D6" s="10" t="s">
        <v>149</v>
      </c>
      <c r="E6" s="10" t="s">
        <v>150</v>
      </c>
      <c r="F6" s="19"/>
    </row>
    <row r="7" spans="1:6" s="3" customFormat="1" ht="32" x14ac:dyDescent="0.2">
      <c r="A7" s="28" t="s">
        <v>8</v>
      </c>
      <c r="B7" s="10" t="s">
        <v>117</v>
      </c>
      <c r="C7" s="10" t="s">
        <v>144</v>
      </c>
      <c r="D7" s="10" t="s">
        <v>161</v>
      </c>
      <c r="E7" s="10" t="s">
        <v>150</v>
      </c>
      <c r="F7" s="19"/>
    </row>
    <row r="8" spans="1:6" s="3" customFormat="1" ht="34" x14ac:dyDescent="0.2">
      <c r="A8" s="28" t="s">
        <v>9</v>
      </c>
      <c r="B8" s="10" t="s">
        <v>120</v>
      </c>
      <c r="C8" s="10" t="s">
        <v>145</v>
      </c>
      <c r="D8" s="10" t="s">
        <v>155</v>
      </c>
      <c r="E8" s="10" t="s">
        <v>156</v>
      </c>
      <c r="F8" s="14"/>
    </row>
    <row r="9" spans="1:6" s="3" customFormat="1" ht="17" x14ac:dyDescent="0.2">
      <c r="A9" s="28" t="s">
        <v>10</v>
      </c>
      <c r="B9" s="10" t="s">
        <v>119</v>
      </c>
      <c r="C9" s="10" t="s">
        <v>119</v>
      </c>
      <c r="D9" s="10" t="s">
        <v>87</v>
      </c>
      <c r="E9" s="10" t="s">
        <v>88</v>
      </c>
      <c r="F9" s="20"/>
    </row>
    <row r="10" spans="1:6" s="3" customFormat="1" ht="17" x14ac:dyDescent="0.2">
      <c r="A10" s="28" t="s">
        <v>11</v>
      </c>
      <c r="B10" s="10" t="s">
        <v>119</v>
      </c>
      <c r="C10" s="10" t="s">
        <v>119</v>
      </c>
      <c r="D10" s="10" t="s">
        <v>87</v>
      </c>
      <c r="E10" s="10" t="s">
        <v>88</v>
      </c>
      <c r="F10" s="20"/>
    </row>
    <row r="11" spans="1:6" s="3" customFormat="1" ht="17" x14ac:dyDescent="0.2">
      <c r="A11" s="28" t="s">
        <v>12</v>
      </c>
      <c r="B11" s="10" t="s">
        <v>119</v>
      </c>
      <c r="C11" s="10" t="s">
        <v>119</v>
      </c>
      <c r="D11" s="10" t="s">
        <v>87</v>
      </c>
      <c r="E11" s="10" t="s">
        <v>88</v>
      </c>
      <c r="F11" s="20"/>
    </row>
    <row r="12" spans="1:6" s="3" customFormat="1" ht="34" x14ac:dyDescent="0.2">
      <c r="A12" s="28" t="s">
        <v>13</v>
      </c>
      <c r="B12" s="10" t="s">
        <v>119</v>
      </c>
      <c r="C12" s="10" t="s">
        <v>119</v>
      </c>
      <c r="D12" s="10" t="s">
        <v>87</v>
      </c>
      <c r="E12" s="10" t="s">
        <v>88</v>
      </c>
      <c r="F12" s="20"/>
    </row>
    <row r="13" spans="1:6" s="3" customFormat="1" ht="34" x14ac:dyDescent="0.2">
      <c r="A13" s="28" t="s">
        <v>14</v>
      </c>
      <c r="B13" s="10" t="s">
        <v>119</v>
      </c>
      <c r="C13" s="10" t="s">
        <v>119</v>
      </c>
      <c r="D13" s="10" t="s">
        <v>87</v>
      </c>
      <c r="E13" s="10" t="s">
        <v>88</v>
      </c>
      <c r="F13" s="10"/>
    </row>
    <row r="14" spans="1:6" s="3" customFormat="1" ht="32" x14ac:dyDescent="0.2">
      <c r="A14" s="28" t="s">
        <v>17</v>
      </c>
      <c r="B14" s="10" t="s">
        <v>142</v>
      </c>
      <c r="C14" s="10" t="s">
        <v>142</v>
      </c>
      <c r="D14" s="10" t="s">
        <v>159</v>
      </c>
      <c r="E14" s="10" t="s">
        <v>160</v>
      </c>
      <c r="F14" s="20"/>
    </row>
    <row r="15" spans="1:6" s="3" customFormat="1" ht="17" x14ac:dyDescent="0.2">
      <c r="A15" s="28" t="s">
        <v>18</v>
      </c>
      <c r="B15" s="10" t="s">
        <v>122</v>
      </c>
      <c r="C15" s="10" t="s">
        <v>122</v>
      </c>
      <c r="D15" s="10" t="s">
        <v>157</v>
      </c>
      <c r="E15" s="10" t="s">
        <v>157</v>
      </c>
      <c r="F15" s="20"/>
    </row>
  </sheetData>
  <hyperlinks>
    <hyperlink ref="B1" r:id="rId1" xr:uid="{50CDB449-7C19-C34D-9FEC-9564DB8830A1}"/>
  </hyperlinks>
  <pageMargins left="0.7" right="0.7" top="0.75" bottom="0.75" header="0.51180555555555496" footer="0.51180555555555496"/>
  <pageSetup firstPageNumber="0" orientation="portrait" horizontalDpi="300" verticalDpi="30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D0D8-82BE-F044-AD69-19C44883DCF5}">
  <dimension ref="A1:Y18"/>
  <sheetViews>
    <sheetView workbookViewId="0">
      <pane xSplit="2" ySplit="2" topLeftCell="F3" activePane="bottomRight" state="frozen"/>
      <selection pane="topRight" activeCell="D1" sqref="D1"/>
      <selection pane="bottomLeft" activeCell="A3" sqref="A3"/>
      <selection pane="bottomRight" activeCell="G4" sqref="G4"/>
    </sheetView>
  </sheetViews>
  <sheetFormatPr baseColWidth="10" defaultColWidth="40.6640625" defaultRowHeight="15" x14ac:dyDescent="0.2"/>
  <cols>
    <col min="1" max="4" width="26" bestFit="1" customWidth="1"/>
    <col min="5" max="7" width="24.1640625" bestFit="1" customWidth="1"/>
    <col min="8" max="10" width="26" bestFit="1" customWidth="1"/>
    <col min="11" max="11" width="24.1640625" bestFit="1" customWidth="1"/>
    <col min="12" max="12" width="28.33203125" bestFit="1" customWidth="1"/>
    <col min="13" max="13" width="30.5" bestFit="1" customWidth="1"/>
    <col min="14" max="15" width="27" bestFit="1" customWidth="1"/>
    <col min="16" max="16" width="32.5" bestFit="1" customWidth="1"/>
    <col min="17" max="17" width="28.33203125" bestFit="1" customWidth="1"/>
    <col min="18" max="18" width="30.1640625" bestFit="1" customWidth="1"/>
    <col min="19" max="19" width="25.1640625" bestFit="1" customWidth="1"/>
    <col min="20" max="20" width="32.33203125" customWidth="1"/>
    <col min="21" max="21" width="26.33203125" bestFit="1" customWidth="1"/>
    <col min="22" max="22" width="30.1640625" bestFit="1" customWidth="1"/>
    <col min="23" max="23" width="31" bestFit="1" customWidth="1"/>
    <col min="24" max="25" width="24.1640625" bestFit="1" customWidth="1"/>
  </cols>
  <sheetData>
    <row r="1" spans="1:25" s="25" customFormat="1" ht="32" x14ac:dyDescent="0.2">
      <c r="A1" s="23" t="s">
        <v>96</v>
      </c>
      <c r="B1" s="23" t="s">
        <v>97</v>
      </c>
      <c r="C1" s="23"/>
      <c r="D1" s="23"/>
      <c r="E1" s="23" t="s">
        <v>98</v>
      </c>
      <c r="F1" s="23"/>
      <c r="G1" s="23"/>
      <c r="H1" s="23" t="s">
        <v>78</v>
      </c>
      <c r="I1" s="23"/>
      <c r="J1" s="23"/>
      <c r="K1" s="32" t="s">
        <v>99</v>
      </c>
      <c r="L1" s="33"/>
      <c r="M1" s="24" t="s">
        <v>100</v>
      </c>
      <c r="N1" s="33"/>
      <c r="O1" s="33"/>
      <c r="P1" s="24" t="s">
        <v>101</v>
      </c>
      <c r="Q1" s="33"/>
      <c r="R1" s="33"/>
      <c r="S1" s="24" t="s">
        <v>102</v>
      </c>
      <c r="T1" s="33"/>
      <c r="U1" s="24" t="s">
        <v>103</v>
      </c>
      <c r="V1" s="33"/>
      <c r="W1" s="33"/>
      <c r="X1" s="24" t="s">
        <v>81</v>
      </c>
      <c r="Y1" s="33"/>
    </row>
    <row r="2" spans="1:25" ht="16" x14ac:dyDescent="0.2">
      <c r="A2" s="21" t="s">
        <v>91</v>
      </c>
      <c r="B2" s="21" t="s">
        <v>114</v>
      </c>
      <c r="C2" s="21" t="s">
        <v>105</v>
      </c>
      <c r="D2" s="21" t="s">
        <v>89</v>
      </c>
      <c r="E2" s="21" t="s">
        <v>115</v>
      </c>
      <c r="F2" s="21" t="s">
        <v>83</v>
      </c>
      <c r="G2" s="21" t="s">
        <v>84</v>
      </c>
      <c r="H2" s="21" t="s">
        <v>116</v>
      </c>
      <c r="I2" s="21" t="s">
        <v>85</v>
      </c>
      <c r="J2" s="21" t="s">
        <v>86</v>
      </c>
      <c r="K2" s="22" t="s">
        <v>117</v>
      </c>
      <c r="L2" s="22" t="s">
        <v>148</v>
      </c>
      <c r="M2" s="22" t="s">
        <v>118</v>
      </c>
      <c r="N2" s="22" t="s">
        <v>106</v>
      </c>
      <c r="O2" s="22" t="s">
        <v>108</v>
      </c>
      <c r="P2" s="22" t="s">
        <v>119</v>
      </c>
      <c r="Q2" s="22" t="s">
        <v>87</v>
      </c>
      <c r="R2" s="22" t="s">
        <v>88</v>
      </c>
      <c r="S2" s="22" t="s">
        <v>120</v>
      </c>
      <c r="T2" s="22" t="s">
        <v>154</v>
      </c>
      <c r="U2" s="22" t="s">
        <v>121</v>
      </c>
      <c r="V2" s="22" t="s">
        <v>107</v>
      </c>
      <c r="W2" s="22" t="s">
        <v>109</v>
      </c>
      <c r="X2" s="22" t="s">
        <v>122</v>
      </c>
      <c r="Y2" s="22" t="s">
        <v>157</v>
      </c>
    </row>
    <row r="3" spans="1:25" ht="160" x14ac:dyDescent="0.2">
      <c r="A3" s="10" t="s">
        <v>104</v>
      </c>
      <c r="B3" s="10" t="s">
        <v>176</v>
      </c>
      <c r="C3" s="10" t="s">
        <v>170</v>
      </c>
      <c r="D3" s="10" t="s">
        <v>171</v>
      </c>
      <c r="E3" s="10" t="s">
        <v>169</v>
      </c>
      <c r="F3" s="10" t="s">
        <v>168</v>
      </c>
      <c r="G3" s="10" t="s">
        <v>168</v>
      </c>
      <c r="H3" s="10" t="s">
        <v>319</v>
      </c>
      <c r="I3" s="10" t="s">
        <v>320</v>
      </c>
      <c r="J3" s="10" t="s">
        <v>321</v>
      </c>
      <c r="K3" s="10" t="s">
        <v>173</v>
      </c>
      <c r="L3" s="10" t="s">
        <v>164</v>
      </c>
      <c r="M3" s="10" t="s">
        <v>165</v>
      </c>
      <c r="N3" s="10" t="s">
        <v>166</v>
      </c>
      <c r="O3" s="10" t="s">
        <v>163</v>
      </c>
      <c r="P3" s="10" t="s">
        <v>151</v>
      </c>
      <c r="Q3" s="10" t="s">
        <v>152</v>
      </c>
      <c r="R3" s="10" t="s">
        <v>153</v>
      </c>
      <c r="S3" s="10" t="s">
        <v>174</v>
      </c>
      <c r="T3" s="10" t="s">
        <v>167</v>
      </c>
      <c r="U3" s="10" t="s">
        <v>175</v>
      </c>
      <c r="V3" s="10" t="s">
        <v>172</v>
      </c>
      <c r="W3" s="10" t="s">
        <v>248</v>
      </c>
      <c r="X3" s="10" t="s">
        <v>123</v>
      </c>
      <c r="Y3" s="10" t="s">
        <v>158</v>
      </c>
    </row>
    <row r="4" spans="1:25" x14ac:dyDescent="0.2">
      <c r="B4" s="31"/>
      <c r="E4" s="31"/>
      <c r="H4" s="31"/>
      <c r="K4" s="31"/>
      <c r="M4" s="31"/>
      <c r="P4" s="31"/>
      <c r="S4" s="31"/>
      <c r="U4" s="31"/>
      <c r="X4" s="31"/>
    </row>
    <row r="5" spans="1:25" x14ac:dyDescent="0.2">
      <c r="B5" s="31"/>
      <c r="E5" s="31"/>
      <c r="H5" s="31"/>
      <c r="K5" s="31"/>
      <c r="M5" s="31"/>
      <c r="P5" s="31"/>
      <c r="S5" s="31"/>
      <c r="U5" s="31"/>
      <c r="X5" s="31"/>
      <c r="Y5" s="31"/>
    </row>
    <row r="6" spans="1:25" x14ac:dyDescent="0.2">
      <c r="J6" s="31"/>
      <c r="W6" s="40"/>
      <c r="Y6" s="31"/>
    </row>
    <row r="7" spans="1:25" x14ac:dyDescent="0.2">
      <c r="J7" s="31"/>
      <c r="L7" s="31"/>
      <c r="Y7" s="31"/>
    </row>
    <row r="8" spans="1:25" x14ac:dyDescent="0.2">
      <c r="J8" s="31"/>
      <c r="L8" s="31"/>
      <c r="Y8" s="31"/>
    </row>
    <row r="9" spans="1:25" x14ac:dyDescent="0.2">
      <c r="J9" s="31"/>
      <c r="L9" s="31"/>
      <c r="N9" s="31"/>
      <c r="Y9" s="31"/>
    </row>
    <row r="10" spans="1:25" x14ac:dyDescent="0.2">
      <c r="J10" s="31"/>
      <c r="L10" s="31"/>
      <c r="M10" s="31"/>
      <c r="N10" s="31"/>
      <c r="Y10" s="31"/>
    </row>
    <row r="11" spans="1:25" x14ac:dyDescent="0.2">
      <c r="J11" s="31"/>
      <c r="L11" s="31"/>
      <c r="M11" s="31"/>
      <c r="N11" s="31"/>
      <c r="Y11" s="31"/>
    </row>
    <row r="12" spans="1:25" x14ac:dyDescent="0.2">
      <c r="J12" s="31"/>
      <c r="L12" s="31"/>
      <c r="M12" s="31"/>
      <c r="N12" s="31"/>
    </row>
    <row r="13" spans="1:25" x14ac:dyDescent="0.2">
      <c r="J13" s="31"/>
      <c r="L13" s="31"/>
      <c r="M13" s="31"/>
      <c r="N13" s="31"/>
    </row>
    <row r="14" spans="1:25" x14ac:dyDescent="0.2">
      <c r="J14" s="31"/>
      <c r="L14" s="31"/>
      <c r="M14" s="31"/>
      <c r="N14" s="31"/>
    </row>
    <row r="15" spans="1:25" x14ac:dyDescent="0.2">
      <c r="J15" s="31"/>
      <c r="L15" s="31"/>
      <c r="M15" s="31"/>
      <c r="N15" s="31"/>
    </row>
    <row r="16" spans="1:25" x14ac:dyDescent="0.2">
      <c r="J16" s="31"/>
      <c r="M16" s="31"/>
    </row>
    <row r="17" spans="10:10" x14ac:dyDescent="0.2">
      <c r="J17" s="31"/>
    </row>
    <row r="18" spans="10:10" x14ac:dyDescent="0.2">
      <c r="J18" s="3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AC28-AB91-47D9-A51B-39B4AAE89E84}">
  <dimension ref="A1:BS150"/>
  <sheetViews>
    <sheetView workbookViewId="0">
      <pane xSplit="1" ySplit="2" topLeftCell="BM3" activePane="bottomRight" state="frozen"/>
      <selection pane="topRight" activeCell="B1" sqref="B1"/>
      <selection pane="bottomLeft" activeCell="A3" sqref="A3"/>
      <selection pane="bottomRight" activeCell="BP10" sqref="BP10"/>
    </sheetView>
  </sheetViews>
  <sheetFormatPr baseColWidth="10" defaultColWidth="28" defaultRowHeight="15" x14ac:dyDescent="0.2"/>
  <cols>
    <col min="1" max="1" width="31.5" style="36" bestFit="1" customWidth="1"/>
    <col min="2" max="2" width="30.5" style="36" bestFit="1" customWidth="1"/>
    <col min="3" max="3" width="36.5" style="36" bestFit="1" customWidth="1"/>
    <col min="4" max="4" width="35.5" style="36" bestFit="1" customWidth="1"/>
    <col min="5" max="8" width="23.6640625" style="36" bestFit="1" customWidth="1"/>
    <col min="9" max="9" width="24.6640625" style="36" bestFit="1" customWidth="1"/>
    <col min="10" max="11" width="23.6640625" style="36" bestFit="1" customWidth="1"/>
    <col min="12" max="12" width="33.83203125" style="36" bestFit="1" customWidth="1"/>
    <col min="13" max="13" width="34.83203125" style="36" bestFit="1" customWidth="1"/>
    <col min="14" max="15" width="33.83203125" style="36" bestFit="1" customWidth="1"/>
    <col min="16" max="16" width="27.5" style="36" bestFit="1" customWidth="1"/>
    <col min="17" max="19" width="26.5" style="36" bestFit="1" customWidth="1"/>
    <col min="20" max="20" width="24.33203125" style="36" bestFit="1" customWidth="1"/>
    <col min="21" max="21" width="25.33203125" style="36" bestFit="1" customWidth="1"/>
    <col min="22" max="22" width="26.5" style="36" bestFit="1" customWidth="1"/>
    <col min="23" max="25" width="25.33203125" style="36" bestFit="1" customWidth="1"/>
    <col min="26" max="27" width="24.33203125" style="36" bestFit="1" customWidth="1"/>
    <col min="28" max="28" width="28.5" style="36" bestFit="1" customWidth="1"/>
    <col min="29" max="29" width="29.5" style="36" bestFit="1" customWidth="1"/>
    <col min="30" max="30" width="30.5" style="36" bestFit="1" customWidth="1"/>
    <col min="31" max="33" width="29.5" style="36" bestFit="1" customWidth="1"/>
    <col min="34" max="34" width="16" style="36" bestFit="1" customWidth="1"/>
    <col min="35" max="36" width="17" style="36" bestFit="1" customWidth="1"/>
    <col min="37" max="37" width="16" style="36" bestFit="1" customWidth="1"/>
    <col min="38" max="38" width="15.5" style="36" bestFit="1" customWidth="1"/>
    <col min="39" max="40" width="16.5" style="36" bestFit="1" customWidth="1"/>
    <col min="41" max="41" width="15.5" style="36" bestFit="1" customWidth="1"/>
    <col min="42" max="42" width="23.33203125" style="36" bestFit="1" customWidth="1"/>
    <col min="43" max="43" width="24.33203125" style="36" bestFit="1" customWidth="1"/>
    <col min="44" max="44" width="25.33203125" style="36" bestFit="1" customWidth="1"/>
    <col min="45" max="47" width="24.33203125" style="36" bestFit="1" customWidth="1"/>
    <col min="48" max="51" width="23.33203125" style="36" bestFit="1" customWidth="1"/>
    <col min="52" max="52" width="24.33203125" style="36" bestFit="1" customWidth="1"/>
    <col min="53" max="53" width="25.33203125" style="36" bestFit="1" customWidth="1"/>
    <col min="54" max="56" width="24.33203125" style="36" bestFit="1" customWidth="1"/>
    <col min="57" max="57" width="23.33203125" style="36" bestFit="1" customWidth="1"/>
    <col min="58" max="58" width="25.33203125" style="36" bestFit="1" customWidth="1"/>
    <col min="59" max="59" width="26.5" style="36" bestFit="1" customWidth="1"/>
    <col min="60" max="60" width="27.5" style="36" bestFit="1" customWidth="1"/>
    <col min="61" max="62" width="26.5" style="36" bestFit="1" customWidth="1"/>
    <col min="63" max="65" width="25.33203125" style="36" bestFit="1" customWidth="1"/>
    <col min="66" max="66" width="31.1640625" style="36" bestFit="1" customWidth="1"/>
    <col min="67" max="68" width="30.1640625" style="36" bestFit="1" customWidth="1"/>
    <col min="69" max="69" width="30.1640625" style="36" customWidth="1"/>
    <col min="70" max="71" width="28.1640625" style="36" bestFit="1" customWidth="1"/>
    <col min="72" max="16384" width="28" style="36"/>
  </cols>
  <sheetData>
    <row r="1" spans="1:71" ht="29" customHeight="1" x14ac:dyDescent="0.2">
      <c r="A1" s="44" t="s">
        <v>133</v>
      </c>
    </row>
    <row r="2" spans="1:71" ht="21" customHeight="1" x14ac:dyDescent="0.2">
      <c r="A2" s="45" t="s">
        <v>177</v>
      </c>
      <c r="B2" s="45" t="s">
        <v>178</v>
      </c>
      <c r="C2" s="45" t="s">
        <v>179</v>
      </c>
      <c r="D2" s="45" t="s">
        <v>180</v>
      </c>
      <c r="E2" s="45" t="s">
        <v>181</v>
      </c>
      <c r="F2" s="45" t="s">
        <v>182</v>
      </c>
      <c r="G2" s="45" t="s">
        <v>183</v>
      </c>
      <c r="H2" s="45" t="s">
        <v>184</v>
      </c>
      <c r="I2" s="45" t="s">
        <v>185</v>
      </c>
      <c r="J2" s="45" t="s">
        <v>186</v>
      </c>
      <c r="K2" s="45" t="s">
        <v>187</v>
      </c>
      <c r="L2" s="45" t="s">
        <v>188</v>
      </c>
      <c r="M2" s="45" t="s">
        <v>189</v>
      </c>
      <c r="N2" s="45" t="s">
        <v>190</v>
      </c>
      <c r="O2" s="45" t="s">
        <v>191</v>
      </c>
      <c r="P2" s="45" t="s">
        <v>192</v>
      </c>
      <c r="Q2" s="45" t="s">
        <v>193</v>
      </c>
      <c r="R2" s="45" t="s">
        <v>194</v>
      </c>
      <c r="S2" s="45" t="s">
        <v>195</v>
      </c>
      <c r="T2" s="45" t="s">
        <v>196</v>
      </c>
      <c r="U2" s="45" t="s">
        <v>197</v>
      </c>
      <c r="V2" s="45" t="s">
        <v>198</v>
      </c>
      <c r="W2" s="45" t="s">
        <v>199</v>
      </c>
      <c r="X2" s="45" t="s">
        <v>200</v>
      </c>
      <c r="Y2" s="45" t="s">
        <v>201</v>
      </c>
      <c r="Z2" s="45" t="s">
        <v>202</v>
      </c>
      <c r="AA2" s="45" t="s">
        <v>203</v>
      </c>
      <c r="AB2" s="45" t="s">
        <v>204</v>
      </c>
      <c r="AC2" s="45" t="s">
        <v>205</v>
      </c>
      <c r="AD2" s="45" t="s">
        <v>206</v>
      </c>
      <c r="AE2" s="45" t="s">
        <v>207</v>
      </c>
      <c r="AF2" s="45" t="s">
        <v>208</v>
      </c>
      <c r="AG2" s="45" t="s">
        <v>209</v>
      </c>
      <c r="AH2" s="45" t="s">
        <v>210</v>
      </c>
      <c r="AI2" s="45" t="s">
        <v>211</v>
      </c>
      <c r="AJ2" s="45" t="s">
        <v>212</v>
      </c>
      <c r="AK2" s="45" t="s">
        <v>213</v>
      </c>
      <c r="AL2" s="45" t="s">
        <v>214</v>
      </c>
      <c r="AM2" s="45" t="s">
        <v>215</v>
      </c>
      <c r="AN2" s="45" t="s">
        <v>216</v>
      </c>
      <c r="AO2" s="45" t="s">
        <v>217</v>
      </c>
      <c r="AP2" s="45" t="s">
        <v>218</v>
      </c>
      <c r="AQ2" s="45" t="s">
        <v>219</v>
      </c>
      <c r="AR2" s="45" t="s">
        <v>220</v>
      </c>
      <c r="AS2" s="45" t="s">
        <v>221</v>
      </c>
      <c r="AT2" s="45" t="s">
        <v>222</v>
      </c>
      <c r="AU2" s="45" t="s">
        <v>223</v>
      </c>
      <c r="AV2" s="45" t="s">
        <v>224</v>
      </c>
      <c r="AW2" s="45" t="s">
        <v>225</v>
      </c>
      <c r="AX2" s="45" t="s">
        <v>226</v>
      </c>
      <c r="AY2" s="45" t="s">
        <v>227</v>
      </c>
      <c r="AZ2" s="45" t="s">
        <v>228</v>
      </c>
      <c r="BA2" s="45" t="s">
        <v>229</v>
      </c>
      <c r="BB2" s="45" t="s">
        <v>230</v>
      </c>
      <c r="BC2" s="45" t="s">
        <v>231</v>
      </c>
      <c r="BD2" s="45" t="s">
        <v>232</v>
      </c>
      <c r="BE2" s="45" t="s">
        <v>233</v>
      </c>
      <c r="BF2" s="45" t="s">
        <v>234</v>
      </c>
      <c r="BG2" s="45" t="s">
        <v>235</v>
      </c>
      <c r="BH2" s="45" t="s">
        <v>236</v>
      </c>
      <c r="BI2" s="45" t="s">
        <v>237</v>
      </c>
      <c r="BJ2" s="45" t="s">
        <v>238</v>
      </c>
      <c r="BK2" s="45" t="s">
        <v>239</v>
      </c>
      <c r="BL2" s="45" t="s">
        <v>240</v>
      </c>
      <c r="BM2" s="45" t="s">
        <v>241</v>
      </c>
      <c r="BN2" s="45" t="s">
        <v>242</v>
      </c>
      <c r="BO2" s="45" t="s">
        <v>243</v>
      </c>
      <c r="BP2" s="45" t="s">
        <v>244</v>
      </c>
      <c r="BQ2" s="45" t="s">
        <v>245</v>
      </c>
      <c r="BR2" s="45" t="s">
        <v>246</v>
      </c>
      <c r="BS2" s="45" t="s">
        <v>247</v>
      </c>
    </row>
    <row r="3" spans="1:71" s="39" customFormat="1" ht="44" customHeight="1" x14ac:dyDescent="0.2">
      <c r="A3" s="10" t="s">
        <v>249</v>
      </c>
      <c r="B3" s="10" t="s">
        <v>258</v>
      </c>
      <c r="C3" s="10" t="s">
        <v>259</v>
      </c>
      <c r="D3" s="10" t="s">
        <v>260</v>
      </c>
      <c r="E3" s="10" t="s">
        <v>261</v>
      </c>
      <c r="F3" s="10" t="s">
        <v>262</v>
      </c>
      <c r="G3" s="10" t="s">
        <v>263</v>
      </c>
      <c r="H3" s="10" t="s">
        <v>264</v>
      </c>
      <c r="I3" s="10" t="s">
        <v>265</v>
      </c>
      <c r="J3" s="10" t="s">
        <v>266</v>
      </c>
      <c r="K3" s="10" t="s">
        <v>267</v>
      </c>
      <c r="L3" s="10" t="s">
        <v>268</v>
      </c>
      <c r="M3" s="10" t="s">
        <v>269</v>
      </c>
      <c r="N3" s="10" t="s">
        <v>270</v>
      </c>
      <c r="O3" s="10" t="s">
        <v>271</v>
      </c>
      <c r="P3" s="10" t="s">
        <v>272</v>
      </c>
      <c r="Q3" s="10" t="s">
        <v>273</v>
      </c>
      <c r="R3" s="10" t="s">
        <v>274</v>
      </c>
      <c r="S3" s="10" t="s">
        <v>275</v>
      </c>
      <c r="T3" s="10" t="s">
        <v>276</v>
      </c>
      <c r="U3" s="10" t="s">
        <v>277</v>
      </c>
      <c r="V3" s="10" t="s">
        <v>278</v>
      </c>
      <c r="W3" s="10" t="s">
        <v>279</v>
      </c>
      <c r="X3" s="10" t="s">
        <v>280</v>
      </c>
      <c r="Y3" s="10" t="s">
        <v>281</v>
      </c>
      <c r="Z3" s="10" t="s">
        <v>282</v>
      </c>
      <c r="AA3" s="10" t="s">
        <v>283</v>
      </c>
      <c r="AB3" s="10" t="s">
        <v>284</v>
      </c>
      <c r="AC3" s="10" t="s">
        <v>285</v>
      </c>
      <c r="AD3" s="10" t="s">
        <v>286</v>
      </c>
      <c r="AE3" s="10" t="s">
        <v>287</v>
      </c>
      <c r="AF3" s="10" t="s">
        <v>288</v>
      </c>
      <c r="AG3" s="10" t="s">
        <v>289</v>
      </c>
      <c r="AH3" s="10" t="s">
        <v>210</v>
      </c>
      <c r="AI3" s="10" t="s">
        <v>211</v>
      </c>
      <c r="AJ3" s="10" t="s">
        <v>212</v>
      </c>
      <c r="AK3" s="10" t="s">
        <v>213</v>
      </c>
      <c r="AL3" s="10" t="s">
        <v>214</v>
      </c>
      <c r="AM3" s="10" t="s">
        <v>215</v>
      </c>
      <c r="AN3" s="10" t="s">
        <v>216</v>
      </c>
      <c r="AO3" s="10" t="s">
        <v>217</v>
      </c>
      <c r="AP3" s="10" t="s">
        <v>290</v>
      </c>
      <c r="AQ3" s="10" t="s">
        <v>291</v>
      </c>
      <c r="AR3" s="10" t="s">
        <v>292</v>
      </c>
      <c r="AS3" s="10" t="s">
        <v>293</v>
      </c>
      <c r="AT3" s="10" t="s">
        <v>294</v>
      </c>
      <c r="AU3" s="10" t="s">
        <v>295</v>
      </c>
      <c r="AV3" s="10" t="s">
        <v>296</v>
      </c>
      <c r="AW3" s="10" t="s">
        <v>297</v>
      </c>
      <c r="AX3" s="10" t="s">
        <v>298</v>
      </c>
      <c r="AY3" s="10" t="s">
        <v>299</v>
      </c>
      <c r="AZ3" s="10" t="s">
        <v>300</v>
      </c>
      <c r="BA3" s="10" t="s">
        <v>301</v>
      </c>
      <c r="BB3" s="10" t="s">
        <v>302</v>
      </c>
      <c r="BC3" s="10" t="s">
        <v>303</v>
      </c>
      <c r="BD3" s="10" t="s">
        <v>304</v>
      </c>
      <c r="BE3" s="10" t="s">
        <v>305</v>
      </c>
      <c r="BF3" s="10" t="s">
        <v>306</v>
      </c>
      <c r="BG3" s="10" t="s">
        <v>307</v>
      </c>
      <c r="BH3" s="10" t="s">
        <v>308</v>
      </c>
      <c r="BI3" s="10" t="s">
        <v>309</v>
      </c>
      <c r="BJ3" s="10" t="s">
        <v>310</v>
      </c>
      <c r="BK3" s="10" t="s">
        <v>311</v>
      </c>
      <c r="BL3" s="10" t="s">
        <v>312</v>
      </c>
      <c r="BM3" s="10" t="s">
        <v>313</v>
      </c>
      <c r="BN3" s="10" t="s">
        <v>314</v>
      </c>
      <c r="BO3" s="10" t="s">
        <v>315</v>
      </c>
      <c r="BP3" s="10" t="s">
        <v>316</v>
      </c>
      <c r="BQ3" s="10" t="s">
        <v>322</v>
      </c>
      <c r="BR3" s="10" t="s">
        <v>317</v>
      </c>
      <c r="BS3" s="8" t="s">
        <v>318</v>
      </c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16" x14ac:dyDescent="0.2">
      <c r="C129"/>
    </row>
    <row r="130" spans="3:16" x14ac:dyDescent="0.2">
      <c r="C130"/>
    </row>
    <row r="131" spans="3:16" x14ac:dyDescent="0.2">
      <c r="C131"/>
    </row>
    <row r="132" spans="3:16" x14ac:dyDescent="0.2">
      <c r="C132"/>
    </row>
    <row r="133" spans="3:16" x14ac:dyDescent="0.2">
      <c r="C133"/>
    </row>
    <row r="134" spans="3:16" x14ac:dyDescent="0.2">
      <c r="C134"/>
    </row>
    <row r="135" spans="3:16" x14ac:dyDescent="0.2">
      <c r="C135"/>
    </row>
    <row r="136" spans="3:16" x14ac:dyDescent="0.2">
      <c r="C136"/>
    </row>
    <row r="137" spans="3:16" x14ac:dyDescent="0.2">
      <c r="C137"/>
    </row>
    <row r="138" spans="3:16" x14ac:dyDescent="0.2">
      <c r="C138"/>
    </row>
    <row r="139" spans="3:16" x14ac:dyDescent="0.2">
      <c r="C139"/>
    </row>
    <row r="140" spans="3:16" x14ac:dyDescent="0.2">
      <c r="C140"/>
      <c r="P140" s="36" t="s">
        <v>77</v>
      </c>
    </row>
    <row r="141" spans="3:16" x14ac:dyDescent="0.2">
      <c r="C141"/>
    </row>
    <row r="142" spans="3:16" x14ac:dyDescent="0.2">
      <c r="C142"/>
    </row>
    <row r="143" spans="3:16" x14ac:dyDescent="0.2">
      <c r="C143"/>
    </row>
    <row r="144" spans="3:16" x14ac:dyDescent="0.2">
      <c r="C144"/>
    </row>
    <row r="145" spans="3:16" x14ac:dyDescent="0.2">
      <c r="C145"/>
      <c r="P145" s="36" t="s">
        <v>77</v>
      </c>
    </row>
    <row r="146" spans="3:16" x14ac:dyDescent="0.2">
      <c r="C146"/>
    </row>
    <row r="147" spans="3:16" x14ac:dyDescent="0.2">
      <c r="C147"/>
    </row>
    <row r="150" spans="3:16" x14ac:dyDescent="0.2">
      <c r="P150" s="36" t="s">
        <v>77</v>
      </c>
    </row>
  </sheetData>
  <sortState xmlns:xlrd2="http://schemas.microsoft.com/office/spreadsheetml/2017/richdata2" ref="C6:C82">
    <sortCondition ref="C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2124-04BA-EE4A-A9A7-095E8B80FB15}">
  <dimension ref="A1:O152"/>
  <sheetViews>
    <sheetView workbookViewId="0">
      <pane xSplit="1" ySplit="2" topLeftCell="F57" activePane="bottomRight" state="frozen"/>
      <selection pane="topRight" activeCell="B1" sqref="B1"/>
      <selection pane="bottomLeft" activeCell="A3" sqref="A3"/>
      <selection pane="bottomRight" activeCell="L71" sqref="L71"/>
    </sheetView>
  </sheetViews>
  <sheetFormatPr baseColWidth="10" defaultColWidth="11.5" defaultRowHeight="15" x14ac:dyDescent="0.2"/>
  <cols>
    <col min="1" max="1" width="27.33203125" style="3" bestFit="1" customWidth="1"/>
    <col min="2" max="5" width="9.83203125" style="36" customWidth="1"/>
    <col min="6" max="8" width="10.83203125" style="36"/>
    <col min="9" max="9" width="24.1640625" style="36" bestFit="1" customWidth="1"/>
    <col min="10" max="10" width="31.5" bestFit="1" customWidth="1"/>
    <col min="11" max="11" width="30.83203125" bestFit="1" customWidth="1"/>
    <col min="12" max="12" width="33.83203125" style="10" customWidth="1"/>
  </cols>
  <sheetData>
    <row r="1" spans="1:15" ht="24" x14ac:dyDescent="0.3">
      <c r="A1" s="34" t="s">
        <v>133</v>
      </c>
      <c r="B1" s="35"/>
      <c r="C1" s="35"/>
      <c r="D1" s="35"/>
    </row>
    <row r="2" spans="1:15" s="41" customFormat="1" ht="33" customHeight="1" x14ac:dyDescent="0.2">
      <c r="A2" s="37" t="s">
        <v>134</v>
      </c>
      <c r="B2" s="38" t="s">
        <v>135</v>
      </c>
      <c r="C2" s="38" t="s">
        <v>136</v>
      </c>
      <c r="D2" s="38" t="s">
        <v>137</v>
      </c>
      <c r="E2" s="38" t="s">
        <v>138</v>
      </c>
      <c r="F2" s="38" t="s">
        <v>139</v>
      </c>
      <c r="G2" s="38" t="s">
        <v>140</v>
      </c>
      <c r="H2" s="38" t="s">
        <v>141</v>
      </c>
      <c r="I2" s="38" t="s">
        <v>139</v>
      </c>
      <c r="J2" s="38" t="s">
        <v>140</v>
      </c>
      <c r="K2" s="38" t="s">
        <v>141</v>
      </c>
      <c r="L2" s="38" t="s">
        <v>162</v>
      </c>
      <c r="O2"/>
    </row>
    <row r="3" spans="1:15" ht="16" x14ac:dyDescent="0.2">
      <c r="A3" s="36" t="s">
        <v>177</v>
      </c>
      <c r="B3" s="36" t="s">
        <v>250</v>
      </c>
      <c r="C3" s="36" t="s">
        <v>129</v>
      </c>
      <c r="D3" s="36" t="s">
        <v>146</v>
      </c>
      <c r="E3" s="36" t="s">
        <v>95</v>
      </c>
      <c r="F3" s="42"/>
      <c r="G3" s="42">
        <f t="shared" ref="G3" si="0">10000%-SUM(H3:H3)</f>
        <v>0</v>
      </c>
      <c r="H3" s="42">
        <v>100</v>
      </c>
      <c r="I3" s="42" t="str">
        <f>IF(F3="","",IF(F3=100,$B3&amp;"/"&amp;$C3&amp;"+"&amp;I$2&amp;"/"&amp;$D3&amp;"/"&amp;$E3,IF(F3&gt;0,F3&amp;"% "&amp;$B3&amp;"/"&amp;$C3&amp;"+"&amp;I$2&amp;"/"&amp;$D3&amp;"/"&amp;$E3,"")))</f>
        <v/>
      </c>
      <c r="J3" s="42" t="str">
        <f>IF(G3="","",IF(G3=100,$B3&amp;"/"&amp;$C3&amp;"+"&amp;J$2&amp;"/"&amp;$D3&amp;"/"&amp;$E3,IF(G3&gt;0,G3&amp;"% "&amp;$B3&amp;"/"&amp;$C3&amp;"+"&amp;J$2&amp;"/"&amp;$D3&amp;"/"&amp;$E3,"")))</f>
        <v/>
      </c>
      <c r="K3" s="42" t="str">
        <f>IF(H3="","",IF(H3=100,$B3&amp;"/"&amp;$C3&amp;"+"&amp;K$2&amp;"/"&amp;$D3&amp;"/"&amp;$E3,IF(H3&gt;0,H3&amp;"% "&amp;$B3&amp;"/"&amp;$C3&amp;"+"&amp;K$2&amp;"/"&amp;$D3&amp;"/"&amp;$E3,"")))</f>
        <v>CR/LDUAL+DUM/HBET:13-/COM12</v>
      </c>
      <c r="L3" s="10" t="str">
        <f>IF(D3="",A3,I3&amp;IF(J3="","",IF(I3="",J3,CHAR(10)&amp;J3))&amp;IF(K3="","",IF(J3="",K3,CHAR(10)&amp;K3)))</f>
        <v>CR/LDUAL+DUM/HBET:13-/COM12</v>
      </c>
    </row>
    <row r="4" spans="1:15" ht="16" x14ac:dyDescent="0.2">
      <c r="A4" s="36" t="s">
        <v>178</v>
      </c>
      <c r="B4" s="36" t="s">
        <v>250</v>
      </c>
      <c r="C4" s="36" t="s">
        <v>129</v>
      </c>
      <c r="D4" s="36" t="s">
        <v>146</v>
      </c>
      <c r="E4" s="36" t="s">
        <v>80</v>
      </c>
      <c r="F4" s="42"/>
      <c r="G4" s="42">
        <f t="shared" ref="G4" si="1">10000%-SUM(H4:H4)</f>
        <v>0</v>
      </c>
      <c r="H4" s="42">
        <v>100</v>
      </c>
      <c r="I4" s="42" t="str">
        <f t="shared" ref="I4:I67" si="2">IF(F4="","",IF(F4=100,$B4&amp;"/"&amp;$C4&amp;"+"&amp;I$2&amp;"/"&amp;$D4&amp;"/"&amp;$E4,IF(F4&gt;0,F4&amp;"% "&amp;$B4&amp;"/"&amp;$C4&amp;"+"&amp;I$2&amp;"/"&amp;$D4&amp;"/"&amp;$E4,"")))</f>
        <v/>
      </c>
      <c r="J4" s="42" t="str">
        <f t="shared" ref="J4:J67" si="3">IF(G4="","",IF(G4=100,$B4&amp;"/"&amp;$C4&amp;"+"&amp;J$2&amp;"/"&amp;$D4&amp;"/"&amp;$E4,IF(G4&gt;0,G4&amp;"% "&amp;$B4&amp;"/"&amp;$C4&amp;"+"&amp;J$2&amp;"/"&amp;$D4&amp;"/"&amp;$E4,"")))</f>
        <v/>
      </c>
      <c r="K4" s="42" t="str">
        <f t="shared" ref="K4:K67" si="4">IF(H4="","",IF(H4=100,$B4&amp;"/"&amp;$C4&amp;"+"&amp;K$2&amp;"/"&amp;$D4&amp;"/"&amp;$E4,IF(H4&gt;0,H4&amp;"% "&amp;$B4&amp;"/"&amp;$C4&amp;"+"&amp;K$2&amp;"/"&amp;$D4&amp;"/"&amp;$E4,"")))</f>
        <v>CR/LDUAL+DUM/HBET:13-/COM3</v>
      </c>
      <c r="L4" s="10" t="str">
        <f t="shared" ref="L4:L67" si="5">IF(D4="",A4,I4&amp;IF(J4="","",IF(I4="",J4,CHAR(10)&amp;J4))&amp;IF(K4="","",IF(J4="",K4,CHAR(10)&amp;K4)))</f>
        <v>CR/LDUAL+DUM/HBET:13-/COM3</v>
      </c>
    </row>
    <row r="5" spans="1:15" ht="32" x14ac:dyDescent="0.2">
      <c r="A5" s="36" t="s">
        <v>179</v>
      </c>
      <c r="B5" s="36" t="s">
        <v>250</v>
      </c>
      <c r="C5" s="36" t="s">
        <v>129</v>
      </c>
      <c r="D5" s="36" t="s">
        <v>147</v>
      </c>
      <c r="E5" s="36" t="s">
        <v>95</v>
      </c>
      <c r="F5" s="42"/>
      <c r="G5" s="42">
        <v>60</v>
      </c>
      <c r="H5" s="42">
        <v>40</v>
      </c>
      <c r="I5" s="42" t="str">
        <f t="shared" si="2"/>
        <v/>
      </c>
      <c r="J5" s="42" t="str">
        <f t="shared" si="3"/>
        <v>60% CR/LDUAL+DUL/HBET:6-12/COM12</v>
      </c>
      <c r="K5" s="42" t="str">
        <f t="shared" si="4"/>
        <v>40% CR/LDUAL+DUM/HBET:6-12/COM12</v>
      </c>
      <c r="L5" s="10" t="str">
        <f t="shared" si="5"/>
        <v>60% CR/LDUAL+DUL/HBET:6-12/COM12
40% CR/LDUAL+DUM/HBET:6-12/COM12</v>
      </c>
    </row>
    <row r="6" spans="1:15" ht="32" x14ac:dyDescent="0.2">
      <c r="A6" s="36" t="s">
        <v>180</v>
      </c>
      <c r="B6" s="36" t="s">
        <v>250</v>
      </c>
      <c r="C6" s="36" t="s">
        <v>129</v>
      </c>
      <c r="D6" s="36" t="s">
        <v>147</v>
      </c>
      <c r="E6" s="36" t="s">
        <v>80</v>
      </c>
      <c r="F6" s="42"/>
      <c r="G6" s="42">
        <v>60</v>
      </c>
      <c r="H6" s="42">
        <v>40</v>
      </c>
      <c r="I6" s="42" t="str">
        <f t="shared" si="2"/>
        <v/>
      </c>
      <c r="J6" s="42" t="str">
        <f t="shared" si="3"/>
        <v>60% CR/LDUAL+DUL/HBET:6-12/COM3</v>
      </c>
      <c r="K6" s="42" t="str">
        <f t="shared" si="4"/>
        <v>40% CR/LDUAL+DUM/HBET:6-12/COM3</v>
      </c>
      <c r="L6" s="10" t="str">
        <f t="shared" si="5"/>
        <v>60% CR/LDUAL+DUL/HBET:6-12/COM3
40% CR/LDUAL+DUM/HBET:6-12/COM3</v>
      </c>
    </row>
    <row r="7" spans="1:15" ht="16" x14ac:dyDescent="0.2">
      <c r="A7" s="36" t="s">
        <v>181</v>
      </c>
      <c r="B7" s="36" t="s">
        <v>250</v>
      </c>
      <c r="C7" s="36" t="s">
        <v>127</v>
      </c>
      <c r="D7" s="36" t="s">
        <v>125</v>
      </c>
      <c r="E7" s="36" t="s">
        <v>92</v>
      </c>
      <c r="F7" s="42"/>
      <c r="G7" s="42">
        <f t="shared" ref="G7:G11" si="6">10000%-SUM(H7:H7)</f>
        <v>100</v>
      </c>
      <c r="H7" s="42">
        <v>0</v>
      </c>
      <c r="I7" s="42" t="str">
        <f t="shared" si="2"/>
        <v/>
      </c>
      <c r="J7" s="42" t="str">
        <f t="shared" si="3"/>
        <v>CR/LFINF+DUL/H:1/COM1</v>
      </c>
      <c r="K7" s="42" t="str">
        <f t="shared" si="4"/>
        <v/>
      </c>
      <c r="L7" s="10" t="str">
        <f t="shared" si="5"/>
        <v>CR/LFINF+DUL/H:1/COM1</v>
      </c>
    </row>
    <row r="8" spans="1:15" ht="16" x14ac:dyDescent="0.2">
      <c r="A8" s="36" t="s">
        <v>182</v>
      </c>
      <c r="B8" s="36" t="s">
        <v>250</v>
      </c>
      <c r="C8" s="36" t="s">
        <v>127</v>
      </c>
      <c r="D8" s="36" t="s">
        <v>125</v>
      </c>
      <c r="E8" s="36" t="s">
        <v>80</v>
      </c>
      <c r="F8" s="42"/>
      <c r="G8" s="42">
        <f t="shared" si="6"/>
        <v>100</v>
      </c>
      <c r="H8" s="42">
        <v>0</v>
      </c>
      <c r="I8" s="42" t="str">
        <f t="shared" si="2"/>
        <v/>
      </c>
      <c r="J8" s="42" t="str">
        <f t="shared" si="3"/>
        <v>CR/LFINF+DUL/H:1/COM3</v>
      </c>
      <c r="K8" s="42" t="str">
        <f t="shared" si="4"/>
        <v/>
      </c>
      <c r="L8" s="10" t="str">
        <f t="shared" si="5"/>
        <v>CR/LFINF+DUL/H:1/COM3</v>
      </c>
    </row>
    <row r="9" spans="1:15" ht="16" x14ac:dyDescent="0.2">
      <c r="A9" s="36" t="s">
        <v>183</v>
      </c>
      <c r="B9" s="36" t="s">
        <v>250</v>
      </c>
      <c r="C9" s="36" t="s">
        <v>127</v>
      </c>
      <c r="D9" s="36" t="s">
        <v>125</v>
      </c>
      <c r="E9" s="36" t="s">
        <v>94</v>
      </c>
      <c r="F9" s="42"/>
      <c r="G9" s="42">
        <f t="shared" si="6"/>
        <v>100</v>
      </c>
      <c r="H9" s="42">
        <v>0</v>
      </c>
      <c r="I9" s="42" t="str">
        <f t="shared" si="2"/>
        <v/>
      </c>
      <c r="J9" s="42" t="str">
        <f t="shared" si="3"/>
        <v>CR/LFINF+DUL/H:1/COM5</v>
      </c>
      <c r="K9" s="42" t="str">
        <f t="shared" si="4"/>
        <v/>
      </c>
      <c r="L9" s="10" t="str">
        <f t="shared" si="5"/>
        <v>CR/LFINF+DUL/H:1/COM5</v>
      </c>
    </row>
    <row r="10" spans="1:15" ht="16" x14ac:dyDescent="0.2">
      <c r="A10" s="36" t="s">
        <v>184</v>
      </c>
      <c r="B10" s="36" t="s">
        <v>250</v>
      </c>
      <c r="C10" s="36" t="s">
        <v>127</v>
      </c>
      <c r="D10" s="36" t="s">
        <v>126</v>
      </c>
      <c r="E10" s="36" t="s">
        <v>92</v>
      </c>
      <c r="F10" s="42"/>
      <c r="G10" s="42">
        <f>10000%-SUM(H10:H10)</f>
        <v>100</v>
      </c>
      <c r="H10" s="42">
        <v>0</v>
      </c>
      <c r="I10" s="42" t="str">
        <f t="shared" si="2"/>
        <v/>
      </c>
      <c r="J10" s="42" t="str">
        <f t="shared" si="3"/>
        <v>CR/LFINF+DUL/H:2/COM1</v>
      </c>
      <c r="K10" s="42" t="str">
        <f t="shared" si="4"/>
        <v/>
      </c>
      <c r="L10" s="10" t="str">
        <f t="shared" si="5"/>
        <v>CR/LFINF+DUL/H:2/COM1</v>
      </c>
    </row>
    <row r="11" spans="1:15" ht="16" x14ac:dyDescent="0.2">
      <c r="A11" s="36" t="s">
        <v>185</v>
      </c>
      <c r="B11" s="36" t="s">
        <v>250</v>
      </c>
      <c r="C11" s="36" t="s">
        <v>127</v>
      </c>
      <c r="D11" s="36" t="s">
        <v>126</v>
      </c>
      <c r="E11" s="36" t="s">
        <v>95</v>
      </c>
      <c r="F11" s="42"/>
      <c r="G11" s="42">
        <f t="shared" si="6"/>
        <v>100</v>
      </c>
      <c r="H11" s="42">
        <v>0</v>
      </c>
      <c r="I11" s="42" t="str">
        <f t="shared" si="2"/>
        <v/>
      </c>
      <c r="J11" s="42" t="str">
        <f t="shared" si="3"/>
        <v>CR/LFINF+DUL/H:2/COM12</v>
      </c>
      <c r="K11" s="42" t="str">
        <f t="shared" si="4"/>
        <v/>
      </c>
      <c r="L11" s="10" t="str">
        <f t="shared" si="5"/>
        <v>CR/LFINF+DUL/H:2/COM12</v>
      </c>
    </row>
    <row r="12" spans="1:15" ht="16" x14ac:dyDescent="0.2">
      <c r="A12" s="36" t="s">
        <v>186</v>
      </c>
      <c r="B12" s="36" t="s">
        <v>250</v>
      </c>
      <c r="C12" s="36" t="s">
        <v>127</v>
      </c>
      <c r="D12" s="36" t="s">
        <v>126</v>
      </c>
      <c r="E12" s="36" t="s">
        <v>80</v>
      </c>
      <c r="F12" s="42"/>
      <c r="G12" s="42">
        <f t="shared" ref="G12:G14" si="7">10000%-SUM(H12:H12)</f>
        <v>100</v>
      </c>
      <c r="H12" s="42">
        <v>0</v>
      </c>
      <c r="I12" s="42" t="str">
        <f t="shared" si="2"/>
        <v/>
      </c>
      <c r="J12" s="42" t="str">
        <f t="shared" si="3"/>
        <v>CR/LFINF+DUL/H:2/COM3</v>
      </c>
      <c r="K12" s="42" t="str">
        <f t="shared" si="4"/>
        <v/>
      </c>
      <c r="L12" s="10" t="str">
        <f t="shared" si="5"/>
        <v>CR/LFINF+DUL/H:2/COM3</v>
      </c>
    </row>
    <row r="13" spans="1:15" ht="16" x14ac:dyDescent="0.2">
      <c r="A13" s="36" t="s">
        <v>187</v>
      </c>
      <c r="B13" s="36" t="s">
        <v>250</v>
      </c>
      <c r="C13" s="36" t="s">
        <v>127</v>
      </c>
      <c r="D13" s="36" t="s">
        <v>126</v>
      </c>
      <c r="E13" s="36" t="s">
        <v>94</v>
      </c>
      <c r="F13" s="42"/>
      <c r="G13" s="42">
        <f t="shared" si="7"/>
        <v>100</v>
      </c>
      <c r="H13" s="42">
        <v>0</v>
      </c>
      <c r="I13" s="42" t="str">
        <f t="shared" si="2"/>
        <v/>
      </c>
      <c r="J13" s="42" t="str">
        <f t="shared" si="3"/>
        <v>CR/LFINF+DUL/H:2/COM5</v>
      </c>
      <c r="K13" s="42" t="str">
        <f t="shared" si="4"/>
        <v/>
      </c>
      <c r="L13" s="10" t="str">
        <f t="shared" si="5"/>
        <v>CR/LFINF+DUL/H:2/COM5</v>
      </c>
    </row>
    <row r="14" spans="1:15" ht="32" x14ac:dyDescent="0.2">
      <c r="A14" s="36" t="s">
        <v>188</v>
      </c>
      <c r="B14" s="36" t="s">
        <v>250</v>
      </c>
      <c r="C14" s="36" t="s">
        <v>127</v>
      </c>
      <c r="D14" s="36" t="s">
        <v>128</v>
      </c>
      <c r="E14" s="36" t="s">
        <v>92</v>
      </c>
      <c r="F14" s="42"/>
      <c r="G14" s="42">
        <f t="shared" si="7"/>
        <v>90</v>
      </c>
      <c r="H14" s="42">
        <v>10</v>
      </c>
      <c r="I14" s="42" t="str">
        <f t="shared" si="2"/>
        <v/>
      </c>
      <c r="J14" s="42" t="str">
        <f t="shared" si="3"/>
        <v>90% CR/LFINF+DUL/HBET:3-5/COM1</v>
      </c>
      <c r="K14" s="42" t="str">
        <f t="shared" si="4"/>
        <v>10% CR/LFINF+DUM/HBET:3-5/COM1</v>
      </c>
      <c r="L14" s="10" t="str">
        <f t="shared" si="5"/>
        <v>90% CR/LFINF+DUL/HBET:3-5/COM1
10% CR/LFINF+DUM/HBET:3-5/COM1</v>
      </c>
    </row>
    <row r="15" spans="1:15" ht="32" x14ac:dyDescent="0.2">
      <c r="A15" s="36" t="s">
        <v>189</v>
      </c>
      <c r="B15" s="36" t="s">
        <v>250</v>
      </c>
      <c r="C15" s="36" t="s">
        <v>127</v>
      </c>
      <c r="D15" s="36" t="s">
        <v>128</v>
      </c>
      <c r="E15" s="36" t="s">
        <v>95</v>
      </c>
      <c r="F15" s="42"/>
      <c r="G15" s="42">
        <f t="shared" ref="G15" si="8">10000%-SUM(H15:H15)</f>
        <v>90</v>
      </c>
      <c r="H15" s="42">
        <v>10</v>
      </c>
      <c r="I15" s="42" t="str">
        <f t="shared" si="2"/>
        <v/>
      </c>
      <c r="J15" s="42" t="str">
        <f t="shared" si="3"/>
        <v>90% CR/LFINF+DUL/HBET:3-5/COM12</v>
      </c>
      <c r="K15" s="42" t="str">
        <f t="shared" si="4"/>
        <v>10% CR/LFINF+DUM/HBET:3-5/COM12</v>
      </c>
      <c r="L15" s="10" t="str">
        <f t="shared" si="5"/>
        <v>90% CR/LFINF+DUL/HBET:3-5/COM12
10% CR/LFINF+DUM/HBET:3-5/COM12</v>
      </c>
    </row>
    <row r="16" spans="1:15" ht="32" x14ac:dyDescent="0.2">
      <c r="A16" s="36" t="s">
        <v>190</v>
      </c>
      <c r="B16" s="36" t="s">
        <v>250</v>
      </c>
      <c r="C16" s="36" t="s">
        <v>127</v>
      </c>
      <c r="D16" s="36" t="s">
        <v>128</v>
      </c>
      <c r="E16" s="36" t="s">
        <v>80</v>
      </c>
      <c r="F16" s="42"/>
      <c r="G16" s="42">
        <f t="shared" ref="G16:G18" si="9">10000%-SUM(H16:H16)</f>
        <v>90</v>
      </c>
      <c r="H16" s="42">
        <v>10</v>
      </c>
      <c r="I16" s="42" t="str">
        <f t="shared" si="2"/>
        <v/>
      </c>
      <c r="J16" s="42" t="str">
        <f t="shared" si="3"/>
        <v>90% CR/LFINF+DUL/HBET:3-5/COM3</v>
      </c>
      <c r="K16" s="42" t="str">
        <f t="shared" si="4"/>
        <v>10% CR/LFINF+DUM/HBET:3-5/COM3</v>
      </c>
      <c r="L16" s="10" t="str">
        <f t="shared" si="5"/>
        <v>90% CR/LFINF+DUL/HBET:3-5/COM3
10% CR/LFINF+DUM/HBET:3-5/COM3</v>
      </c>
    </row>
    <row r="17" spans="1:12" ht="32" x14ac:dyDescent="0.2">
      <c r="A17" s="36" t="s">
        <v>191</v>
      </c>
      <c r="B17" s="36" t="s">
        <v>250</v>
      </c>
      <c r="C17" s="36" t="s">
        <v>127</v>
      </c>
      <c r="D17" s="36" t="s">
        <v>128</v>
      </c>
      <c r="E17" s="36" t="s">
        <v>94</v>
      </c>
      <c r="F17" s="42"/>
      <c r="G17" s="42">
        <f t="shared" si="9"/>
        <v>90</v>
      </c>
      <c r="H17" s="42">
        <v>10</v>
      </c>
      <c r="I17" s="42" t="str">
        <f t="shared" si="2"/>
        <v/>
      </c>
      <c r="J17" s="42" t="str">
        <f t="shared" si="3"/>
        <v>90% CR/LFINF+DUL/HBET:3-5/COM5</v>
      </c>
      <c r="K17" s="42" t="str">
        <f t="shared" si="4"/>
        <v>10% CR/LFINF+DUM/HBET:3-5/COM5</v>
      </c>
      <c r="L17" s="10" t="str">
        <f t="shared" si="5"/>
        <v>90% CR/LFINF+DUL/HBET:3-5/COM5
10% CR/LFINF+DUM/HBET:3-5/COM5</v>
      </c>
    </row>
    <row r="18" spans="1:12" ht="16" x14ac:dyDescent="0.2">
      <c r="A18" s="36" t="s">
        <v>192</v>
      </c>
      <c r="B18" s="36" t="s">
        <v>250</v>
      </c>
      <c r="C18" s="36" t="s">
        <v>130</v>
      </c>
      <c r="D18" s="36" t="s">
        <v>131</v>
      </c>
      <c r="E18" s="36" t="s">
        <v>93</v>
      </c>
      <c r="F18" s="42"/>
      <c r="G18" s="42">
        <f t="shared" si="9"/>
        <v>100</v>
      </c>
      <c r="H18" s="42"/>
      <c r="I18" s="42" t="str">
        <f t="shared" si="2"/>
        <v/>
      </c>
      <c r="J18" s="42" t="str">
        <f t="shared" si="3"/>
        <v>CR/LFM+DUL/HBET:1-2/COM2</v>
      </c>
      <c r="K18" s="42" t="str">
        <f t="shared" si="4"/>
        <v/>
      </c>
      <c r="L18" s="10" t="str">
        <f t="shared" si="5"/>
        <v>CR/LFM+DUL/HBET:1-2/COM2</v>
      </c>
    </row>
    <row r="19" spans="1:12" ht="16" x14ac:dyDescent="0.2">
      <c r="A19" s="36" t="s">
        <v>193</v>
      </c>
      <c r="B19" s="36" t="s">
        <v>250</v>
      </c>
      <c r="C19" s="36" t="s">
        <v>130</v>
      </c>
      <c r="D19" s="36" t="s">
        <v>131</v>
      </c>
      <c r="E19" s="36" t="s">
        <v>91</v>
      </c>
      <c r="F19" s="42"/>
      <c r="G19" s="42">
        <f t="shared" ref="G19:G21" si="10">10000%-SUM(H19:H19)</f>
        <v>100</v>
      </c>
      <c r="H19" s="42"/>
      <c r="I19" s="42" t="str">
        <f t="shared" si="2"/>
        <v/>
      </c>
      <c r="J19" s="42" t="str">
        <f t="shared" si="3"/>
        <v>CR/LFM+DUL/HBET:1-2/IND1</v>
      </c>
      <c r="K19" s="42" t="str">
        <f t="shared" si="4"/>
        <v/>
      </c>
      <c r="L19" s="10" t="str">
        <f t="shared" si="5"/>
        <v>CR/LFM+DUL/HBET:1-2/IND1</v>
      </c>
    </row>
    <row r="20" spans="1:12" ht="16" x14ac:dyDescent="0.2">
      <c r="A20" s="36" t="s">
        <v>194</v>
      </c>
      <c r="B20" s="36" t="s">
        <v>250</v>
      </c>
      <c r="C20" s="36" t="s">
        <v>130</v>
      </c>
      <c r="D20" s="36" t="s">
        <v>131</v>
      </c>
      <c r="E20" s="36" t="s">
        <v>132</v>
      </c>
      <c r="F20" s="42"/>
      <c r="G20" s="42">
        <f t="shared" si="10"/>
        <v>100</v>
      </c>
      <c r="H20" s="42"/>
      <c r="I20" s="42" t="str">
        <f t="shared" si="2"/>
        <v/>
      </c>
      <c r="J20" s="42" t="str">
        <f t="shared" si="3"/>
        <v>CR/LFM+DUL/HBET:1-2/IND2</v>
      </c>
      <c r="K20" s="42" t="str">
        <f t="shared" si="4"/>
        <v/>
      </c>
      <c r="L20" s="10" t="str">
        <f t="shared" si="5"/>
        <v>CR/LFM+DUL/HBET:1-2/IND2</v>
      </c>
    </row>
    <row r="21" spans="1:12" ht="17" customHeight="1" x14ac:dyDescent="0.2">
      <c r="A21" s="36" t="s">
        <v>195</v>
      </c>
      <c r="B21" s="36" t="s">
        <v>250</v>
      </c>
      <c r="C21" s="36" t="s">
        <v>130</v>
      </c>
      <c r="D21" s="36" t="s">
        <v>131</v>
      </c>
      <c r="E21" s="36" t="s">
        <v>79</v>
      </c>
      <c r="F21" s="42"/>
      <c r="G21" s="42">
        <f t="shared" si="10"/>
        <v>100</v>
      </c>
      <c r="H21" s="42"/>
      <c r="I21" s="42" t="str">
        <f t="shared" si="2"/>
        <v/>
      </c>
      <c r="J21" s="42" t="str">
        <f t="shared" si="3"/>
        <v>CR/LFM+DUL/HBET:1-2/IND6</v>
      </c>
      <c r="K21" s="42" t="str">
        <f t="shared" si="4"/>
        <v/>
      </c>
      <c r="L21" s="10" t="str">
        <f t="shared" si="5"/>
        <v>CR/LFM+DUL/HBET:1-2/IND6</v>
      </c>
    </row>
    <row r="22" spans="1:12" ht="17" customHeight="1" x14ac:dyDescent="0.2">
      <c r="A22" s="36" t="s">
        <v>196</v>
      </c>
      <c r="B22" s="36" t="s">
        <v>251</v>
      </c>
      <c r="C22" s="36" t="s">
        <v>124</v>
      </c>
      <c r="D22" s="36" t="s">
        <v>125</v>
      </c>
      <c r="E22" s="36" t="s">
        <v>82</v>
      </c>
      <c r="F22" s="42"/>
      <c r="G22" s="42">
        <f t="shared" ref="G22:G31" si="11">10000%-SUM(H22:H22)</f>
        <v>100</v>
      </c>
      <c r="H22" s="42"/>
      <c r="I22" s="42" t="str">
        <f t="shared" si="2"/>
        <v/>
      </c>
      <c r="J22" s="42" t="str">
        <f t="shared" si="3"/>
        <v>MCF/LWAL+DUL/H:1/COM</v>
      </c>
      <c r="K22" s="42" t="str">
        <f t="shared" si="4"/>
        <v/>
      </c>
      <c r="L22" s="10" t="str">
        <f t="shared" si="5"/>
        <v>MCF/LWAL+DUL/H:1/COM</v>
      </c>
    </row>
    <row r="23" spans="1:12" ht="17" customHeight="1" x14ac:dyDescent="0.2">
      <c r="A23" s="36" t="s">
        <v>197</v>
      </c>
      <c r="B23" s="36" t="s">
        <v>251</v>
      </c>
      <c r="C23" s="36" t="s">
        <v>124</v>
      </c>
      <c r="D23" s="36" t="s">
        <v>125</v>
      </c>
      <c r="E23" s="36" t="s">
        <v>92</v>
      </c>
      <c r="F23" s="42"/>
      <c r="G23" s="42">
        <f t="shared" si="11"/>
        <v>100</v>
      </c>
      <c r="H23" s="42"/>
      <c r="I23" s="42" t="str">
        <f t="shared" si="2"/>
        <v/>
      </c>
      <c r="J23" s="42" t="str">
        <f t="shared" si="3"/>
        <v>MCF/LWAL+DUL/H:1/COM1</v>
      </c>
      <c r="K23" s="42" t="str">
        <f t="shared" si="4"/>
        <v/>
      </c>
      <c r="L23" s="10" t="str">
        <f t="shared" si="5"/>
        <v>MCF/LWAL+DUL/H:1/COM1</v>
      </c>
    </row>
    <row r="24" spans="1:12" ht="17" customHeight="1" x14ac:dyDescent="0.2">
      <c r="A24" s="36" t="s">
        <v>198</v>
      </c>
      <c r="B24" s="36" t="s">
        <v>251</v>
      </c>
      <c r="C24" s="36" t="s">
        <v>124</v>
      </c>
      <c r="D24" s="36" t="s">
        <v>125</v>
      </c>
      <c r="E24" s="36" t="s">
        <v>95</v>
      </c>
      <c r="F24" s="42"/>
      <c r="G24" s="42">
        <f t="shared" si="11"/>
        <v>100</v>
      </c>
      <c r="H24" s="42"/>
      <c r="I24" s="42" t="str">
        <f t="shared" si="2"/>
        <v/>
      </c>
      <c r="J24" s="42" t="str">
        <f t="shared" si="3"/>
        <v>MCF/LWAL+DUL/H:1/COM12</v>
      </c>
      <c r="K24" s="42" t="str">
        <f t="shared" si="4"/>
        <v/>
      </c>
      <c r="L24" s="10" t="str">
        <f t="shared" si="5"/>
        <v>MCF/LWAL+DUL/H:1/COM12</v>
      </c>
    </row>
    <row r="25" spans="1:12" ht="17" customHeight="1" x14ac:dyDescent="0.2">
      <c r="A25" s="36" t="s">
        <v>199</v>
      </c>
      <c r="B25" s="36" t="s">
        <v>251</v>
      </c>
      <c r="C25" s="36" t="s">
        <v>124</v>
      </c>
      <c r="D25" s="36" t="s">
        <v>125</v>
      </c>
      <c r="E25" s="36" t="s">
        <v>93</v>
      </c>
      <c r="F25" s="42"/>
      <c r="G25" s="42">
        <f t="shared" si="11"/>
        <v>100</v>
      </c>
      <c r="H25" s="42"/>
      <c r="I25" s="42" t="str">
        <f t="shared" si="2"/>
        <v/>
      </c>
      <c r="J25" s="42" t="str">
        <f t="shared" si="3"/>
        <v>MCF/LWAL+DUL/H:1/COM2</v>
      </c>
      <c r="K25" s="42" t="str">
        <f t="shared" si="4"/>
        <v/>
      </c>
      <c r="L25" s="10" t="str">
        <f t="shared" si="5"/>
        <v>MCF/LWAL+DUL/H:1/COM2</v>
      </c>
    </row>
    <row r="26" spans="1:12" ht="17" customHeight="1" x14ac:dyDescent="0.2">
      <c r="A26" s="36" t="s">
        <v>200</v>
      </c>
      <c r="B26" s="36" t="s">
        <v>251</v>
      </c>
      <c r="C26" s="36" t="s">
        <v>124</v>
      </c>
      <c r="D26" s="36" t="s">
        <v>125</v>
      </c>
      <c r="E26" s="36" t="s">
        <v>80</v>
      </c>
      <c r="F26" s="42"/>
      <c r="G26" s="42">
        <f t="shared" si="11"/>
        <v>100</v>
      </c>
      <c r="H26" s="42"/>
      <c r="I26" s="42" t="str">
        <f t="shared" si="2"/>
        <v/>
      </c>
      <c r="J26" s="42" t="str">
        <f t="shared" si="3"/>
        <v>MCF/LWAL+DUL/H:1/COM3</v>
      </c>
      <c r="K26" s="42" t="str">
        <f t="shared" si="4"/>
        <v/>
      </c>
      <c r="L26" s="10" t="str">
        <f t="shared" si="5"/>
        <v>MCF/LWAL+DUL/H:1/COM3</v>
      </c>
    </row>
    <row r="27" spans="1:12" ht="17" customHeight="1" x14ac:dyDescent="0.2">
      <c r="A27" s="36" t="s">
        <v>201</v>
      </c>
      <c r="B27" s="36" t="s">
        <v>251</v>
      </c>
      <c r="C27" s="36" t="s">
        <v>124</v>
      </c>
      <c r="D27" s="36" t="s">
        <v>125</v>
      </c>
      <c r="E27" s="36" t="s">
        <v>94</v>
      </c>
      <c r="F27" s="42"/>
      <c r="G27" s="42">
        <f t="shared" si="11"/>
        <v>100</v>
      </c>
      <c r="H27" s="42"/>
      <c r="I27" s="42" t="str">
        <f t="shared" si="2"/>
        <v/>
      </c>
      <c r="J27" s="42" t="str">
        <f t="shared" si="3"/>
        <v>MCF/LWAL+DUL/H:1/COM5</v>
      </c>
      <c r="K27" s="42" t="str">
        <f t="shared" si="4"/>
        <v/>
      </c>
      <c r="L27" s="10" t="str">
        <f t="shared" si="5"/>
        <v>MCF/LWAL+DUL/H:1/COM5</v>
      </c>
    </row>
    <row r="28" spans="1:12" ht="17" customHeight="1" x14ac:dyDescent="0.2">
      <c r="A28" s="36" t="s">
        <v>202</v>
      </c>
      <c r="B28" s="36" t="s">
        <v>251</v>
      </c>
      <c r="C28" s="36" t="s">
        <v>124</v>
      </c>
      <c r="D28" s="36" t="s">
        <v>125</v>
      </c>
      <c r="E28" s="36" t="s">
        <v>77</v>
      </c>
      <c r="F28" s="42"/>
      <c r="G28" s="42">
        <f t="shared" ref="G28:G33" si="12">10000%-SUM(H28:H28)</f>
        <v>100</v>
      </c>
      <c r="H28" s="42"/>
      <c r="I28" s="42" t="str">
        <f t="shared" si="2"/>
        <v/>
      </c>
      <c r="J28" s="42" t="str">
        <f t="shared" si="3"/>
        <v>MCF/LWAL+DUL/H:1/IND4</v>
      </c>
      <c r="K28" s="42" t="str">
        <f t="shared" si="4"/>
        <v/>
      </c>
      <c r="L28" s="10" t="str">
        <f t="shared" si="5"/>
        <v>MCF/LWAL+DUL/H:1/IND4</v>
      </c>
    </row>
    <row r="29" spans="1:12" ht="17" customHeight="1" x14ac:dyDescent="0.2">
      <c r="A29" s="36" t="s">
        <v>203</v>
      </c>
      <c r="B29" s="36" t="s">
        <v>251</v>
      </c>
      <c r="C29" s="36" t="s">
        <v>124</v>
      </c>
      <c r="D29" s="36" t="s">
        <v>125</v>
      </c>
      <c r="E29" s="36" t="s">
        <v>79</v>
      </c>
      <c r="F29" s="42"/>
      <c r="G29" s="42">
        <f t="shared" si="11"/>
        <v>100</v>
      </c>
      <c r="H29" s="42"/>
      <c r="I29" s="42" t="str">
        <f t="shared" si="2"/>
        <v/>
      </c>
      <c r="J29" s="42" t="str">
        <f t="shared" si="3"/>
        <v>MCF/LWAL+DUL/H:1/IND6</v>
      </c>
      <c r="K29" s="42" t="str">
        <f t="shared" si="4"/>
        <v/>
      </c>
      <c r="L29" s="10" t="str">
        <f t="shared" si="5"/>
        <v>MCF/LWAL+DUL/H:1/IND6</v>
      </c>
    </row>
    <row r="30" spans="1:12" ht="17" customHeight="1" x14ac:dyDescent="0.2">
      <c r="A30" s="36" t="s">
        <v>204</v>
      </c>
      <c r="B30" s="36" t="s">
        <v>251</v>
      </c>
      <c r="C30" s="36" t="s">
        <v>124</v>
      </c>
      <c r="D30" s="36" t="s">
        <v>126</v>
      </c>
      <c r="E30" s="36" t="s">
        <v>82</v>
      </c>
      <c r="F30" s="42"/>
      <c r="G30" s="42">
        <f t="shared" si="11"/>
        <v>95</v>
      </c>
      <c r="H30" s="42">
        <v>5</v>
      </c>
      <c r="I30" s="42" t="str">
        <f t="shared" si="2"/>
        <v/>
      </c>
      <c r="J30" s="42" t="str">
        <f t="shared" si="3"/>
        <v>95% MCF/LWAL+DUL/H:2/COM</v>
      </c>
      <c r="K30" s="42" t="str">
        <f t="shared" si="4"/>
        <v>5% MCF/LWAL+DUM/H:2/COM</v>
      </c>
      <c r="L30" s="10" t="str">
        <f t="shared" si="5"/>
        <v>95% MCF/LWAL+DUL/H:2/COM
5% MCF/LWAL+DUM/H:2/COM</v>
      </c>
    </row>
    <row r="31" spans="1:12" ht="17" customHeight="1" x14ac:dyDescent="0.2">
      <c r="A31" s="36" t="s">
        <v>205</v>
      </c>
      <c r="B31" s="36" t="s">
        <v>251</v>
      </c>
      <c r="C31" s="36" t="s">
        <v>124</v>
      </c>
      <c r="D31" s="36" t="s">
        <v>126</v>
      </c>
      <c r="E31" s="36" t="s">
        <v>92</v>
      </c>
      <c r="F31" s="42"/>
      <c r="G31" s="42">
        <f t="shared" si="11"/>
        <v>95</v>
      </c>
      <c r="H31" s="42">
        <v>5</v>
      </c>
      <c r="I31" s="42" t="str">
        <f t="shared" si="2"/>
        <v/>
      </c>
      <c r="J31" s="42" t="str">
        <f t="shared" si="3"/>
        <v>95% MCF/LWAL+DUL/H:2/COM1</v>
      </c>
      <c r="K31" s="42" t="str">
        <f t="shared" si="4"/>
        <v>5% MCF/LWAL+DUM/H:2/COM1</v>
      </c>
      <c r="L31" s="10" t="str">
        <f t="shared" si="5"/>
        <v>95% MCF/LWAL+DUL/H:2/COM1
5% MCF/LWAL+DUM/H:2/COM1</v>
      </c>
    </row>
    <row r="32" spans="1:12" ht="17" customHeight="1" x14ac:dyDescent="0.2">
      <c r="A32" s="36" t="s">
        <v>206</v>
      </c>
      <c r="B32" s="36" t="s">
        <v>251</v>
      </c>
      <c r="C32" s="36" t="s">
        <v>124</v>
      </c>
      <c r="D32" s="36" t="s">
        <v>126</v>
      </c>
      <c r="E32" s="36" t="s">
        <v>95</v>
      </c>
      <c r="F32" s="42"/>
      <c r="G32" s="42">
        <f t="shared" si="12"/>
        <v>95</v>
      </c>
      <c r="H32" s="42">
        <v>5</v>
      </c>
      <c r="I32" s="42" t="str">
        <f t="shared" si="2"/>
        <v/>
      </c>
      <c r="J32" s="42" t="str">
        <f t="shared" si="3"/>
        <v>95% MCF/LWAL+DUL/H:2/COM12</v>
      </c>
      <c r="K32" s="42" t="str">
        <f t="shared" si="4"/>
        <v>5% MCF/LWAL+DUM/H:2/COM12</v>
      </c>
      <c r="L32" s="10" t="str">
        <f t="shared" si="5"/>
        <v>95% MCF/LWAL+DUL/H:2/COM12
5% MCF/LWAL+DUM/H:2/COM12</v>
      </c>
    </row>
    <row r="33" spans="1:12" ht="17" customHeight="1" x14ac:dyDescent="0.2">
      <c r="A33" s="36" t="s">
        <v>207</v>
      </c>
      <c r="B33" s="36" t="s">
        <v>251</v>
      </c>
      <c r="C33" s="36" t="s">
        <v>124</v>
      </c>
      <c r="D33" s="36" t="s">
        <v>126</v>
      </c>
      <c r="E33" s="36" t="s">
        <v>93</v>
      </c>
      <c r="F33" s="42"/>
      <c r="G33" s="42">
        <f t="shared" si="12"/>
        <v>95</v>
      </c>
      <c r="H33" s="42">
        <v>5</v>
      </c>
      <c r="I33" s="42" t="str">
        <f t="shared" si="2"/>
        <v/>
      </c>
      <c r="J33" s="42" t="str">
        <f t="shared" si="3"/>
        <v>95% MCF/LWAL+DUL/H:2/COM2</v>
      </c>
      <c r="K33" s="42" t="str">
        <f t="shared" si="4"/>
        <v>5% MCF/LWAL+DUM/H:2/COM2</v>
      </c>
      <c r="L33" s="10" t="str">
        <f t="shared" si="5"/>
        <v>95% MCF/LWAL+DUL/H:2/COM2
5% MCF/LWAL+DUM/H:2/COM2</v>
      </c>
    </row>
    <row r="34" spans="1:12" ht="17" customHeight="1" x14ac:dyDescent="0.2">
      <c r="A34" s="36" t="s">
        <v>208</v>
      </c>
      <c r="B34" s="36" t="s">
        <v>251</v>
      </c>
      <c r="C34" s="36" t="s">
        <v>124</v>
      </c>
      <c r="D34" s="36" t="s">
        <v>126</v>
      </c>
      <c r="E34" s="36" t="s">
        <v>80</v>
      </c>
      <c r="F34" s="42"/>
      <c r="G34" s="42">
        <f t="shared" ref="G34:G35" si="13">10000%-SUM(H34:H34)</f>
        <v>95</v>
      </c>
      <c r="H34" s="42">
        <v>5</v>
      </c>
      <c r="I34" s="42" t="str">
        <f t="shared" si="2"/>
        <v/>
      </c>
      <c r="J34" s="42" t="str">
        <f t="shared" si="3"/>
        <v>95% MCF/LWAL+DUL/H:2/COM3</v>
      </c>
      <c r="K34" s="42" t="str">
        <f t="shared" si="4"/>
        <v>5% MCF/LWAL+DUM/H:2/COM3</v>
      </c>
      <c r="L34" s="10" t="str">
        <f t="shared" si="5"/>
        <v>95% MCF/LWAL+DUL/H:2/COM3
5% MCF/LWAL+DUM/H:2/COM3</v>
      </c>
    </row>
    <row r="35" spans="1:12" ht="17" customHeight="1" x14ac:dyDescent="0.2">
      <c r="A35" s="36" t="s">
        <v>209</v>
      </c>
      <c r="B35" s="36" t="s">
        <v>251</v>
      </c>
      <c r="C35" s="36" t="s">
        <v>124</v>
      </c>
      <c r="D35" s="36" t="s">
        <v>126</v>
      </c>
      <c r="E35" s="36" t="s">
        <v>94</v>
      </c>
      <c r="F35" s="42"/>
      <c r="G35" s="42">
        <f t="shared" si="13"/>
        <v>95</v>
      </c>
      <c r="H35" s="42">
        <v>5</v>
      </c>
      <c r="I35" s="42" t="str">
        <f t="shared" si="2"/>
        <v/>
      </c>
      <c r="J35" s="42" t="str">
        <f t="shared" si="3"/>
        <v>95% MCF/LWAL+DUL/H:2/COM5</v>
      </c>
      <c r="K35" s="42" t="str">
        <f t="shared" si="4"/>
        <v>5% MCF/LWAL+DUM/H:2/COM5</v>
      </c>
      <c r="L35" s="10" t="str">
        <f t="shared" si="5"/>
        <v>95% MCF/LWAL+DUL/H:2/COM5
5% MCF/LWAL+DUM/H:2/COM5</v>
      </c>
    </row>
    <row r="36" spans="1:12" ht="17" customHeight="1" x14ac:dyDescent="0.2">
      <c r="A36" s="36" t="s">
        <v>210</v>
      </c>
      <c r="B36" s="36" t="s">
        <v>252</v>
      </c>
      <c r="E36" s="36" t="s">
        <v>82</v>
      </c>
      <c r="F36" s="42"/>
      <c r="G36" s="42"/>
      <c r="H36" s="42"/>
      <c r="I36" s="42" t="str">
        <f t="shared" si="2"/>
        <v/>
      </c>
      <c r="J36" s="42" t="str">
        <f t="shared" si="3"/>
        <v/>
      </c>
      <c r="K36" s="42" t="str">
        <f t="shared" si="4"/>
        <v/>
      </c>
      <c r="L36" s="10" t="str">
        <f t="shared" si="5"/>
        <v>MIX(CR-W)/COM</v>
      </c>
    </row>
    <row r="37" spans="1:12" ht="17" customHeight="1" x14ac:dyDescent="0.2">
      <c r="A37" s="36" t="s">
        <v>211</v>
      </c>
      <c r="B37" s="36" t="s">
        <v>252</v>
      </c>
      <c r="E37" s="36" t="s">
        <v>92</v>
      </c>
      <c r="F37" s="42"/>
      <c r="G37" s="42"/>
      <c r="H37" s="42"/>
      <c r="I37" s="42" t="str">
        <f t="shared" si="2"/>
        <v/>
      </c>
      <c r="J37" s="42" t="str">
        <f t="shared" si="3"/>
        <v/>
      </c>
      <c r="K37" s="42" t="str">
        <f t="shared" si="4"/>
        <v/>
      </c>
      <c r="L37" s="10" t="str">
        <f t="shared" si="5"/>
        <v>MIX(CR-W)/COM1</v>
      </c>
    </row>
    <row r="38" spans="1:12" ht="17" customHeight="1" x14ac:dyDescent="0.2">
      <c r="A38" s="36" t="s">
        <v>212</v>
      </c>
      <c r="B38" s="36" t="s">
        <v>252</v>
      </c>
      <c r="E38" s="36" t="s">
        <v>94</v>
      </c>
      <c r="F38" s="42"/>
      <c r="G38" s="42"/>
      <c r="H38" s="42"/>
      <c r="I38" s="42" t="str">
        <f t="shared" si="2"/>
        <v/>
      </c>
      <c r="J38" s="42" t="str">
        <f t="shared" si="3"/>
        <v/>
      </c>
      <c r="K38" s="42" t="str">
        <f t="shared" si="4"/>
        <v/>
      </c>
      <c r="L38" s="10" t="str">
        <f t="shared" si="5"/>
        <v>MIX(CR-W)/COM5</v>
      </c>
    </row>
    <row r="39" spans="1:12" ht="17" customHeight="1" x14ac:dyDescent="0.2">
      <c r="A39" s="36" t="s">
        <v>213</v>
      </c>
      <c r="B39" s="36" t="s">
        <v>252</v>
      </c>
      <c r="E39" s="36" t="s">
        <v>132</v>
      </c>
      <c r="F39" s="42"/>
      <c r="G39" s="42"/>
      <c r="H39" s="42"/>
      <c r="I39" s="42" t="str">
        <f t="shared" si="2"/>
        <v/>
      </c>
      <c r="J39" s="42" t="str">
        <f t="shared" si="3"/>
        <v/>
      </c>
      <c r="K39" s="42" t="str">
        <f t="shared" si="4"/>
        <v/>
      </c>
      <c r="L39" s="10" t="str">
        <f t="shared" si="5"/>
        <v>MIX(CR-W)/IND2</v>
      </c>
    </row>
    <row r="40" spans="1:12" ht="17" customHeight="1" x14ac:dyDescent="0.2">
      <c r="A40" s="36" t="s">
        <v>214</v>
      </c>
      <c r="B40" s="36" t="s">
        <v>253</v>
      </c>
      <c r="E40" s="36" t="s">
        <v>82</v>
      </c>
      <c r="F40" s="42"/>
      <c r="G40" s="42"/>
      <c r="H40" s="42"/>
      <c r="I40" s="42" t="str">
        <f t="shared" si="2"/>
        <v/>
      </c>
      <c r="J40" s="42" t="str">
        <f t="shared" si="3"/>
        <v/>
      </c>
      <c r="K40" s="42" t="str">
        <f t="shared" si="4"/>
        <v/>
      </c>
      <c r="L40" s="10" t="str">
        <f t="shared" si="5"/>
        <v>MIX(M-W)/COM</v>
      </c>
    </row>
    <row r="41" spans="1:12" ht="17" customHeight="1" x14ac:dyDescent="0.2">
      <c r="A41" s="36" t="s">
        <v>215</v>
      </c>
      <c r="B41" s="36" t="s">
        <v>253</v>
      </c>
      <c r="E41" s="36" t="s">
        <v>92</v>
      </c>
      <c r="F41" s="42"/>
      <c r="G41" s="42"/>
      <c r="H41" s="42"/>
      <c r="I41" s="42" t="str">
        <f t="shared" si="2"/>
        <v/>
      </c>
      <c r="J41" s="42" t="str">
        <f t="shared" si="3"/>
        <v/>
      </c>
      <c r="K41" s="42" t="str">
        <f t="shared" si="4"/>
        <v/>
      </c>
      <c r="L41" s="10" t="str">
        <f t="shared" si="5"/>
        <v>MIX(M-W)/COM1</v>
      </c>
    </row>
    <row r="42" spans="1:12" ht="17" customHeight="1" x14ac:dyDescent="0.2">
      <c r="A42" s="36" t="s">
        <v>216</v>
      </c>
      <c r="B42" s="36" t="s">
        <v>253</v>
      </c>
      <c r="E42" s="36" t="s">
        <v>94</v>
      </c>
      <c r="F42" s="42"/>
      <c r="G42" s="42"/>
      <c r="H42" s="42"/>
      <c r="I42" s="42" t="str">
        <f t="shared" si="2"/>
        <v/>
      </c>
      <c r="J42" s="42" t="str">
        <f t="shared" si="3"/>
        <v/>
      </c>
      <c r="K42" s="42" t="str">
        <f t="shared" si="4"/>
        <v/>
      </c>
      <c r="L42" s="10" t="str">
        <f t="shared" si="5"/>
        <v>MIX(M-W)/COM5</v>
      </c>
    </row>
    <row r="43" spans="1:12" ht="17" customHeight="1" x14ac:dyDescent="0.2">
      <c r="A43" t="s">
        <v>217</v>
      </c>
      <c r="B43" t="s">
        <v>253</v>
      </c>
      <c r="E43" s="36" t="s">
        <v>132</v>
      </c>
      <c r="F43" s="42"/>
      <c r="G43" s="42"/>
      <c r="H43" s="42"/>
      <c r="I43" s="42" t="str">
        <f t="shared" si="2"/>
        <v/>
      </c>
      <c r="J43" s="42" t="str">
        <f t="shared" si="3"/>
        <v/>
      </c>
      <c r="K43" s="42" t="str">
        <f t="shared" si="4"/>
        <v/>
      </c>
      <c r="L43" s="10" t="str">
        <f t="shared" si="5"/>
        <v>MIX(M-W)/IND2</v>
      </c>
    </row>
    <row r="44" spans="1:12" ht="17" customHeight="1" x14ac:dyDescent="0.2">
      <c r="A44" t="s">
        <v>218</v>
      </c>
      <c r="B44" t="s">
        <v>254</v>
      </c>
      <c r="C44" s="36" t="s">
        <v>124</v>
      </c>
      <c r="D44" s="36" t="s">
        <v>125</v>
      </c>
      <c r="E44" s="36" t="s">
        <v>82</v>
      </c>
      <c r="F44" s="42"/>
      <c r="G44" s="42">
        <f t="shared" ref="G44:G48" si="14">10000%-SUM(H44:H44)</f>
        <v>100</v>
      </c>
      <c r="H44" s="42"/>
      <c r="I44" s="42" t="str">
        <f t="shared" si="2"/>
        <v/>
      </c>
      <c r="J44" s="42" t="str">
        <f t="shared" si="3"/>
        <v>MR/LWAL+DUL/H:1/COM</v>
      </c>
      <c r="K44" s="42" t="str">
        <f t="shared" si="4"/>
        <v/>
      </c>
      <c r="L44" s="10" t="str">
        <f t="shared" si="5"/>
        <v>MR/LWAL+DUL/H:1/COM</v>
      </c>
    </row>
    <row r="45" spans="1:12" ht="17" customHeight="1" x14ac:dyDescent="0.2">
      <c r="A45" t="s">
        <v>219</v>
      </c>
      <c r="B45" t="s">
        <v>254</v>
      </c>
      <c r="C45" s="36" t="s">
        <v>124</v>
      </c>
      <c r="D45" s="36" t="s">
        <v>125</v>
      </c>
      <c r="E45" s="36" t="s">
        <v>92</v>
      </c>
      <c r="F45" s="42"/>
      <c r="G45" s="42">
        <f t="shared" si="14"/>
        <v>100</v>
      </c>
      <c r="H45" s="42"/>
      <c r="I45" s="42" t="str">
        <f t="shared" si="2"/>
        <v/>
      </c>
      <c r="J45" s="42" t="str">
        <f t="shared" si="3"/>
        <v>MR/LWAL+DUL/H:1/COM1</v>
      </c>
      <c r="K45" s="42" t="str">
        <f t="shared" si="4"/>
        <v/>
      </c>
      <c r="L45" s="10" t="str">
        <f t="shared" si="5"/>
        <v>MR/LWAL+DUL/H:1/COM1</v>
      </c>
    </row>
    <row r="46" spans="1:12" ht="17" customHeight="1" x14ac:dyDescent="0.2">
      <c r="A46" t="s">
        <v>220</v>
      </c>
      <c r="B46" t="s">
        <v>254</v>
      </c>
      <c r="C46" s="36" t="s">
        <v>124</v>
      </c>
      <c r="D46" s="36" t="s">
        <v>125</v>
      </c>
      <c r="E46" s="36" t="s">
        <v>95</v>
      </c>
      <c r="F46" s="42"/>
      <c r="G46" s="42">
        <f t="shared" si="14"/>
        <v>100</v>
      </c>
      <c r="H46" s="42"/>
      <c r="I46" s="42" t="str">
        <f t="shared" si="2"/>
        <v/>
      </c>
      <c r="J46" s="42" t="str">
        <f t="shared" si="3"/>
        <v>MR/LWAL+DUL/H:1/COM12</v>
      </c>
      <c r="K46" s="42" t="str">
        <f t="shared" si="4"/>
        <v/>
      </c>
      <c r="L46" s="10" t="str">
        <f t="shared" si="5"/>
        <v>MR/LWAL+DUL/H:1/COM12</v>
      </c>
    </row>
    <row r="47" spans="1:12" ht="17" customHeight="1" x14ac:dyDescent="0.2">
      <c r="A47" t="s">
        <v>221</v>
      </c>
      <c r="B47" t="s">
        <v>254</v>
      </c>
      <c r="C47" s="36" t="s">
        <v>124</v>
      </c>
      <c r="D47" s="36" t="s">
        <v>125</v>
      </c>
      <c r="E47" s="36" t="s">
        <v>93</v>
      </c>
      <c r="F47" s="42"/>
      <c r="G47" s="42">
        <f t="shared" si="14"/>
        <v>100</v>
      </c>
      <c r="H47" s="42"/>
      <c r="I47" s="42" t="str">
        <f t="shared" si="2"/>
        <v/>
      </c>
      <c r="J47" s="42" t="str">
        <f t="shared" si="3"/>
        <v>MR/LWAL+DUL/H:1/COM2</v>
      </c>
      <c r="K47" s="42" t="str">
        <f t="shared" si="4"/>
        <v/>
      </c>
      <c r="L47" s="10" t="str">
        <f t="shared" si="5"/>
        <v>MR/LWAL+DUL/H:1/COM2</v>
      </c>
    </row>
    <row r="48" spans="1:12" ht="17" customHeight="1" x14ac:dyDescent="0.2">
      <c r="A48" t="s">
        <v>222</v>
      </c>
      <c r="B48" t="s">
        <v>254</v>
      </c>
      <c r="C48" s="36" t="s">
        <v>124</v>
      </c>
      <c r="D48" s="36" t="s">
        <v>125</v>
      </c>
      <c r="E48" s="36" t="s">
        <v>80</v>
      </c>
      <c r="F48" s="42"/>
      <c r="G48" s="42">
        <f t="shared" si="14"/>
        <v>100</v>
      </c>
      <c r="H48" s="42"/>
      <c r="I48" s="42" t="str">
        <f t="shared" si="2"/>
        <v/>
      </c>
      <c r="J48" s="42" t="str">
        <f t="shared" si="3"/>
        <v>MR/LWAL+DUL/H:1/COM3</v>
      </c>
      <c r="K48" s="42" t="str">
        <f t="shared" si="4"/>
        <v/>
      </c>
      <c r="L48" s="10" t="str">
        <f t="shared" si="5"/>
        <v>MR/LWAL+DUL/H:1/COM3</v>
      </c>
    </row>
    <row r="49" spans="1:12" ht="17" customHeight="1" x14ac:dyDescent="0.2">
      <c r="A49" t="s">
        <v>223</v>
      </c>
      <c r="B49" t="s">
        <v>254</v>
      </c>
      <c r="C49" s="36" t="s">
        <v>124</v>
      </c>
      <c r="D49" s="36" t="s">
        <v>125</v>
      </c>
      <c r="E49" s="36" t="s">
        <v>94</v>
      </c>
      <c r="F49" s="42"/>
      <c r="G49" s="42">
        <f t="shared" ref="G49:G58" si="15">10000%-SUM(H49:H49)</f>
        <v>100</v>
      </c>
      <c r="H49" s="42"/>
      <c r="I49" s="42" t="str">
        <f t="shared" si="2"/>
        <v/>
      </c>
      <c r="J49" s="42" t="str">
        <f t="shared" si="3"/>
        <v>MR/LWAL+DUL/H:1/COM5</v>
      </c>
      <c r="K49" s="42" t="str">
        <f t="shared" si="4"/>
        <v/>
      </c>
      <c r="L49" s="10" t="str">
        <f t="shared" si="5"/>
        <v>MR/LWAL+DUL/H:1/COM5</v>
      </c>
    </row>
    <row r="50" spans="1:12" ht="17" customHeight="1" x14ac:dyDescent="0.2">
      <c r="A50" t="s">
        <v>224</v>
      </c>
      <c r="B50" t="s">
        <v>254</v>
      </c>
      <c r="C50" s="36" t="s">
        <v>124</v>
      </c>
      <c r="D50" s="36" t="s">
        <v>125</v>
      </c>
      <c r="E50" s="36" t="s">
        <v>132</v>
      </c>
      <c r="F50" s="42"/>
      <c r="G50" s="42">
        <f t="shared" si="15"/>
        <v>100</v>
      </c>
      <c r="H50" s="42"/>
      <c r="I50" s="42" t="str">
        <f t="shared" si="2"/>
        <v/>
      </c>
      <c r="J50" s="42" t="str">
        <f t="shared" si="3"/>
        <v>MR/LWAL+DUL/H:1/IND2</v>
      </c>
      <c r="K50" s="42" t="str">
        <f t="shared" si="4"/>
        <v/>
      </c>
      <c r="L50" s="10" t="str">
        <f t="shared" si="5"/>
        <v>MR/LWAL+DUL/H:1/IND2</v>
      </c>
    </row>
    <row r="51" spans="1:12" ht="17" customHeight="1" x14ac:dyDescent="0.2">
      <c r="A51" t="s">
        <v>225</v>
      </c>
      <c r="B51" t="s">
        <v>254</v>
      </c>
      <c r="C51" s="36" t="s">
        <v>124</v>
      </c>
      <c r="D51" s="36" t="s">
        <v>125</v>
      </c>
      <c r="E51" s="36" t="s">
        <v>77</v>
      </c>
      <c r="F51" s="43"/>
      <c r="G51" s="42">
        <f t="shared" si="15"/>
        <v>100</v>
      </c>
      <c r="H51" s="43"/>
      <c r="I51" s="42" t="str">
        <f t="shared" si="2"/>
        <v/>
      </c>
      <c r="J51" s="42" t="str">
        <f t="shared" si="3"/>
        <v>MR/LWAL+DUL/H:1/IND4</v>
      </c>
      <c r="K51" s="42" t="str">
        <f t="shared" si="4"/>
        <v/>
      </c>
      <c r="L51" s="10" t="str">
        <f t="shared" si="5"/>
        <v>MR/LWAL+DUL/H:1/IND4</v>
      </c>
    </row>
    <row r="52" spans="1:12" ht="17" customHeight="1" x14ac:dyDescent="0.2">
      <c r="A52" t="s">
        <v>226</v>
      </c>
      <c r="B52" t="s">
        <v>254</v>
      </c>
      <c r="C52" s="36" t="s">
        <v>124</v>
      </c>
      <c r="D52" s="36" t="s">
        <v>125</v>
      </c>
      <c r="E52" s="36" t="s">
        <v>79</v>
      </c>
      <c r="G52" s="42">
        <f t="shared" si="15"/>
        <v>100</v>
      </c>
      <c r="I52" s="42" t="str">
        <f t="shared" si="2"/>
        <v/>
      </c>
      <c r="J52" s="42" t="str">
        <f t="shared" si="3"/>
        <v>MR/LWAL+DUL/H:1/IND6</v>
      </c>
      <c r="K52" s="42" t="str">
        <f t="shared" si="4"/>
        <v/>
      </c>
      <c r="L52" s="10" t="str">
        <f t="shared" si="5"/>
        <v>MR/LWAL+DUL/H:1/IND6</v>
      </c>
    </row>
    <row r="53" spans="1:12" ht="17" customHeight="1" x14ac:dyDescent="0.2">
      <c r="A53" t="s">
        <v>227</v>
      </c>
      <c r="B53" t="s">
        <v>254</v>
      </c>
      <c r="C53" s="36" t="s">
        <v>124</v>
      </c>
      <c r="D53" s="36" t="s">
        <v>126</v>
      </c>
      <c r="E53" s="36" t="s">
        <v>82</v>
      </c>
      <c r="G53" s="42">
        <f t="shared" si="15"/>
        <v>100</v>
      </c>
      <c r="I53" s="42" t="str">
        <f t="shared" si="2"/>
        <v/>
      </c>
      <c r="J53" s="42" t="str">
        <f t="shared" si="3"/>
        <v>MR/LWAL+DUL/H:2/COM</v>
      </c>
      <c r="K53" s="42" t="str">
        <f t="shared" si="4"/>
        <v/>
      </c>
      <c r="L53" s="10" t="str">
        <f t="shared" si="5"/>
        <v>MR/LWAL+DUL/H:2/COM</v>
      </c>
    </row>
    <row r="54" spans="1:12" ht="17" customHeight="1" x14ac:dyDescent="0.2">
      <c r="A54" t="s">
        <v>228</v>
      </c>
      <c r="B54" t="s">
        <v>254</v>
      </c>
      <c r="C54" s="36" t="s">
        <v>124</v>
      </c>
      <c r="D54" s="36" t="s">
        <v>126</v>
      </c>
      <c r="E54" s="36" t="s">
        <v>92</v>
      </c>
      <c r="G54" s="42">
        <f t="shared" si="15"/>
        <v>100</v>
      </c>
      <c r="I54" s="42" t="str">
        <f t="shared" si="2"/>
        <v/>
      </c>
      <c r="J54" s="42" t="str">
        <f t="shared" si="3"/>
        <v>MR/LWAL+DUL/H:2/COM1</v>
      </c>
      <c r="K54" s="42" t="str">
        <f t="shared" si="4"/>
        <v/>
      </c>
      <c r="L54" s="10" t="str">
        <f t="shared" si="5"/>
        <v>MR/LWAL+DUL/H:2/COM1</v>
      </c>
    </row>
    <row r="55" spans="1:12" ht="17" customHeight="1" x14ac:dyDescent="0.2">
      <c r="A55" t="s">
        <v>229</v>
      </c>
      <c r="B55" t="s">
        <v>254</v>
      </c>
      <c r="C55" s="36" t="s">
        <v>124</v>
      </c>
      <c r="D55" s="36" t="s">
        <v>126</v>
      </c>
      <c r="E55" s="36" t="s">
        <v>95</v>
      </c>
      <c r="G55" s="42">
        <f t="shared" si="15"/>
        <v>100</v>
      </c>
      <c r="I55" s="42" t="str">
        <f t="shared" si="2"/>
        <v/>
      </c>
      <c r="J55" s="42" t="str">
        <f t="shared" si="3"/>
        <v>MR/LWAL+DUL/H:2/COM12</v>
      </c>
      <c r="K55" s="42" t="str">
        <f t="shared" si="4"/>
        <v/>
      </c>
      <c r="L55" s="10" t="str">
        <f t="shared" si="5"/>
        <v>MR/LWAL+DUL/H:2/COM12</v>
      </c>
    </row>
    <row r="56" spans="1:12" ht="17" customHeight="1" x14ac:dyDescent="0.2">
      <c r="A56" t="s">
        <v>230</v>
      </c>
      <c r="B56" t="s">
        <v>254</v>
      </c>
      <c r="C56" s="36" t="s">
        <v>124</v>
      </c>
      <c r="D56" s="36" t="s">
        <v>126</v>
      </c>
      <c r="E56" s="36" t="s">
        <v>93</v>
      </c>
      <c r="G56" s="42">
        <f t="shared" si="15"/>
        <v>100</v>
      </c>
      <c r="I56" s="42" t="str">
        <f t="shared" si="2"/>
        <v/>
      </c>
      <c r="J56" s="42" t="str">
        <f t="shared" si="3"/>
        <v>MR/LWAL+DUL/H:2/COM2</v>
      </c>
      <c r="K56" s="42" t="str">
        <f t="shared" si="4"/>
        <v/>
      </c>
      <c r="L56" s="10" t="str">
        <f t="shared" si="5"/>
        <v>MR/LWAL+DUL/H:2/COM2</v>
      </c>
    </row>
    <row r="57" spans="1:12" ht="17" customHeight="1" x14ac:dyDescent="0.2">
      <c r="A57" t="s">
        <v>231</v>
      </c>
      <c r="B57" t="s">
        <v>254</v>
      </c>
      <c r="C57" s="36" t="s">
        <v>124</v>
      </c>
      <c r="D57" s="36" t="s">
        <v>126</v>
      </c>
      <c r="E57" s="36" t="s">
        <v>80</v>
      </c>
      <c r="G57" s="42">
        <f t="shared" si="15"/>
        <v>100</v>
      </c>
      <c r="I57" s="42" t="str">
        <f t="shared" si="2"/>
        <v/>
      </c>
      <c r="J57" s="42" t="str">
        <f t="shared" si="3"/>
        <v>MR/LWAL+DUL/H:2/COM3</v>
      </c>
      <c r="K57" s="42" t="str">
        <f t="shared" si="4"/>
        <v/>
      </c>
      <c r="L57" s="10" t="str">
        <f t="shared" si="5"/>
        <v>MR/LWAL+DUL/H:2/COM3</v>
      </c>
    </row>
    <row r="58" spans="1:12" ht="17" customHeight="1" x14ac:dyDescent="0.2">
      <c r="A58" t="s">
        <v>232</v>
      </c>
      <c r="B58" t="s">
        <v>254</v>
      </c>
      <c r="C58" s="36" t="s">
        <v>124</v>
      </c>
      <c r="D58" s="36" t="s">
        <v>126</v>
      </c>
      <c r="E58" s="36" t="s">
        <v>94</v>
      </c>
      <c r="G58" s="42">
        <f t="shared" si="15"/>
        <v>100</v>
      </c>
      <c r="I58" s="42" t="str">
        <f t="shared" si="2"/>
        <v/>
      </c>
      <c r="J58" s="42" t="str">
        <f t="shared" si="3"/>
        <v>MR/LWAL+DUL/H:2/COM5</v>
      </c>
      <c r="K58" s="42" t="str">
        <f t="shared" si="4"/>
        <v/>
      </c>
      <c r="L58" s="10" t="str">
        <f t="shared" si="5"/>
        <v>MR/LWAL+DUL/H:2/COM5</v>
      </c>
    </row>
    <row r="59" spans="1:12" ht="17" customHeight="1" x14ac:dyDescent="0.2">
      <c r="A59" t="s">
        <v>233</v>
      </c>
      <c r="B59" t="s">
        <v>254</v>
      </c>
      <c r="C59" s="36" t="s">
        <v>124</v>
      </c>
      <c r="D59" s="36" t="s">
        <v>126</v>
      </c>
      <c r="E59" s="36" t="s">
        <v>132</v>
      </c>
      <c r="G59" s="42">
        <v>100</v>
      </c>
      <c r="I59" s="42" t="str">
        <f t="shared" si="2"/>
        <v/>
      </c>
      <c r="J59" s="42" t="str">
        <f t="shared" si="3"/>
        <v>MR/LWAL+DUL/H:2/IND2</v>
      </c>
      <c r="K59" s="42" t="str">
        <f t="shared" si="4"/>
        <v/>
      </c>
      <c r="L59" s="10" t="str">
        <f t="shared" si="5"/>
        <v>MR/LWAL+DUL/H:2/IND2</v>
      </c>
    </row>
    <row r="60" spans="1:12" ht="17" customHeight="1" x14ac:dyDescent="0.2">
      <c r="A60" t="s">
        <v>234</v>
      </c>
      <c r="B60" t="s">
        <v>255</v>
      </c>
      <c r="C60" s="36" t="s">
        <v>124</v>
      </c>
      <c r="D60" s="36" t="s">
        <v>125</v>
      </c>
      <c r="E60" s="36" t="s">
        <v>82</v>
      </c>
      <c r="F60" s="42">
        <v>100</v>
      </c>
      <c r="I60" s="42" t="str">
        <f t="shared" si="2"/>
        <v>MUR/LWAL+DNO/H:1/COM</v>
      </c>
      <c r="J60" s="42" t="str">
        <f t="shared" si="3"/>
        <v/>
      </c>
      <c r="K60" s="42" t="str">
        <f t="shared" si="4"/>
        <v/>
      </c>
      <c r="L60" s="10" t="str">
        <f t="shared" si="5"/>
        <v>MUR/LWAL+DNO/H:1/COM</v>
      </c>
    </row>
    <row r="61" spans="1:12" ht="17" customHeight="1" x14ac:dyDescent="0.2">
      <c r="A61" t="s">
        <v>235</v>
      </c>
      <c r="B61" t="s">
        <v>255</v>
      </c>
      <c r="C61" s="36" t="s">
        <v>124</v>
      </c>
      <c r="D61" s="36" t="s">
        <v>125</v>
      </c>
      <c r="E61" s="36" t="s">
        <v>92</v>
      </c>
      <c r="F61" s="42">
        <v>100</v>
      </c>
      <c r="I61" s="42" t="str">
        <f t="shared" si="2"/>
        <v>MUR/LWAL+DNO/H:1/COM1</v>
      </c>
      <c r="J61" s="42" t="str">
        <f t="shared" si="3"/>
        <v/>
      </c>
      <c r="K61" s="42" t="str">
        <f t="shared" si="4"/>
        <v/>
      </c>
      <c r="L61" s="10" t="str">
        <f t="shared" si="5"/>
        <v>MUR/LWAL+DNO/H:1/COM1</v>
      </c>
    </row>
    <row r="62" spans="1:12" ht="17" customHeight="1" x14ac:dyDescent="0.2">
      <c r="A62" t="s">
        <v>236</v>
      </c>
      <c r="B62" t="s">
        <v>255</v>
      </c>
      <c r="C62" s="36" t="s">
        <v>124</v>
      </c>
      <c r="D62" s="36" t="s">
        <v>125</v>
      </c>
      <c r="E62" s="36" t="s">
        <v>95</v>
      </c>
      <c r="F62" s="42">
        <v>100</v>
      </c>
      <c r="I62" s="42" t="str">
        <f t="shared" si="2"/>
        <v>MUR/LWAL+DNO/H:1/COM12</v>
      </c>
      <c r="J62" s="42" t="str">
        <f t="shared" si="3"/>
        <v/>
      </c>
      <c r="K62" s="42" t="str">
        <f t="shared" si="4"/>
        <v/>
      </c>
      <c r="L62" s="10" t="str">
        <f t="shared" si="5"/>
        <v>MUR/LWAL+DNO/H:1/COM12</v>
      </c>
    </row>
    <row r="63" spans="1:12" ht="17" customHeight="1" x14ac:dyDescent="0.2">
      <c r="A63" t="s">
        <v>237</v>
      </c>
      <c r="B63" t="s">
        <v>255</v>
      </c>
      <c r="C63" s="36" t="s">
        <v>124</v>
      </c>
      <c r="D63" s="36" t="s">
        <v>125</v>
      </c>
      <c r="E63" s="36" t="s">
        <v>93</v>
      </c>
      <c r="F63" s="42">
        <v>100</v>
      </c>
      <c r="I63" s="42" t="str">
        <f t="shared" si="2"/>
        <v>MUR/LWAL+DNO/H:1/COM2</v>
      </c>
      <c r="J63" s="42" t="str">
        <f t="shared" si="3"/>
        <v/>
      </c>
      <c r="K63" s="42" t="str">
        <f t="shared" si="4"/>
        <v/>
      </c>
      <c r="L63" s="10" t="str">
        <f t="shared" si="5"/>
        <v>MUR/LWAL+DNO/H:1/COM2</v>
      </c>
    </row>
    <row r="64" spans="1:12" ht="17" customHeight="1" x14ac:dyDescent="0.2">
      <c r="A64" t="s">
        <v>238</v>
      </c>
      <c r="B64" t="s">
        <v>255</v>
      </c>
      <c r="C64" s="36" t="s">
        <v>124</v>
      </c>
      <c r="D64" s="36" t="s">
        <v>125</v>
      </c>
      <c r="E64" s="36" t="s">
        <v>94</v>
      </c>
      <c r="F64" s="42">
        <v>100</v>
      </c>
      <c r="I64" s="42" t="str">
        <f t="shared" si="2"/>
        <v>MUR/LWAL+DNO/H:1/COM5</v>
      </c>
      <c r="J64" s="42" t="str">
        <f t="shared" si="3"/>
        <v/>
      </c>
      <c r="K64" s="42" t="str">
        <f t="shared" si="4"/>
        <v/>
      </c>
      <c r="L64" s="10" t="str">
        <f t="shared" si="5"/>
        <v>MUR/LWAL+DNO/H:1/COM5</v>
      </c>
    </row>
    <row r="65" spans="1:12" ht="17" customHeight="1" x14ac:dyDescent="0.2">
      <c r="A65" t="s">
        <v>239</v>
      </c>
      <c r="B65" t="s">
        <v>255</v>
      </c>
      <c r="C65" s="36" t="s">
        <v>124</v>
      </c>
      <c r="D65" s="36" t="s">
        <v>125</v>
      </c>
      <c r="E65" s="36" t="s">
        <v>132</v>
      </c>
      <c r="F65" s="42">
        <v>100</v>
      </c>
      <c r="I65" s="42" t="str">
        <f t="shared" si="2"/>
        <v>MUR/LWAL+DNO/H:1/IND2</v>
      </c>
      <c r="J65" s="42" t="str">
        <f t="shared" si="3"/>
        <v/>
      </c>
      <c r="K65" s="42" t="str">
        <f t="shared" si="4"/>
        <v/>
      </c>
      <c r="L65" s="10" t="str">
        <f t="shared" si="5"/>
        <v>MUR/LWAL+DNO/H:1/IND2</v>
      </c>
    </row>
    <row r="66" spans="1:12" ht="17" customHeight="1" x14ac:dyDescent="0.2">
      <c r="A66" t="s">
        <v>240</v>
      </c>
      <c r="B66" t="s">
        <v>255</v>
      </c>
      <c r="C66" s="36" t="s">
        <v>124</v>
      </c>
      <c r="D66" s="36" t="s">
        <v>125</v>
      </c>
      <c r="E66" s="36" t="s">
        <v>77</v>
      </c>
      <c r="F66" s="42">
        <v>100</v>
      </c>
      <c r="I66" s="42" t="str">
        <f t="shared" si="2"/>
        <v>MUR/LWAL+DNO/H:1/IND4</v>
      </c>
      <c r="J66" s="42" t="str">
        <f t="shared" si="3"/>
        <v/>
      </c>
      <c r="K66" s="42" t="str">
        <f t="shared" si="4"/>
        <v/>
      </c>
      <c r="L66" s="10" t="str">
        <f t="shared" si="5"/>
        <v>MUR/LWAL+DNO/H:1/IND4</v>
      </c>
    </row>
    <row r="67" spans="1:12" ht="17" customHeight="1" x14ac:dyDescent="0.2">
      <c r="A67" t="s">
        <v>241</v>
      </c>
      <c r="B67" t="s">
        <v>255</v>
      </c>
      <c r="C67" s="36" t="s">
        <v>124</v>
      </c>
      <c r="D67" s="36" t="s">
        <v>125</v>
      </c>
      <c r="E67" s="36" t="s">
        <v>79</v>
      </c>
      <c r="F67" s="42">
        <f>10000%-SUM(H67:H67)</f>
        <v>100</v>
      </c>
      <c r="I67" s="42" t="str">
        <f t="shared" si="2"/>
        <v>MUR/LWAL+DNO/H:1/IND6</v>
      </c>
      <c r="J67" s="42" t="str">
        <f t="shared" si="3"/>
        <v/>
      </c>
      <c r="K67" s="42" t="str">
        <f t="shared" si="4"/>
        <v/>
      </c>
      <c r="L67" s="10" t="str">
        <f t="shared" si="5"/>
        <v>MUR/LWAL+DNO/H:1/IND6</v>
      </c>
    </row>
    <row r="68" spans="1:12" ht="17" customHeight="1" x14ac:dyDescent="0.2">
      <c r="A68" t="s">
        <v>242</v>
      </c>
      <c r="B68" t="s">
        <v>256</v>
      </c>
      <c r="C68" s="36" t="s">
        <v>130</v>
      </c>
      <c r="D68" s="36" t="s">
        <v>131</v>
      </c>
      <c r="E68" s="36" t="s">
        <v>93</v>
      </c>
      <c r="F68" s="42"/>
      <c r="G68" s="36">
        <v>90</v>
      </c>
      <c r="H68" s="36">
        <v>10</v>
      </c>
      <c r="I68" s="42" t="str">
        <f t="shared" ref="I68:I73" si="16">IF(F68="","",IF(F68=100,$B68&amp;"/"&amp;$C68&amp;"+"&amp;I$2&amp;"/"&amp;$D68&amp;"/"&amp;$E68,IF(F68&gt;0,F68&amp;"% "&amp;$B68&amp;"/"&amp;$C68&amp;"+"&amp;I$2&amp;"/"&amp;$D68&amp;"/"&amp;$E68,"")))</f>
        <v/>
      </c>
      <c r="J68" s="42" t="str">
        <f t="shared" ref="J68:J73" si="17">IF(G68="","",IF(G68=100,$B68&amp;"/"&amp;$C68&amp;"+"&amp;J$2&amp;"/"&amp;$D68&amp;"/"&amp;$E68,IF(G68&gt;0,G68&amp;"% "&amp;$B68&amp;"/"&amp;$C68&amp;"+"&amp;J$2&amp;"/"&amp;$D68&amp;"/"&amp;$E68,"")))</f>
        <v>90% S/LFM+DUL/HBET:1-2/COM2</v>
      </c>
      <c r="K68" s="42" t="str">
        <f t="shared" ref="K68:K73" si="18">IF(H68="","",IF(H68=100,$B68&amp;"/"&amp;$C68&amp;"+"&amp;K$2&amp;"/"&amp;$D68&amp;"/"&amp;$E68,IF(H68&gt;0,H68&amp;"% "&amp;$B68&amp;"/"&amp;$C68&amp;"+"&amp;K$2&amp;"/"&amp;$D68&amp;"/"&amp;$E68,"")))</f>
        <v>10% S/LFM+DUM/HBET:1-2/COM2</v>
      </c>
      <c r="L68" s="10" t="str">
        <f t="shared" ref="L68:L73" si="19">IF(D68="",A68,I68&amp;IF(J68="","",IF(I68="",J68,CHAR(10)&amp;J68))&amp;IF(K68="","",IF(J68="",K68,CHAR(10)&amp;K68)))</f>
        <v>90% S/LFM+DUL/HBET:1-2/COM2
10% S/LFM+DUM/HBET:1-2/COM2</v>
      </c>
    </row>
    <row r="69" spans="1:12" ht="17" customHeight="1" x14ac:dyDescent="0.2">
      <c r="A69" t="s">
        <v>243</v>
      </c>
      <c r="B69" t="s">
        <v>256</v>
      </c>
      <c r="C69" s="36" t="s">
        <v>130</v>
      </c>
      <c r="D69" s="36" t="s">
        <v>131</v>
      </c>
      <c r="E69" s="36" t="s">
        <v>91</v>
      </c>
      <c r="F69" s="42"/>
      <c r="G69" s="36">
        <v>90</v>
      </c>
      <c r="H69" s="36">
        <v>10</v>
      </c>
      <c r="I69" s="42" t="str">
        <f t="shared" si="16"/>
        <v/>
      </c>
      <c r="J69" s="42" t="str">
        <f t="shared" si="17"/>
        <v>90% S/LFM+DUL/HBET:1-2/IND1</v>
      </c>
      <c r="K69" s="42" t="str">
        <f t="shared" si="18"/>
        <v>10% S/LFM+DUM/HBET:1-2/IND1</v>
      </c>
      <c r="L69" s="10" t="str">
        <f t="shared" si="19"/>
        <v>90% S/LFM+DUL/HBET:1-2/IND1
10% S/LFM+DUM/HBET:1-2/IND1</v>
      </c>
    </row>
    <row r="70" spans="1:12" ht="17" customHeight="1" x14ac:dyDescent="0.2">
      <c r="A70" t="s">
        <v>244</v>
      </c>
      <c r="B70" t="s">
        <v>256</v>
      </c>
      <c r="C70" s="36" t="s">
        <v>130</v>
      </c>
      <c r="D70" s="36" t="s">
        <v>131</v>
      </c>
      <c r="E70" s="36" t="s">
        <v>132</v>
      </c>
      <c r="F70" s="42"/>
      <c r="G70" s="36">
        <v>90</v>
      </c>
      <c r="H70" s="36">
        <v>10</v>
      </c>
      <c r="I70" s="42" t="str">
        <f t="shared" si="16"/>
        <v/>
      </c>
      <c r="J70" s="42" t="str">
        <f t="shared" si="17"/>
        <v>90% S/LFM+DUL/HBET:1-2/IND2</v>
      </c>
      <c r="K70" s="42" t="str">
        <f t="shared" si="18"/>
        <v>10% S/LFM+DUM/HBET:1-2/IND2</v>
      </c>
      <c r="L70" s="10" t="str">
        <f t="shared" si="19"/>
        <v>90% S/LFM+DUL/HBET:1-2/IND2
10% S/LFM+DUM/HBET:1-2/IND2</v>
      </c>
    </row>
    <row r="71" spans="1:12" ht="17" customHeight="1" x14ac:dyDescent="0.2">
      <c r="A71" t="s">
        <v>245</v>
      </c>
      <c r="B71" t="s">
        <v>256</v>
      </c>
      <c r="C71" s="36" t="s">
        <v>130</v>
      </c>
      <c r="D71" s="36" t="s">
        <v>131</v>
      </c>
      <c r="E71" s="36" t="s">
        <v>79</v>
      </c>
      <c r="F71" s="42"/>
      <c r="G71" s="36">
        <v>90</v>
      </c>
      <c r="H71" s="36">
        <v>10</v>
      </c>
      <c r="I71" s="42" t="str">
        <f t="shared" si="16"/>
        <v/>
      </c>
      <c r="J71" s="42" t="str">
        <f t="shared" si="17"/>
        <v>90% S/LFM+DUL/HBET:1-2/IND6</v>
      </c>
      <c r="K71" s="42" t="str">
        <f t="shared" si="18"/>
        <v>10% S/LFM+DUM/HBET:1-2/IND6</v>
      </c>
      <c r="L71" s="10" t="str">
        <f t="shared" si="19"/>
        <v>90% S/LFM+DUL/HBET:1-2/IND6
10% S/LFM+DUM/HBET:1-2/IND6</v>
      </c>
    </row>
    <row r="72" spans="1:12" ht="17" customHeight="1" x14ac:dyDescent="0.2">
      <c r="A72" t="s">
        <v>246</v>
      </c>
      <c r="B72" t="s">
        <v>257</v>
      </c>
      <c r="D72" s="36" t="s">
        <v>131</v>
      </c>
      <c r="E72" s="36" t="s">
        <v>92</v>
      </c>
      <c r="F72" s="42">
        <v>80</v>
      </c>
      <c r="G72" s="42">
        <v>20</v>
      </c>
      <c r="I72" s="42" t="str">
        <f t="shared" si="16"/>
        <v>80% W/+DNO/HBET:1-2/COM1</v>
      </c>
      <c r="J72" s="42" t="str">
        <f t="shared" si="17"/>
        <v>20% W/+DUL/HBET:1-2/COM1</v>
      </c>
      <c r="K72" s="42" t="str">
        <f t="shared" si="18"/>
        <v/>
      </c>
      <c r="L72" s="10" t="str">
        <f t="shared" si="19"/>
        <v>80% W/+DNO/HBET:1-2/COM1
20% W/+DUL/HBET:1-2/COM1</v>
      </c>
    </row>
    <row r="73" spans="1:12" ht="32" x14ac:dyDescent="0.2">
      <c r="A73" t="s">
        <v>247</v>
      </c>
      <c r="B73" t="s">
        <v>257</v>
      </c>
      <c r="D73" s="36" t="s">
        <v>131</v>
      </c>
      <c r="E73" s="36" t="s">
        <v>94</v>
      </c>
      <c r="F73" s="42">
        <v>80</v>
      </c>
      <c r="G73" s="42">
        <v>20</v>
      </c>
      <c r="I73" s="42" t="str">
        <f t="shared" si="16"/>
        <v>80% W/+DNO/HBET:1-2/COM5</v>
      </c>
      <c r="J73" s="42" t="str">
        <f t="shared" si="17"/>
        <v>20% W/+DUL/HBET:1-2/COM5</v>
      </c>
      <c r="K73" s="42" t="str">
        <f t="shared" si="18"/>
        <v/>
      </c>
      <c r="L73" s="10" t="str">
        <f t="shared" si="19"/>
        <v>80% W/+DNO/HBET:1-2/COM5
20% W/+DUL/HBET:1-2/COM5</v>
      </c>
    </row>
    <row r="76" spans="1:12" x14ac:dyDescent="0.2">
      <c r="A76" s="36"/>
    </row>
    <row r="77" spans="1:12" x14ac:dyDescent="0.2">
      <c r="A77" s="36"/>
    </row>
    <row r="78" spans="1:12" x14ac:dyDescent="0.2">
      <c r="A78" s="36"/>
    </row>
    <row r="79" spans="1:12" x14ac:dyDescent="0.2">
      <c r="A79" s="36"/>
    </row>
    <row r="80" spans="1:12" x14ac:dyDescent="0.2">
      <c r="A80" s="36"/>
    </row>
    <row r="81" spans="1:1" x14ac:dyDescent="0.2">
      <c r="A81" s="36"/>
    </row>
    <row r="82" spans="1:1" x14ac:dyDescent="0.2">
      <c r="A82" s="36"/>
    </row>
    <row r="83" spans="1:1" x14ac:dyDescent="0.2">
      <c r="A83" s="36"/>
    </row>
    <row r="84" spans="1:1" x14ac:dyDescent="0.2">
      <c r="A84" s="36"/>
    </row>
    <row r="85" spans="1:1" x14ac:dyDescent="0.2">
      <c r="A85" s="36"/>
    </row>
    <row r="86" spans="1:1" x14ac:dyDescent="0.2">
      <c r="A86" s="36"/>
    </row>
    <row r="87" spans="1:1" x14ac:dyDescent="0.2">
      <c r="A87" s="36"/>
    </row>
    <row r="88" spans="1:1" x14ac:dyDescent="0.2">
      <c r="A88" s="36"/>
    </row>
    <row r="89" spans="1:1" x14ac:dyDescent="0.2">
      <c r="A89" s="36"/>
    </row>
    <row r="90" spans="1:1" x14ac:dyDescent="0.2">
      <c r="A90" s="36"/>
    </row>
    <row r="91" spans="1:1" x14ac:dyDescent="0.2">
      <c r="A91" s="36"/>
    </row>
    <row r="92" spans="1:1" x14ac:dyDescent="0.2">
      <c r="A92" s="36"/>
    </row>
    <row r="93" spans="1:1" x14ac:dyDescent="0.2">
      <c r="A93" s="36"/>
    </row>
    <row r="94" spans="1:1" x14ac:dyDescent="0.2">
      <c r="A94" s="36"/>
    </row>
    <row r="95" spans="1:1" x14ac:dyDescent="0.2">
      <c r="A95" s="36"/>
    </row>
    <row r="96" spans="1:1" x14ac:dyDescent="0.2">
      <c r="A96" s="36"/>
    </row>
    <row r="97" spans="1:1" x14ac:dyDescent="0.2">
      <c r="A97" s="36"/>
    </row>
    <row r="98" spans="1:1" x14ac:dyDescent="0.2">
      <c r="A98" s="36"/>
    </row>
    <row r="99" spans="1:1" x14ac:dyDescent="0.2">
      <c r="A99" s="36"/>
    </row>
    <row r="100" spans="1:1" x14ac:dyDescent="0.2">
      <c r="A100" s="36"/>
    </row>
    <row r="101" spans="1:1" x14ac:dyDescent="0.2">
      <c r="A101" s="36"/>
    </row>
    <row r="102" spans="1:1" x14ac:dyDescent="0.2">
      <c r="A102" s="36"/>
    </row>
    <row r="103" spans="1:1" x14ac:dyDescent="0.2">
      <c r="A103" s="36"/>
    </row>
    <row r="104" spans="1:1" x14ac:dyDescent="0.2">
      <c r="A104" s="36"/>
    </row>
    <row r="105" spans="1:1" x14ac:dyDescent="0.2">
      <c r="A105" s="36"/>
    </row>
    <row r="106" spans="1:1" x14ac:dyDescent="0.2">
      <c r="A106" s="36"/>
    </row>
    <row r="107" spans="1:1" x14ac:dyDescent="0.2">
      <c r="A107" s="36"/>
    </row>
    <row r="108" spans="1:1" x14ac:dyDescent="0.2">
      <c r="A108" s="36"/>
    </row>
    <row r="109" spans="1:1" x14ac:dyDescent="0.2">
      <c r="A109" s="36"/>
    </row>
    <row r="110" spans="1:1" x14ac:dyDescent="0.2">
      <c r="A110" s="36"/>
    </row>
    <row r="111" spans="1:1" x14ac:dyDescent="0.2">
      <c r="A111" s="36"/>
    </row>
    <row r="112" spans="1:1" x14ac:dyDescent="0.2">
      <c r="A112" s="36"/>
    </row>
    <row r="113" spans="1:1" x14ac:dyDescent="0.2">
      <c r="A113" s="36"/>
    </row>
    <row r="114" spans="1:1" x14ac:dyDescent="0.2">
      <c r="A114" s="36"/>
    </row>
    <row r="115" spans="1:1" x14ac:dyDescent="0.2">
      <c r="A115" s="36"/>
    </row>
    <row r="116" spans="1:1" x14ac:dyDescent="0.2">
      <c r="A116" s="3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 s="36"/>
    </row>
    <row r="149" spans="1:1" x14ac:dyDescent="0.2">
      <c r="A149" s="36"/>
    </row>
    <row r="150" spans="1:1" x14ac:dyDescent="0.2">
      <c r="A150" s="36"/>
    </row>
    <row r="151" spans="1:1" x14ac:dyDescent="0.2">
      <c r="A151" s="36"/>
    </row>
    <row r="152" spans="1:1" x14ac:dyDescent="0.2">
      <c r="A152" s="36"/>
    </row>
  </sheetData>
  <autoFilter ref="A2:H72" xr:uid="{351D7FB5-F787-1342-BF19-47186D865C30}"/>
  <sortState xmlns:xlrd2="http://schemas.microsoft.com/office/spreadsheetml/2017/richdata2" ref="O3:O132">
    <sortCondition ref="O3"/>
  </sortState>
  <conditionalFormatting sqref="G43:G51">
    <cfRule type="colorScale" priority="17">
      <colorScale>
        <cfvo type="min"/>
        <cfvo type="max"/>
        <color rgb="FFFCFCFF"/>
        <color rgb="FFF8696B"/>
      </colorScale>
    </cfRule>
  </conditionalFormatting>
  <conditionalFormatting sqref="G52:G58">
    <cfRule type="colorScale" priority="14">
      <colorScale>
        <cfvo type="min"/>
        <cfvo type="max"/>
        <color rgb="FFFCFCFF"/>
        <color rgb="FFF8696B"/>
      </colorScale>
    </cfRule>
  </conditionalFormatting>
  <conditionalFormatting sqref="F64:F66 F71">
    <cfRule type="colorScale" priority="24">
      <colorScale>
        <cfvo type="min"/>
        <cfvo type="max"/>
        <color rgb="FFFCFCFF"/>
        <color rgb="FFF8696B"/>
      </colorScale>
    </cfRule>
  </conditionalFormatting>
  <conditionalFormatting sqref="G7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7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60:F63 G59">
    <cfRule type="colorScale" priority="12">
      <colorScale>
        <cfvo type="min"/>
        <cfvo type="max"/>
        <color rgb="FFFCFCFF"/>
        <color rgb="FFF8696B"/>
      </colorScale>
    </cfRule>
  </conditionalFormatting>
  <conditionalFormatting sqref="F67:F70">
    <cfRule type="colorScale" priority="11">
      <colorScale>
        <cfvo type="min"/>
        <cfvo type="max"/>
        <color rgb="FFFCFCFF"/>
        <color rgb="FFF8696B"/>
      </colorScale>
    </cfRule>
  </conditionalFormatting>
  <conditionalFormatting sqref="G38:G42">
    <cfRule type="colorScale" priority="10">
      <colorScale>
        <cfvo type="min"/>
        <cfvo type="max"/>
        <color rgb="FFFCFCFF"/>
        <color rgb="FFF8696B"/>
      </colorScale>
    </cfRule>
  </conditionalFormatting>
  <conditionalFormatting sqref="F3:K3 F36:F50 H38:H50 F4:H37 I4:K73">
    <cfRule type="colorScale" priority="26">
      <colorScale>
        <cfvo type="min"/>
        <cfvo type="max"/>
        <color rgb="FFFCFCFF"/>
        <color rgb="FFF8696B"/>
      </colorScale>
    </cfRule>
  </conditionalFormatting>
  <conditionalFormatting sqref="G73">
    <cfRule type="colorScale" priority="2">
      <colorScale>
        <cfvo type="min"/>
        <cfvo type="max"/>
        <color rgb="FFFCFCFF"/>
        <color rgb="FFF8696B"/>
      </colorScale>
    </cfRule>
  </conditionalFormatting>
  <conditionalFormatting sqref="F7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436"/>
  <sheetViews>
    <sheetView zoomScaleNormal="100" workbookViewId="0"/>
  </sheetViews>
  <sheetFormatPr baseColWidth="10" defaultColWidth="9.1640625" defaultRowHeight="15" x14ac:dyDescent="0.2"/>
  <cols>
    <col min="1" max="1" width="61.1640625" style="1" customWidth="1"/>
    <col min="2" max="1025" width="11.5" style="1"/>
  </cols>
  <sheetData>
    <row r="1" spans="1:6" x14ac:dyDescent="0.2">
      <c r="A1" s="2" t="s">
        <v>20</v>
      </c>
      <c r="B1" s="2" t="s">
        <v>21</v>
      </c>
    </row>
    <row r="2" spans="1:6" x14ac:dyDescent="0.2">
      <c r="A2" s="2" t="s">
        <v>22</v>
      </c>
      <c r="B2" s="2" t="s">
        <v>23</v>
      </c>
    </row>
    <row r="3" spans="1:6" x14ac:dyDescent="0.2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</row>
    <row r="4" spans="1:6" x14ac:dyDescent="0.2">
      <c r="A4" s="1" t="s">
        <v>1</v>
      </c>
      <c r="B4" s="1">
        <v>521</v>
      </c>
      <c r="C4" s="1">
        <v>89</v>
      </c>
      <c r="D4" s="1">
        <v>2</v>
      </c>
      <c r="E4" s="1">
        <v>2</v>
      </c>
      <c r="F4" s="1">
        <v>614</v>
      </c>
    </row>
    <row r="5" spans="1:6" x14ac:dyDescent="0.2">
      <c r="A5" s="1" t="s">
        <v>2</v>
      </c>
      <c r="B5" s="1">
        <v>139</v>
      </c>
      <c r="C5" s="1">
        <v>15</v>
      </c>
      <c r="D5" s="1">
        <v>3</v>
      </c>
      <c r="E5" s="1">
        <v>0</v>
      </c>
      <c r="F5" s="1">
        <v>157</v>
      </c>
    </row>
    <row r="6" spans="1:6" x14ac:dyDescent="0.2">
      <c r="A6" s="1" t="s">
        <v>3</v>
      </c>
      <c r="B6" s="1">
        <v>8134</v>
      </c>
      <c r="C6" s="1">
        <v>315</v>
      </c>
      <c r="D6" s="1">
        <v>7</v>
      </c>
      <c r="E6" s="1">
        <v>8</v>
      </c>
      <c r="F6" s="1">
        <v>8464</v>
      </c>
    </row>
    <row r="7" spans="1:6" x14ac:dyDescent="0.2">
      <c r="A7" s="1" t="s">
        <v>4</v>
      </c>
      <c r="B7" s="1">
        <v>21</v>
      </c>
      <c r="C7" s="1">
        <v>51</v>
      </c>
      <c r="D7" s="1">
        <v>5</v>
      </c>
      <c r="E7" s="1">
        <v>7</v>
      </c>
      <c r="F7" s="1">
        <v>84</v>
      </c>
    </row>
    <row r="8" spans="1:6" x14ac:dyDescent="0.2">
      <c r="A8" s="1" t="s">
        <v>5</v>
      </c>
      <c r="B8" s="1">
        <v>22</v>
      </c>
      <c r="C8" s="1">
        <v>31</v>
      </c>
      <c r="D8" s="1">
        <v>2</v>
      </c>
      <c r="E8" s="1">
        <v>0</v>
      </c>
      <c r="F8" s="1">
        <v>55</v>
      </c>
    </row>
    <row r="9" spans="1:6" x14ac:dyDescent="0.2">
      <c r="A9" s="1" t="s">
        <v>6</v>
      </c>
      <c r="B9" s="1">
        <v>53</v>
      </c>
      <c r="C9" s="1">
        <v>25</v>
      </c>
      <c r="D9" s="1">
        <v>5</v>
      </c>
      <c r="E9" s="1">
        <v>1</v>
      </c>
      <c r="F9" s="1">
        <v>84</v>
      </c>
    </row>
    <row r="10" spans="1:6" x14ac:dyDescent="0.2">
      <c r="A10" s="1" t="s">
        <v>7</v>
      </c>
      <c r="B10" s="1">
        <v>20148</v>
      </c>
      <c r="C10" s="1">
        <v>1083</v>
      </c>
      <c r="D10" s="1">
        <v>19</v>
      </c>
      <c r="E10" s="1">
        <v>5</v>
      </c>
      <c r="F10" s="1">
        <v>21255</v>
      </c>
    </row>
    <row r="11" spans="1:6" x14ac:dyDescent="0.2">
      <c r="A11" s="1" t="s">
        <v>8</v>
      </c>
      <c r="B11" s="1">
        <v>187</v>
      </c>
      <c r="C11" s="1">
        <v>20</v>
      </c>
      <c r="D11" s="1">
        <v>1</v>
      </c>
      <c r="E11" s="1">
        <v>1</v>
      </c>
      <c r="F11" s="1">
        <v>209</v>
      </c>
    </row>
    <row r="12" spans="1:6" x14ac:dyDescent="0.2">
      <c r="A12" s="1" t="s">
        <v>9</v>
      </c>
      <c r="B12" s="1">
        <v>5605</v>
      </c>
      <c r="C12" s="1">
        <v>445</v>
      </c>
      <c r="D12" s="1">
        <v>7</v>
      </c>
      <c r="E12" s="1">
        <v>1</v>
      </c>
      <c r="F12" s="1">
        <v>6058</v>
      </c>
    </row>
    <row r="13" spans="1:6" x14ac:dyDescent="0.2">
      <c r="A13" s="1" t="s">
        <v>10</v>
      </c>
      <c r="B13" s="1">
        <v>1862</v>
      </c>
      <c r="C13" s="1">
        <v>30</v>
      </c>
      <c r="D13" s="1">
        <v>0</v>
      </c>
      <c r="E13" s="1">
        <v>2</v>
      </c>
      <c r="F13" s="1">
        <v>1894</v>
      </c>
    </row>
    <row r="14" spans="1:6" x14ac:dyDescent="0.2">
      <c r="A14" s="1" t="s">
        <v>11</v>
      </c>
      <c r="B14" s="1">
        <v>1458</v>
      </c>
      <c r="C14" s="1">
        <v>253</v>
      </c>
      <c r="D14" s="1">
        <v>1</v>
      </c>
      <c r="E14" s="1">
        <v>1</v>
      </c>
      <c r="F14" s="1">
        <v>1713</v>
      </c>
    </row>
    <row r="15" spans="1:6" x14ac:dyDescent="0.2">
      <c r="A15" s="1" t="s">
        <v>12</v>
      </c>
      <c r="B15" s="1">
        <v>331</v>
      </c>
      <c r="C15" s="1">
        <v>24</v>
      </c>
      <c r="D15" s="1">
        <v>1</v>
      </c>
      <c r="E15" s="1">
        <v>0</v>
      </c>
      <c r="F15" s="1">
        <v>356</v>
      </c>
    </row>
    <row r="16" spans="1:6" x14ac:dyDescent="0.2">
      <c r="A16" s="1" t="s">
        <v>13</v>
      </c>
      <c r="B16" s="1">
        <v>768</v>
      </c>
      <c r="C16" s="1">
        <v>9</v>
      </c>
      <c r="D16" s="1">
        <v>1</v>
      </c>
      <c r="E16" s="1">
        <v>0</v>
      </c>
      <c r="F16" s="1">
        <v>778</v>
      </c>
    </row>
    <row r="17" spans="1:6" x14ac:dyDescent="0.2">
      <c r="A17" s="1" t="s">
        <v>14</v>
      </c>
      <c r="B17" s="1">
        <v>560</v>
      </c>
      <c r="C17" s="1">
        <v>20</v>
      </c>
      <c r="D17" s="1">
        <v>4</v>
      </c>
      <c r="E17" s="1">
        <v>6</v>
      </c>
      <c r="F17" s="1">
        <v>590</v>
      </c>
    </row>
    <row r="18" spans="1:6" x14ac:dyDescent="0.2">
      <c r="A18" s="1" t="s">
        <v>15</v>
      </c>
      <c r="B18" s="1">
        <v>322</v>
      </c>
      <c r="C18" s="1">
        <v>390</v>
      </c>
      <c r="D18" s="1">
        <v>12</v>
      </c>
      <c r="E18" s="1">
        <v>8</v>
      </c>
      <c r="F18" s="1">
        <v>732</v>
      </c>
    </row>
    <row r="19" spans="1:6" x14ac:dyDescent="0.2">
      <c r="A19" s="1" t="s">
        <v>16</v>
      </c>
      <c r="B19" s="1">
        <v>1392</v>
      </c>
      <c r="C19" s="1">
        <v>76</v>
      </c>
      <c r="D19" s="1">
        <v>10</v>
      </c>
      <c r="E19" s="1">
        <v>3</v>
      </c>
      <c r="F19" s="1">
        <v>1481</v>
      </c>
    </row>
    <row r="20" spans="1:6" x14ac:dyDescent="0.2">
      <c r="A20" s="1" t="s">
        <v>17</v>
      </c>
      <c r="B20" s="1">
        <v>596</v>
      </c>
      <c r="C20" s="1">
        <v>65</v>
      </c>
      <c r="D20" s="1">
        <v>1</v>
      </c>
      <c r="E20" s="1">
        <v>1</v>
      </c>
      <c r="F20" s="1">
        <v>663</v>
      </c>
    </row>
    <row r="21" spans="1:6" x14ac:dyDescent="0.2">
      <c r="A21" s="1" t="s">
        <v>18</v>
      </c>
      <c r="B21" s="1">
        <v>2777</v>
      </c>
      <c r="C21" s="1">
        <v>78</v>
      </c>
      <c r="D21" s="1">
        <v>0</v>
      </c>
      <c r="E21" s="1">
        <v>0</v>
      </c>
      <c r="F21" s="1">
        <v>2855</v>
      </c>
    </row>
    <row r="22" spans="1:6" x14ac:dyDescent="0.2">
      <c r="A22" s="1" t="s">
        <v>28</v>
      </c>
      <c r="B22" s="1">
        <v>44896</v>
      </c>
      <c r="C22" s="1">
        <v>3019</v>
      </c>
      <c r="D22" s="1">
        <v>81</v>
      </c>
      <c r="E22" s="1">
        <v>46</v>
      </c>
      <c r="F22" s="1">
        <v>48042</v>
      </c>
    </row>
    <row r="24" spans="1:6" x14ac:dyDescent="0.2">
      <c r="A24" s="2" t="s">
        <v>29</v>
      </c>
      <c r="B24" s="2" t="s">
        <v>30</v>
      </c>
    </row>
    <row r="25" spans="1:6" x14ac:dyDescent="0.2">
      <c r="A25" s="2" t="s">
        <v>22</v>
      </c>
      <c r="B25" s="2" t="s">
        <v>23</v>
      </c>
    </row>
    <row r="26" spans="1:6" x14ac:dyDescent="0.2">
      <c r="B26" s="1" t="s">
        <v>24</v>
      </c>
      <c r="C26" s="1" t="s">
        <v>25</v>
      </c>
      <c r="D26" s="1" t="s">
        <v>26</v>
      </c>
      <c r="E26" s="1" t="s">
        <v>27</v>
      </c>
      <c r="F26" s="1" t="s">
        <v>28</v>
      </c>
    </row>
    <row r="27" spans="1:6" x14ac:dyDescent="0.2">
      <c r="A27" s="1" t="s">
        <v>1</v>
      </c>
      <c r="B27" s="1">
        <v>153</v>
      </c>
      <c r="C27" s="1">
        <v>26</v>
      </c>
      <c r="D27" s="1">
        <v>1</v>
      </c>
      <c r="E27" s="1">
        <v>2</v>
      </c>
      <c r="F27" s="1">
        <v>182</v>
      </c>
    </row>
    <row r="28" spans="1:6" x14ac:dyDescent="0.2">
      <c r="A28" s="1" t="s">
        <v>2</v>
      </c>
      <c r="B28" s="1">
        <v>9</v>
      </c>
      <c r="C28" s="1">
        <v>4</v>
      </c>
      <c r="D28" s="1">
        <v>1</v>
      </c>
      <c r="E28" s="1">
        <v>1</v>
      </c>
      <c r="F28" s="1">
        <v>15</v>
      </c>
    </row>
    <row r="29" spans="1:6" x14ac:dyDescent="0.2">
      <c r="A29" s="1" t="s">
        <v>3</v>
      </c>
      <c r="B29" s="1">
        <v>4487</v>
      </c>
      <c r="C29" s="1">
        <v>127</v>
      </c>
      <c r="D29" s="1">
        <v>4</v>
      </c>
      <c r="E29" s="1">
        <v>6</v>
      </c>
      <c r="F29" s="1">
        <v>4624</v>
      </c>
    </row>
    <row r="30" spans="1:6" x14ac:dyDescent="0.2">
      <c r="A30" s="1" t="s">
        <v>4</v>
      </c>
      <c r="B30" s="1">
        <v>24</v>
      </c>
      <c r="C30" s="1">
        <v>33</v>
      </c>
      <c r="D30" s="1">
        <v>3</v>
      </c>
      <c r="E30" s="1">
        <v>4</v>
      </c>
      <c r="F30" s="1">
        <v>64</v>
      </c>
    </row>
    <row r="31" spans="1:6" x14ac:dyDescent="0.2">
      <c r="A31" s="1" t="s">
        <v>5</v>
      </c>
      <c r="B31" s="1">
        <v>31</v>
      </c>
      <c r="C31" s="1">
        <v>14</v>
      </c>
      <c r="D31" s="1">
        <v>1</v>
      </c>
      <c r="E31" s="1">
        <v>0</v>
      </c>
      <c r="F31" s="1">
        <v>46</v>
      </c>
    </row>
    <row r="32" spans="1:6" x14ac:dyDescent="0.2">
      <c r="A32" s="1" t="s">
        <v>6</v>
      </c>
      <c r="B32" s="1">
        <v>25</v>
      </c>
      <c r="C32" s="1">
        <v>19</v>
      </c>
      <c r="D32" s="1">
        <v>2</v>
      </c>
      <c r="E32" s="1">
        <v>1</v>
      </c>
      <c r="F32" s="1">
        <v>47</v>
      </c>
    </row>
    <row r="33" spans="1:6" x14ac:dyDescent="0.2">
      <c r="A33" s="1" t="s">
        <v>7</v>
      </c>
      <c r="B33" s="1">
        <v>12953</v>
      </c>
      <c r="C33" s="1">
        <v>747</v>
      </c>
      <c r="D33" s="1">
        <v>14</v>
      </c>
      <c r="E33" s="1">
        <v>3</v>
      </c>
      <c r="F33" s="1">
        <v>13717</v>
      </c>
    </row>
    <row r="34" spans="1:6" x14ac:dyDescent="0.2">
      <c r="A34" s="1" t="s">
        <v>8</v>
      </c>
      <c r="B34" s="1">
        <v>42</v>
      </c>
      <c r="C34" s="1">
        <v>18</v>
      </c>
      <c r="D34" s="1">
        <v>0</v>
      </c>
      <c r="E34" s="1">
        <v>1</v>
      </c>
      <c r="F34" s="1">
        <v>61</v>
      </c>
    </row>
    <row r="35" spans="1:6" x14ac:dyDescent="0.2">
      <c r="A35" s="1" t="s">
        <v>9</v>
      </c>
      <c r="B35" s="1">
        <v>3560</v>
      </c>
      <c r="C35" s="1">
        <v>208</v>
      </c>
      <c r="D35" s="1">
        <v>2</v>
      </c>
      <c r="E35" s="1">
        <v>2</v>
      </c>
      <c r="F35" s="1">
        <v>3772</v>
      </c>
    </row>
    <row r="36" spans="1:6" x14ac:dyDescent="0.2">
      <c r="A36" s="1" t="s">
        <v>10</v>
      </c>
      <c r="B36" s="1">
        <v>971</v>
      </c>
      <c r="C36" s="1">
        <v>20</v>
      </c>
      <c r="D36" s="1">
        <v>0</v>
      </c>
      <c r="E36" s="1">
        <v>0</v>
      </c>
      <c r="F36" s="1">
        <v>991</v>
      </c>
    </row>
    <row r="37" spans="1:6" x14ac:dyDescent="0.2">
      <c r="A37" s="1" t="s">
        <v>11</v>
      </c>
      <c r="B37" s="1">
        <v>636</v>
      </c>
      <c r="C37" s="1">
        <v>196</v>
      </c>
      <c r="D37" s="1">
        <v>2</v>
      </c>
      <c r="E37" s="1">
        <v>0</v>
      </c>
      <c r="F37" s="1">
        <v>834</v>
      </c>
    </row>
    <row r="38" spans="1:6" x14ac:dyDescent="0.2">
      <c r="A38" s="1" t="s">
        <v>12</v>
      </c>
      <c r="B38" s="1">
        <v>121</v>
      </c>
      <c r="C38" s="1">
        <v>11</v>
      </c>
      <c r="D38" s="1">
        <v>0</v>
      </c>
      <c r="E38" s="1">
        <v>0</v>
      </c>
      <c r="F38" s="1">
        <v>132</v>
      </c>
    </row>
    <row r="39" spans="1:6" x14ac:dyDescent="0.2">
      <c r="A39" s="1" t="s">
        <v>13</v>
      </c>
      <c r="B39" s="1">
        <v>402</v>
      </c>
      <c r="C39" s="1">
        <v>5</v>
      </c>
      <c r="D39" s="1">
        <v>0</v>
      </c>
      <c r="E39" s="1">
        <v>1</v>
      </c>
      <c r="F39" s="1">
        <v>408</v>
      </c>
    </row>
    <row r="40" spans="1:6" x14ac:dyDescent="0.2">
      <c r="A40" s="1" t="s">
        <v>14</v>
      </c>
      <c r="B40" s="1">
        <v>229</v>
      </c>
      <c r="C40" s="1">
        <v>6</v>
      </c>
      <c r="D40" s="1">
        <v>5</v>
      </c>
      <c r="E40" s="1">
        <v>0</v>
      </c>
      <c r="F40" s="1">
        <v>240</v>
      </c>
    </row>
    <row r="41" spans="1:6" x14ac:dyDescent="0.2">
      <c r="A41" s="1" t="s">
        <v>15</v>
      </c>
      <c r="B41" s="1">
        <v>191</v>
      </c>
      <c r="C41" s="1">
        <v>194</v>
      </c>
      <c r="D41" s="1">
        <v>5</v>
      </c>
      <c r="E41" s="1">
        <v>7</v>
      </c>
      <c r="F41" s="1">
        <v>397</v>
      </c>
    </row>
    <row r="42" spans="1:6" x14ac:dyDescent="0.2">
      <c r="A42" s="1" t="s">
        <v>16</v>
      </c>
      <c r="B42" s="1">
        <v>617</v>
      </c>
      <c r="C42" s="1">
        <v>40</v>
      </c>
      <c r="D42" s="1">
        <v>4</v>
      </c>
      <c r="E42" s="1">
        <v>4</v>
      </c>
      <c r="F42" s="1">
        <v>665</v>
      </c>
    </row>
    <row r="43" spans="1:6" x14ac:dyDescent="0.2">
      <c r="A43" s="1" t="s">
        <v>17</v>
      </c>
      <c r="B43" s="1">
        <v>245</v>
      </c>
      <c r="C43" s="1">
        <v>16</v>
      </c>
      <c r="D43" s="1">
        <v>1</v>
      </c>
      <c r="E43" s="1">
        <v>3</v>
      </c>
      <c r="F43" s="1">
        <v>265</v>
      </c>
    </row>
    <row r="44" spans="1:6" x14ac:dyDescent="0.2">
      <c r="A44" s="1" t="s">
        <v>18</v>
      </c>
      <c r="B44" s="1">
        <v>1337</v>
      </c>
      <c r="C44" s="1">
        <v>26</v>
      </c>
      <c r="D44" s="1">
        <v>0</v>
      </c>
      <c r="E44" s="1">
        <v>0</v>
      </c>
      <c r="F44" s="1">
        <v>1363</v>
      </c>
    </row>
    <row r="45" spans="1:6" x14ac:dyDescent="0.2">
      <c r="A45" s="1" t="s">
        <v>28</v>
      </c>
      <c r="B45" s="1">
        <f>SUM(B27:B44)</f>
        <v>26033</v>
      </c>
      <c r="C45" s="1">
        <f>SUM(C27:C44)</f>
        <v>1710</v>
      </c>
      <c r="D45" s="1">
        <f>SUM(D27:D44)</f>
        <v>45</v>
      </c>
      <c r="E45" s="1">
        <f>SUM(E27:E44)</f>
        <v>35</v>
      </c>
      <c r="F45" s="1">
        <f>SUM(F27:F44)</f>
        <v>27823</v>
      </c>
    </row>
    <row r="47" spans="1:6" x14ac:dyDescent="0.2">
      <c r="A47" s="2" t="s">
        <v>31</v>
      </c>
      <c r="B47" s="2" t="s">
        <v>32</v>
      </c>
    </row>
    <row r="48" spans="1:6" x14ac:dyDescent="0.2">
      <c r="A48" s="2" t="s">
        <v>22</v>
      </c>
      <c r="B48" s="2" t="s">
        <v>23</v>
      </c>
    </row>
    <row r="49" spans="1:6" x14ac:dyDescent="0.2">
      <c r="B49" s="1" t="s">
        <v>24</v>
      </c>
      <c r="C49" s="1" t="s">
        <v>25</v>
      </c>
      <c r="D49" s="1" t="s">
        <v>26</v>
      </c>
      <c r="E49" s="1" t="s">
        <v>27</v>
      </c>
      <c r="F49" s="1" t="s">
        <v>28</v>
      </c>
    </row>
    <row r="50" spans="1:6" x14ac:dyDescent="0.2">
      <c r="A50" s="1" t="s">
        <v>1</v>
      </c>
      <c r="B50" s="1">
        <v>1336</v>
      </c>
      <c r="C50" s="1">
        <v>367</v>
      </c>
      <c r="D50" s="1">
        <v>11</v>
      </c>
      <c r="E50" s="1">
        <v>4</v>
      </c>
      <c r="F50" s="1">
        <v>1718</v>
      </c>
    </row>
    <row r="51" spans="1:6" x14ac:dyDescent="0.2">
      <c r="A51" s="1" t="s">
        <v>2</v>
      </c>
      <c r="B51" s="1">
        <v>16</v>
      </c>
      <c r="C51" s="1">
        <v>25</v>
      </c>
      <c r="D51" s="1">
        <v>2</v>
      </c>
      <c r="E51" s="1">
        <v>1</v>
      </c>
      <c r="F51" s="1">
        <v>44</v>
      </c>
    </row>
    <row r="52" spans="1:6" x14ac:dyDescent="0.2">
      <c r="A52" s="1" t="s">
        <v>3</v>
      </c>
      <c r="B52" s="1">
        <v>11701</v>
      </c>
      <c r="C52" s="1">
        <v>1423</v>
      </c>
      <c r="D52" s="1">
        <v>111</v>
      </c>
      <c r="E52" s="1">
        <v>142</v>
      </c>
      <c r="F52" s="1">
        <v>13377</v>
      </c>
    </row>
    <row r="53" spans="1:6" x14ac:dyDescent="0.2">
      <c r="A53" s="1" t="s">
        <v>4</v>
      </c>
      <c r="B53" s="1">
        <v>32</v>
      </c>
      <c r="C53" s="1">
        <v>65</v>
      </c>
      <c r="D53" s="1">
        <v>14</v>
      </c>
      <c r="E53" s="1">
        <v>8</v>
      </c>
      <c r="F53" s="1">
        <v>119</v>
      </c>
    </row>
    <row r="54" spans="1:6" x14ac:dyDescent="0.2">
      <c r="A54" s="1" t="s">
        <v>5</v>
      </c>
      <c r="B54" s="1">
        <v>80</v>
      </c>
      <c r="C54" s="1">
        <v>106</v>
      </c>
      <c r="D54" s="1">
        <v>9</v>
      </c>
      <c r="E54" s="1">
        <v>2</v>
      </c>
      <c r="F54" s="1">
        <v>197</v>
      </c>
    </row>
    <row r="55" spans="1:6" x14ac:dyDescent="0.2">
      <c r="A55" s="1" t="s">
        <v>6</v>
      </c>
      <c r="B55" s="1">
        <v>127</v>
      </c>
      <c r="C55" s="1">
        <v>131</v>
      </c>
      <c r="D55" s="1">
        <v>19</v>
      </c>
      <c r="E55" s="1">
        <v>21</v>
      </c>
      <c r="F55" s="1">
        <v>298</v>
      </c>
    </row>
    <row r="56" spans="1:6" x14ac:dyDescent="0.2">
      <c r="A56" s="1" t="s">
        <v>7</v>
      </c>
      <c r="B56" s="1">
        <v>45126</v>
      </c>
      <c r="C56" s="1">
        <v>2568</v>
      </c>
      <c r="D56" s="1">
        <v>50</v>
      </c>
      <c r="E56" s="1">
        <v>21</v>
      </c>
      <c r="F56" s="1">
        <v>47765</v>
      </c>
    </row>
    <row r="57" spans="1:6" x14ac:dyDescent="0.2">
      <c r="A57" s="1" t="s">
        <v>8</v>
      </c>
      <c r="B57" s="1">
        <v>168</v>
      </c>
      <c r="C57" s="1">
        <v>85</v>
      </c>
      <c r="D57" s="1">
        <v>13</v>
      </c>
      <c r="E57" s="1">
        <v>6</v>
      </c>
      <c r="F57" s="1">
        <v>272</v>
      </c>
    </row>
    <row r="58" spans="1:6" x14ac:dyDescent="0.2">
      <c r="A58" s="1" t="s">
        <v>9</v>
      </c>
      <c r="B58" s="1">
        <v>9582</v>
      </c>
      <c r="C58" s="1">
        <v>1320</v>
      </c>
      <c r="D58" s="1">
        <v>19</v>
      </c>
      <c r="E58" s="1">
        <v>4</v>
      </c>
      <c r="F58" s="1">
        <v>10925</v>
      </c>
    </row>
    <row r="59" spans="1:6" x14ac:dyDescent="0.2">
      <c r="A59" s="1" t="s">
        <v>10</v>
      </c>
      <c r="B59" s="1">
        <v>4308</v>
      </c>
      <c r="C59" s="1">
        <v>61</v>
      </c>
      <c r="D59" s="1">
        <v>1</v>
      </c>
      <c r="E59" s="1">
        <v>3</v>
      </c>
      <c r="F59" s="1">
        <v>4373</v>
      </c>
    </row>
    <row r="60" spans="1:6" x14ac:dyDescent="0.2">
      <c r="A60" s="1" t="s">
        <v>11</v>
      </c>
      <c r="B60" s="1">
        <v>3136</v>
      </c>
      <c r="C60" s="1">
        <v>603</v>
      </c>
      <c r="D60" s="1">
        <v>5</v>
      </c>
      <c r="E60" s="1">
        <v>2</v>
      </c>
      <c r="F60" s="1">
        <v>3746</v>
      </c>
    </row>
    <row r="61" spans="1:6" x14ac:dyDescent="0.2">
      <c r="A61" s="1" t="s">
        <v>12</v>
      </c>
      <c r="B61" s="1">
        <v>780</v>
      </c>
      <c r="C61" s="1">
        <v>127</v>
      </c>
      <c r="D61" s="1">
        <v>4</v>
      </c>
      <c r="E61" s="1">
        <v>4</v>
      </c>
      <c r="F61" s="1">
        <v>915</v>
      </c>
    </row>
    <row r="62" spans="1:6" x14ac:dyDescent="0.2">
      <c r="A62" s="1" t="s">
        <v>13</v>
      </c>
      <c r="B62" s="1">
        <v>1580</v>
      </c>
      <c r="C62" s="1">
        <v>45</v>
      </c>
      <c r="D62" s="1">
        <v>0</v>
      </c>
      <c r="E62" s="1">
        <v>4</v>
      </c>
      <c r="F62" s="1">
        <v>1629</v>
      </c>
    </row>
    <row r="63" spans="1:6" x14ac:dyDescent="0.2">
      <c r="A63" s="1" t="s">
        <v>14</v>
      </c>
      <c r="B63" s="1">
        <v>1222</v>
      </c>
      <c r="C63" s="1">
        <v>52</v>
      </c>
      <c r="D63" s="1">
        <v>16</v>
      </c>
      <c r="E63" s="1">
        <v>35</v>
      </c>
      <c r="F63" s="1">
        <v>1325</v>
      </c>
    </row>
    <row r="64" spans="1:6" x14ac:dyDescent="0.2">
      <c r="A64" s="1" t="s">
        <v>15</v>
      </c>
      <c r="B64" s="1">
        <v>808</v>
      </c>
      <c r="C64" s="1">
        <v>1017</v>
      </c>
      <c r="D64" s="1">
        <v>29</v>
      </c>
      <c r="E64" s="1">
        <v>17</v>
      </c>
      <c r="F64" s="1">
        <v>1871</v>
      </c>
    </row>
    <row r="65" spans="1:6" x14ac:dyDescent="0.2">
      <c r="A65" s="1" t="s">
        <v>16</v>
      </c>
      <c r="B65" s="1">
        <v>3483</v>
      </c>
      <c r="C65" s="1">
        <v>154</v>
      </c>
      <c r="D65" s="1">
        <v>15</v>
      </c>
      <c r="E65" s="1">
        <v>15</v>
      </c>
      <c r="F65" s="1">
        <v>3667</v>
      </c>
    </row>
    <row r="66" spans="1:6" x14ac:dyDescent="0.2">
      <c r="A66" s="1" t="s">
        <v>17</v>
      </c>
      <c r="B66" s="1">
        <v>1227</v>
      </c>
      <c r="C66" s="1">
        <v>126</v>
      </c>
      <c r="D66" s="1">
        <v>5</v>
      </c>
      <c r="E66" s="1">
        <v>7</v>
      </c>
      <c r="F66" s="1">
        <v>1365</v>
      </c>
    </row>
    <row r="67" spans="1:6" x14ac:dyDescent="0.2">
      <c r="A67" s="1" t="s">
        <v>18</v>
      </c>
      <c r="B67" s="1">
        <v>7362</v>
      </c>
      <c r="C67" s="1">
        <v>208</v>
      </c>
      <c r="D67" s="1">
        <v>0</v>
      </c>
      <c r="E67" s="1">
        <v>0</v>
      </c>
      <c r="F67" s="1">
        <v>7570</v>
      </c>
    </row>
    <row r="68" spans="1:6" x14ac:dyDescent="0.2">
      <c r="A68" s="1" t="s">
        <v>28</v>
      </c>
      <c r="B68" s="1">
        <f>SUM(B50:B67)</f>
        <v>92074</v>
      </c>
      <c r="C68" s="1">
        <f>SUM(C50:C67)</f>
        <v>8483</v>
      </c>
      <c r="D68" s="1">
        <f>SUM(D50:D67)</f>
        <v>323</v>
      </c>
      <c r="E68" s="1">
        <f>SUM(E50:E67)</f>
        <v>296</v>
      </c>
      <c r="F68" s="1">
        <f>SUM(F50:F67)</f>
        <v>101176</v>
      </c>
    </row>
    <row r="70" spans="1:6" x14ac:dyDescent="0.2">
      <c r="A70" s="2" t="s">
        <v>33</v>
      </c>
      <c r="B70" s="2" t="s">
        <v>34</v>
      </c>
    </row>
    <row r="71" spans="1:6" x14ac:dyDescent="0.2">
      <c r="A71" s="2" t="s">
        <v>22</v>
      </c>
      <c r="B71" s="2" t="s">
        <v>23</v>
      </c>
    </row>
    <row r="72" spans="1:6" x14ac:dyDescent="0.2">
      <c r="B72" s="1" t="s">
        <v>24</v>
      </c>
      <c r="C72" s="1" t="s">
        <v>25</v>
      </c>
      <c r="D72" s="1" t="s">
        <v>26</v>
      </c>
      <c r="E72" s="1" t="s">
        <v>27</v>
      </c>
      <c r="F72" s="1" t="s">
        <v>28</v>
      </c>
    </row>
    <row r="73" spans="1:6" x14ac:dyDescent="0.2">
      <c r="A73" s="1" t="s">
        <v>1</v>
      </c>
      <c r="B73" s="1">
        <v>1026</v>
      </c>
      <c r="C73" s="1">
        <v>238</v>
      </c>
      <c r="D73" s="1">
        <v>12</v>
      </c>
      <c r="E73" s="1">
        <v>0</v>
      </c>
      <c r="F73" s="1">
        <v>1276</v>
      </c>
    </row>
    <row r="74" spans="1:6" x14ac:dyDescent="0.2">
      <c r="A74" s="1" t="s">
        <v>2</v>
      </c>
      <c r="B74" s="1">
        <v>13</v>
      </c>
      <c r="C74" s="1">
        <v>25</v>
      </c>
      <c r="D74" s="1">
        <v>1</v>
      </c>
      <c r="E74" s="1">
        <v>0</v>
      </c>
      <c r="F74" s="1">
        <v>39</v>
      </c>
    </row>
    <row r="75" spans="1:6" x14ac:dyDescent="0.2">
      <c r="A75" s="1" t="s">
        <v>3</v>
      </c>
      <c r="B75" s="1">
        <v>14609</v>
      </c>
      <c r="C75" s="1">
        <v>2039</v>
      </c>
      <c r="D75" s="1">
        <v>275</v>
      </c>
      <c r="E75" s="1">
        <v>452</v>
      </c>
      <c r="F75" s="1">
        <v>17375</v>
      </c>
    </row>
    <row r="76" spans="1:6" x14ac:dyDescent="0.2">
      <c r="A76" s="1" t="s">
        <v>4</v>
      </c>
      <c r="B76" s="1">
        <v>17</v>
      </c>
      <c r="C76" s="1">
        <v>51</v>
      </c>
      <c r="D76" s="1">
        <v>13</v>
      </c>
      <c r="E76" s="1">
        <v>10</v>
      </c>
      <c r="F76" s="1">
        <v>91</v>
      </c>
    </row>
    <row r="77" spans="1:6" x14ac:dyDescent="0.2">
      <c r="A77" s="1" t="s">
        <v>5</v>
      </c>
      <c r="B77" s="1">
        <v>84</v>
      </c>
      <c r="C77" s="1">
        <v>95</v>
      </c>
      <c r="D77" s="1">
        <v>9</v>
      </c>
      <c r="E77" s="1">
        <v>5</v>
      </c>
      <c r="F77" s="1">
        <v>193</v>
      </c>
    </row>
    <row r="78" spans="1:6" x14ac:dyDescent="0.2">
      <c r="A78" s="1" t="s">
        <v>6</v>
      </c>
      <c r="B78" s="1">
        <v>207</v>
      </c>
      <c r="C78" s="1">
        <v>174</v>
      </c>
      <c r="D78" s="1">
        <v>23</v>
      </c>
      <c r="E78" s="1">
        <v>20</v>
      </c>
      <c r="F78" s="1">
        <v>424</v>
      </c>
    </row>
    <row r="79" spans="1:6" x14ac:dyDescent="0.2">
      <c r="A79" s="1" t="s">
        <v>7</v>
      </c>
      <c r="B79" s="1">
        <v>58021</v>
      </c>
      <c r="C79" s="1">
        <v>2942</v>
      </c>
      <c r="D79" s="1">
        <v>70</v>
      </c>
      <c r="E79" s="1">
        <v>31</v>
      </c>
      <c r="F79" s="1">
        <v>61064</v>
      </c>
    </row>
    <row r="80" spans="1:6" x14ac:dyDescent="0.2">
      <c r="A80" s="1" t="s">
        <v>8</v>
      </c>
      <c r="B80" s="1">
        <v>198</v>
      </c>
      <c r="C80" s="1">
        <v>153</v>
      </c>
      <c r="D80" s="1">
        <v>23</v>
      </c>
      <c r="E80" s="1">
        <v>12</v>
      </c>
      <c r="F80" s="1">
        <v>386</v>
      </c>
    </row>
    <row r="81" spans="1:6" x14ac:dyDescent="0.2">
      <c r="A81" s="1" t="s">
        <v>9</v>
      </c>
      <c r="B81" s="1">
        <v>14167</v>
      </c>
      <c r="C81" s="1">
        <v>1597</v>
      </c>
      <c r="D81" s="1">
        <v>22</v>
      </c>
      <c r="E81" s="1">
        <v>3</v>
      </c>
      <c r="F81" s="1">
        <v>15789</v>
      </c>
    </row>
    <row r="82" spans="1:6" x14ac:dyDescent="0.2">
      <c r="A82" s="1" t="s">
        <v>10</v>
      </c>
      <c r="B82" s="1">
        <v>6792</v>
      </c>
      <c r="C82" s="1">
        <v>72</v>
      </c>
      <c r="D82" s="1">
        <v>3</v>
      </c>
      <c r="E82" s="1">
        <v>1</v>
      </c>
      <c r="F82" s="1">
        <v>6868</v>
      </c>
    </row>
    <row r="83" spans="1:6" x14ac:dyDescent="0.2">
      <c r="A83" s="1" t="s">
        <v>11</v>
      </c>
      <c r="B83" s="1">
        <v>3691</v>
      </c>
      <c r="C83" s="1">
        <v>642</v>
      </c>
      <c r="D83" s="1">
        <v>7</v>
      </c>
      <c r="E83" s="1">
        <v>5</v>
      </c>
      <c r="F83" s="1">
        <v>4345</v>
      </c>
    </row>
    <row r="84" spans="1:6" x14ac:dyDescent="0.2">
      <c r="A84" s="1" t="s">
        <v>12</v>
      </c>
      <c r="B84" s="1">
        <v>816</v>
      </c>
      <c r="C84" s="1">
        <v>149</v>
      </c>
      <c r="D84" s="1">
        <v>1</v>
      </c>
      <c r="E84" s="1">
        <v>4</v>
      </c>
      <c r="F84" s="1">
        <v>970</v>
      </c>
    </row>
    <row r="85" spans="1:6" x14ac:dyDescent="0.2">
      <c r="A85" s="1" t="s">
        <v>13</v>
      </c>
      <c r="B85" s="1">
        <v>1826</v>
      </c>
      <c r="C85" s="1">
        <v>82</v>
      </c>
      <c r="D85" s="1">
        <v>5</v>
      </c>
      <c r="E85" s="1">
        <v>7</v>
      </c>
      <c r="F85" s="1">
        <v>1920</v>
      </c>
    </row>
    <row r="86" spans="1:6" x14ac:dyDescent="0.2">
      <c r="A86" s="1" t="s">
        <v>14</v>
      </c>
      <c r="B86" s="1">
        <v>1628</v>
      </c>
      <c r="C86" s="1">
        <v>124</v>
      </c>
      <c r="D86" s="1">
        <v>28</v>
      </c>
      <c r="E86" s="1">
        <v>69</v>
      </c>
      <c r="F86" s="1">
        <v>1849</v>
      </c>
    </row>
    <row r="87" spans="1:6" x14ac:dyDescent="0.2">
      <c r="A87" s="1" t="s">
        <v>15</v>
      </c>
      <c r="B87" s="1">
        <v>1540</v>
      </c>
      <c r="C87" s="1">
        <v>1636</v>
      </c>
      <c r="D87" s="1">
        <v>45</v>
      </c>
      <c r="E87" s="1">
        <v>28</v>
      </c>
      <c r="F87" s="1">
        <v>3249</v>
      </c>
    </row>
    <row r="88" spans="1:6" x14ac:dyDescent="0.2">
      <c r="A88" s="1" t="s">
        <v>16</v>
      </c>
      <c r="B88" s="1">
        <v>3866</v>
      </c>
      <c r="C88" s="1">
        <v>241</v>
      </c>
      <c r="D88" s="1">
        <v>32</v>
      </c>
      <c r="E88" s="1">
        <v>30</v>
      </c>
      <c r="F88" s="1">
        <v>4169</v>
      </c>
    </row>
    <row r="89" spans="1:6" x14ac:dyDescent="0.2">
      <c r="A89" s="1" t="s">
        <v>17</v>
      </c>
      <c r="B89" s="1">
        <v>1958</v>
      </c>
      <c r="C89" s="1">
        <v>190</v>
      </c>
      <c r="D89" s="1">
        <v>5</v>
      </c>
      <c r="E89" s="1">
        <v>10</v>
      </c>
      <c r="F89" s="1">
        <v>2163</v>
      </c>
    </row>
    <row r="90" spans="1:6" x14ac:dyDescent="0.2">
      <c r="A90" s="1" t="s">
        <v>18</v>
      </c>
      <c r="B90" s="1">
        <v>9156</v>
      </c>
      <c r="C90" s="1">
        <v>370</v>
      </c>
      <c r="D90" s="1">
        <v>2</v>
      </c>
      <c r="E90" s="1">
        <v>2</v>
      </c>
      <c r="F90" s="1">
        <v>9530</v>
      </c>
    </row>
    <row r="91" spans="1:6" x14ac:dyDescent="0.2">
      <c r="A91" s="1" t="s">
        <v>28</v>
      </c>
      <c r="B91" s="1">
        <f>SUM(B73:B90)</f>
        <v>119615</v>
      </c>
      <c r="C91" s="1">
        <f>SUM(C73:C90)</f>
        <v>10820</v>
      </c>
      <c r="D91" s="1">
        <f>SUM(D73:D90)</f>
        <v>576</v>
      </c>
      <c r="E91" s="1">
        <f>SUM(E73:E90)</f>
        <v>689</v>
      </c>
      <c r="F91" s="1">
        <f>SUM(F73:F90)</f>
        <v>131700</v>
      </c>
    </row>
    <row r="93" spans="1:6" x14ac:dyDescent="0.2">
      <c r="A93" s="2" t="s">
        <v>35</v>
      </c>
      <c r="B93" s="2" t="s">
        <v>36</v>
      </c>
    </row>
    <row r="94" spans="1:6" x14ac:dyDescent="0.2">
      <c r="A94" s="2" t="s">
        <v>22</v>
      </c>
      <c r="B94" s="2" t="s">
        <v>23</v>
      </c>
    </row>
    <row r="95" spans="1:6" x14ac:dyDescent="0.2">
      <c r="B95" s="1" t="s">
        <v>24</v>
      </c>
      <c r="C95" s="1" t="s">
        <v>25</v>
      </c>
      <c r="D95" s="1" t="s">
        <v>26</v>
      </c>
      <c r="E95" s="1" t="s">
        <v>27</v>
      </c>
      <c r="F95" s="1" t="s">
        <v>28</v>
      </c>
    </row>
    <row r="96" spans="1:6" x14ac:dyDescent="0.2">
      <c r="A96" s="1" t="s">
        <v>1</v>
      </c>
      <c r="B96" s="1">
        <v>320</v>
      </c>
      <c r="C96" s="1">
        <v>44</v>
      </c>
      <c r="D96" s="1">
        <v>1</v>
      </c>
      <c r="E96" s="1">
        <v>0</v>
      </c>
      <c r="F96" s="1">
        <v>365</v>
      </c>
    </row>
    <row r="97" spans="1:6" x14ac:dyDescent="0.2">
      <c r="A97" s="1" t="s">
        <v>2</v>
      </c>
      <c r="B97" s="1">
        <v>9</v>
      </c>
      <c r="C97" s="1">
        <v>8</v>
      </c>
      <c r="D97" s="1">
        <v>1</v>
      </c>
      <c r="E97" s="1">
        <v>1</v>
      </c>
      <c r="F97" s="1">
        <v>19</v>
      </c>
    </row>
    <row r="98" spans="1:6" x14ac:dyDescent="0.2">
      <c r="A98" s="1" t="s">
        <v>3</v>
      </c>
      <c r="B98" s="1">
        <v>5058</v>
      </c>
      <c r="C98" s="1">
        <v>240</v>
      </c>
      <c r="D98" s="1">
        <v>10</v>
      </c>
      <c r="E98" s="1">
        <v>4</v>
      </c>
      <c r="F98" s="1">
        <v>5312</v>
      </c>
    </row>
    <row r="99" spans="1:6" x14ac:dyDescent="0.2">
      <c r="A99" s="1" t="s">
        <v>4</v>
      </c>
      <c r="B99" s="1">
        <v>19</v>
      </c>
      <c r="C99" s="1">
        <v>19</v>
      </c>
      <c r="D99" s="1">
        <v>5</v>
      </c>
      <c r="E99" s="1">
        <v>10</v>
      </c>
      <c r="F99" s="1">
        <v>53</v>
      </c>
    </row>
    <row r="100" spans="1:6" x14ac:dyDescent="0.2">
      <c r="A100" s="1" t="s">
        <v>5</v>
      </c>
      <c r="B100" s="1">
        <v>22</v>
      </c>
      <c r="C100" s="1">
        <v>35</v>
      </c>
      <c r="D100" s="1">
        <v>2</v>
      </c>
      <c r="E100" s="1">
        <v>0</v>
      </c>
      <c r="F100" s="1">
        <v>59</v>
      </c>
    </row>
    <row r="101" spans="1:6" x14ac:dyDescent="0.2">
      <c r="A101" s="1" t="s">
        <v>6</v>
      </c>
      <c r="B101" s="1">
        <v>31</v>
      </c>
      <c r="C101" s="1">
        <v>34</v>
      </c>
      <c r="D101" s="1">
        <v>5</v>
      </c>
      <c r="E101" s="1">
        <v>1</v>
      </c>
      <c r="F101" s="1">
        <v>71</v>
      </c>
    </row>
    <row r="102" spans="1:6" x14ac:dyDescent="0.2">
      <c r="A102" s="1" t="s">
        <v>7</v>
      </c>
      <c r="B102" s="1">
        <v>15582</v>
      </c>
      <c r="C102" s="1">
        <v>874</v>
      </c>
      <c r="D102" s="1">
        <v>13</v>
      </c>
      <c r="E102" s="1">
        <v>4</v>
      </c>
      <c r="F102" s="1">
        <v>16473</v>
      </c>
    </row>
    <row r="103" spans="1:6" x14ac:dyDescent="0.2">
      <c r="A103" s="1" t="s">
        <v>8</v>
      </c>
      <c r="B103" s="1">
        <v>124</v>
      </c>
      <c r="C103" s="1">
        <v>37</v>
      </c>
      <c r="D103" s="1">
        <v>7</v>
      </c>
      <c r="E103" s="1">
        <v>4</v>
      </c>
      <c r="F103" s="1">
        <v>172</v>
      </c>
    </row>
    <row r="104" spans="1:6" x14ac:dyDescent="0.2">
      <c r="A104" s="1" t="s">
        <v>9</v>
      </c>
      <c r="B104" s="1">
        <v>3452</v>
      </c>
      <c r="C104" s="1">
        <v>349</v>
      </c>
      <c r="D104" s="1">
        <v>5</v>
      </c>
      <c r="E104" s="1">
        <v>0</v>
      </c>
      <c r="F104" s="1">
        <v>3806</v>
      </c>
    </row>
    <row r="105" spans="1:6" x14ac:dyDescent="0.2">
      <c r="A105" s="1" t="s">
        <v>10</v>
      </c>
      <c r="B105" s="1">
        <v>1234</v>
      </c>
      <c r="C105" s="1">
        <v>37</v>
      </c>
      <c r="D105" s="1">
        <v>0</v>
      </c>
      <c r="E105" s="1">
        <v>1</v>
      </c>
      <c r="F105" s="1">
        <v>1272</v>
      </c>
    </row>
    <row r="106" spans="1:6" x14ac:dyDescent="0.2">
      <c r="A106" s="1" t="s">
        <v>11</v>
      </c>
      <c r="B106" s="1">
        <v>1016</v>
      </c>
      <c r="C106" s="1">
        <v>267</v>
      </c>
      <c r="D106" s="1">
        <v>2</v>
      </c>
      <c r="E106" s="1">
        <v>1</v>
      </c>
      <c r="F106" s="1">
        <v>1286</v>
      </c>
    </row>
    <row r="107" spans="1:6" x14ac:dyDescent="0.2">
      <c r="A107" s="1" t="s">
        <v>12</v>
      </c>
      <c r="B107" s="1">
        <v>155</v>
      </c>
      <c r="C107" s="1">
        <v>36</v>
      </c>
      <c r="D107" s="1">
        <v>0</v>
      </c>
      <c r="E107" s="1">
        <v>0</v>
      </c>
      <c r="F107" s="1">
        <v>191</v>
      </c>
    </row>
    <row r="108" spans="1:6" x14ac:dyDescent="0.2">
      <c r="A108" s="1" t="s">
        <v>13</v>
      </c>
      <c r="B108" s="1">
        <v>569</v>
      </c>
      <c r="C108" s="1">
        <v>6</v>
      </c>
      <c r="D108" s="1">
        <v>0</v>
      </c>
      <c r="E108" s="1">
        <v>0</v>
      </c>
      <c r="F108" s="1">
        <v>575</v>
      </c>
    </row>
    <row r="109" spans="1:6" x14ac:dyDescent="0.2">
      <c r="A109" s="1" t="s">
        <v>14</v>
      </c>
      <c r="B109" s="1">
        <v>363</v>
      </c>
      <c r="C109" s="1">
        <v>22</v>
      </c>
      <c r="D109" s="1">
        <v>2</v>
      </c>
      <c r="E109" s="1">
        <v>6</v>
      </c>
      <c r="F109" s="1">
        <v>393</v>
      </c>
    </row>
    <row r="110" spans="1:6" x14ac:dyDescent="0.2">
      <c r="A110" s="1" t="s">
        <v>15</v>
      </c>
      <c r="B110" s="1">
        <v>307</v>
      </c>
      <c r="C110" s="1">
        <v>327</v>
      </c>
      <c r="D110" s="1">
        <v>9</v>
      </c>
      <c r="E110" s="1">
        <v>8</v>
      </c>
      <c r="F110" s="1">
        <v>651</v>
      </c>
    </row>
    <row r="111" spans="1:6" x14ac:dyDescent="0.2">
      <c r="A111" s="1" t="s">
        <v>16</v>
      </c>
      <c r="B111" s="1">
        <v>802</v>
      </c>
      <c r="C111" s="1">
        <v>72</v>
      </c>
      <c r="D111" s="1">
        <v>7</v>
      </c>
      <c r="E111" s="1">
        <v>2</v>
      </c>
      <c r="F111" s="1">
        <v>883</v>
      </c>
    </row>
    <row r="112" spans="1:6" x14ac:dyDescent="0.2">
      <c r="A112" s="1" t="s">
        <v>17</v>
      </c>
      <c r="B112" s="1">
        <v>598</v>
      </c>
      <c r="C112" s="1">
        <v>49</v>
      </c>
      <c r="D112" s="1">
        <v>0</v>
      </c>
      <c r="E112" s="1">
        <v>1</v>
      </c>
      <c r="F112" s="1">
        <v>648</v>
      </c>
    </row>
    <row r="113" spans="1:6" x14ac:dyDescent="0.2">
      <c r="A113" s="1" t="s">
        <v>18</v>
      </c>
      <c r="B113" s="1">
        <v>1869</v>
      </c>
      <c r="C113" s="1">
        <v>38</v>
      </c>
      <c r="D113" s="1">
        <v>0</v>
      </c>
      <c r="E113" s="1">
        <v>0</v>
      </c>
      <c r="F113" s="1">
        <v>1907</v>
      </c>
    </row>
    <row r="114" spans="1:6" x14ac:dyDescent="0.2">
      <c r="A114" s="1" t="s">
        <v>28</v>
      </c>
      <c r="B114" s="1">
        <f>SUM(B96:B113)</f>
        <v>31530</v>
      </c>
      <c r="C114" s="1">
        <f>SUM(C96:C113)</f>
        <v>2494</v>
      </c>
      <c r="D114" s="1">
        <f>SUM(D96:D113)</f>
        <v>69</v>
      </c>
      <c r="E114" s="1">
        <f>SUM(E96:E113)</f>
        <v>43</v>
      </c>
      <c r="F114" s="1">
        <f>SUM(F96:F113)</f>
        <v>34136</v>
      </c>
    </row>
    <row r="116" spans="1:6" x14ac:dyDescent="0.2">
      <c r="A116" s="2" t="s">
        <v>37</v>
      </c>
      <c r="B116" s="2" t="s">
        <v>38</v>
      </c>
    </row>
    <row r="117" spans="1:6" x14ac:dyDescent="0.2">
      <c r="A117" s="2" t="s">
        <v>22</v>
      </c>
      <c r="B117" s="2" t="s">
        <v>23</v>
      </c>
    </row>
    <row r="118" spans="1:6" x14ac:dyDescent="0.2">
      <c r="B118" s="1" t="s">
        <v>24</v>
      </c>
      <c r="C118" s="1" t="s">
        <v>25</v>
      </c>
      <c r="D118" s="1" t="s">
        <v>26</v>
      </c>
      <c r="E118" s="1" t="s">
        <v>27</v>
      </c>
      <c r="F118" s="1" t="s">
        <v>28</v>
      </c>
    </row>
    <row r="119" spans="1:6" x14ac:dyDescent="0.2">
      <c r="A119" s="1" t="s">
        <v>1</v>
      </c>
      <c r="B119" s="1">
        <v>195</v>
      </c>
      <c r="C119" s="1">
        <v>65</v>
      </c>
      <c r="D119" s="1">
        <v>1</v>
      </c>
      <c r="E119" s="1">
        <v>2</v>
      </c>
      <c r="F119" s="1">
        <v>263</v>
      </c>
    </row>
    <row r="120" spans="1:6" x14ac:dyDescent="0.2">
      <c r="A120" s="1" t="s">
        <v>2</v>
      </c>
      <c r="B120" s="1">
        <v>28</v>
      </c>
      <c r="C120" s="1">
        <v>2</v>
      </c>
      <c r="D120" s="1">
        <v>0</v>
      </c>
      <c r="E120" s="1">
        <v>1</v>
      </c>
      <c r="F120" s="1">
        <v>31</v>
      </c>
    </row>
    <row r="121" spans="1:6" x14ac:dyDescent="0.2">
      <c r="A121" s="1" t="s">
        <v>3</v>
      </c>
      <c r="B121" s="1">
        <v>4039</v>
      </c>
      <c r="C121" s="1">
        <v>292</v>
      </c>
      <c r="D121" s="1">
        <v>11</v>
      </c>
      <c r="E121" s="1">
        <v>7</v>
      </c>
      <c r="F121" s="1">
        <v>4349</v>
      </c>
    </row>
    <row r="122" spans="1:6" x14ac:dyDescent="0.2">
      <c r="A122" s="1" t="s">
        <v>4</v>
      </c>
      <c r="B122" s="1">
        <v>21</v>
      </c>
      <c r="C122" s="1">
        <v>36</v>
      </c>
      <c r="D122" s="1">
        <v>6</v>
      </c>
      <c r="E122" s="1">
        <v>4</v>
      </c>
      <c r="F122" s="1">
        <v>67</v>
      </c>
    </row>
    <row r="123" spans="1:6" x14ac:dyDescent="0.2">
      <c r="A123" s="1" t="s">
        <v>5</v>
      </c>
      <c r="B123" s="1">
        <v>44</v>
      </c>
      <c r="C123" s="1">
        <v>23</v>
      </c>
      <c r="D123" s="1">
        <v>2</v>
      </c>
      <c r="E123" s="1">
        <v>1</v>
      </c>
      <c r="F123" s="1">
        <v>70</v>
      </c>
    </row>
    <row r="124" spans="1:6" x14ac:dyDescent="0.2">
      <c r="A124" s="1" t="s">
        <v>6</v>
      </c>
      <c r="B124" s="1">
        <v>36</v>
      </c>
      <c r="C124" s="1">
        <v>22</v>
      </c>
      <c r="D124" s="1">
        <v>5</v>
      </c>
      <c r="E124" s="1">
        <v>7</v>
      </c>
      <c r="F124" s="1">
        <v>70</v>
      </c>
    </row>
    <row r="125" spans="1:6" x14ac:dyDescent="0.2">
      <c r="A125" s="1" t="s">
        <v>7</v>
      </c>
      <c r="B125" s="1">
        <v>15108</v>
      </c>
      <c r="C125" s="1">
        <v>943</v>
      </c>
      <c r="D125" s="1">
        <v>16</v>
      </c>
      <c r="E125" s="1">
        <v>10</v>
      </c>
      <c r="F125" s="1">
        <v>16077</v>
      </c>
    </row>
    <row r="126" spans="1:6" x14ac:dyDescent="0.2">
      <c r="A126" s="1" t="s">
        <v>8</v>
      </c>
      <c r="B126" s="1">
        <v>69</v>
      </c>
      <c r="C126" s="1">
        <v>33</v>
      </c>
      <c r="D126" s="1">
        <v>3</v>
      </c>
      <c r="E126" s="1">
        <v>3</v>
      </c>
      <c r="F126" s="1">
        <v>108</v>
      </c>
    </row>
    <row r="127" spans="1:6" x14ac:dyDescent="0.2">
      <c r="A127" s="1" t="s">
        <v>9</v>
      </c>
      <c r="B127" s="1">
        <v>4467</v>
      </c>
      <c r="C127" s="1">
        <v>557</v>
      </c>
      <c r="D127" s="1">
        <v>14</v>
      </c>
      <c r="E127" s="1">
        <v>6</v>
      </c>
      <c r="F127" s="1">
        <v>5044</v>
      </c>
    </row>
    <row r="128" spans="1:6" x14ac:dyDescent="0.2">
      <c r="A128" s="1" t="s">
        <v>10</v>
      </c>
      <c r="B128" s="1">
        <v>1471</v>
      </c>
      <c r="C128" s="1">
        <v>31</v>
      </c>
      <c r="D128" s="1">
        <v>2</v>
      </c>
      <c r="E128" s="1">
        <v>1</v>
      </c>
      <c r="F128" s="1">
        <v>1505</v>
      </c>
    </row>
    <row r="129" spans="1:6" x14ac:dyDescent="0.2">
      <c r="A129" s="1" t="s">
        <v>11</v>
      </c>
      <c r="B129" s="1">
        <v>1367</v>
      </c>
      <c r="C129" s="1">
        <v>258</v>
      </c>
      <c r="D129" s="1">
        <v>5</v>
      </c>
      <c r="E129" s="1">
        <v>2</v>
      </c>
      <c r="F129" s="1">
        <v>1632</v>
      </c>
    </row>
    <row r="130" spans="1:6" x14ac:dyDescent="0.2">
      <c r="A130" s="1" t="s">
        <v>12</v>
      </c>
      <c r="B130" s="1">
        <v>117</v>
      </c>
      <c r="C130" s="1">
        <v>27</v>
      </c>
      <c r="D130" s="1">
        <v>1</v>
      </c>
      <c r="E130" s="1">
        <v>0</v>
      </c>
      <c r="F130" s="1">
        <v>145</v>
      </c>
    </row>
    <row r="131" spans="1:6" x14ac:dyDescent="0.2">
      <c r="A131" s="1" t="s">
        <v>13</v>
      </c>
      <c r="B131" s="1">
        <v>609</v>
      </c>
      <c r="C131" s="1">
        <v>26</v>
      </c>
      <c r="D131" s="1">
        <v>0</v>
      </c>
      <c r="E131" s="1">
        <v>0</v>
      </c>
      <c r="F131" s="1">
        <v>635</v>
      </c>
    </row>
    <row r="132" spans="1:6" x14ac:dyDescent="0.2">
      <c r="A132" s="1" t="s">
        <v>14</v>
      </c>
      <c r="B132" s="1">
        <v>445</v>
      </c>
      <c r="C132" s="1">
        <v>31</v>
      </c>
      <c r="D132" s="1">
        <v>4</v>
      </c>
      <c r="E132" s="1">
        <v>15</v>
      </c>
      <c r="F132" s="1">
        <v>495</v>
      </c>
    </row>
    <row r="133" spans="1:6" x14ac:dyDescent="0.2">
      <c r="A133" s="1" t="s">
        <v>15</v>
      </c>
      <c r="B133" s="1">
        <v>337</v>
      </c>
      <c r="C133" s="1">
        <v>268</v>
      </c>
      <c r="D133" s="1">
        <v>9</v>
      </c>
      <c r="E133" s="1">
        <v>10</v>
      </c>
      <c r="F133" s="1">
        <v>624</v>
      </c>
    </row>
    <row r="134" spans="1:6" x14ac:dyDescent="0.2">
      <c r="A134" s="1" t="s">
        <v>16</v>
      </c>
      <c r="B134" s="1">
        <v>1004</v>
      </c>
      <c r="C134" s="1">
        <v>39</v>
      </c>
      <c r="D134" s="1">
        <v>3</v>
      </c>
      <c r="E134" s="1">
        <v>9</v>
      </c>
      <c r="F134" s="1">
        <v>1055</v>
      </c>
    </row>
    <row r="135" spans="1:6" x14ac:dyDescent="0.2">
      <c r="A135" s="1" t="s">
        <v>17</v>
      </c>
      <c r="B135" s="1">
        <v>650</v>
      </c>
      <c r="C135" s="1">
        <v>51</v>
      </c>
      <c r="D135" s="1">
        <v>1</v>
      </c>
      <c r="E135" s="1">
        <v>1</v>
      </c>
      <c r="F135" s="1">
        <v>703</v>
      </c>
    </row>
    <row r="136" spans="1:6" x14ac:dyDescent="0.2">
      <c r="A136" s="1" t="s">
        <v>18</v>
      </c>
      <c r="B136" s="1">
        <v>1928</v>
      </c>
      <c r="C136" s="1">
        <v>105</v>
      </c>
      <c r="D136" s="1">
        <v>0</v>
      </c>
      <c r="E136" s="1">
        <v>0</v>
      </c>
      <c r="F136" s="1">
        <v>2033</v>
      </c>
    </row>
    <row r="137" spans="1:6" x14ac:dyDescent="0.2">
      <c r="A137" s="1" t="s">
        <v>28</v>
      </c>
      <c r="B137" s="1">
        <f>SUM(B119:B136)</f>
        <v>31935</v>
      </c>
      <c r="C137" s="1">
        <f>SUM(C119:C136)</f>
        <v>2809</v>
      </c>
      <c r="D137" s="1">
        <f>SUM(D119:D136)</f>
        <v>83</v>
      </c>
      <c r="E137" s="1">
        <f>SUM(E119:E136)</f>
        <v>79</v>
      </c>
      <c r="F137" s="1">
        <f>SUM(F119:F136)</f>
        <v>34906</v>
      </c>
    </row>
    <row r="139" spans="1:6" x14ac:dyDescent="0.2">
      <c r="A139" s="2" t="s">
        <v>39</v>
      </c>
      <c r="B139" s="2" t="s">
        <v>40</v>
      </c>
    </row>
    <row r="140" spans="1:6" x14ac:dyDescent="0.2">
      <c r="A140" s="2" t="s">
        <v>22</v>
      </c>
      <c r="B140" s="2" t="s">
        <v>23</v>
      </c>
    </row>
    <row r="141" spans="1:6" x14ac:dyDescent="0.2">
      <c r="B141" s="1" t="s">
        <v>24</v>
      </c>
      <c r="C141" s="1" t="s">
        <v>25</v>
      </c>
      <c r="D141" s="1" t="s">
        <v>26</v>
      </c>
      <c r="E141" s="1" t="s">
        <v>27</v>
      </c>
      <c r="F141" s="1" t="s">
        <v>28</v>
      </c>
    </row>
    <row r="142" spans="1:6" x14ac:dyDescent="0.2">
      <c r="A142" s="1" t="s">
        <v>1</v>
      </c>
      <c r="B142" s="1">
        <v>251</v>
      </c>
      <c r="C142" s="1">
        <v>94</v>
      </c>
      <c r="D142" s="1">
        <v>8</v>
      </c>
      <c r="E142" s="1">
        <v>6</v>
      </c>
      <c r="F142" s="1">
        <v>359</v>
      </c>
    </row>
    <row r="143" spans="1:6" x14ac:dyDescent="0.2">
      <c r="A143" s="1" t="s">
        <v>2</v>
      </c>
      <c r="B143" s="1">
        <v>31</v>
      </c>
      <c r="C143" s="1">
        <v>25</v>
      </c>
      <c r="D143" s="1">
        <v>4</v>
      </c>
      <c r="E143" s="1">
        <v>3</v>
      </c>
      <c r="F143" s="1">
        <v>63</v>
      </c>
    </row>
    <row r="144" spans="1:6" x14ac:dyDescent="0.2">
      <c r="A144" s="1" t="s">
        <v>3</v>
      </c>
      <c r="B144" s="1">
        <v>5326</v>
      </c>
      <c r="C144" s="1">
        <v>984</v>
      </c>
      <c r="D144" s="1">
        <v>89</v>
      </c>
      <c r="E144" s="1">
        <v>132</v>
      </c>
      <c r="F144" s="1">
        <v>6531</v>
      </c>
    </row>
    <row r="145" spans="1:6" x14ac:dyDescent="0.2">
      <c r="A145" s="1" t="s">
        <v>4</v>
      </c>
      <c r="B145" s="1">
        <v>21</v>
      </c>
      <c r="C145" s="1">
        <v>32</v>
      </c>
      <c r="D145" s="1">
        <v>6</v>
      </c>
      <c r="E145" s="1">
        <v>9</v>
      </c>
      <c r="F145" s="1">
        <v>68</v>
      </c>
    </row>
    <row r="146" spans="1:6" x14ac:dyDescent="0.2">
      <c r="A146" s="1" t="s">
        <v>5</v>
      </c>
      <c r="B146" s="1">
        <v>62</v>
      </c>
      <c r="C146" s="1">
        <v>38</v>
      </c>
      <c r="D146" s="1">
        <v>0</v>
      </c>
      <c r="E146" s="1">
        <v>2</v>
      </c>
      <c r="F146" s="1">
        <v>102</v>
      </c>
    </row>
    <row r="147" spans="1:6" x14ac:dyDescent="0.2">
      <c r="A147" s="1" t="s">
        <v>6</v>
      </c>
      <c r="B147" s="1">
        <v>142</v>
      </c>
      <c r="C147" s="1">
        <v>107</v>
      </c>
      <c r="D147" s="1">
        <v>16</v>
      </c>
      <c r="E147" s="1">
        <v>15</v>
      </c>
      <c r="F147" s="1">
        <v>280</v>
      </c>
    </row>
    <row r="148" spans="1:6" x14ac:dyDescent="0.2">
      <c r="A148" s="1" t="s">
        <v>7</v>
      </c>
      <c r="B148" s="1">
        <v>21185</v>
      </c>
      <c r="C148" s="1">
        <v>2020</v>
      </c>
      <c r="D148" s="1">
        <v>48</v>
      </c>
      <c r="E148" s="1">
        <v>47</v>
      </c>
      <c r="F148" s="1">
        <v>23300</v>
      </c>
    </row>
    <row r="149" spans="1:6" x14ac:dyDescent="0.2">
      <c r="A149" s="1" t="s">
        <v>8</v>
      </c>
      <c r="B149" s="1">
        <v>298</v>
      </c>
      <c r="C149" s="1">
        <v>151</v>
      </c>
      <c r="D149" s="1">
        <v>15</v>
      </c>
      <c r="E149" s="1">
        <v>11</v>
      </c>
      <c r="F149" s="1">
        <v>475</v>
      </c>
    </row>
    <row r="150" spans="1:6" x14ac:dyDescent="0.2">
      <c r="A150" s="1" t="s">
        <v>9</v>
      </c>
      <c r="B150" s="1">
        <v>6881</v>
      </c>
      <c r="C150" s="1">
        <v>1064</v>
      </c>
      <c r="D150" s="1">
        <v>22</v>
      </c>
      <c r="E150" s="1">
        <v>11</v>
      </c>
      <c r="F150" s="1">
        <v>7978</v>
      </c>
    </row>
    <row r="151" spans="1:6" x14ac:dyDescent="0.2">
      <c r="A151" s="1" t="s">
        <v>10</v>
      </c>
      <c r="B151" s="1">
        <v>1584</v>
      </c>
      <c r="C151" s="1">
        <v>97</v>
      </c>
      <c r="D151" s="1">
        <v>11</v>
      </c>
      <c r="E151" s="1">
        <v>10</v>
      </c>
      <c r="F151" s="1">
        <v>1702</v>
      </c>
    </row>
    <row r="152" spans="1:6" x14ac:dyDescent="0.2">
      <c r="A152" s="1" t="s">
        <v>11</v>
      </c>
      <c r="B152" s="1">
        <v>2475</v>
      </c>
      <c r="C152" s="1">
        <v>335</v>
      </c>
      <c r="D152" s="1">
        <v>4</v>
      </c>
      <c r="E152" s="1">
        <v>12</v>
      </c>
      <c r="F152" s="1">
        <v>2826</v>
      </c>
    </row>
    <row r="153" spans="1:6" x14ac:dyDescent="0.2">
      <c r="A153" s="1" t="s">
        <v>12</v>
      </c>
      <c r="B153" s="1">
        <v>677</v>
      </c>
      <c r="C153" s="1">
        <v>98</v>
      </c>
      <c r="D153" s="1">
        <v>5</v>
      </c>
      <c r="E153" s="1">
        <v>0</v>
      </c>
      <c r="F153" s="1">
        <v>780</v>
      </c>
    </row>
    <row r="154" spans="1:6" x14ac:dyDescent="0.2">
      <c r="A154" s="1" t="s">
        <v>13</v>
      </c>
      <c r="B154" s="1">
        <v>1001</v>
      </c>
      <c r="C154" s="1">
        <v>105</v>
      </c>
      <c r="D154" s="1">
        <v>2</v>
      </c>
      <c r="E154" s="1">
        <v>6</v>
      </c>
      <c r="F154" s="1">
        <v>1114</v>
      </c>
    </row>
    <row r="155" spans="1:6" x14ac:dyDescent="0.2">
      <c r="A155" s="1" t="s">
        <v>14</v>
      </c>
      <c r="B155" s="1">
        <v>801</v>
      </c>
      <c r="C155" s="1">
        <v>169</v>
      </c>
      <c r="D155" s="1">
        <v>26</v>
      </c>
      <c r="E155" s="1">
        <v>91</v>
      </c>
      <c r="F155" s="1">
        <v>1087</v>
      </c>
    </row>
    <row r="156" spans="1:6" x14ac:dyDescent="0.2">
      <c r="A156" s="1" t="s">
        <v>15</v>
      </c>
      <c r="B156" s="1">
        <v>509</v>
      </c>
      <c r="C156" s="1">
        <v>554</v>
      </c>
      <c r="D156" s="1">
        <v>34</v>
      </c>
      <c r="E156" s="1">
        <v>20</v>
      </c>
      <c r="F156" s="1">
        <v>1117</v>
      </c>
    </row>
    <row r="157" spans="1:6" x14ac:dyDescent="0.2">
      <c r="A157" s="1" t="s">
        <v>16</v>
      </c>
      <c r="B157" s="1">
        <v>1568</v>
      </c>
      <c r="C157" s="1">
        <v>95</v>
      </c>
      <c r="D157" s="1">
        <v>10</v>
      </c>
      <c r="E157" s="1">
        <v>11</v>
      </c>
      <c r="F157" s="1">
        <v>1684</v>
      </c>
    </row>
    <row r="158" spans="1:6" x14ac:dyDescent="0.2">
      <c r="A158" s="1" t="s">
        <v>17</v>
      </c>
      <c r="B158" s="1">
        <v>923</v>
      </c>
      <c r="C158" s="1">
        <v>118</v>
      </c>
      <c r="D158" s="1">
        <v>3</v>
      </c>
      <c r="E158" s="1">
        <v>2</v>
      </c>
      <c r="F158" s="1">
        <v>1046</v>
      </c>
    </row>
    <row r="159" spans="1:6" x14ac:dyDescent="0.2">
      <c r="A159" s="1" t="s">
        <v>18</v>
      </c>
      <c r="B159" s="1">
        <v>2848</v>
      </c>
      <c r="C159" s="1">
        <v>246</v>
      </c>
      <c r="D159" s="1">
        <v>0</v>
      </c>
      <c r="E159" s="1">
        <v>2</v>
      </c>
      <c r="F159" s="1">
        <v>3096</v>
      </c>
    </row>
    <row r="160" spans="1:6" x14ac:dyDescent="0.2">
      <c r="A160" s="1" t="s">
        <v>28</v>
      </c>
      <c r="B160" s="1">
        <f>SUM(B142:B159)</f>
        <v>46583</v>
      </c>
      <c r="C160" s="1">
        <f>SUM(C142:C159)</f>
        <v>6332</v>
      </c>
      <c r="D160" s="1">
        <f>SUM(D142:D159)</f>
        <v>303</v>
      </c>
      <c r="E160" s="1">
        <f>SUM(E142:E159)</f>
        <v>390</v>
      </c>
      <c r="F160" s="1">
        <f>SUM(F142:F159)</f>
        <v>53608</v>
      </c>
    </row>
    <row r="162" spans="1:6" x14ac:dyDescent="0.2">
      <c r="A162" s="2" t="s">
        <v>41</v>
      </c>
      <c r="B162" s="2" t="s">
        <v>42</v>
      </c>
    </row>
    <row r="163" spans="1:6" x14ac:dyDescent="0.2">
      <c r="A163" s="2" t="s">
        <v>22</v>
      </c>
      <c r="B163" s="2" t="s">
        <v>23</v>
      </c>
    </row>
    <row r="164" spans="1:6" x14ac:dyDescent="0.2">
      <c r="B164" s="1" t="s">
        <v>24</v>
      </c>
      <c r="C164" s="1" t="s">
        <v>25</v>
      </c>
      <c r="D164" s="1" t="s">
        <v>26</v>
      </c>
      <c r="E164" s="1" t="s">
        <v>27</v>
      </c>
      <c r="F164" s="1" t="s">
        <v>28</v>
      </c>
    </row>
    <row r="165" spans="1:6" x14ac:dyDescent="0.2">
      <c r="A165" s="1" t="s">
        <v>1</v>
      </c>
      <c r="B165" s="1">
        <v>236</v>
      </c>
      <c r="C165" s="1">
        <v>65</v>
      </c>
      <c r="D165" s="1">
        <v>2</v>
      </c>
      <c r="E165" s="1">
        <v>5</v>
      </c>
      <c r="F165" s="1">
        <v>308</v>
      </c>
    </row>
    <row r="166" spans="1:6" x14ac:dyDescent="0.2">
      <c r="A166" s="1" t="s">
        <v>2</v>
      </c>
      <c r="B166" s="1">
        <v>20</v>
      </c>
      <c r="C166" s="1">
        <v>6</v>
      </c>
      <c r="D166" s="1">
        <v>0</v>
      </c>
      <c r="E166" s="1">
        <v>0</v>
      </c>
      <c r="F166" s="1">
        <v>26</v>
      </c>
    </row>
    <row r="167" spans="1:6" x14ac:dyDescent="0.2">
      <c r="A167" s="1" t="s">
        <v>3</v>
      </c>
      <c r="B167" s="1">
        <v>3747</v>
      </c>
      <c r="C167" s="1">
        <v>213</v>
      </c>
      <c r="D167" s="1">
        <v>6</v>
      </c>
      <c r="E167" s="1">
        <v>5</v>
      </c>
      <c r="F167" s="1">
        <v>3971</v>
      </c>
    </row>
    <row r="168" spans="1:6" x14ac:dyDescent="0.2">
      <c r="A168" s="1" t="s">
        <v>4</v>
      </c>
      <c r="B168" s="1">
        <v>24</v>
      </c>
      <c r="C168" s="1">
        <v>17</v>
      </c>
      <c r="D168" s="1">
        <v>10</v>
      </c>
      <c r="E168" s="1">
        <v>5</v>
      </c>
      <c r="F168" s="1">
        <v>56</v>
      </c>
    </row>
    <row r="169" spans="1:6" x14ac:dyDescent="0.2">
      <c r="A169" s="1" t="s">
        <v>5</v>
      </c>
      <c r="B169" s="1">
        <v>15</v>
      </c>
      <c r="C169" s="1">
        <v>22</v>
      </c>
      <c r="D169" s="1">
        <v>2</v>
      </c>
      <c r="E169" s="1">
        <v>0</v>
      </c>
      <c r="F169" s="1">
        <v>39</v>
      </c>
    </row>
    <row r="170" spans="1:6" x14ac:dyDescent="0.2">
      <c r="A170" s="1" t="s">
        <v>6</v>
      </c>
      <c r="B170" s="1">
        <v>38</v>
      </c>
      <c r="C170" s="1">
        <v>36</v>
      </c>
      <c r="D170" s="1">
        <v>4</v>
      </c>
      <c r="E170" s="1">
        <v>3</v>
      </c>
      <c r="F170" s="1">
        <v>81</v>
      </c>
    </row>
    <row r="171" spans="1:6" x14ac:dyDescent="0.2">
      <c r="A171" s="1" t="s">
        <v>7</v>
      </c>
      <c r="B171" s="1">
        <v>13099</v>
      </c>
      <c r="C171" s="1">
        <v>696</v>
      </c>
      <c r="D171" s="1">
        <v>2</v>
      </c>
      <c r="E171" s="1">
        <v>5</v>
      </c>
      <c r="F171" s="1">
        <v>13802</v>
      </c>
    </row>
    <row r="172" spans="1:6" x14ac:dyDescent="0.2">
      <c r="A172" s="1" t="s">
        <v>8</v>
      </c>
      <c r="B172" s="1">
        <v>167</v>
      </c>
      <c r="C172" s="1">
        <v>30</v>
      </c>
      <c r="D172" s="1">
        <v>1</v>
      </c>
      <c r="E172" s="1">
        <v>1</v>
      </c>
      <c r="F172" s="1">
        <v>199</v>
      </c>
    </row>
    <row r="173" spans="1:6" x14ac:dyDescent="0.2">
      <c r="A173" s="1" t="s">
        <v>9</v>
      </c>
      <c r="B173" s="1">
        <v>2946</v>
      </c>
      <c r="C173" s="1">
        <v>203</v>
      </c>
      <c r="D173" s="1">
        <v>1</v>
      </c>
      <c r="E173" s="1">
        <v>0</v>
      </c>
      <c r="F173" s="1">
        <v>3150</v>
      </c>
    </row>
    <row r="174" spans="1:6" x14ac:dyDescent="0.2">
      <c r="A174" s="1" t="s">
        <v>10</v>
      </c>
      <c r="B174" s="1">
        <v>965</v>
      </c>
      <c r="C174" s="1">
        <v>21</v>
      </c>
      <c r="D174" s="1">
        <v>0</v>
      </c>
      <c r="E174" s="1">
        <v>2</v>
      </c>
      <c r="F174" s="1">
        <v>988</v>
      </c>
    </row>
    <row r="175" spans="1:6" x14ac:dyDescent="0.2">
      <c r="A175" s="1" t="s">
        <v>11</v>
      </c>
      <c r="B175" s="1">
        <v>900</v>
      </c>
      <c r="C175" s="1">
        <v>204</v>
      </c>
      <c r="D175" s="1">
        <v>2</v>
      </c>
      <c r="E175" s="1">
        <v>1</v>
      </c>
      <c r="F175" s="1">
        <v>1107</v>
      </c>
    </row>
    <row r="176" spans="1:6" x14ac:dyDescent="0.2">
      <c r="A176" s="1" t="s">
        <v>12</v>
      </c>
      <c r="B176" s="1">
        <v>178</v>
      </c>
      <c r="C176" s="1">
        <v>9</v>
      </c>
      <c r="D176" s="1">
        <v>0</v>
      </c>
      <c r="E176" s="1">
        <v>1</v>
      </c>
      <c r="F176" s="1">
        <v>188</v>
      </c>
    </row>
    <row r="177" spans="1:6" x14ac:dyDescent="0.2">
      <c r="A177" s="1" t="s">
        <v>13</v>
      </c>
      <c r="B177" s="1">
        <v>360</v>
      </c>
      <c r="C177" s="1">
        <v>7</v>
      </c>
      <c r="D177" s="1">
        <v>0</v>
      </c>
      <c r="E177" s="1">
        <v>0</v>
      </c>
      <c r="F177" s="1">
        <v>367</v>
      </c>
    </row>
    <row r="178" spans="1:6" x14ac:dyDescent="0.2">
      <c r="A178" s="1" t="s">
        <v>14</v>
      </c>
      <c r="B178" s="1">
        <v>294</v>
      </c>
      <c r="C178" s="1">
        <v>19</v>
      </c>
      <c r="D178" s="1">
        <v>5</v>
      </c>
      <c r="E178" s="1">
        <v>3</v>
      </c>
      <c r="F178" s="1">
        <v>321</v>
      </c>
    </row>
    <row r="179" spans="1:6" x14ac:dyDescent="0.2">
      <c r="A179" s="1" t="s">
        <v>15</v>
      </c>
      <c r="B179" s="1">
        <v>144</v>
      </c>
      <c r="C179" s="1">
        <v>168</v>
      </c>
      <c r="D179" s="1">
        <v>9</v>
      </c>
      <c r="E179" s="1">
        <v>1</v>
      </c>
      <c r="F179" s="1">
        <v>322</v>
      </c>
    </row>
    <row r="180" spans="1:6" x14ac:dyDescent="0.2">
      <c r="A180" s="1" t="s">
        <v>16</v>
      </c>
      <c r="B180" s="1">
        <v>469</v>
      </c>
      <c r="C180" s="1">
        <v>36</v>
      </c>
      <c r="D180" s="1">
        <v>2</v>
      </c>
      <c r="E180" s="1">
        <v>2</v>
      </c>
      <c r="F180" s="1">
        <v>509</v>
      </c>
    </row>
    <row r="181" spans="1:6" x14ac:dyDescent="0.2">
      <c r="A181" s="1" t="s">
        <v>17</v>
      </c>
      <c r="B181" s="1">
        <v>593</v>
      </c>
      <c r="C181" s="1">
        <v>25</v>
      </c>
      <c r="D181" s="1">
        <v>0</v>
      </c>
      <c r="E181" s="1">
        <v>0</v>
      </c>
      <c r="F181" s="1">
        <v>618</v>
      </c>
    </row>
    <row r="182" spans="1:6" x14ac:dyDescent="0.2">
      <c r="A182" s="1" t="s">
        <v>18</v>
      </c>
      <c r="B182" s="1">
        <v>1109</v>
      </c>
      <c r="C182" s="1">
        <v>38</v>
      </c>
      <c r="D182" s="1">
        <v>0</v>
      </c>
      <c r="E182" s="1">
        <v>0</v>
      </c>
      <c r="F182" s="1">
        <v>1147</v>
      </c>
    </row>
    <row r="183" spans="1:6" x14ac:dyDescent="0.2">
      <c r="A183" s="1" t="s">
        <v>28</v>
      </c>
      <c r="B183" s="1">
        <f>SUM(B165:B182)</f>
        <v>25304</v>
      </c>
      <c r="C183" s="1">
        <f>SUM(C165:C182)</f>
        <v>1815</v>
      </c>
      <c r="D183" s="1">
        <f>SUM(D165:D182)</f>
        <v>46</v>
      </c>
      <c r="E183" s="1">
        <f>SUM(E165:E182)</f>
        <v>34</v>
      </c>
      <c r="F183" s="1">
        <f>SUM(F165:F182)</f>
        <v>27199</v>
      </c>
    </row>
    <row r="185" spans="1:6" x14ac:dyDescent="0.2">
      <c r="A185" s="2" t="s">
        <v>43</v>
      </c>
      <c r="B185" s="2" t="s">
        <v>44</v>
      </c>
    </row>
    <row r="186" spans="1:6" x14ac:dyDescent="0.2">
      <c r="A186" s="2" t="s">
        <v>22</v>
      </c>
      <c r="B186" s="2" t="s">
        <v>23</v>
      </c>
    </row>
    <row r="187" spans="1:6" x14ac:dyDescent="0.2">
      <c r="B187" s="1" t="s">
        <v>24</v>
      </c>
      <c r="C187" s="1" t="s">
        <v>25</v>
      </c>
      <c r="D187" s="1" t="s">
        <v>26</v>
      </c>
      <c r="E187" s="1" t="s">
        <v>27</v>
      </c>
      <c r="F187" s="1" t="s">
        <v>28</v>
      </c>
    </row>
    <row r="188" spans="1:6" x14ac:dyDescent="0.2">
      <c r="A188" s="1" t="s">
        <v>1</v>
      </c>
      <c r="B188" s="1">
        <v>176</v>
      </c>
      <c r="C188" s="1">
        <v>38</v>
      </c>
      <c r="D188" s="1">
        <v>5</v>
      </c>
      <c r="E188" s="1">
        <v>10</v>
      </c>
      <c r="F188" s="1">
        <v>229</v>
      </c>
    </row>
    <row r="189" spans="1:6" x14ac:dyDescent="0.2">
      <c r="A189" s="1" t="s">
        <v>2</v>
      </c>
      <c r="B189" s="1">
        <v>76</v>
      </c>
      <c r="C189" s="1">
        <v>9</v>
      </c>
      <c r="D189" s="1">
        <v>2</v>
      </c>
      <c r="E189" s="1">
        <v>0</v>
      </c>
      <c r="F189" s="1">
        <v>87</v>
      </c>
    </row>
    <row r="190" spans="1:6" x14ac:dyDescent="0.2">
      <c r="A190" s="1" t="s">
        <v>3</v>
      </c>
      <c r="B190" s="1">
        <v>3186</v>
      </c>
      <c r="C190" s="1">
        <v>259</v>
      </c>
      <c r="D190" s="1">
        <v>11</v>
      </c>
      <c r="E190" s="1">
        <v>6</v>
      </c>
      <c r="F190" s="1">
        <v>3462</v>
      </c>
    </row>
    <row r="191" spans="1:6" x14ac:dyDescent="0.2">
      <c r="A191" s="1" t="s">
        <v>4</v>
      </c>
      <c r="B191" s="1">
        <v>7</v>
      </c>
      <c r="C191" s="1">
        <v>17</v>
      </c>
      <c r="D191" s="1">
        <v>2</v>
      </c>
      <c r="E191" s="1">
        <v>4</v>
      </c>
      <c r="F191" s="1">
        <v>30</v>
      </c>
    </row>
    <row r="192" spans="1:6" x14ac:dyDescent="0.2">
      <c r="A192" s="1" t="s">
        <v>5</v>
      </c>
      <c r="B192" s="1">
        <v>24</v>
      </c>
      <c r="C192" s="1">
        <v>16</v>
      </c>
      <c r="D192" s="1">
        <v>0</v>
      </c>
      <c r="E192" s="1">
        <v>1</v>
      </c>
      <c r="F192" s="1">
        <v>41</v>
      </c>
    </row>
    <row r="193" spans="1:6" x14ac:dyDescent="0.2">
      <c r="A193" s="1" t="s">
        <v>6</v>
      </c>
      <c r="B193" s="1">
        <v>23</v>
      </c>
      <c r="C193" s="1">
        <v>30</v>
      </c>
      <c r="D193" s="1">
        <v>1</v>
      </c>
      <c r="E193" s="1">
        <v>1</v>
      </c>
      <c r="F193" s="1">
        <v>55</v>
      </c>
    </row>
    <row r="194" spans="1:6" x14ac:dyDescent="0.2">
      <c r="A194" s="1" t="s">
        <v>7</v>
      </c>
      <c r="B194" s="1">
        <v>16370</v>
      </c>
      <c r="C194" s="1">
        <v>689</v>
      </c>
      <c r="D194" s="1">
        <v>18</v>
      </c>
      <c r="E194" s="1">
        <v>3</v>
      </c>
      <c r="F194" s="1">
        <v>17080</v>
      </c>
    </row>
    <row r="195" spans="1:6" x14ac:dyDescent="0.2">
      <c r="A195" s="1" t="s">
        <v>8</v>
      </c>
      <c r="B195" s="1">
        <v>58</v>
      </c>
      <c r="C195" s="1">
        <v>22</v>
      </c>
      <c r="D195" s="1">
        <v>0</v>
      </c>
      <c r="E195" s="1">
        <v>2</v>
      </c>
      <c r="F195" s="1">
        <v>82</v>
      </c>
    </row>
    <row r="196" spans="1:6" x14ac:dyDescent="0.2">
      <c r="A196" s="1" t="s">
        <v>9</v>
      </c>
      <c r="B196" s="1">
        <v>4551</v>
      </c>
      <c r="C196" s="1">
        <v>237</v>
      </c>
      <c r="D196" s="1">
        <v>2</v>
      </c>
      <c r="E196" s="1">
        <v>0</v>
      </c>
      <c r="F196" s="1">
        <v>4790</v>
      </c>
    </row>
    <row r="197" spans="1:6" x14ac:dyDescent="0.2">
      <c r="A197" s="1" t="s">
        <v>10</v>
      </c>
      <c r="B197" s="1">
        <v>762</v>
      </c>
      <c r="C197" s="1">
        <v>15</v>
      </c>
      <c r="D197" s="1">
        <v>1</v>
      </c>
      <c r="E197" s="1">
        <v>0</v>
      </c>
      <c r="F197" s="1">
        <v>778</v>
      </c>
    </row>
    <row r="198" spans="1:6" x14ac:dyDescent="0.2">
      <c r="A198" s="1" t="s">
        <v>11</v>
      </c>
      <c r="B198" s="1">
        <v>850</v>
      </c>
      <c r="C198" s="1">
        <v>186</v>
      </c>
      <c r="D198" s="1">
        <v>3</v>
      </c>
      <c r="E198" s="1">
        <v>2</v>
      </c>
      <c r="F198" s="1">
        <v>1041</v>
      </c>
    </row>
    <row r="199" spans="1:6" x14ac:dyDescent="0.2">
      <c r="A199" s="1" t="s">
        <v>12</v>
      </c>
      <c r="B199" s="1">
        <v>91</v>
      </c>
      <c r="C199" s="1">
        <v>10</v>
      </c>
      <c r="D199" s="1">
        <v>1</v>
      </c>
      <c r="E199" s="1">
        <v>0</v>
      </c>
      <c r="F199" s="1">
        <v>102</v>
      </c>
    </row>
    <row r="200" spans="1:6" x14ac:dyDescent="0.2">
      <c r="A200" s="1" t="s">
        <v>13</v>
      </c>
      <c r="B200" s="1">
        <v>392</v>
      </c>
      <c r="C200" s="1">
        <v>9</v>
      </c>
      <c r="D200" s="1">
        <v>0</v>
      </c>
      <c r="E200" s="1">
        <v>0</v>
      </c>
      <c r="F200" s="1">
        <v>401</v>
      </c>
    </row>
    <row r="201" spans="1:6" x14ac:dyDescent="0.2">
      <c r="A201" s="1" t="s">
        <v>14</v>
      </c>
      <c r="B201" s="1">
        <v>291</v>
      </c>
      <c r="C201" s="1">
        <v>22</v>
      </c>
      <c r="D201" s="1">
        <v>7</v>
      </c>
      <c r="E201" s="1">
        <v>8</v>
      </c>
      <c r="F201" s="1">
        <v>328</v>
      </c>
    </row>
    <row r="202" spans="1:6" x14ac:dyDescent="0.2">
      <c r="A202" s="1" t="s">
        <v>15</v>
      </c>
      <c r="B202" s="1">
        <v>158</v>
      </c>
      <c r="C202" s="1">
        <v>118</v>
      </c>
      <c r="D202" s="1">
        <v>12</v>
      </c>
      <c r="E202" s="1">
        <v>3</v>
      </c>
      <c r="F202" s="1">
        <v>291</v>
      </c>
    </row>
    <row r="203" spans="1:6" x14ac:dyDescent="0.2">
      <c r="A203" s="1" t="s">
        <v>16</v>
      </c>
      <c r="B203" s="1">
        <v>393</v>
      </c>
      <c r="C203" s="1">
        <v>28</v>
      </c>
      <c r="D203" s="1">
        <v>1</v>
      </c>
      <c r="E203" s="1">
        <v>4</v>
      </c>
      <c r="F203" s="1">
        <v>426</v>
      </c>
    </row>
    <row r="204" spans="1:6" x14ac:dyDescent="0.2">
      <c r="A204" s="1" t="s">
        <v>17</v>
      </c>
      <c r="B204" s="1">
        <v>747</v>
      </c>
      <c r="C204" s="1">
        <v>18</v>
      </c>
      <c r="D204" s="1">
        <v>1</v>
      </c>
      <c r="E204" s="1">
        <v>0</v>
      </c>
      <c r="F204" s="1">
        <v>766</v>
      </c>
    </row>
    <row r="205" spans="1:6" x14ac:dyDescent="0.2">
      <c r="A205" s="1" t="s">
        <v>18</v>
      </c>
      <c r="B205" s="1">
        <v>1109</v>
      </c>
      <c r="C205" s="1">
        <v>39</v>
      </c>
      <c r="D205" s="1">
        <v>0</v>
      </c>
      <c r="E205" s="1">
        <v>0</v>
      </c>
      <c r="F205" s="1">
        <v>1148</v>
      </c>
    </row>
    <row r="206" spans="1:6" x14ac:dyDescent="0.2">
      <c r="A206" s="1" t="s">
        <v>28</v>
      </c>
      <c r="B206" s="1">
        <f>SUM(B188:B205)</f>
        <v>29264</v>
      </c>
      <c r="C206" s="1">
        <f>SUM(C188:C205)</f>
        <v>1762</v>
      </c>
      <c r="D206" s="1">
        <f>SUM(D188:D205)</f>
        <v>67</v>
      </c>
      <c r="E206" s="1">
        <f>SUM(E188:E205)</f>
        <v>44</v>
      </c>
      <c r="F206" s="1">
        <f>SUM(F188:F205)</f>
        <v>31137</v>
      </c>
    </row>
    <row r="208" spans="1:6" x14ac:dyDescent="0.2">
      <c r="A208" s="2" t="s">
        <v>45</v>
      </c>
      <c r="B208" s="2" t="s">
        <v>46</v>
      </c>
    </row>
    <row r="209" spans="1:6" x14ac:dyDescent="0.2">
      <c r="A209" s="2" t="s">
        <v>22</v>
      </c>
      <c r="B209" s="2" t="s">
        <v>23</v>
      </c>
    </row>
    <row r="210" spans="1:6" x14ac:dyDescent="0.2">
      <c r="B210" s="1" t="s">
        <v>24</v>
      </c>
      <c r="C210" s="1" t="s">
        <v>25</v>
      </c>
      <c r="D210" s="1" t="s">
        <v>26</v>
      </c>
      <c r="E210" s="1" t="s">
        <v>27</v>
      </c>
      <c r="F210" s="1" t="s">
        <v>28</v>
      </c>
    </row>
    <row r="211" spans="1:6" x14ac:dyDescent="0.2">
      <c r="A211" s="1" t="s">
        <v>1</v>
      </c>
      <c r="B211" s="1">
        <v>177</v>
      </c>
      <c r="C211" s="1">
        <v>179</v>
      </c>
      <c r="D211" s="1">
        <v>11</v>
      </c>
      <c r="E211" s="1">
        <v>19</v>
      </c>
      <c r="F211" s="1">
        <v>386</v>
      </c>
    </row>
    <row r="212" spans="1:6" x14ac:dyDescent="0.2">
      <c r="A212" s="1" t="s">
        <v>2</v>
      </c>
      <c r="B212" s="1">
        <v>24</v>
      </c>
      <c r="C212" s="1">
        <v>10</v>
      </c>
      <c r="D212" s="1">
        <v>0</v>
      </c>
      <c r="E212" s="1">
        <v>0</v>
      </c>
      <c r="F212" s="1">
        <v>34</v>
      </c>
    </row>
    <row r="213" spans="1:6" x14ac:dyDescent="0.2">
      <c r="A213" s="1" t="s">
        <v>3</v>
      </c>
      <c r="B213" s="1">
        <v>4086</v>
      </c>
      <c r="C213" s="1">
        <v>391</v>
      </c>
      <c r="D213" s="1">
        <v>22</v>
      </c>
      <c r="E213" s="1">
        <v>19</v>
      </c>
      <c r="F213" s="1">
        <v>4518</v>
      </c>
    </row>
    <row r="214" spans="1:6" x14ac:dyDescent="0.2">
      <c r="A214" s="1" t="s">
        <v>4</v>
      </c>
      <c r="B214" s="1">
        <v>24</v>
      </c>
      <c r="C214" s="1">
        <v>33</v>
      </c>
      <c r="D214" s="1">
        <v>11</v>
      </c>
      <c r="E214" s="1">
        <v>3</v>
      </c>
      <c r="F214" s="1">
        <v>71</v>
      </c>
    </row>
    <row r="215" spans="1:6" x14ac:dyDescent="0.2">
      <c r="A215" s="1" t="s">
        <v>5</v>
      </c>
      <c r="B215" s="1">
        <v>11</v>
      </c>
      <c r="C215" s="1">
        <v>23</v>
      </c>
      <c r="D215" s="1">
        <v>2</v>
      </c>
      <c r="E215" s="1">
        <v>1</v>
      </c>
      <c r="F215" s="1">
        <v>37</v>
      </c>
    </row>
    <row r="216" spans="1:6" x14ac:dyDescent="0.2">
      <c r="A216" s="1" t="s">
        <v>6</v>
      </c>
      <c r="B216" s="1">
        <v>46</v>
      </c>
      <c r="C216" s="1">
        <v>45</v>
      </c>
      <c r="D216" s="1">
        <v>8</v>
      </c>
      <c r="E216" s="1">
        <v>7</v>
      </c>
      <c r="F216" s="1">
        <v>106</v>
      </c>
    </row>
    <row r="217" spans="1:6" x14ac:dyDescent="0.2">
      <c r="A217" s="1" t="s">
        <v>7</v>
      </c>
      <c r="B217" s="1">
        <v>16379</v>
      </c>
      <c r="C217" s="1">
        <v>1126</v>
      </c>
      <c r="D217" s="1">
        <v>23</v>
      </c>
      <c r="E217" s="1">
        <v>16</v>
      </c>
      <c r="F217" s="1">
        <v>17544</v>
      </c>
    </row>
    <row r="218" spans="1:6" x14ac:dyDescent="0.2">
      <c r="A218" s="1" t="s">
        <v>8</v>
      </c>
      <c r="B218" s="1">
        <v>99</v>
      </c>
      <c r="C218" s="1">
        <v>50</v>
      </c>
      <c r="D218" s="1">
        <v>3</v>
      </c>
      <c r="E218" s="1">
        <v>6</v>
      </c>
      <c r="F218" s="1">
        <v>158</v>
      </c>
    </row>
    <row r="219" spans="1:6" x14ac:dyDescent="0.2">
      <c r="A219" s="1" t="s">
        <v>9</v>
      </c>
      <c r="B219" s="1">
        <v>4725</v>
      </c>
      <c r="C219" s="1">
        <v>439</v>
      </c>
      <c r="D219" s="1">
        <v>2</v>
      </c>
      <c r="E219" s="1">
        <v>2</v>
      </c>
      <c r="F219" s="1">
        <v>5168</v>
      </c>
    </row>
    <row r="220" spans="1:6" x14ac:dyDescent="0.2">
      <c r="A220" s="1" t="s">
        <v>10</v>
      </c>
      <c r="B220" s="1">
        <v>1025</v>
      </c>
      <c r="C220" s="1">
        <v>34</v>
      </c>
      <c r="D220" s="1">
        <v>1</v>
      </c>
      <c r="E220" s="1">
        <v>0</v>
      </c>
      <c r="F220" s="1">
        <v>1060</v>
      </c>
    </row>
    <row r="221" spans="1:6" x14ac:dyDescent="0.2">
      <c r="A221" s="1" t="s">
        <v>11</v>
      </c>
      <c r="B221" s="1">
        <v>1262</v>
      </c>
      <c r="C221" s="1">
        <v>290</v>
      </c>
      <c r="D221" s="1">
        <v>6</v>
      </c>
      <c r="E221" s="1">
        <v>5</v>
      </c>
      <c r="F221" s="1">
        <v>1563</v>
      </c>
    </row>
    <row r="222" spans="1:6" x14ac:dyDescent="0.2">
      <c r="A222" s="1" t="s">
        <v>12</v>
      </c>
      <c r="B222" s="1">
        <v>104</v>
      </c>
      <c r="C222" s="1">
        <v>26</v>
      </c>
      <c r="D222" s="1">
        <v>0</v>
      </c>
      <c r="E222" s="1">
        <v>1</v>
      </c>
      <c r="F222" s="1">
        <v>131</v>
      </c>
    </row>
    <row r="223" spans="1:6" x14ac:dyDescent="0.2">
      <c r="A223" s="1" t="s">
        <v>13</v>
      </c>
      <c r="B223" s="1">
        <v>652</v>
      </c>
      <c r="C223" s="1">
        <v>26</v>
      </c>
      <c r="D223" s="1">
        <v>0</v>
      </c>
      <c r="E223" s="1">
        <v>0</v>
      </c>
      <c r="F223" s="1">
        <v>678</v>
      </c>
    </row>
    <row r="224" spans="1:6" x14ac:dyDescent="0.2">
      <c r="A224" s="1" t="s">
        <v>14</v>
      </c>
      <c r="B224" s="1">
        <v>446</v>
      </c>
      <c r="C224" s="1">
        <v>48</v>
      </c>
      <c r="D224" s="1">
        <v>5</v>
      </c>
      <c r="E224" s="1">
        <v>22</v>
      </c>
      <c r="F224" s="1">
        <v>521</v>
      </c>
    </row>
    <row r="225" spans="1:6" x14ac:dyDescent="0.2">
      <c r="A225" s="1" t="s">
        <v>15</v>
      </c>
      <c r="B225" s="1">
        <v>382</v>
      </c>
      <c r="C225" s="1">
        <v>309</v>
      </c>
      <c r="D225" s="1">
        <v>16</v>
      </c>
      <c r="E225" s="1">
        <v>6</v>
      </c>
      <c r="F225" s="1">
        <v>713</v>
      </c>
    </row>
    <row r="226" spans="1:6" x14ac:dyDescent="0.2">
      <c r="A226" s="1" t="s">
        <v>16</v>
      </c>
      <c r="B226" s="1">
        <v>791</v>
      </c>
      <c r="C226" s="1">
        <v>73</v>
      </c>
      <c r="D226" s="1">
        <v>11</v>
      </c>
      <c r="E226" s="1">
        <v>9</v>
      </c>
      <c r="F226" s="1">
        <v>884</v>
      </c>
    </row>
    <row r="227" spans="1:6" x14ac:dyDescent="0.2">
      <c r="A227" s="1" t="s">
        <v>17</v>
      </c>
      <c r="B227" s="1">
        <v>556</v>
      </c>
      <c r="C227" s="1">
        <v>48</v>
      </c>
      <c r="D227" s="1">
        <v>0</v>
      </c>
      <c r="E227" s="1">
        <v>0</v>
      </c>
      <c r="F227" s="1">
        <v>604</v>
      </c>
    </row>
    <row r="228" spans="1:6" x14ac:dyDescent="0.2">
      <c r="A228" s="1" t="s">
        <v>18</v>
      </c>
      <c r="B228" s="1">
        <v>1735</v>
      </c>
      <c r="C228" s="1">
        <v>66</v>
      </c>
      <c r="D228" s="1">
        <v>0</v>
      </c>
      <c r="E228" s="1">
        <v>0</v>
      </c>
      <c r="F228" s="1">
        <v>1801</v>
      </c>
    </row>
    <row r="229" spans="1:6" x14ac:dyDescent="0.2">
      <c r="A229" s="1" t="s">
        <v>28</v>
      </c>
      <c r="B229" s="1">
        <f>SUM(B211:B228)</f>
        <v>32524</v>
      </c>
      <c r="C229" s="1">
        <f>SUM(C211:C228)</f>
        <v>3216</v>
      </c>
      <c r="D229" s="1">
        <f>SUM(D211:D228)</f>
        <v>121</v>
      </c>
      <c r="E229" s="1">
        <f>SUM(E211:E228)</f>
        <v>116</v>
      </c>
      <c r="F229" s="1">
        <f>SUM(F211:F228)</f>
        <v>35977</v>
      </c>
    </row>
    <row r="231" spans="1:6" x14ac:dyDescent="0.2">
      <c r="A231" s="2" t="s">
        <v>47</v>
      </c>
      <c r="B231" s="2" t="s">
        <v>48</v>
      </c>
    </row>
    <row r="232" spans="1:6" x14ac:dyDescent="0.2">
      <c r="A232" s="2" t="s">
        <v>22</v>
      </c>
      <c r="B232" s="2" t="s">
        <v>23</v>
      </c>
    </row>
    <row r="233" spans="1:6" x14ac:dyDescent="0.2">
      <c r="B233" s="1" t="s">
        <v>24</v>
      </c>
      <c r="C233" s="1" t="s">
        <v>25</v>
      </c>
      <c r="D233" s="1" t="s">
        <v>26</v>
      </c>
      <c r="E233" s="1" t="s">
        <v>27</v>
      </c>
      <c r="F233" s="1" t="s">
        <v>28</v>
      </c>
    </row>
    <row r="234" spans="1:6" x14ac:dyDescent="0.2">
      <c r="A234" s="1" t="s">
        <v>1</v>
      </c>
      <c r="B234" s="1">
        <v>352</v>
      </c>
      <c r="C234" s="1">
        <v>240</v>
      </c>
      <c r="D234" s="1">
        <v>25</v>
      </c>
      <c r="E234" s="1">
        <v>48</v>
      </c>
      <c r="F234" s="1">
        <v>665</v>
      </c>
    </row>
    <row r="235" spans="1:6" x14ac:dyDescent="0.2">
      <c r="A235" s="1" t="s">
        <v>2</v>
      </c>
      <c r="B235" s="1">
        <v>105</v>
      </c>
      <c r="C235" s="1">
        <v>18</v>
      </c>
      <c r="D235" s="1">
        <v>3</v>
      </c>
      <c r="E235" s="1">
        <v>2</v>
      </c>
      <c r="F235" s="1">
        <v>128</v>
      </c>
    </row>
    <row r="236" spans="1:6" x14ac:dyDescent="0.2">
      <c r="A236" s="1" t="s">
        <v>3</v>
      </c>
      <c r="B236" s="1">
        <v>4270</v>
      </c>
      <c r="C236" s="1">
        <v>578</v>
      </c>
      <c r="D236" s="1">
        <v>37</v>
      </c>
      <c r="E236" s="1">
        <v>23</v>
      </c>
      <c r="F236" s="1">
        <v>4908</v>
      </c>
    </row>
    <row r="237" spans="1:6" x14ac:dyDescent="0.2">
      <c r="A237" s="1" t="s">
        <v>4</v>
      </c>
      <c r="B237" s="1">
        <v>12</v>
      </c>
      <c r="C237" s="1">
        <v>15</v>
      </c>
      <c r="D237" s="1">
        <v>3</v>
      </c>
      <c r="E237" s="1">
        <v>3</v>
      </c>
      <c r="F237" s="1">
        <v>33</v>
      </c>
    </row>
    <row r="238" spans="1:6" x14ac:dyDescent="0.2">
      <c r="A238" s="1" t="s">
        <v>5</v>
      </c>
      <c r="B238" s="1">
        <v>41</v>
      </c>
      <c r="C238" s="1">
        <v>32</v>
      </c>
      <c r="D238" s="1">
        <v>0</v>
      </c>
      <c r="E238" s="1">
        <v>2</v>
      </c>
      <c r="F238" s="1">
        <v>75</v>
      </c>
    </row>
    <row r="239" spans="1:6" x14ac:dyDescent="0.2">
      <c r="A239" s="1" t="s">
        <v>6</v>
      </c>
      <c r="B239" s="1">
        <v>70</v>
      </c>
      <c r="C239" s="1">
        <v>56</v>
      </c>
      <c r="D239" s="1">
        <v>7</v>
      </c>
      <c r="E239" s="1">
        <v>7</v>
      </c>
      <c r="F239" s="1">
        <v>140</v>
      </c>
    </row>
    <row r="240" spans="1:6" x14ac:dyDescent="0.2">
      <c r="A240" s="1" t="s">
        <v>7</v>
      </c>
      <c r="B240" s="1">
        <v>20402</v>
      </c>
      <c r="C240" s="1">
        <v>1520</v>
      </c>
      <c r="D240" s="1">
        <v>44</v>
      </c>
      <c r="E240" s="1">
        <v>25</v>
      </c>
      <c r="F240" s="1">
        <v>21991</v>
      </c>
    </row>
    <row r="241" spans="1:6" x14ac:dyDescent="0.2">
      <c r="A241" s="1" t="s">
        <v>8</v>
      </c>
      <c r="B241" s="1">
        <v>126</v>
      </c>
      <c r="C241" s="1">
        <v>56</v>
      </c>
      <c r="D241" s="1">
        <v>8</v>
      </c>
      <c r="E241" s="1">
        <v>8</v>
      </c>
      <c r="F241" s="1">
        <v>198</v>
      </c>
    </row>
    <row r="242" spans="1:6" x14ac:dyDescent="0.2">
      <c r="A242" s="1" t="s">
        <v>9</v>
      </c>
      <c r="B242" s="1">
        <v>7380</v>
      </c>
      <c r="C242" s="1">
        <v>559</v>
      </c>
      <c r="D242" s="1">
        <v>14</v>
      </c>
      <c r="E242" s="1">
        <v>4</v>
      </c>
      <c r="F242" s="1">
        <v>7957</v>
      </c>
    </row>
    <row r="243" spans="1:6" x14ac:dyDescent="0.2">
      <c r="A243" s="1" t="s">
        <v>10</v>
      </c>
      <c r="B243" s="1">
        <v>1327</v>
      </c>
      <c r="C243" s="1">
        <v>36</v>
      </c>
      <c r="D243" s="1">
        <v>2</v>
      </c>
      <c r="E243" s="1">
        <v>0</v>
      </c>
      <c r="F243" s="1">
        <v>1365</v>
      </c>
    </row>
    <row r="244" spans="1:6" x14ac:dyDescent="0.2">
      <c r="A244" s="1" t="s">
        <v>11</v>
      </c>
      <c r="B244" s="1">
        <v>1349</v>
      </c>
      <c r="C244" s="1">
        <v>257</v>
      </c>
      <c r="D244" s="1">
        <v>7</v>
      </c>
      <c r="E244" s="1">
        <v>7</v>
      </c>
      <c r="F244" s="1">
        <v>1620</v>
      </c>
    </row>
    <row r="245" spans="1:6" x14ac:dyDescent="0.2">
      <c r="A245" s="1" t="s">
        <v>12</v>
      </c>
      <c r="B245" s="1">
        <v>229</v>
      </c>
      <c r="C245" s="1">
        <v>65</v>
      </c>
      <c r="D245" s="1">
        <v>3</v>
      </c>
      <c r="E245" s="1">
        <v>2</v>
      </c>
      <c r="F245" s="1">
        <v>299</v>
      </c>
    </row>
    <row r="246" spans="1:6" x14ac:dyDescent="0.2">
      <c r="A246" s="1" t="s">
        <v>13</v>
      </c>
      <c r="B246" s="1">
        <v>917</v>
      </c>
      <c r="C246" s="1">
        <v>55</v>
      </c>
      <c r="D246" s="1">
        <v>1</v>
      </c>
      <c r="E246" s="1">
        <v>1</v>
      </c>
      <c r="F246" s="1">
        <v>974</v>
      </c>
    </row>
    <row r="247" spans="1:6" x14ac:dyDescent="0.2">
      <c r="A247" s="1" t="s">
        <v>14</v>
      </c>
      <c r="B247" s="1">
        <v>782</v>
      </c>
      <c r="C247" s="1">
        <v>61</v>
      </c>
      <c r="D247" s="1">
        <v>17</v>
      </c>
      <c r="E247" s="1">
        <v>32</v>
      </c>
      <c r="F247" s="1">
        <v>892</v>
      </c>
    </row>
    <row r="248" spans="1:6" x14ac:dyDescent="0.2">
      <c r="A248" s="1" t="s">
        <v>15</v>
      </c>
      <c r="B248" s="1">
        <v>443</v>
      </c>
      <c r="C248" s="1">
        <v>313</v>
      </c>
      <c r="D248" s="1">
        <v>13</v>
      </c>
      <c r="E248" s="1">
        <v>14</v>
      </c>
      <c r="F248" s="1">
        <v>783</v>
      </c>
    </row>
    <row r="249" spans="1:6" x14ac:dyDescent="0.2">
      <c r="A249" s="1" t="s">
        <v>16</v>
      </c>
      <c r="B249" s="1">
        <v>1137</v>
      </c>
      <c r="C249" s="1">
        <v>107</v>
      </c>
      <c r="D249" s="1">
        <v>7</v>
      </c>
      <c r="E249" s="1">
        <v>8</v>
      </c>
      <c r="F249" s="1">
        <v>1259</v>
      </c>
    </row>
    <row r="250" spans="1:6" x14ac:dyDescent="0.2">
      <c r="A250" s="1" t="s">
        <v>17</v>
      </c>
      <c r="B250" s="1">
        <v>780</v>
      </c>
      <c r="C250" s="1">
        <v>61</v>
      </c>
      <c r="D250" s="1">
        <v>0</v>
      </c>
      <c r="E250" s="1">
        <v>1</v>
      </c>
      <c r="F250" s="1">
        <v>842</v>
      </c>
    </row>
    <row r="251" spans="1:6" x14ac:dyDescent="0.2">
      <c r="A251" s="1" t="s">
        <v>18</v>
      </c>
      <c r="B251" s="1">
        <v>2655</v>
      </c>
      <c r="C251" s="1">
        <v>104</v>
      </c>
      <c r="D251" s="1">
        <v>0</v>
      </c>
      <c r="E251" s="1">
        <v>0</v>
      </c>
      <c r="F251" s="1">
        <v>2759</v>
      </c>
    </row>
    <row r="252" spans="1:6" x14ac:dyDescent="0.2">
      <c r="A252" s="1" t="s">
        <v>28</v>
      </c>
      <c r="B252" s="1">
        <f>SUM(B234:B251)</f>
        <v>42377</v>
      </c>
      <c r="C252" s="1">
        <f>SUM(C234:C251)</f>
        <v>4133</v>
      </c>
      <c r="D252" s="1">
        <f>SUM(D234:D251)</f>
        <v>191</v>
      </c>
      <c r="E252" s="1">
        <f>SUM(E234:E251)</f>
        <v>187</v>
      </c>
      <c r="F252" s="1">
        <f>SUM(F234:F251)</f>
        <v>46888</v>
      </c>
    </row>
    <row r="254" spans="1:6" x14ac:dyDescent="0.2">
      <c r="A254" s="2" t="s">
        <v>49</v>
      </c>
      <c r="B254" s="2" t="s">
        <v>50</v>
      </c>
    </row>
    <row r="255" spans="1:6" x14ac:dyDescent="0.2">
      <c r="A255" s="2" t="s">
        <v>22</v>
      </c>
      <c r="B255" s="2" t="s">
        <v>23</v>
      </c>
    </row>
    <row r="256" spans="1:6" x14ac:dyDescent="0.2">
      <c r="B256" s="1" t="s">
        <v>24</v>
      </c>
      <c r="C256" s="1" t="s">
        <v>25</v>
      </c>
      <c r="D256" s="1" t="s">
        <v>26</v>
      </c>
      <c r="E256" s="1" t="s">
        <v>27</v>
      </c>
      <c r="F256" s="1" t="s">
        <v>28</v>
      </c>
    </row>
    <row r="257" spans="1:6" x14ac:dyDescent="0.2">
      <c r="A257" s="1" t="s">
        <v>1</v>
      </c>
      <c r="B257" s="1">
        <v>304</v>
      </c>
      <c r="C257" s="1">
        <v>107</v>
      </c>
      <c r="D257" s="1">
        <v>18</v>
      </c>
      <c r="E257" s="1">
        <v>22</v>
      </c>
      <c r="F257" s="1">
        <v>451</v>
      </c>
    </row>
    <row r="258" spans="1:6" x14ac:dyDescent="0.2">
      <c r="A258" s="1" t="s">
        <v>2</v>
      </c>
      <c r="B258" s="1">
        <v>22</v>
      </c>
      <c r="C258" s="1">
        <v>5</v>
      </c>
      <c r="D258" s="1">
        <v>0</v>
      </c>
      <c r="E258" s="1">
        <v>1</v>
      </c>
      <c r="F258" s="1">
        <v>28</v>
      </c>
    </row>
    <row r="259" spans="1:6" x14ac:dyDescent="0.2">
      <c r="A259" s="1" t="s">
        <v>3</v>
      </c>
      <c r="B259" s="1">
        <v>4640</v>
      </c>
      <c r="C259" s="1">
        <v>282</v>
      </c>
      <c r="D259" s="1">
        <v>13</v>
      </c>
      <c r="E259" s="1">
        <v>11</v>
      </c>
      <c r="F259" s="1">
        <v>4946</v>
      </c>
    </row>
    <row r="260" spans="1:6" x14ac:dyDescent="0.2">
      <c r="A260" s="1" t="s">
        <v>4</v>
      </c>
      <c r="B260" s="1">
        <v>18</v>
      </c>
      <c r="C260" s="1">
        <v>13</v>
      </c>
      <c r="D260" s="1">
        <v>3</v>
      </c>
      <c r="E260" s="1">
        <v>3</v>
      </c>
      <c r="F260" s="1">
        <v>37</v>
      </c>
    </row>
    <row r="261" spans="1:6" x14ac:dyDescent="0.2">
      <c r="A261" s="1" t="s">
        <v>5</v>
      </c>
      <c r="B261" s="1">
        <v>45</v>
      </c>
      <c r="C261" s="1">
        <v>25</v>
      </c>
      <c r="D261" s="1">
        <v>2</v>
      </c>
      <c r="E261" s="1">
        <v>1</v>
      </c>
      <c r="F261" s="1">
        <v>73</v>
      </c>
    </row>
    <row r="262" spans="1:6" x14ac:dyDescent="0.2">
      <c r="A262" s="1" t="s">
        <v>6</v>
      </c>
      <c r="B262" s="1">
        <v>27</v>
      </c>
      <c r="C262" s="1">
        <v>15</v>
      </c>
      <c r="D262" s="1">
        <v>4</v>
      </c>
      <c r="E262" s="1">
        <v>0</v>
      </c>
      <c r="F262" s="1">
        <v>46</v>
      </c>
    </row>
    <row r="263" spans="1:6" x14ac:dyDescent="0.2">
      <c r="A263" s="1" t="s">
        <v>7</v>
      </c>
      <c r="B263" s="1">
        <v>17155</v>
      </c>
      <c r="C263" s="1">
        <v>808</v>
      </c>
      <c r="D263" s="1">
        <v>12</v>
      </c>
      <c r="E263" s="1">
        <v>10</v>
      </c>
      <c r="F263" s="1">
        <v>17985</v>
      </c>
    </row>
    <row r="264" spans="1:6" x14ac:dyDescent="0.2">
      <c r="A264" s="1" t="s">
        <v>8</v>
      </c>
      <c r="B264" s="1">
        <v>63</v>
      </c>
      <c r="C264" s="1">
        <v>24</v>
      </c>
      <c r="D264" s="1">
        <v>4</v>
      </c>
      <c r="E264" s="1">
        <v>4</v>
      </c>
      <c r="F264" s="1">
        <v>95</v>
      </c>
    </row>
    <row r="265" spans="1:6" x14ac:dyDescent="0.2">
      <c r="A265" s="1" t="s">
        <v>9</v>
      </c>
      <c r="B265" s="1">
        <v>5552</v>
      </c>
      <c r="C265" s="1">
        <v>272</v>
      </c>
      <c r="D265" s="1">
        <v>6</v>
      </c>
      <c r="E265" s="1">
        <v>0</v>
      </c>
      <c r="F265" s="1">
        <v>5830</v>
      </c>
    </row>
    <row r="266" spans="1:6" x14ac:dyDescent="0.2">
      <c r="A266" s="1" t="s">
        <v>10</v>
      </c>
      <c r="B266" s="1">
        <v>919</v>
      </c>
      <c r="C266" s="1">
        <v>28</v>
      </c>
      <c r="D266" s="1">
        <v>0</v>
      </c>
      <c r="E266" s="1">
        <v>0</v>
      </c>
      <c r="F266" s="1">
        <v>947</v>
      </c>
    </row>
    <row r="267" spans="1:6" x14ac:dyDescent="0.2">
      <c r="A267" s="1" t="s">
        <v>11</v>
      </c>
      <c r="B267" s="1">
        <v>1008</v>
      </c>
      <c r="C267" s="1">
        <v>144</v>
      </c>
      <c r="D267" s="1">
        <v>2</v>
      </c>
      <c r="E267" s="1">
        <v>2</v>
      </c>
      <c r="F267" s="1">
        <v>1156</v>
      </c>
    </row>
    <row r="268" spans="1:6" x14ac:dyDescent="0.2">
      <c r="A268" s="1" t="s">
        <v>12</v>
      </c>
      <c r="B268" s="1">
        <v>102</v>
      </c>
      <c r="C268" s="1">
        <v>11</v>
      </c>
      <c r="D268" s="1">
        <v>0</v>
      </c>
      <c r="E268" s="1">
        <v>0</v>
      </c>
      <c r="F268" s="1">
        <v>113</v>
      </c>
    </row>
    <row r="269" spans="1:6" x14ac:dyDescent="0.2">
      <c r="A269" s="1" t="s">
        <v>13</v>
      </c>
      <c r="B269" s="1">
        <v>547</v>
      </c>
      <c r="C269" s="1">
        <v>5</v>
      </c>
      <c r="D269" s="1">
        <v>1</v>
      </c>
      <c r="E269" s="1">
        <v>0</v>
      </c>
      <c r="F269" s="1">
        <v>553</v>
      </c>
    </row>
    <row r="270" spans="1:6" x14ac:dyDescent="0.2">
      <c r="A270" s="1" t="s">
        <v>14</v>
      </c>
      <c r="B270" s="1">
        <v>442</v>
      </c>
      <c r="C270" s="1">
        <v>12</v>
      </c>
      <c r="D270" s="1">
        <v>4</v>
      </c>
      <c r="E270" s="1">
        <v>16</v>
      </c>
      <c r="F270" s="1">
        <v>474</v>
      </c>
    </row>
    <row r="271" spans="1:6" x14ac:dyDescent="0.2">
      <c r="A271" s="1" t="s">
        <v>15</v>
      </c>
      <c r="B271" s="1">
        <v>246</v>
      </c>
      <c r="C271" s="1">
        <v>270</v>
      </c>
      <c r="D271" s="1">
        <v>9</v>
      </c>
      <c r="E271" s="1">
        <v>5</v>
      </c>
      <c r="F271" s="1">
        <v>530</v>
      </c>
    </row>
    <row r="272" spans="1:6" x14ac:dyDescent="0.2">
      <c r="A272" s="1" t="s">
        <v>16</v>
      </c>
      <c r="B272" s="1">
        <v>716</v>
      </c>
      <c r="C272" s="1">
        <v>74</v>
      </c>
      <c r="D272" s="1">
        <v>5</v>
      </c>
      <c r="E272" s="1">
        <v>8</v>
      </c>
      <c r="F272" s="1">
        <v>803</v>
      </c>
    </row>
    <row r="273" spans="1:6" x14ac:dyDescent="0.2">
      <c r="A273" s="1" t="s">
        <v>17</v>
      </c>
      <c r="B273" s="1">
        <v>809</v>
      </c>
      <c r="C273" s="1">
        <v>16</v>
      </c>
      <c r="D273" s="1">
        <v>0</v>
      </c>
      <c r="E273" s="1">
        <v>0</v>
      </c>
      <c r="F273" s="1">
        <v>825</v>
      </c>
    </row>
    <row r="274" spans="1:6" x14ac:dyDescent="0.2">
      <c r="A274" s="1" t="s">
        <v>18</v>
      </c>
      <c r="B274" s="1">
        <v>1709</v>
      </c>
      <c r="C274" s="1">
        <v>36</v>
      </c>
      <c r="D274" s="1">
        <v>0</v>
      </c>
      <c r="E274" s="1">
        <v>0</v>
      </c>
      <c r="F274" s="1">
        <v>1745</v>
      </c>
    </row>
    <row r="275" spans="1:6" x14ac:dyDescent="0.2">
      <c r="A275" s="1" t="s">
        <v>28</v>
      </c>
      <c r="B275" s="1">
        <f>SUM(B257:B274)</f>
        <v>34324</v>
      </c>
      <c r="C275" s="1">
        <f>SUM(C257:C274)</f>
        <v>2147</v>
      </c>
      <c r="D275" s="1">
        <f>SUM(D257:D274)</f>
        <v>83</v>
      </c>
      <c r="E275" s="1">
        <f>SUM(E257:E274)</f>
        <v>83</v>
      </c>
      <c r="F275" s="1">
        <f>SUM(F257:F274)</f>
        <v>36637</v>
      </c>
    </row>
    <row r="277" spans="1:6" x14ac:dyDescent="0.2">
      <c r="A277" s="2" t="s">
        <v>51</v>
      </c>
      <c r="B277" s="2" t="s">
        <v>0</v>
      </c>
    </row>
    <row r="278" spans="1:6" x14ac:dyDescent="0.2">
      <c r="A278" s="2" t="s">
        <v>22</v>
      </c>
      <c r="B278" s="2" t="s">
        <v>23</v>
      </c>
    </row>
    <row r="279" spans="1:6" x14ac:dyDescent="0.2">
      <c r="B279" s="1" t="s">
        <v>24</v>
      </c>
      <c r="C279" s="1" t="s">
        <v>25</v>
      </c>
      <c r="D279" s="1" t="s">
        <v>26</v>
      </c>
      <c r="E279" s="1" t="s">
        <v>27</v>
      </c>
      <c r="F279" s="1" t="s">
        <v>28</v>
      </c>
    </row>
    <row r="280" spans="1:6" x14ac:dyDescent="0.2">
      <c r="A280" s="1" t="s">
        <v>1</v>
      </c>
      <c r="B280" s="1">
        <v>172</v>
      </c>
      <c r="C280" s="1">
        <v>52</v>
      </c>
      <c r="D280" s="1">
        <v>5</v>
      </c>
      <c r="E280" s="1">
        <v>11</v>
      </c>
      <c r="F280" s="1">
        <v>240</v>
      </c>
    </row>
    <row r="281" spans="1:6" x14ac:dyDescent="0.2">
      <c r="A281" s="1" t="s">
        <v>2</v>
      </c>
      <c r="B281" s="1">
        <v>41</v>
      </c>
      <c r="C281" s="1">
        <v>42</v>
      </c>
      <c r="D281" s="1">
        <v>11</v>
      </c>
      <c r="E281" s="1">
        <v>10</v>
      </c>
      <c r="F281" s="1">
        <v>104</v>
      </c>
    </row>
    <row r="282" spans="1:6" x14ac:dyDescent="0.2">
      <c r="A282" s="1" t="s">
        <v>3</v>
      </c>
      <c r="B282" s="1">
        <v>15450</v>
      </c>
      <c r="C282" s="1">
        <v>4341</v>
      </c>
      <c r="D282" s="1">
        <v>367</v>
      </c>
      <c r="E282" s="1">
        <v>271</v>
      </c>
      <c r="F282" s="1">
        <v>20429</v>
      </c>
    </row>
    <row r="283" spans="1:6" x14ac:dyDescent="0.2">
      <c r="A283" s="1" t="s">
        <v>4</v>
      </c>
      <c r="B283" s="1">
        <v>51</v>
      </c>
      <c r="C283" s="1">
        <v>54</v>
      </c>
      <c r="D283" s="1">
        <v>4</v>
      </c>
      <c r="E283" s="1">
        <v>10</v>
      </c>
      <c r="F283" s="1">
        <v>119</v>
      </c>
    </row>
    <row r="284" spans="1:6" x14ac:dyDescent="0.2">
      <c r="A284" s="1" t="s">
        <v>5</v>
      </c>
      <c r="B284" s="1">
        <v>85</v>
      </c>
      <c r="C284" s="1">
        <v>68</v>
      </c>
      <c r="D284" s="1">
        <v>11</v>
      </c>
      <c r="E284" s="1">
        <v>4</v>
      </c>
      <c r="F284" s="1">
        <v>168</v>
      </c>
    </row>
    <row r="285" spans="1:6" x14ac:dyDescent="0.2">
      <c r="A285" s="1" t="s">
        <v>6</v>
      </c>
      <c r="B285" s="1">
        <v>531</v>
      </c>
      <c r="C285" s="1">
        <v>650</v>
      </c>
      <c r="D285" s="1">
        <v>93</v>
      </c>
      <c r="E285" s="1">
        <v>140</v>
      </c>
      <c r="F285" s="1">
        <v>1414</v>
      </c>
    </row>
    <row r="286" spans="1:6" x14ac:dyDescent="0.2">
      <c r="A286" s="1" t="s">
        <v>7</v>
      </c>
      <c r="B286" s="1">
        <v>70962</v>
      </c>
      <c r="C286" s="1">
        <v>9119</v>
      </c>
      <c r="D286" s="1">
        <v>383</v>
      </c>
      <c r="E286" s="1">
        <v>219</v>
      </c>
      <c r="F286" s="1">
        <v>80683</v>
      </c>
    </row>
    <row r="287" spans="1:6" x14ac:dyDescent="0.2">
      <c r="A287" s="1" t="s">
        <v>8</v>
      </c>
      <c r="B287" s="1">
        <v>1117</v>
      </c>
      <c r="C287" s="1">
        <v>905</v>
      </c>
      <c r="D287" s="1">
        <v>79</v>
      </c>
      <c r="E287" s="1">
        <v>86</v>
      </c>
      <c r="F287" s="1">
        <v>2187</v>
      </c>
    </row>
    <row r="288" spans="1:6" x14ac:dyDescent="0.2">
      <c r="A288" s="1" t="s">
        <v>9</v>
      </c>
      <c r="B288" s="1">
        <v>19029</v>
      </c>
      <c r="C288" s="1">
        <v>5396</v>
      </c>
      <c r="D288" s="1">
        <v>81</v>
      </c>
      <c r="E288" s="1">
        <v>34</v>
      </c>
      <c r="F288" s="1">
        <v>24540</v>
      </c>
    </row>
    <row r="289" spans="1:6" x14ac:dyDescent="0.2">
      <c r="A289" s="1" t="s">
        <v>10</v>
      </c>
      <c r="B289" s="1">
        <v>7272</v>
      </c>
      <c r="C289" s="1">
        <v>807</v>
      </c>
      <c r="D289" s="1">
        <v>88</v>
      </c>
      <c r="E289" s="1">
        <v>102</v>
      </c>
      <c r="F289" s="1">
        <v>8269</v>
      </c>
    </row>
    <row r="290" spans="1:6" x14ac:dyDescent="0.2">
      <c r="A290" s="1" t="s">
        <v>11</v>
      </c>
      <c r="B290" s="1">
        <v>6064</v>
      </c>
      <c r="C290" s="1">
        <v>1699</v>
      </c>
      <c r="D290" s="1">
        <v>86</v>
      </c>
      <c r="E290" s="1">
        <v>119</v>
      </c>
      <c r="F290" s="1">
        <v>7968</v>
      </c>
    </row>
    <row r="291" spans="1:6" x14ac:dyDescent="0.2">
      <c r="A291" s="1" t="s">
        <v>12</v>
      </c>
      <c r="B291" s="1">
        <v>3404</v>
      </c>
      <c r="C291" s="1">
        <v>898</v>
      </c>
      <c r="D291" s="1">
        <v>36</v>
      </c>
      <c r="E291" s="1">
        <v>36</v>
      </c>
      <c r="F291" s="1">
        <v>4374</v>
      </c>
    </row>
    <row r="292" spans="1:6" x14ac:dyDescent="0.2">
      <c r="A292" s="1" t="s">
        <v>13</v>
      </c>
      <c r="B292" s="1">
        <v>4194</v>
      </c>
      <c r="C292" s="1">
        <v>1486</v>
      </c>
      <c r="D292" s="1">
        <v>80</v>
      </c>
      <c r="E292" s="1">
        <v>72</v>
      </c>
      <c r="F292" s="1">
        <v>5832</v>
      </c>
    </row>
    <row r="293" spans="1:6" x14ac:dyDescent="0.2">
      <c r="A293" s="1" t="s">
        <v>14</v>
      </c>
      <c r="B293" s="1">
        <v>3717</v>
      </c>
      <c r="C293" s="1">
        <v>1474</v>
      </c>
      <c r="D293" s="1">
        <v>165</v>
      </c>
      <c r="E293" s="1">
        <v>527</v>
      </c>
      <c r="F293" s="1">
        <v>5883</v>
      </c>
    </row>
    <row r="294" spans="1:6" x14ac:dyDescent="0.2">
      <c r="A294" s="1" t="s">
        <v>15</v>
      </c>
      <c r="B294" s="1">
        <v>2621</v>
      </c>
      <c r="C294" s="1">
        <v>1619</v>
      </c>
      <c r="D294" s="1">
        <v>89</v>
      </c>
      <c r="E294" s="1">
        <v>81</v>
      </c>
      <c r="F294" s="1">
        <v>4410</v>
      </c>
    </row>
    <row r="295" spans="1:6" x14ac:dyDescent="0.2">
      <c r="A295" s="1" t="s">
        <v>16</v>
      </c>
      <c r="B295" s="1">
        <v>6675</v>
      </c>
      <c r="C295" s="1">
        <v>657</v>
      </c>
      <c r="D295" s="1">
        <v>42</v>
      </c>
      <c r="E295" s="1">
        <v>45</v>
      </c>
      <c r="F295" s="1">
        <v>7419</v>
      </c>
    </row>
    <row r="296" spans="1:6" x14ac:dyDescent="0.2">
      <c r="A296" s="1" t="s">
        <v>17</v>
      </c>
      <c r="B296" s="1">
        <v>2045</v>
      </c>
      <c r="C296" s="1">
        <v>279</v>
      </c>
      <c r="D296" s="1">
        <v>11</v>
      </c>
      <c r="E296" s="1">
        <v>14</v>
      </c>
      <c r="F296" s="1">
        <v>2349</v>
      </c>
    </row>
    <row r="297" spans="1:6" x14ac:dyDescent="0.2">
      <c r="A297" s="1" t="s">
        <v>18</v>
      </c>
      <c r="B297" s="1">
        <v>14247</v>
      </c>
      <c r="C297" s="1">
        <v>1304</v>
      </c>
      <c r="D297" s="1">
        <v>8</v>
      </c>
      <c r="E297" s="1">
        <v>8</v>
      </c>
      <c r="F297" s="1">
        <v>15567</v>
      </c>
    </row>
    <row r="298" spans="1:6" x14ac:dyDescent="0.2">
      <c r="A298" s="1" t="s">
        <v>28</v>
      </c>
      <c r="B298" s="1">
        <f>SUM(B280:B297)</f>
        <v>157677</v>
      </c>
      <c r="C298" s="1">
        <f>SUM(C280:C297)</f>
        <v>30850</v>
      </c>
      <c r="D298" s="1">
        <f>SUM(D280:D297)</f>
        <v>1639</v>
      </c>
      <c r="E298" s="1">
        <f>SUM(E280:E297)</f>
        <v>1789</v>
      </c>
      <c r="F298" s="1">
        <f>SUM(F280:F297)</f>
        <v>191955</v>
      </c>
    </row>
    <row r="300" spans="1:6" x14ac:dyDescent="0.2">
      <c r="A300" s="2" t="s">
        <v>52</v>
      </c>
      <c r="B300" s="2" t="s">
        <v>19</v>
      </c>
    </row>
    <row r="301" spans="1:6" x14ac:dyDescent="0.2">
      <c r="A301" s="2" t="s">
        <v>22</v>
      </c>
      <c r="B301" s="2" t="s">
        <v>23</v>
      </c>
    </row>
    <row r="302" spans="1:6" x14ac:dyDescent="0.2">
      <c r="B302" s="1" t="s">
        <v>24</v>
      </c>
      <c r="C302" s="1" t="s">
        <v>25</v>
      </c>
      <c r="D302" s="1" t="s">
        <v>26</v>
      </c>
      <c r="E302" s="1" t="s">
        <v>27</v>
      </c>
      <c r="F302" s="1" t="s">
        <v>28</v>
      </c>
    </row>
    <row r="303" spans="1:6" x14ac:dyDescent="0.2">
      <c r="A303" s="1" t="s">
        <v>1</v>
      </c>
      <c r="B303" s="1">
        <v>37</v>
      </c>
      <c r="C303" s="1">
        <v>9</v>
      </c>
      <c r="D303" s="1">
        <v>0</v>
      </c>
      <c r="E303" s="1">
        <v>0</v>
      </c>
      <c r="F303" s="1">
        <v>46</v>
      </c>
    </row>
    <row r="304" spans="1:6" x14ac:dyDescent="0.2">
      <c r="A304" s="1" t="s">
        <v>2</v>
      </c>
      <c r="B304" s="1">
        <v>8</v>
      </c>
      <c r="C304" s="1">
        <v>7</v>
      </c>
      <c r="D304" s="1">
        <v>0</v>
      </c>
      <c r="E304" s="1">
        <v>3</v>
      </c>
      <c r="F304" s="1">
        <v>18</v>
      </c>
    </row>
    <row r="305" spans="1:6" x14ac:dyDescent="0.2">
      <c r="A305" s="1" t="s">
        <v>3</v>
      </c>
      <c r="B305" s="1">
        <v>1999</v>
      </c>
      <c r="C305" s="1">
        <v>66</v>
      </c>
      <c r="D305" s="1">
        <v>2</v>
      </c>
      <c r="E305" s="1">
        <v>7</v>
      </c>
      <c r="F305" s="1">
        <v>2074</v>
      </c>
    </row>
    <row r="306" spans="1:6" x14ac:dyDescent="0.2">
      <c r="A306" s="1" t="s">
        <v>4</v>
      </c>
      <c r="B306" s="1">
        <v>18</v>
      </c>
      <c r="C306" s="1">
        <v>18</v>
      </c>
      <c r="D306" s="1">
        <v>5</v>
      </c>
      <c r="E306" s="1">
        <v>2</v>
      </c>
      <c r="F306" s="1">
        <v>43</v>
      </c>
    </row>
    <row r="307" spans="1:6" x14ac:dyDescent="0.2">
      <c r="A307" s="1" t="s">
        <v>5</v>
      </c>
      <c r="B307" s="1">
        <v>3</v>
      </c>
      <c r="C307" s="1">
        <v>6</v>
      </c>
      <c r="D307" s="1">
        <v>1</v>
      </c>
      <c r="E307" s="1">
        <v>1</v>
      </c>
      <c r="F307" s="1">
        <v>11</v>
      </c>
    </row>
    <row r="308" spans="1:6" x14ac:dyDescent="0.2">
      <c r="A308" s="1" t="s">
        <v>6</v>
      </c>
      <c r="B308" s="1">
        <v>34</v>
      </c>
      <c r="C308" s="1">
        <v>23</v>
      </c>
      <c r="D308" s="1">
        <v>5</v>
      </c>
      <c r="E308" s="1">
        <v>3</v>
      </c>
      <c r="F308" s="1">
        <v>65</v>
      </c>
    </row>
    <row r="309" spans="1:6" x14ac:dyDescent="0.2">
      <c r="A309" s="1" t="s">
        <v>7</v>
      </c>
      <c r="B309" s="1">
        <v>7730</v>
      </c>
      <c r="C309" s="1">
        <v>307</v>
      </c>
      <c r="D309" s="1">
        <v>5</v>
      </c>
      <c r="E309" s="1">
        <v>3</v>
      </c>
      <c r="F309" s="1">
        <v>8045</v>
      </c>
    </row>
    <row r="310" spans="1:6" x14ac:dyDescent="0.2">
      <c r="A310" s="1" t="s">
        <v>8</v>
      </c>
      <c r="B310" s="1">
        <v>17</v>
      </c>
      <c r="C310" s="1">
        <v>11</v>
      </c>
      <c r="D310" s="1">
        <v>0</v>
      </c>
      <c r="E310" s="1">
        <v>0</v>
      </c>
      <c r="F310" s="1">
        <v>28</v>
      </c>
    </row>
    <row r="311" spans="1:6" x14ac:dyDescent="0.2">
      <c r="A311" s="1" t="s">
        <v>9</v>
      </c>
      <c r="B311" s="1">
        <v>2940</v>
      </c>
      <c r="C311" s="1">
        <v>288</v>
      </c>
      <c r="D311" s="1">
        <v>8</v>
      </c>
      <c r="E311" s="1">
        <v>3</v>
      </c>
      <c r="F311" s="1">
        <v>3239</v>
      </c>
    </row>
    <row r="312" spans="1:6" x14ac:dyDescent="0.2">
      <c r="A312" s="1" t="s">
        <v>10</v>
      </c>
      <c r="B312" s="1">
        <v>977</v>
      </c>
      <c r="C312" s="1">
        <v>22</v>
      </c>
      <c r="D312" s="1">
        <v>0</v>
      </c>
      <c r="E312" s="1">
        <v>1</v>
      </c>
      <c r="F312" s="1">
        <v>1000</v>
      </c>
    </row>
    <row r="313" spans="1:6" x14ac:dyDescent="0.2">
      <c r="A313" s="1" t="s">
        <v>11</v>
      </c>
      <c r="B313" s="1">
        <v>343</v>
      </c>
      <c r="C313" s="1">
        <v>112</v>
      </c>
      <c r="D313" s="1">
        <v>0</v>
      </c>
      <c r="E313" s="1">
        <v>1</v>
      </c>
      <c r="F313" s="1">
        <v>456</v>
      </c>
    </row>
    <row r="314" spans="1:6" x14ac:dyDescent="0.2">
      <c r="A314" s="1" t="s">
        <v>12</v>
      </c>
      <c r="B314" s="1">
        <v>202</v>
      </c>
      <c r="C314" s="1">
        <v>23</v>
      </c>
      <c r="D314" s="1">
        <v>1</v>
      </c>
      <c r="E314" s="1">
        <v>0</v>
      </c>
      <c r="F314" s="1">
        <v>226</v>
      </c>
    </row>
    <row r="315" spans="1:6" x14ac:dyDescent="0.2">
      <c r="A315" s="1" t="s">
        <v>13</v>
      </c>
      <c r="B315" s="1">
        <v>343</v>
      </c>
      <c r="C315" s="1">
        <v>9</v>
      </c>
      <c r="D315" s="1">
        <v>0</v>
      </c>
      <c r="E315" s="1">
        <v>0</v>
      </c>
      <c r="F315" s="1">
        <v>352</v>
      </c>
    </row>
    <row r="316" spans="1:6" x14ac:dyDescent="0.2">
      <c r="A316" s="1" t="s">
        <v>14</v>
      </c>
      <c r="B316" s="1">
        <v>226</v>
      </c>
      <c r="C316" s="1">
        <v>17</v>
      </c>
      <c r="D316" s="1">
        <v>3</v>
      </c>
      <c r="E316" s="1">
        <v>11</v>
      </c>
      <c r="F316" s="1">
        <v>257</v>
      </c>
    </row>
    <row r="317" spans="1:6" x14ac:dyDescent="0.2">
      <c r="A317" s="1" t="s">
        <v>15</v>
      </c>
      <c r="B317" s="1">
        <v>205</v>
      </c>
      <c r="C317" s="1">
        <v>194</v>
      </c>
      <c r="D317" s="1">
        <v>9</v>
      </c>
      <c r="E317" s="1">
        <v>6</v>
      </c>
      <c r="F317" s="1">
        <v>414</v>
      </c>
    </row>
    <row r="318" spans="1:6" x14ac:dyDescent="0.2">
      <c r="A318" s="1" t="s">
        <v>16</v>
      </c>
      <c r="B318" s="1">
        <v>593</v>
      </c>
      <c r="C318" s="1">
        <v>25</v>
      </c>
      <c r="D318" s="1">
        <v>0</v>
      </c>
      <c r="E318" s="1">
        <v>3</v>
      </c>
      <c r="F318" s="1">
        <v>621</v>
      </c>
    </row>
    <row r="319" spans="1:6" x14ac:dyDescent="0.2">
      <c r="A319" s="1" t="s">
        <v>17</v>
      </c>
      <c r="B319" s="1">
        <v>235</v>
      </c>
      <c r="C319" s="1">
        <v>10</v>
      </c>
      <c r="D319" s="1">
        <v>0</v>
      </c>
      <c r="E319" s="1">
        <v>0</v>
      </c>
      <c r="F319" s="1">
        <v>245</v>
      </c>
    </row>
    <row r="320" spans="1:6" x14ac:dyDescent="0.2">
      <c r="A320" s="1" t="s">
        <v>18</v>
      </c>
      <c r="B320" s="1">
        <v>940</v>
      </c>
      <c r="C320" s="1">
        <v>39</v>
      </c>
      <c r="D320" s="1">
        <v>0</v>
      </c>
      <c r="E320" s="1">
        <v>0</v>
      </c>
      <c r="F320" s="1">
        <v>979</v>
      </c>
    </row>
    <row r="321" spans="1:6" x14ac:dyDescent="0.2">
      <c r="A321" s="1" t="s">
        <v>28</v>
      </c>
      <c r="B321" s="1">
        <f>SUM(B303:B320)</f>
        <v>16850</v>
      </c>
      <c r="C321" s="1">
        <f>SUM(C303:C320)</f>
        <v>1186</v>
      </c>
      <c r="D321" s="1">
        <f>SUM(D303:D320)</f>
        <v>39</v>
      </c>
      <c r="E321" s="1">
        <f>SUM(E303:E320)</f>
        <v>44</v>
      </c>
      <c r="F321" s="1">
        <f>SUM(F303:F320)</f>
        <v>18119</v>
      </c>
    </row>
    <row r="323" spans="1:6" x14ac:dyDescent="0.2">
      <c r="A323" s="2" t="s">
        <v>53</v>
      </c>
      <c r="B323" s="2" t="s">
        <v>54</v>
      </c>
    </row>
    <row r="324" spans="1:6" x14ac:dyDescent="0.2">
      <c r="A324" s="2" t="s">
        <v>22</v>
      </c>
      <c r="B324" s="2" t="s">
        <v>23</v>
      </c>
    </row>
    <row r="325" spans="1:6" x14ac:dyDescent="0.2">
      <c r="B325" s="1" t="s">
        <v>24</v>
      </c>
      <c r="C325" s="1" t="s">
        <v>25</v>
      </c>
      <c r="D325" s="1" t="s">
        <v>26</v>
      </c>
      <c r="E325" s="1" t="s">
        <v>27</v>
      </c>
      <c r="F325" s="1" t="s">
        <v>28</v>
      </c>
    </row>
    <row r="326" spans="1:6" x14ac:dyDescent="0.2">
      <c r="A326" s="1" t="s">
        <v>1</v>
      </c>
      <c r="B326" s="1">
        <v>18</v>
      </c>
      <c r="C326" s="1">
        <v>7</v>
      </c>
      <c r="D326" s="1">
        <v>1</v>
      </c>
      <c r="E326" s="1">
        <v>8</v>
      </c>
      <c r="F326" s="1">
        <v>34</v>
      </c>
    </row>
    <row r="327" spans="1:6" x14ac:dyDescent="0.2">
      <c r="A327" s="1" t="s">
        <v>2</v>
      </c>
      <c r="B327" s="1">
        <v>1</v>
      </c>
      <c r="C327" s="1">
        <v>0</v>
      </c>
      <c r="D327" s="1">
        <v>0</v>
      </c>
      <c r="E327" s="1">
        <v>0</v>
      </c>
      <c r="F327" s="1">
        <v>1</v>
      </c>
    </row>
    <row r="328" spans="1:6" x14ac:dyDescent="0.2">
      <c r="A328" s="1" t="s">
        <v>3</v>
      </c>
      <c r="B328" s="1">
        <v>897</v>
      </c>
      <c r="C328" s="1">
        <v>40</v>
      </c>
      <c r="D328" s="1">
        <v>0</v>
      </c>
      <c r="E328" s="1">
        <v>4</v>
      </c>
      <c r="F328" s="1">
        <v>941</v>
      </c>
    </row>
    <row r="329" spans="1:6" x14ac:dyDescent="0.2">
      <c r="A329" s="1" t="s">
        <v>4</v>
      </c>
      <c r="B329" s="1">
        <v>11</v>
      </c>
      <c r="C329" s="1">
        <v>15</v>
      </c>
      <c r="D329" s="1">
        <v>0</v>
      </c>
      <c r="E329" s="1">
        <v>1</v>
      </c>
      <c r="F329" s="1">
        <v>27</v>
      </c>
    </row>
    <row r="330" spans="1:6" x14ac:dyDescent="0.2">
      <c r="A330" s="1" t="s">
        <v>5</v>
      </c>
      <c r="B330" s="1">
        <v>1</v>
      </c>
      <c r="C330" s="1">
        <v>5</v>
      </c>
      <c r="D330" s="1">
        <v>1</v>
      </c>
      <c r="E330" s="1">
        <v>0</v>
      </c>
      <c r="F330" s="1">
        <v>7</v>
      </c>
    </row>
    <row r="331" spans="1:6" x14ac:dyDescent="0.2">
      <c r="A331" s="1" t="s">
        <v>6</v>
      </c>
      <c r="B331" s="1">
        <v>1</v>
      </c>
      <c r="C331" s="1">
        <v>1</v>
      </c>
      <c r="D331" s="1">
        <v>0</v>
      </c>
      <c r="E331" s="1">
        <v>0</v>
      </c>
      <c r="F331" s="1">
        <v>2</v>
      </c>
    </row>
    <row r="332" spans="1:6" x14ac:dyDescent="0.2">
      <c r="A332" s="1" t="s">
        <v>7</v>
      </c>
      <c r="B332" s="1">
        <v>6239</v>
      </c>
      <c r="C332" s="1">
        <v>114</v>
      </c>
      <c r="D332" s="1">
        <v>0</v>
      </c>
      <c r="E332" s="1">
        <v>0</v>
      </c>
      <c r="F332" s="1">
        <v>6353</v>
      </c>
    </row>
    <row r="333" spans="1:6" x14ac:dyDescent="0.2">
      <c r="A333" s="1" t="s">
        <v>8</v>
      </c>
      <c r="B333" s="1">
        <v>124</v>
      </c>
      <c r="C333" s="1">
        <v>5</v>
      </c>
      <c r="D333" s="1">
        <v>0</v>
      </c>
      <c r="E333" s="1">
        <v>0</v>
      </c>
      <c r="F333" s="1">
        <v>129</v>
      </c>
    </row>
    <row r="334" spans="1:6" x14ac:dyDescent="0.2">
      <c r="A334" s="1" t="s">
        <v>9</v>
      </c>
      <c r="B334" s="1">
        <v>870</v>
      </c>
      <c r="C334" s="1">
        <v>42</v>
      </c>
      <c r="D334" s="1">
        <v>0</v>
      </c>
      <c r="E334" s="1">
        <v>0</v>
      </c>
      <c r="F334" s="1">
        <v>912</v>
      </c>
    </row>
    <row r="335" spans="1:6" x14ac:dyDescent="0.2">
      <c r="A335" s="1" t="s">
        <v>10</v>
      </c>
      <c r="B335" s="1">
        <v>147</v>
      </c>
      <c r="C335" s="1">
        <v>4</v>
      </c>
      <c r="D335" s="1">
        <v>0</v>
      </c>
      <c r="E335" s="1">
        <v>0</v>
      </c>
      <c r="F335" s="1">
        <v>151</v>
      </c>
    </row>
    <row r="336" spans="1:6" x14ac:dyDescent="0.2">
      <c r="A336" s="1" t="s">
        <v>11</v>
      </c>
      <c r="B336" s="1">
        <v>183</v>
      </c>
      <c r="C336" s="1">
        <v>7</v>
      </c>
      <c r="D336" s="1">
        <v>0</v>
      </c>
      <c r="E336" s="1">
        <v>0</v>
      </c>
      <c r="F336" s="1">
        <v>190</v>
      </c>
    </row>
    <row r="337" spans="1:6" x14ac:dyDescent="0.2">
      <c r="A337" s="1" t="s">
        <v>12</v>
      </c>
      <c r="B337" s="1">
        <v>6</v>
      </c>
      <c r="C337" s="1">
        <v>0</v>
      </c>
      <c r="D337" s="1">
        <v>0</v>
      </c>
      <c r="E337" s="1">
        <v>0</v>
      </c>
      <c r="F337" s="1">
        <v>6</v>
      </c>
    </row>
    <row r="338" spans="1:6" x14ac:dyDescent="0.2">
      <c r="A338" s="1" t="s">
        <v>13</v>
      </c>
      <c r="B338" s="1">
        <v>51</v>
      </c>
      <c r="C338" s="1">
        <v>0</v>
      </c>
      <c r="D338" s="1">
        <v>0</v>
      </c>
      <c r="E338" s="1">
        <v>0</v>
      </c>
      <c r="F338" s="1">
        <v>51</v>
      </c>
    </row>
    <row r="339" spans="1:6" x14ac:dyDescent="0.2">
      <c r="A339" s="1" t="s">
        <v>14</v>
      </c>
      <c r="B339" s="1">
        <v>80</v>
      </c>
      <c r="C339" s="1">
        <v>0</v>
      </c>
      <c r="D339" s="1">
        <v>0</v>
      </c>
      <c r="E339" s="1">
        <v>1</v>
      </c>
      <c r="F339" s="1">
        <v>81</v>
      </c>
    </row>
    <row r="340" spans="1:6" x14ac:dyDescent="0.2">
      <c r="A340" s="1" t="s">
        <v>15</v>
      </c>
      <c r="B340" s="1">
        <v>17</v>
      </c>
      <c r="C340" s="1">
        <v>70</v>
      </c>
      <c r="D340" s="1">
        <v>5</v>
      </c>
      <c r="E340" s="1">
        <v>2</v>
      </c>
      <c r="F340" s="1">
        <v>94</v>
      </c>
    </row>
    <row r="341" spans="1:6" x14ac:dyDescent="0.2">
      <c r="A341" s="1" t="s">
        <v>16</v>
      </c>
      <c r="B341" s="1">
        <v>91</v>
      </c>
      <c r="C341" s="1">
        <v>5</v>
      </c>
      <c r="D341" s="1">
        <v>0</v>
      </c>
      <c r="E341" s="1">
        <v>0</v>
      </c>
      <c r="F341" s="1">
        <v>96</v>
      </c>
    </row>
    <row r="342" spans="1:6" x14ac:dyDescent="0.2">
      <c r="A342" s="1" t="s">
        <v>17</v>
      </c>
      <c r="B342" s="1">
        <v>28</v>
      </c>
      <c r="C342" s="1">
        <v>0</v>
      </c>
      <c r="D342" s="1">
        <v>0</v>
      </c>
      <c r="E342" s="1">
        <v>0</v>
      </c>
      <c r="F342" s="1">
        <v>28</v>
      </c>
    </row>
    <row r="343" spans="1:6" x14ac:dyDescent="0.2">
      <c r="A343" s="1" t="s">
        <v>18</v>
      </c>
      <c r="B343" s="1">
        <v>199</v>
      </c>
      <c r="C343" s="1">
        <v>3</v>
      </c>
      <c r="D343" s="1">
        <v>0</v>
      </c>
      <c r="E343" s="1">
        <v>0</v>
      </c>
      <c r="F343" s="1">
        <v>202</v>
      </c>
    </row>
    <row r="344" spans="1:6" x14ac:dyDescent="0.2">
      <c r="A344" s="1" t="s">
        <v>28</v>
      </c>
      <c r="B344" s="1">
        <f>SUM(B326:B343)</f>
        <v>8964</v>
      </c>
      <c r="C344" s="1">
        <f>SUM(C326:C343)</f>
        <v>318</v>
      </c>
      <c r="D344" s="1">
        <f>SUM(D326:D343)</f>
        <v>7</v>
      </c>
      <c r="E344" s="1">
        <f>SUM(E326:E343)</f>
        <v>16</v>
      </c>
      <c r="F344" s="1">
        <f>SUM(F326:F343)</f>
        <v>9305</v>
      </c>
    </row>
    <row r="346" spans="1:6" x14ac:dyDescent="0.2">
      <c r="A346" s="2" t="s">
        <v>55</v>
      </c>
      <c r="B346" s="2" t="s">
        <v>56</v>
      </c>
    </row>
    <row r="347" spans="1:6" x14ac:dyDescent="0.2">
      <c r="A347" s="2" t="s">
        <v>22</v>
      </c>
      <c r="B347" s="2" t="s">
        <v>23</v>
      </c>
    </row>
    <row r="348" spans="1:6" x14ac:dyDescent="0.2">
      <c r="B348" s="1" t="s">
        <v>24</v>
      </c>
      <c r="C348" s="1" t="s">
        <v>25</v>
      </c>
      <c r="D348" s="1" t="s">
        <v>26</v>
      </c>
      <c r="E348" s="1" t="s">
        <v>27</v>
      </c>
      <c r="F348" s="1" t="s">
        <v>28</v>
      </c>
    </row>
    <row r="349" spans="1:6" x14ac:dyDescent="0.2">
      <c r="A349" s="1" t="s">
        <v>1</v>
      </c>
      <c r="B349" s="1">
        <v>78</v>
      </c>
      <c r="C349" s="1">
        <v>23</v>
      </c>
      <c r="D349" s="1">
        <v>3</v>
      </c>
      <c r="E349" s="1">
        <v>5</v>
      </c>
      <c r="F349" s="1">
        <v>109</v>
      </c>
    </row>
    <row r="350" spans="1:6" x14ac:dyDescent="0.2">
      <c r="A350" s="1" t="s">
        <v>2</v>
      </c>
      <c r="B350" s="1">
        <v>9</v>
      </c>
      <c r="C350" s="1">
        <v>10</v>
      </c>
      <c r="D350" s="1">
        <v>4</v>
      </c>
      <c r="E350" s="1">
        <v>14</v>
      </c>
      <c r="F350" s="1">
        <v>37</v>
      </c>
    </row>
    <row r="351" spans="1:6" x14ac:dyDescent="0.2">
      <c r="A351" s="1" t="s">
        <v>3</v>
      </c>
      <c r="B351" s="1">
        <v>2278</v>
      </c>
      <c r="C351" s="1">
        <v>149</v>
      </c>
      <c r="D351" s="1">
        <v>7</v>
      </c>
      <c r="E351" s="1">
        <v>6</v>
      </c>
      <c r="F351" s="1">
        <v>2440</v>
      </c>
    </row>
    <row r="352" spans="1:6" x14ac:dyDescent="0.2">
      <c r="A352" s="1" t="s">
        <v>4</v>
      </c>
      <c r="B352" s="1">
        <v>6</v>
      </c>
      <c r="C352" s="1">
        <v>12</v>
      </c>
      <c r="D352" s="1">
        <v>3</v>
      </c>
      <c r="E352" s="1">
        <v>3</v>
      </c>
      <c r="F352" s="1">
        <v>24</v>
      </c>
    </row>
    <row r="353" spans="1:6" x14ac:dyDescent="0.2">
      <c r="A353" s="1" t="s">
        <v>5</v>
      </c>
      <c r="B353" s="1">
        <v>9</v>
      </c>
      <c r="C353" s="1">
        <v>16</v>
      </c>
      <c r="D353" s="1">
        <v>3</v>
      </c>
      <c r="E353" s="1">
        <v>0</v>
      </c>
      <c r="F353" s="1">
        <v>28</v>
      </c>
    </row>
    <row r="354" spans="1:6" x14ac:dyDescent="0.2">
      <c r="A354" s="1" t="s">
        <v>6</v>
      </c>
      <c r="B354" s="1">
        <v>12</v>
      </c>
      <c r="C354" s="1">
        <v>9</v>
      </c>
      <c r="D354" s="1">
        <v>1</v>
      </c>
      <c r="E354" s="1">
        <v>3</v>
      </c>
      <c r="F354" s="1">
        <v>25</v>
      </c>
    </row>
    <row r="355" spans="1:6" x14ac:dyDescent="0.2">
      <c r="A355" s="1" t="s">
        <v>7</v>
      </c>
      <c r="B355" s="1">
        <v>7796</v>
      </c>
      <c r="C355" s="1">
        <v>475</v>
      </c>
      <c r="D355" s="1">
        <v>6</v>
      </c>
      <c r="E355" s="1">
        <v>4</v>
      </c>
      <c r="F355" s="1">
        <v>8281</v>
      </c>
    </row>
    <row r="356" spans="1:6" x14ac:dyDescent="0.2">
      <c r="A356" s="1" t="s">
        <v>8</v>
      </c>
      <c r="B356" s="1">
        <v>26</v>
      </c>
      <c r="C356" s="1">
        <v>11</v>
      </c>
      <c r="D356" s="1">
        <v>1</v>
      </c>
      <c r="E356" s="1">
        <v>0</v>
      </c>
      <c r="F356" s="1">
        <v>38</v>
      </c>
    </row>
    <row r="357" spans="1:6" x14ac:dyDescent="0.2">
      <c r="A357" s="1" t="s">
        <v>9</v>
      </c>
      <c r="B357" s="1">
        <v>1978</v>
      </c>
      <c r="C357" s="1">
        <v>138</v>
      </c>
      <c r="D357" s="1">
        <v>3</v>
      </c>
      <c r="E357" s="1">
        <v>0</v>
      </c>
      <c r="F357" s="1">
        <v>2119</v>
      </c>
    </row>
    <row r="358" spans="1:6" x14ac:dyDescent="0.2">
      <c r="A358" s="1" t="s">
        <v>10</v>
      </c>
      <c r="B358" s="1">
        <v>547</v>
      </c>
      <c r="C358" s="1">
        <v>14</v>
      </c>
      <c r="D358" s="1">
        <v>0</v>
      </c>
      <c r="E358" s="1">
        <v>0</v>
      </c>
      <c r="F358" s="1">
        <v>561</v>
      </c>
    </row>
    <row r="359" spans="1:6" x14ac:dyDescent="0.2">
      <c r="A359" s="1" t="s">
        <v>11</v>
      </c>
      <c r="B359" s="1">
        <v>539</v>
      </c>
      <c r="C359" s="1">
        <v>180</v>
      </c>
      <c r="D359" s="1">
        <v>4</v>
      </c>
      <c r="E359" s="1">
        <v>1</v>
      </c>
      <c r="F359" s="1">
        <v>724</v>
      </c>
    </row>
    <row r="360" spans="1:6" x14ac:dyDescent="0.2">
      <c r="A360" s="1" t="s">
        <v>12</v>
      </c>
      <c r="B360" s="1">
        <v>22</v>
      </c>
      <c r="C360" s="1">
        <v>8</v>
      </c>
      <c r="D360" s="1">
        <v>0</v>
      </c>
      <c r="E360" s="1">
        <v>0</v>
      </c>
      <c r="F360" s="1">
        <v>30</v>
      </c>
    </row>
    <row r="361" spans="1:6" x14ac:dyDescent="0.2">
      <c r="A361" s="1" t="s">
        <v>13</v>
      </c>
      <c r="B361" s="1">
        <v>301</v>
      </c>
      <c r="C361" s="1">
        <v>5</v>
      </c>
      <c r="D361" s="1">
        <v>0</v>
      </c>
      <c r="E361" s="1">
        <v>0</v>
      </c>
      <c r="F361" s="1">
        <v>306</v>
      </c>
    </row>
    <row r="362" spans="1:6" x14ac:dyDescent="0.2">
      <c r="A362" s="1" t="s">
        <v>14</v>
      </c>
      <c r="B362" s="1">
        <v>194</v>
      </c>
      <c r="C362" s="1">
        <v>6</v>
      </c>
      <c r="D362" s="1">
        <v>1</v>
      </c>
      <c r="E362" s="1">
        <v>5</v>
      </c>
      <c r="F362" s="1">
        <v>206</v>
      </c>
    </row>
    <row r="363" spans="1:6" x14ac:dyDescent="0.2">
      <c r="A363" s="1" t="s">
        <v>15</v>
      </c>
      <c r="B363" s="1">
        <v>165</v>
      </c>
      <c r="C363" s="1">
        <v>118</v>
      </c>
      <c r="D363" s="1">
        <v>4</v>
      </c>
      <c r="E363" s="1">
        <v>2</v>
      </c>
      <c r="F363" s="1">
        <v>289</v>
      </c>
    </row>
    <row r="364" spans="1:6" x14ac:dyDescent="0.2">
      <c r="A364" s="1" t="s">
        <v>16</v>
      </c>
      <c r="B364" s="1">
        <v>279</v>
      </c>
      <c r="C364" s="1">
        <v>20</v>
      </c>
      <c r="D364" s="1">
        <v>2</v>
      </c>
      <c r="E364" s="1">
        <v>2</v>
      </c>
      <c r="F364" s="1">
        <v>303</v>
      </c>
    </row>
    <row r="365" spans="1:6" x14ac:dyDescent="0.2">
      <c r="A365" s="1" t="s">
        <v>17</v>
      </c>
      <c r="B365" s="1">
        <v>365</v>
      </c>
      <c r="C365" s="1">
        <v>13</v>
      </c>
      <c r="D365" s="1">
        <v>0</v>
      </c>
      <c r="E365" s="1">
        <v>0</v>
      </c>
      <c r="F365" s="1">
        <v>378</v>
      </c>
    </row>
    <row r="366" spans="1:6" x14ac:dyDescent="0.2">
      <c r="A366" s="1" t="s">
        <v>18</v>
      </c>
      <c r="B366" s="1">
        <v>786</v>
      </c>
      <c r="C366" s="1">
        <v>9</v>
      </c>
      <c r="D366" s="1">
        <v>0</v>
      </c>
      <c r="E366" s="1">
        <v>0</v>
      </c>
      <c r="F366" s="1">
        <v>795</v>
      </c>
    </row>
    <row r="367" spans="1:6" x14ac:dyDescent="0.2">
      <c r="A367" s="1" t="s">
        <v>28</v>
      </c>
      <c r="B367" s="1">
        <f>SUM(B349:B366)</f>
        <v>15390</v>
      </c>
      <c r="C367" s="1">
        <f>SUM(C349:C366)</f>
        <v>1216</v>
      </c>
      <c r="D367" s="1">
        <f>SUM(D349:D366)</f>
        <v>42</v>
      </c>
      <c r="E367" s="1">
        <f>SUM(E349:E366)</f>
        <v>45</v>
      </c>
      <c r="F367" s="1">
        <f>SUM(F349:F366)</f>
        <v>16693</v>
      </c>
    </row>
    <row r="369" spans="1:6" x14ac:dyDescent="0.2">
      <c r="A369" s="2" t="s">
        <v>57</v>
      </c>
      <c r="B369" s="2" t="s">
        <v>58</v>
      </c>
    </row>
    <row r="370" spans="1:6" x14ac:dyDescent="0.2">
      <c r="A370" s="2" t="s">
        <v>22</v>
      </c>
      <c r="B370" s="2" t="s">
        <v>23</v>
      </c>
    </row>
    <row r="371" spans="1:6" x14ac:dyDescent="0.2">
      <c r="B371" s="1" t="s">
        <v>24</v>
      </c>
      <c r="C371" s="1" t="s">
        <v>25</v>
      </c>
      <c r="D371" s="1" t="s">
        <v>26</v>
      </c>
      <c r="E371" s="1" t="s">
        <v>27</v>
      </c>
      <c r="F371" s="1" t="s">
        <v>28</v>
      </c>
    </row>
    <row r="372" spans="1:6" x14ac:dyDescent="0.2">
      <c r="A372" s="1" t="s">
        <v>1</v>
      </c>
      <c r="B372" s="1">
        <v>456</v>
      </c>
      <c r="C372" s="1">
        <v>89</v>
      </c>
      <c r="D372" s="1">
        <v>4</v>
      </c>
      <c r="E372" s="1">
        <v>2</v>
      </c>
      <c r="F372" s="1">
        <v>551</v>
      </c>
    </row>
    <row r="373" spans="1:6" x14ac:dyDescent="0.2">
      <c r="A373" s="1" t="s">
        <v>2</v>
      </c>
      <c r="B373" s="1">
        <v>44</v>
      </c>
      <c r="C373" s="1">
        <v>15</v>
      </c>
      <c r="D373" s="1">
        <v>0</v>
      </c>
      <c r="E373" s="1">
        <v>5</v>
      </c>
      <c r="F373" s="1">
        <v>64</v>
      </c>
    </row>
    <row r="374" spans="1:6" x14ac:dyDescent="0.2">
      <c r="A374" s="1" t="s">
        <v>3</v>
      </c>
      <c r="B374" s="1">
        <v>3789</v>
      </c>
      <c r="C374" s="1">
        <v>114</v>
      </c>
      <c r="D374" s="1">
        <v>0</v>
      </c>
      <c r="E374" s="1">
        <v>1</v>
      </c>
      <c r="F374" s="1">
        <v>3904</v>
      </c>
    </row>
    <row r="375" spans="1:6" x14ac:dyDescent="0.2">
      <c r="A375" s="1" t="s">
        <v>4</v>
      </c>
      <c r="B375" s="1">
        <v>39</v>
      </c>
      <c r="C375" s="1">
        <v>49</v>
      </c>
      <c r="D375" s="1">
        <v>2</v>
      </c>
      <c r="E375" s="1">
        <v>2</v>
      </c>
      <c r="F375" s="1">
        <v>92</v>
      </c>
    </row>
    <row r="376" spans="1:6" x14ac:dyDescent="0.2">
      <c r="A376" s="1" t="s">
        <v>5</v>
      </c>
      <c r="B376" s="1">
        <v>47</v>
      </c>
      <c r="C376" s="1">
        <v>21</v>
      </c>
      <c r="D376" s="1">
        <v>1</v>
      </c>
      <c r="E376" s="1">
        <v>0</v>
      </c>
      <c r="F376" s="1">
        <v>69</v>
      </c>
    </row>
    <row r="377" spans="1:6" x14ac:dyDescent="0.2">
      <c r="A377" s="1" t="s">
        <v>6</v>
      </c>
      <c r="B377" s="1">
        <v>35</v>
      </c>
      <c r="C377" s="1">
        <v>14</v>
      </c>
      <c r="D377" s="1">
        <v>1</v>
      </c>
      <c r="E377" s="1">
        <v>0</v>
      </c>
      <c r="F377" s="1">
        <v>50</v>
      </c>
    </row>
    <row r="378" spans="1:6" x14ac:dyDescent="0.2">
      <c r="A378" s="1" t="s">
        <v>7</v>
      </c>
      <c r="B378" s="1">
        <v>12183</v>
      </c>
      <c r="C378" s="1">
        <v>425</v>
      </c>
      <c r="D378" s="1">
        <v>6</v>
      </c>
      <c r="E378" s="1">
        <v>1</v>
      </c>
      <c r="F378" s="1">
        <v>12615</v>
      </c>
    </row>
    <row r="379" spans="1:6" x14ac:dyDescent="0.2">
      <c r="A379" s="1" t="s">
        <v>8</v>
      </c>
      <c r="B379" s="1">
        <v>216</v>
      </c>
      <c r="C379" s="1">
        <v>22</v>
      </c>
      <c r="D379" s="1">
        <v>2</v>
      </c>
      <c r="E379" s="1">
        <v>0</v>
      </c>
      <c r="F379" s="1">
        <v>240</v>
      </c>
    </row>
    <row r="380" spans="1:6" x14ac:dyDescent="0.2">
      <c r="A380" s="1" t="s">
        <v>9</v>
      </c>
      <c r="B380" s="1">
        <v>3515</v>
      </c>
      <c r="C380" s="1">
        <v>242</v>
      </c>
      <c r="D380" s="1">
        <v>6</v>
      </c>
      <c r="E380" s="1">
        <v>4</v>
      </c>
      <c r="F380" s="1">
        <v>3767</v>
      </c>
    </row>
    <row r="381" spans="1:6" x14ac:dyDescent="0.2">
      <c r="A381" s="1" t="s">
        <v>10</v>
      </c>
      <c r="B381" s="1">
        <v>745</v>
      </c>
      <c r="C381" s="1">
        <v>9</v>
      </c>
      <c r="D381" s="1">
        <v>0</v>
      </c>
      <c r="E381" s="1">
        <v>0</v>
      </c>
      <c r="F381" s="1">
        <v>754</v>
      </c>
    </row>
    <row r="382" spans="1:6" x14ac:dyDescent="0.2">
      <c r="A382" s="1" t="s">
        <v>11</v>
      </c>
      <c r="B382" s="1">
        <v>664</v>
      </c>
      <c r="C382" s="1">
        <v>117</v>
      </c>
      <c r="D382" s="1">
        <v>0</v>
      </c>
      <c r="E382" s="1">
        <v>1</v>
      </c>
      <c r="F382" s="1">
        <v>782</v>
      </c>
    </row>
    <row r="383" spans="1:6" x14ac:dyDescent="0.2">
      <c r="A383" s="1" t="s">
        <v>12</v>
      </c>
      <c r="B383" s="1">
        <v>395</v>
      </c>
      <c r="C383" s="1">
        <v>6</v>
      </c>
      <c r="D383" s="1">
        <v>0</v>
      </c>
      <c r="E383" s="1">
        <v>0</v>
      </c>
      <c r="F383" s="1">
        <v>401</v>
      </c>
    </row>
    <row r="384" spans="1:6" x14ac:dyDescent="0.2">
      <c r="A384" s="1" t="s">
        <v>13</v>
      </c>
      <c r="B384" s="1">
        <v>365</v>
      </c>
      <c r="C384" s="1">
        <v>5</v>
      </c>
      <c r="D384" s="1">
        <v>0</v>
      </c>
      <c r="E384" s="1">
        <v>0</v>
      </c>
      <c r="F384" s="1">
        <v>370</v>
      </c>
    </row>
    <row r="385" spans="1:6" x14ac:dyDescent="0.2">
      <c r="A385" s="1" t="s">
        <v>14</v>
      </c>
      <c r="B385" s="1">
        <v>461</v>
      </c>
      <c r="C385" s="1">
        <v>11</v>
      </c>
      <c r="D385" s="1">
        <v>2</v>
      </c>
      <c r="E385" s="1">
        <v>2</v>
      </c>
      <c r="F385" s="1">
        <v>476</v>
      </c>
    </row>
    <row r="386" spans="1:6" x14ac:dyDescent="0.2">
      <c r="A386" s="1" t="s">
        <v>15</v>
      </c>
      <c r="B386" s="1">
        <v>180</v>
      </c>
      <c r="C386" s="1">
        <v>158</v>
      </c>
      <c r="D386" s="1">
        <v>2</v>
      </c>
      <c r="E386" s="1">
        <v>1</v>
      </c>
      <c r="F386" s="1">
        <v>341</v>
      </c>
    </row>
    <row r="387" spans="1:6" x14ac:dyDescent="0.2">
      <c r="A387" s="1" t="s">
        <v>16</v>
      </c>
      <c r="B387" s="1">
        <v>439</v>
      </c>
      <c r="C387" s="1">
        <v>29</v>
      </c>
      <c r="D387" s="1">
        <v>3</v>
      </c>
      <c r="E387" s="1">
        <v>1</v>
      </c>
      <c r="F387" s="1">
        <v>472</v>
      </c>
    </row>
    <row r="388" spans="1:6" x14ac:dyDescent="0.2">
      <c r="A388" s="1" t="s">
        <v>17</v>
      </c>
      <c r="B388" s="1">
        <v>517</v>
      </c>
      <c r="C388" s="1">
        <v>31</v>
      </c>
      <c r="D388" s="1">
        <v>0</v>
      </c>
      <c r="E388" s="1">
        <v>0</v>
      </c>
      <c r="F388" s="1">
        <v>548</v>
      </c>
    </row>
    <row r="389" spans="1:6" x14ac:dyDescent="0.2">
      <c r="A389" s="1" t="s">
        <v>18</v>
      </c>
      <c r="B389" s="1">
        <v>1163</v>
      </c>
      <c r="C389" s="1">
        <v>14</v>
      </c>
      <c r="D389" s="1">
        <v>0</v>
      </c>
      <c r="E389" s="1">
        <v>0</v>
      </c>
      <c r="F389" s="1">
        <v>1177</v>
      </c>
    </row>
    <row r="390" spans="1:6" x14ac:dyDescent="0.2">
      <c r="A390" s="1" t="s">
        <v>28</v>
      </c>
      <c r="B390" s="1">
        <f>SUM(B372:B389)</f>
        <v>25253</v>
      </c>
      <c r="C390" s="1">
        <f>SUM(C372:C389)</f>
        <v>1371</v>
      </c>
      <c r="D390" s="1">
        <f>SUM(D372:D389)</f>
        <v>29</v>
      </c>
      <c r="E390" s="1">
        <f>SUM(E372:E389)</f>
        <v>20</v>
      </c>
      <c r="F390" s="1">
        <f>SUM(F372:F389)</f>
        <v>26673</v>
      </c>
    </row>
    <row r="392" spans="1:6" x14ac:dyDescent="0.2">
      <c r="A392" s="2" t="s">
        <v>59</v>
      </c>
      <c r="B392" s="2" t="s">
        <v>60</v>
      </c>
    </row>
    <row r="393" spans="1:6" x14ac:dyDescent="0.2">
      <c r="A393" s="2" t="s">
        <v>22</v>
      </c>
      <c r="B393" s="2" t="s">
        <v>23</v>
      </c>
    </row>
    <row r="394" spans="1:6" x14ac:dyDescent="0.2">
      <c r="B394" s="1" t="s">
        <v>24</v>
      </c>
      <c r="C394" s="1" t="s">
        <v>25</v>
      </c>
      <c r="D394" s="1" t="s">
        <v>26</v>
      </c>
      <c r="E394" s="1" t="s">
        <v>27</v>
      </c>
      <c r="F394" s="1" t="s">
        <v>28</v>
      </c>
    </row>
    <row r="395" spans="1:6" x14ac:dyDescent="0.2">
      <c r="A395" s="1" t="s">
        <v>1</v>
      </c>
      <c r="B395" s="1">
        <v>212</v>
      </c>
      <c r="C395" s="1">
        <v>281</v>
      </c>
      <c r="D395" s="1">
        <v>52</v>
      </c>
      <c r="E395" s="1">
        <v>37</v>
      </c>
      <c r="F395" s="1">
        <v>582</v>
      </c>
    </row>
    <row r="396" spans="1:6" x14ac:dyDescent="0.2">
      <c r="A396" s="1" t="s">
        <v>2</v>
      </c>
      <c r="B396" s="1">
        <v>22</v>
      </c>
      <c r="C396" s="1">
        <v>14</v>
      </c>
      <c r="D396" s="1">
        <v>1</v>
      </c>
      <c r="E396" s="1">
        <v>0</v>
      </c>
      <c r="F396" s="1">
        <v>37</v>
      </c>
    </row>
    <row r="397" spans="1:6" x14ac:dyDescent="0.2">
      <c r="A397" s="1" t="s">
        <v>3</v>
      </c>
      <c r="B397" s="1">
        <v>3114</v>
      </c>
      <c r="C397" s="1">
        <v>301</v>
      </c>
      <c r="D397" s="1">
        <v>13</v>
      </c>
      <c r="E397" s="1">
        <v>15</v>
      </c>
      <c r="F397" s="1">
        <v>3443</v>
      </c>
    </row>
    <row r="398" spans="1:6" x14ac:dyDescent="0.2">
      <c r="A398" s="1" t="s">
        <v>4</v>
      </c>
      <c r="B398" s="1">
        <v>10</v>
      </c>
      <c r="C398" s="1">
        <v>21</v>
      </c>
      <c r="D398" s="1">
        <v>3</v>
      </c>
      <c r="E398" s="1">
        <v>5</v>
      </c>
      <c r="F398" s="1">
        <v>39</v>
      </c>
    </row>
    <row r="399" spans="1:6" x14ac:dyDescent="0.2">
      <c r="A399" s="1" t="s">
        <v>5</v>
      </c>
      <c r="B399" s="1">
        <v>14</v>
      </c>
      <c r="C399" s="1">
        <v>26</v>
      </c>
      <c r="D399" s="1">
        <v>1</v>
      </c>
      <c r="E399" s="1">
        <v>1</v>
      </c>
      <c r="F399" s="1">
        <v>42</v>
      </c>
    </row>
    <row r="400" spans="1:6" x14ac:dyDescent="0.2">
      <c r="A400" s="1" t="s">
        <v>6</v>
      </c>
      <c r="B400" s="1">
        <v>42</v>
      </c>
      <c r="C400" s="1">
        <v>30</v>
      </c>
      <c r="D400" s="1">
        <v>3</v>
      </c>
      <c r="E400" s="1">
        <v>4</v>
      </c>
      <c r="F400" s="1">
        <v>79</v>
      </c>
    </row>
    <row r="401" spans="1:6" x14ac:dyDescent="0.2">
      <c r="A401" s="1" t="s">
        <v>7</v>
      </c>
      <c r="B401" s="1">
        <v>12598</v>
      </c>
      <c r="C401" s="1">
        <v>854</v>
      </c>
      <c r="D401" s="1">
        <v>19</v>
      </c>
      <c r="E401" s="1">
        <v>13</v>
      </c>
      <c r="F401" s="1">
        <v>13484</v>
      </c>
    </row>
    <row r="402" spans="1:6" x14ac:dyDescent="0.2">
      <c r="A402" s="1" t="s">
        <v>8</v>
      </c>
      <c r="B402" s="1">
        <v>62</v>
      </c>
      <c r="C402" s="1">
        <v>33</v>
      </c>
      <c r="D402" s="1">
        <v>0</v>
      </c>
      <c r="E402" s="1">
        <v>2</v>
      </c>
      <c r="F402" s="1">
        <v>97</v>
      </c>
    </row>
    <row r="403" spans="1:6" x14ac:dyDescent="0.2">
      <c r="A403" s="1" t="s">
        <v>9</v>
      </c>
      <c r="B403" s="1">
        <v>3897</v>
      </c>
      <c r="C403" s="1">
        <v>368</v>
      </c>
      <c r="D403" s="1">
        <v>2</v>
      </c>
      <c r="E403" s="1">
        <v>1</v>
      </c>
      <c r="F403" s="1">
        <v>4268</v>
      </c>
    </row>
    <row r="404" spans="1:6" x14ac:dyDescent="0.2">
      <c r="A404" s="1" t="s">
        <v>10</v>
      </c>
      <c r="B404" s="1">
        <v>790</v>
      </c>
      <c r="C404" s="1">
        <v>26</v>
      </c>
      <c r="D404" s="1">
        <v>0</v>
      </c>
      <c r="E404" s="1">
        <v>1</v>
      </c>
      <c r="F404" s="1">
        <v>817</v>
      </c>
    </row>
    <row r="405" spans="1:6" x14ac:dyDescent="0.2">
      <c r="A405" s="1" t="s">
        <v>11</v>
      </c>
      <c r="B405" s="1">
        <v>1330</v>
      </c>
      <c r="C405" s="1">
        <v>222</v>
      </c>
      <c r="D405" s="1">
        <v>5</v>
      </c>
      <c r="E405" s="1">
        <v>3</v>
      </c>
      <c r="F405" s="1">
        <v>1560</v>
      </c>
    </row>
    <row r="406" spans="1:6" x14ac:dyDescent="0.2">
      <c r="A406" s="1" t="s">
        <v>12</v>
      </c>
      <c r="B406" s="1">
        <v>288</v>
      </c>
      <c r="C406" s="1">
        <v>37</v>
      </c>
      <c r="D406" s="1">
        <v>3</v>
      </c>
      <c r="E406" s="1">
        <v>1</v>
      </c>
      <c r="F406" s="1">
        <v>329</v>
      </c>
    </row>
    <row r="407" spans="1:6" x14ac:dyDescent="0.2">
      <c r="A407" s="1" t="s">
        <v>13</v>
      </c>
      <c r="B407" s="1">
        <v>495</v>
      </c>
      <c r="C407" s="1">
        <v>32</v>
      </c>
      <c r="D407" s="1">
        <v>1</v>
      </c>
      <c r="E407" s="1">
        <v>0</v>
      </c>
      <c r="F407" s="1">
        <v>528</v>
      </c>
    </row>
    <row r="408" spans="1:6" x14ac:dyDescent="0.2">
      <c r="A408" s="1" t="s">
        <v>14</v>
      </c>
      <c r="B408" s="1">
        <v>439</v>
      </c>
      <c r="C408" s="1">
        <v>43</v>
      </c>
      <c r="D408" s="1">
        <v>5</v>
      </c>
      <c r="E408" s="1">
        <v>19</v>
      </c>
      <c r="F408" s="1">
        <v>506</v>
      </c>
    </row>
    <row r="409" spans="1:6" x14ac:dyDescent="0.2">
      <c r="A409" s="1" t="s">
        <v>15</v>
      </c>
      <c r="B409" s="1">
        <v>346</v>
      </c>
      <c r="C409" s="1">
        <v>242</v>
      </c>
      <c r="D409" s="1">
        <v>9</v>
      </c>
      <c r="E409" s="1">
        <v>10</v>
      </c>
      <c r="F409" s="1">
        <v>607</v>
      </c>
    </row>
    <row r="410" spans="1:6" x14ac:dyDescent="0.2">
      <c r="A410" s="1" t="s">
        <v>16</v>
      </c>
      <c r="B410" s="1">
        <v>674</v>
      </c>
      <c r="C410" s="1">
        <v>29</v>
      </c>
      <c r="D410" s="1">
        <v>2</v>
      </c>
      <c r="E410" s="1">
        <v>6</v>
      </c>
      <c r="F410" s="1">
        <v>711</v>
      </c>
    </row>
    <row r="411" spans="1:6" x14ac:dyDescent="0.2">
      <c r="A411" s="1" t="s">
        <v>17</v>
      </c>
      <c r="B411" s="1">
        <v>513</v>
      </c>
      <c r="C411" s="1">
        <v>55</v>
      </c>
      <c r="D411" s="1">
        <v>0</v>
      </c>
      <c r="E411" s="1">
        <v>1</v>
      </c>
      <c r="F411" s="1">
        <v>569</v>
      </c>
    </row>
    <row r="412" spans="1:6" x14ac:dyDescent="0.2">
      <c r="A412" s="1" t="s">
        <v>18</v>
      </c>
      <c r="B412" s="1">
        <v>1170</v>
      </c>
      <c r="C412" s="1">
        <v>72</v>
      </c>
      <c r="D412" s="1">
        <v>0</v>
      </c>
      <c r="E412" s="1">
        <v>0</v>
      </c>
      <c r="F412" s="1">
        <v>1242</v>
      </c>
    </row>
    <row r="413" spans="1:6" x14ac:dyDescent="0.2">
      <c r="A413" s="1" t="s">
        <v>28</v>
      </c>
      <c r="B413" s="1">
        <f>SUM(B395:B412)</f>
        <v>26016</v>
      </c>
      <c r="C413" s="1">
        <f>SUM(C395:C412)</f>
        <v>2686</v>
      </c>
      <c r="D413" s="1">
        <f>SUM(D395:D412)</f>
        <v>119</v>
      </c>
      <c r="E413" s="1">
        <f>SUM(E395:E412)</f>
        <v>119</v>
      </c>
      <c r="F413" s="1">
        <f>SUM(F395:F412)</f>
        <v>28940</v>
      </c>
    </row>
    <row r="415" spans="1:6" x14ac:dyDescent="0.2">
      <c r="A415" s="2" t="s">
        <v>61</v>
      </c>
      <c r="B415" s="2"/>
    </row>
    <row r="416" spans="1:6" x14ac:dyDescent="0.2">
      <c r="A416" s="2" t="s">
        <v>22</v>
      </c>
      <c r="B416" s="2" t="s">
        <v>23</v>
      </c>
    </row>
    <row r="417" spans="1:6" x14ac:dyDescent="0.2">
      <c r="B417" s="1" t="s">
        <v>24</v>
      </c>
      <c r="C417" s="1" t="s">
        <v>25</v>
      </c>
      <c r="D417" s="1" t="s">
        <v>26</v>
      </c>
      <c r="E417" s="1" t="s">
        <v>27</v>
      </c>
      <c r="F417" s="1" t="s">
        <v>28</v>
      </c>
    </row>
    <row r="418" spans="1:6" x14ac:dyDescent="0.2">
      <c r="A418" s="1" t="s">
        <v>1</v>
      </c>
      <c r="B418" s="1">
        <f t="shared" ref="B418:F427" si="0">SUMIF($A$2:$A$413,$A418,B$2:B$413)</f>
        <v>6020</v>
      </c>
      <c r="C418" s="1">
        <f t="shared" si="0"/>
        <v>2013</v>
      </c>
      <c r="D418" s="1">
        <f t="shared" si="0"/>
        <v>162</v>
      </c>
      <c r="E418" s="1">
        <f t="shared" si="0"/>
        <v>183</v>
      </c>
      <c r="F418" s="1">
        <f t="shared" si="0"/>
        <v>8378</v>
      </c>
    </row>
    <row r="419" spans="1:6" x14ac:dyDescent="0.2">
      <c r="A419" s="1" t="s">
        <v>2</v>
      </c>
      <c r="B419" s="1">
        <f t="shared" si="0"/>
        <v>617</v>
      </c>
      <c r="C419" s="1">
        <f t="shared" si="0"/>
        <v>240</v>
      </c>
      <c r="D419" s="1">
        <f t="shared" si="0"/>
        <v>33</v>
      </c>
      <c r="E419" s="1">
        <f t="shared" si="0"/>
        <v>42</v>
      </c>
      <c r="F419" s="1">
        <f t="shared" si="0"/>
        <v>932</v>
      </c>
    </row>
    <row r="420" spans="1:6" x14ac:dyDescent="0.2">
      <c r="A420" s="1" t="s">
        <v>3</v>
      </c>
      <c r="B420" s="1">
        <f t="shared" si="0"/>
        <v>100810</v>
      </c>
      <c r="C420" s="1">
        <f t="shared" si="0"/>
        <v>12154</v>
      </c>
      <c r="D420" s="1">
        <f t="shared" si="0"/>
        <v>985</v>
      </c>
      <c r="E420" s="1">
        <f t="shared" si="0"/>
        <v>1119</v>
      </c>
      <c r="F420" s="1">
        <f t="shared" si="0"/>
        <v>115068</v>
      </c>
    </row>
    <row r="421" spans="1:6" x14ac:dyDescent="0.2">
      <c r="A421" s="1" t="s">
        <v>4</v>
      </c>
      <c r="B421" s="1">
        <f t="shared" si="0"/>
        <v>375</v>
      </c>
      <c r="C421" s="1">
        <f t="shared" si="0"/>
        <v>551</v>
      </c>
      <c r="D421" s="1">
        <f t="shared" si="0"/>
        <v>98</v>
      </c>
      <c r="E421" s="1">
        <f t="shared" si="0"/>
        <v>93</v>
      </c>
      <c r="F421" s="1">
        <f t="shared" si="0"/>
        <v>1117</v>
      </c>
    </row>
    <row r="422" spans="1:6" x14ac:dyDescent="0.2">
      <c r="A422" s="1" t="s">
        <v>5</v>
      </c>
      <c r="B422" s="1">
        <f t="shared" si="0"/>
        <v>640</v>
      </c>
      <c r="C422" s="1">
        <f t="shared" si="0"/>
        <v>602</v>
      </c>
      <c r="D422" s="1">
        <f t="shared" si="0"/>
        <v>49</v>
      </c>
      <c r="E422" s="1">
        <f t="shared" si="0"/>
        <v>21</v>
      </c>
      <c r="F422" s="1">
        <f t="shared" si="0"/>
        <v>1312</v>
      </c>
    </row>
    <row r="423" spans="1:6" x14ac:dyDescent="0.2">
      <c r="A423" s="1" t="s">
        <v>6</v>
      </c>
      <c r="B423" s="1">
        <f t="shared" si="0"/>
        <v>1480</v>
      </c>
      <c r="C423" s="1">
        <f t="shared" si="0"/>
        <v>1421</v>
      </c>
      <c r="D423" s="1">
        <f t="shared" si="0"/>
        <v>202</v>
      </c>
      <c r="E423" s="1">
        <f t="shared" si="0"/>
        <v>234</v>
      </c>
      <c r="F423" s="1">
        <f t="shared" si="0"/>
        <v>3337</v>
      </c>
    </row>
    <row r="424" spans="1:6" x14ac:dyDescent="0.2">
      <c r="A424" s="1" t="s">
        <v>7</v>
      </c>
      <c r="B424" s="1">
        <f t="shared" si="0"/>
        <v>389036</v>
      </c>
      <c r="C424" s="1">
        <f t="shared" si="0"/>
        <v>27310</v>
      </c>
      <c r="D424" s="1">
        <f t="shared" si="0"/>
        <v>748</v>
      </c>
      <c r="E424" s="1">
        <f t="shared" si="0"/>
        <v>420</v>
      </c>
      <c r="F424" s="1">
        <f t="shared" si="0"/>
        <v>417514</v>
      </c>
    </row>
    <row r="425" spans="1:6" x14ac:dyDescent="0.2">
      <c r="A425" s="1" t="s">
        <v>8</v>
      </c>
      <c r="B425" s="1">
        <f t="shared" si="0"/>
        <v>3161</v>
      </c>
      <c r="C425" s="1">
        <f t="shared" si="0"/>
        <v>1666</v>
      </c>
      <c r="D425" s="1">
        <f t="shared" si="0"/>
        <v>160</v>
      </c>
      <c r="E425" s="1">
        <f t="shared" si="0"/>
        <v>147</v>
      </c>
      <c r="F425" s="1">
        <f t="shared" si="0"/>
        <v>5134</v>
      </c>
    </row>
    <row r="426" spans="1:6" x14ac:dyDescent="0.2">
      <c r="A426" s="1" t="s">
        <v>9</v>
      </c>
      <c r="B426" s="1">
        <f t="shared" si="0"/>
        <v>105097</v>
      </c>
      <c r="C426" s="1">
        <f t="shared" si="0"/>
        <v>13724</v>
      </c>
      <c r="D426" s="1">
        <f t="shared" si="0"/>
        <v>216</v>
      </c>
      <c r="E426" s="1">
        <f t="shared" si="0"/>
        <v>75</v>
      </c>
      <c r="F426" s="1">
        <f t="shared" si="0"/>
        <v>119112</v>
      </c>
    </row>
    <row r="427" spans="1:6" x14ac:dyDescent="0.2">
      <c r="A427" s="1" t="s">
        <v>10</v>
      </c>
      <c r="B427" s="1">
        <f t="shared" si="0"/>
        <v>33698</v>
      </c>
      <c r="C427" s="1">
        <f t="shared" si="0"/>
        <v>1364</v>
      </c>
      <c r="D427" s="1">
        <f t="shared" si="0"/>
        <v>109</v>
      </c>
      <c r="E427" s="1">
        <f t="shared" si="0"/>
        <v>124</v>
      </c>
      <c r="F427" s="1">
        <f t="shared" si="0"/>
        <v>35295</v>
      </c>
    </row>
    <row r="428" spans="1:6" x14ac:dyDescent="0.2">
      <c r="A428" s="1" t="s">
        <v>11</v>
      </c>
      <c r="B428" s="1">
        <f t="shared" ref="B428:F436" si="1">SUMIF($A$2:$A$413,$A428,B$2:B$413)</f>
        <v>28271</v>
      </c>
      <c r="C428" s="1">
        <f t="shared" si="1"/>
        <v>5972</v>
      </c>
      <c r="D428" s="1">
        <f t="shared" si="1"/>
        <v>141</v>
      </c>
      <c r="E428" s="1">
        <f t="shared" si="1"/>
        <v>165</v>
      </c>
      <c r="F428" s="1">
        <f t="shared" si="1"/>
        <v>34549</v>
      </c>
    </row>
    <row r="429" spans="1:6" x14ac:dyDescent="0.2">
      <c r="A429" s="1" t="s">
        <v>12</v>
      </c>
      <c r="B429" s="1">
        <f t="shared" si="1"/>
        <v>8018</v>
      </c>
      <c r="C429" s="1">
        <f t="shared" si="1"/>
        <v>1565</v>
      </c>
      <c r="D429" s="1">
        <f t="shared" si="1"/>
        <v>56</v>
      </c>
      <c r="E429" s="1">
        <f t="shared" si="1"/>
        <v>49</v>
      </c>
      <c r="F429" s="1">
        <f t="shared" si="1"/>
        <v>9688</v>
      </c>
    </row>
    <row r="430" spans="1:6" x14ac:dyDescent="0.2">
      <c r="A430" s="1" t="s">
        <v>13</v>
      </c>
      <c r="B430" s="1">
        <f t="shared" si="1"/>
        <v>15372</v>
      </c>
      <c r="C430" s="1">
        <f t="shared" si="1"/>
        <v>1917</v>
      </c>
      <c r="D430" s="1">
        <f t="shared" si="1"/>
        <v>91</v>
      </c>
      <c r="E430" s="1">
        <f t="shared" si="1"/>
        <v>91</v>
      </c>
      <c r="F430" s="1">
        <f t="shared" si="1"/>
        <v>17471</v>
      </c>
    </row>
    <row r="431" spans="1:6" x14ac:dyDescent="0.2">
      <c r="A431" s="1" t="s">
        <v>14</v>
      </c>
      <c r="B431" s="1">
        <f t="shared" si="1"/>
        <v>12620</v>
      </c>
      <c r="C431" s="1">
        <f t="shared" si="1"/>
        <v>2137</v>
      </c>
      <c r="D431" s="1">
        <f t="shared" si="1"/>
        <v>299</v>
      </c>
      <c r="E431" s="1">
        <f t="shared" si="1"/>
        <v>868</v>
      </c>
      <c r="F431" s="1">
        <f t="shared" si="1"/>
        <v>15924</v>
      </c>
    </row>
    <row r="432" spans="1:6" x14ac:dyDescent="0.2">
      <c r="A432" s="1" t="s">
        <v>15</v>
      </c>
      <c r="B432" s="1">
        <f t="shared" si="1"/>
        <v>8921</v>
      </c>
      <c r="C432" s="1">
        <f t="shared" si="1"/>
        <v>7965</v>
      </c>
      <c r="D432" s="1">
        <f t="shared" si="1"/>
        <v>320</v>
      </c>
      <c r="E432" s="1">
        <f t="shared" si="1"/>
        <v>229</v>
      </c>
      <c r="F432" s="1">
        <f t="shared" si="1"/>
        <v>17435</v>
      </c>
    </row>
    <row r="433" spans="1:6" x14ac:dyDescent="0.2">
      <c r="A433" s="1" t="s">
        <v>16</v>
      </c>
      <c r="B433" s="1">
        <f t="shared" si="1"/>
        <v>24989</v>
      </c>
      <c r="C433" s="1">
        <f t="shared" si="1"/>
        <v>1800</v>
      </c>
      <c r="D433" s="1">
        <f t="shared" si="1"/>
        <v>156</v>
      </c>
      <c r="E433" s="1">
        <f t="shared" si="1"/>
        <v>162</v>
      </c>
      <c r="F433" s="1">
        <f t="shared" si="1"/>
        <v>27107</v>
      </c>
    </row>
    <row r="434" spans="1:6" x14ac:dyDescent="0.2">
      <c r="A434" s="1" t="s">
        <v>17</v>
      </c>
      <c r="B434" s="1">
        <f t="shared" si="1"/>
        <v>13385</v>
      </c>
      <c r="C434" s="1">
        <f t="shared" si="1"/>
        <v>1171</v>
      </c>
      <c r="D434" s="1">
        <f t="shared" si="1"/>
        <v>28</v>
      </c>
      <c r="E434" s="1">
        <f t="shared" si="1"/>
        <v>41</v>
      </c>
      <c r="F434" s="1">
        <f t="shared" si="1"/>
        <v>14625</v>
      </c>
    </row>
    <row r="435" spans="1:6" x14ac:dyDescent="0.2">
      <c r="A435" s="1" t="s">
        <v>18</v>
      </c>
      <c r="B435" s="1">
        <f t="shared" si="1"/>
        <v>54099</v>
      </c>
      <c r="C435" s="1">
        <f t="shared" si="1"/>
        <v>2795</v>
      </c>
      <c r="D435" s="1">
        <f t="shared" si="1"/>
        <v>10</v>
      </c>
      <c r="E435" s="1">
        <f t="shared" si="1"/>
        <v>12</v>
      </c>
      <c r="F435" s="1">
        <f t="shared" si="1"/>
        <v>56916</v>
      </c>
    </row>
    <row r="436" spans="1:6" x14ac:dyDescent="0.2">
      <c r="A436" s="1" t="s">
        <v>28</v>
      </c>
      <c r="B436" s="1">
        <f t="shared" si="1"/>
        <v>806609</v>
      </c>
      <c r="C436" s="1">
        <f t="shared" si="1"/>
        <v>86367</v>
      </c>
      <c r="D436" s="1">
        <f t="shared" si="1"/>
        <v>3863</v>
      </c>
      <c r="E436" s="1">
        <f t="shared" si="1"/>
        <v>4075</v>
      </c>
      <c r="F436" s="1">
        <f t="shared" si="1"/>
        <v>900914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mapping_2var</vt:lpstr>
      <vt:lpstr>mapping_1</vt:lpstr>
      <vt:lpstr>mapping_2</vt:lpstr>
      <vt:lpstr>mapping_3</vt:lpstr>
      <vt:lpstr>Ductility</vt:lpstr>
      <vt:lpstr>Regions_withH&amp;E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CamilaHoyos Ramirez</dc:creator>
  <dc:description/>
  <cp:lastModifiedBy>Microsoft Office User</cp:lastModifiedBy>
  <cp:revision>10</cp:revision>
  <dcterms:created xsi:type="dcterms:W3CDTF">2018-03-08T12:13:57Z</dcterms:created>
  <dcterms:modified xsi:type="dcterms:W3CDTF">2023-01-25T11:01:54Z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