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/>
  <xr:revisionPtr revIDLastSave="0" documentId="13_ncr:1_{4F0D399B-682E-490E-BA7A-D3C7ABC7854D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Procurement" sheetId="1" r:id="rId1"/>
    <sheet name="Procurement Updated" sheetId="2" r:id="rId2"/>
    <sheet name="2 Suppliers" sheetId="3" r:id="rId3"/>
  </sheets>
  <definedNames>
    <definedName name="solver_adj" localSheetId="0" hidden="1">Procurement!$B$14:$B$15</definedName>
    <definedName name="solver_adj" localSheetId="1" hidden="1">'Procurement Updated'!$B$14:$B$16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Procurement!$B$14</definedName>
    <definedName name="solver_lhs1" localSheetId="1" hidden="1">'Procurement Updated'!$B$14</definedName>
    <definedName name="solver_lhs2" localSheetId="0" hidden="1">Procurement!$B$15</definedName>
    <definedName name="solver_lhs2" localSheetId="1" hidden="1">'Procurement Updated'!$B$15</definedName>
    <definedName name="solver_lhs3" localSheetId="0" hidden="1">Procurement!$B$18</definedName>
    <definedName name="solver_lhs3" localSheetId="1" hidden="1">'Procurement Updated'!$B$16</definedName>
    <definedName name="solver_lhs4" localSheetId="0" hidden="1">Procurement!$B$19</definedName>
    <definedName name="solver_lhs4" localSheetId="1" hidden="1">'Procurement Updated'!$B$19</definedName>
    <definedName name="solver_lhs5" localSheetId="0" hidden="1">Procurement!$B$20</definedName>
    <definedName name="solver_lhs5" localSheetId="1" hidden="1">'Procurement Updated'!$B$20</definedName>
    <definedName name="solver_lhs6" localSheetId="1" hidden="1">'Procurement Updated'!$B$21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5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Procurement!$B$22</definedName>
    <definedName name="solver_opt" localSheetId="1" hidden="1">'Procurement Updated'!$B$23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3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el5" localSheetId="0" hidden="1">3</definedName>
    <definedName name="solver_rel5" localSheetId="1" hidden="1">3</definedName>
    <definedName name="solver_rel6" localSheetId="1" hidden="1">3</definedName>
    <definedName name="solver_rhs1" localSheetId="0" hidden="1">Procurement!$F$3</definedName>
    <definedName name="solver_rhs1" localSheetId="1" hidden="1">'Procurement Updated'!$F$3</definedName>
    <definedName name="solver_rhs2" localSheetId="0" hidden="1">Procurement!$F$4</definedName>
    <definedName name="solver_rhs2" localSheetId="1" hidden="1">'Procurement Updated'!$F$4</definedName>
    <definedName name="solver_rhs3" localSheetId="0" hidden="1">Procurement!$C$18</definedName>
    <definedName name="solver_rhs3" localSheetId="1" hidden="1">'Procurement Updated'!$F$5</definedName>
    <definedName name="solver_rhs4" localSheetId="0" hidden="1">Procurement!$C$19</definedName>
    <definedName name="solver_rhs4" localSheetId="1" hidden="1">'Procurement Updated'!$C$19</definedName>
    <definedName name="solver_rhs5" localSheetId="0" hidden="1">Procurement!$C$20</definedName>
    <definedName name="solver_rhs5" localSheetId="1" hidden="1">'Procurement Updated'!$C$20</definedName>
    <definedName name="solver_rhs6" localSheetId="1" hidden="1">'Procurement Updated'!$C$21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  <c r="D9" i="3"/>
  <c r="C9" i="3"/>
  <c r="B21" i="2"/>
  <c r="B20" i="2"/>
  <c r="B19" i="2"/>
  <c r="B19" i="1" l="1"/>
  <c r="B18" i="1"/>
  <c r="B9" i="3"/>
  <c r="B22" i="1"/>
  <c r="B20" i="1"/>
</calcChain>
</file>

<file path=xl/sharedStrings.xml><?xml version="1.0" encoding="utf-8"?>
<sst xmlns="http://schemas.openxmlformats.org/spreadsheetml/2006/main" count="58" uniqueCount="30">
  <si>
    <t>Input data</t>
  </si>
  <si>
    <t>Decision Variables</t>
  </si>
  <si>
    <t>Dashboard</t>
  </si>
  <si>
    <t>Gasoline</t>
  </si>
  <si>
    <t>Jet Fuel</t>
  </si>
  <si>
    <t>Lubricant</t>
  </si>
  <si>
    <t>Barrel from Kuwait</t>
  </si>
  <si>
    <t>Barrel from Venzuela</t>
  </si>
  <si>
    <t>Cost/barrel</t>
  </si>
  <si>
    <t>Production Target</t>
  </si>
  <si>
    <t>Max</t>
  </si>
  <si>
    <t>Barrels from Kuwait</t>
  </si>
  <si>
    <t>Barrels from Venzuela</t>
  </si>
  <si>
    <t>Produced</t>
  </si>
  <si>
    <t xml:space="preserve">Gasoline </t>
  </si>
  <si>
    <t>Target</t>
  </si>
  <si>
    <t>Cost</t>
  </si>
  <si>
    <t>Barrel from Qatar</t>
  </si>
  <si>
    <t>Barrels from Qatar</t>
  </si>
  <si>
    <t>Performance</t>
  </si>
  <si>
    <t>Weight</t>
  </si>
  <si>
    <t>S2 Rating</t>
  </si>
  <si>
    <t>S1 Rating</t>
  </si>
  <si>
    <t>Technology</t>
  </si>
  <si>
    <t>Quality</t>
  </si>
  <si>
    <t xml:space="preserve">Responsiveness </t>
  </si>
  <si>
    <t>Delivery</t>
  </si>
  <si>
    <t>Environmental</t>
  </si>
  <si>
    <t>Business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</si>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</sst>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0" xfId="0" applyFont="1" applyFill="1"/>
    <xf numFmtId="0" fontId="2" fillId="4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2" borderId="0" xfId="0" applyFill="1"/>
    <xf numFmtId="6" fontId="0" fillId="0" borderId="0" xfId="0" applyNumberFormat="1"/>
    <xf numFmtId="0" fontId="0" fillId="5" borderId="0" xfId="0" applyFill="1"/>
    <xf numFmtId="6" fontId="0" fillId="5" borderId="0" xfId="0" applyNumberFormat="1" applyFill="1"/>
    <xf numFmtId="6" fontId="0" fillId="6" borderId="0" xfId="0" applyNumberFormat="1" applyFill="1"/>
    <xf numFmtId="0" fontId="2" fillId="0" borderId="1" xfId="0" applyFont="1" applyBorder="1"/>
    <xf numFmtId="0" fontId="0" fillId="0" borderId="1" xfId="0" applyBorder="1"/>
    <xf numFmtId="9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activeCell="G16" sqref="G16"/>
    </sheetView>
  </sheetViews>
  <sheetFormatPr defaultRowHeight="15" x14ac:dyDescent="0.25"/>
  <cols>
    <col min="1" max="1" width="19.42578125" bestFit="1" customWidth="1"/>
    <col min="2" max="2" width="9.42578125" bestFit="1" customWidth="1"/>
    <col min="5" max="5" width="10.28515625" bestFit="1" customWidth="1"/>
  </cols>
  <sheetData>
    <row r="1" spans="1:6" x14ac:dyDescent="0.25">
      <c r="A1" s="1" t="s">
        <v>0</v>
      </c>
    </row>
    <row r="2" spans="1:6" x14ac:dyDescent="0.25">
      <c r="B2" t="s">
        <v>3</v>
      </c>
      <c r="C2" t="s">
        <v>4</v>
      </c>
      <c r="D2" t="s">
        <v>5</v>
      </c>
      <c r="E2" t="s">
        <v>8</v>
      </c>
      <c r="F2" t="s">
        <v>10</v>
      </c>
    </row>
    <row r="3" spans="1:6" x14ac:dyDescent="0.25">
      <c r="A3" t="s">
        <v>6</v>
      </c>
      <c r="B3">
        <v>0.3</v>
      </c>
      <c r="C3">
        <v>0.4</v>
      </c>
      <c r="D3">
        <v>0.2</v>
      </c>
      <c r="E3" s="7">
        <v>20</v>
      </c>
      <c r="F3">
        <v>9000</v>
      </c>
    </row>
    <row r="4" spans="1:6" x14ac:dyDescent="0.25">
      <c r="A4" t="s">
        <v>7</v>
      </c>
      <c r="B4">
        <v>0.4</v>
      </c>
      <c r="C4">
        <v>0.2</v>
      </c>
      <c r="D4">
        <v>0.3</v>
      </c>
      <c r="E4" s="7">
        <v>15</v>
      </c>
      <c r="F4">
        <v>6000</v>
      </c>
    </row>
    <row r="6" spans="1:6" x14ac:dyDescent="0.25">
      <c r="B6" t="s">
        <v>3</v>
      </c>
      <c r="C6" t="s">
        <v>4</v>
      </c>
      <c r="D6" t="s">
        <v>5</v>
      </c>
    </row>
    <row r="7" spans="1:6" x14ac:dyDescent="0.25">
      <c r="A7" t="s">
        <v>9</v>
      </c>
      <c r="B7">
        <v>2000</v>
      </c>
      <c r="C7">
        <v>1500</v>
      </c>
      <c r="D7">
        <v>500</v>
      </c>
    </row>
    <row r="13" spans="1:6" x14ac:dyDescent="0.25">
      <c r="A13" s="2" t="s">
        <v>1</v>
      </c>
    </row>
    <row r="14" spans="1:6" x14ac:dyDescent="0.25">
      <c r="A14" t="s">
        <v>11</v>
      </c>
      <c r="B14" s="6">
        <v>2000</v>
      </c>
    </row>
    <row r="15" spans="1:6" x14ac:dyDescent="0.25">
      <c r="A15" t="s">
        <v>12</v>
      </c>
      <c r="B15" s="6">
        <v>3500</v>
      </c>
    </row>
    <row r="17" spans="1:3" x14ac:dyDescent="0.25">
      <c r="A17" s="3" t="s">
        <v>2</v>
      </c>
      <c r="B17" s="4" t="s">
        <v>13</v>
      </c>
      <c r="C17" s="5" t="s">
        <v>15</v>
      </c>
    </row>
    <row r="18" spans="1:3" x14ac:dyDescent="0.25">
      <c r="A18" t="s">
        <v>14</v>
      </c>
      <c r="B18">
        <f xml:space="preserve"> B14*B3+B15*B4</f>
        <v>2000</v>
      </c>
      <c r="C18">
        <v>2000</v>
      </c>
    </row>
    <row r="19" spans="1:3" x14ac:dyDescent="0.25">
      <c r="A19" t="s">
        <v>4</v>
      </c>
      <c r="B19">
        <f>B14*C3+B15*C4</f>
        <v>1500</v>
      </c>
      <c r="C19">
        <v>1500</v>
      </c>
    </row>
    <row r="20" spans="1:3" x14ac:dyDescent="0.25">
      <c r="A20" t="s">
        <v>5</v>
      </c>
      <c r="B20">
        <f>B14*D3+B15*D4</f>
        <v>1450</v>
      </c>
      <c r="C20">
        <v>500</v>
      </c>
    </row>
    <row r="22" spans="1:3" x14ac:dyDescent="0.25">
      <c r="A22" s="5" t="s">
        <v>16</v>
      </c>
      <c r="B22" s="7">
        <f>B14*E3+B15*E4</f>
        <v>92500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DDC-48F9-4BF4-A6F5-9D96A1067D50}">
  <dimension ref="A1:F23"/>
  <sheetViews>
    <sheetView tabSelected="1" workbookViewId="0">
      <selection activeCell="H16" sqref="H16"/>
    </sheetView>
  </sheetViews>
  <sheetFormatPr defaultRowHeight="15" x14ac:dyDescent="0.25"/>
  <cols>
    <col min="1" max="1" width="18.5703125" bestFit="1" customWidth="1"/>
  </cols>
  <sheetData>
    <row r="1" spans="1:6" x14ac:dyDescent="0.25">
      <c r="A1" s="1" t="s">
        <v>0</v>
      </c>
    </row>
    <row r="2" spans="1:6" x14ac:dyDescent="0.25">
      <c r="B2" t="s">
        <v>3</v>
      </c>
      <c r="C2" t="s">
        <v>4</v>
      </c>
      <c r="D2" t="s">
        <v>5</v>
      </c>
      <c r="E2" t="s">
        <v>8</v>
      </c>
      <c r="F2" t="s">
        <v>10</v>
      </c>
    </row>
    <row r="3" spans="1:6" x14ac:dyDescent="0.25">
      <c r="A3" t="s">
        <v>6</v>
      </c>
      <c r="B3">
        <v>0.3</v>
      </c>
      <c r="C3">
        <v>0.4</v>
      </c>
      <c r="D3">
        <v>0.2</v>
      </c>
      <c r="E3" s="7">
        <v>20</v>
      </c>
      <c r="F3">
        <v>9000</v>
      </c>
    </row>
    <row r="4" spans="1:6" x14ac:dyDescent="0.25">
      <c r="A4" t="s">
        <v>7</v>
      </c>
      <c r="B4">
        <v>0.4</v>
      </c>
      <c r="C4">
        <v>0.2</v>
      </c>
      <c r="D4">
        <v>0.3</v>
      </c>
      <c r="E4" s="7">
        <v>15</v>
      </c>
      <c r="F4">
        <v>6000</v>
      </c>
    </row>
    <row r="5" spans="1:6" x14ac:dyDescent="0.25">
      <c r="A5" t="s">
        <v>17</v>
      </c>
      <c r="B5">
        <v>0.45</v>
      </c>
      <c r="C5">
        <v>0.3</v>
      </c>
      <c r="D5">
        <v>0.2</v>
      </c>
      <c r="E5" s="10">
        <v>20</v>
      </c>
      <c r="F5">
        <v>10000</v>
      </c>
    </row>
    <row r="7" spans="1:6" x14ac:dyDescent="0.25">
      <c r="B7" t="s">
        <v>3</v>
      </c>
      <c r="C7" t="s">
        <v>4</v>
      </c>
      <c r="D7" t="s">
        <v>5</v>
      </c>
    </row>
    <row r="8" spans="1:6" x14ac:dyDescent="0.25">
      <c r="A8" t="s">
        <v>9</v>
      </c>
      <c r="B8">
        <v>2000</v>
      </c>
      <c r="C8">
        <v>1500</v>
      </c>
      <c r="D8">
        <v>500</v>
      </c>
    </row>
    <row r="13" spans="1:6" x14ac:dyDescent="0.25">
      <c r="A13" s="2" t="s">
        <v>1</v>
      </c>
    </row>
    <row r="14" spans="1:6" x14ac:dyDescent="0.25">
      <c r="A14" t="s">
        <v>11</v>
      </c>
      <c r="B14" s="6">
        <v>1500</v>
      </c>
    </row>
    <row r="15" spans="1:6" x14ac:dyDescent="0.25">
      <c r="A15" t="s">
        <v>12</v>
      </c>
      <c r="B15" s="6">
        <v>3500.0000000000018</v>
      </c>
    </row>
    <row r="16" spans="1:6" x14ac:dyDescent="0.25">
      <c r="A16" t="s">
        <v>18</v>
      </c>
      <c r="B16" s="6">
        <v>1000</v>
      </c>
    </row>
    <row r="18" spans="1:3" x14ac:dyDescent="0.25">
      <c r="A18" s="3" t="s">
        <v>2</v>
      </c>
      <c r="B18" s="4" t="s">
        <v>13</v>
      </c>
      <c r="C18" s="5" t="s">
        <v>15</v>
      </c>
    </row>
    <row r="19" spans="1:3" x14ac:dyDescent="0.25">
      <c r="A19" t="s">
        <v>14</v>
      </c>
      <c r="B19" s="8">
        <f>B14*B3+B15*B4+B16*B5</f>
        <v>2300.0000000000009</v>
      </c>
      <c r="C19">
        <v>2000</v>
      </c>
    </row>
    <row r="20" spans="1:3" x14ac:dyDescent="0.25">
      <c r="A20" t="s">
        <v>4</v>
      </c>
      <c r="B20" s="8">
        <f>B14*C3+B15*C4+B16*C5</f>
        <v>1600.0000000000005</v>
      </c>
      <c r="C20">
        <v>1500</v>
      </c>
    </row>
    <row r="21" spans="1:3" x14ac:dyDescent="0.25">
      <c r="A21" t="s">
        <v>5</v>
      </c>
      <c r="B21" s="8">
        <f>B14*D3+B15*D4+B16*D5</f>
        <v>1550.0000000000005</v>
      </c>
      <c r="C21">
        <v>500</v>
      </c>
    </row>
    <row r="23" spans="1:3" x14ac:dyDescent="0.25">
      <c r="A23" s="5" t="s">
        <v>16</v>
      </c>
      <c r="B23" s="9">
        <f>B14*E3+B15*E4+B16*E5</f>
        <v>102500.00000000003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29CC-A4C2-4848-9AEE-AD3220F469CA}">
  <dimension ref="A1:D9"/>
  <sheetViews>
    <sheetView zoomScale="140" zoomScaleNormal="140" workbookViewId="0">
      <selection activeCell="E14" sqref="E14"/>
    </sheetView>
  </sheetViews>
  <sheetFormatPr defaultRowHeight="15" x14ac:dyDescent="0.25"/>
  <cols>
    <col min="1" max="1" width="14.42578125" bestFit="1" customWidth="1"/>
  </cols>
  <sheetData>
    <row r="1" spans="1:4" x14ac:dyDescent="0.25">
      <c r="A1" s="11" t="s">
        <v>19</v>
      </c>
      <c r="B1" s="11" t="s">
        <v>20</v>
      </c>
      <c r="C1" s="11" t="s">
        <v>22</v>
      </c>
      <c r="D1" s="11" t="s">
        <v>21</v>
      </c>
    </row>
    <row r="2" spans="1:4" x14ac:dyDescent="0.25">
      <c r="A2" s="12" t="s">
        <v>23</v>
      </c>
      <c r="B2" s="13">
        <v>0.1</v>
      </c>
      <c r="C2" s="12">
        <v>100</v>
      </c>
      <c r="D2" s="12">
        <v>80</v>
      </c>
    </row>
    <row r="3" spans="1:4" x14ac:dyDescent="0.25">
      <c r="A3" s="12" t="s">
        <v>24</v>
      </c>
      <c r="B3" s="13">
        <v>0.25</v>
      </c>
      <c r="C3" s="12">
        <v>80</v>
      </c>
      <c r="D3" s="12">
        <v>65</v>
      </c>
    </row>
    <row r="4" spans="1:4" x14ac:dyDescent="0.25">
      <c r="A4" s="12" t="s">
        <v>25</v>
      </c>
      <c r="B4" s="13">
        <v>0.15</v>
      </c>
      <c r="C4" s="12">
        <v>70</v>
      </c>
      <c r="D4" s="12">
        <v>90</v>
      </c>
    </row>
    <row r="5" spans="1:4" x14ac:dyDescent="0.25">
      <c r="A5" s="12" t="s">
        <v>26</v>
      </c>
      <c r="B5" s="13">
        <v>0.1</v>
      </c>
      <c r="C5" s="12">
        <v>90</v>
      </c>
      <c r="D5" s="12">
        <v>80</v>
      </c>
    </row>
    <row r="6" spans="1:4" x14ac:dyDescent="0.25">
      <c r="A6" s="12" t="s">
        <v>16</v>
      </c>
      <c r="B6" s="13">
        <v>0.1</v>
      </c>
      <c r="C6" s="12">
        <v>90</v>
      </c>
      <c r="D6" s="12">
        <v>80</v>
      </c>
    </row>
    <row r="7" spans="1:4" x14ac:dyDescent="0.25">
      <c r="A7" s="12" t="s">
        <v>27</v>
      </c>
      <c r="B7" s="13">
        <v>0.25</v>
      </c>
      <c r="C7" s="12">
        <v>80</v>
      </c>
      <c r="D7" s="12">
        <v>95</v>
      </c>
    </row>
    <row r="8" spans="1:4" x14ac:dyDescent="0.25">
      <c r="A8" s="12" t="s">
        <v>28</v>
      </c>
      <c r="B8" s="13">
        <v>0.05</v>
      </c>
      <c r="C8" s="12">
        <v>90</v>
      </c>
      <c r="D8" s="12">
        <v>80</v>
      </c>
    </row>
    <row r="9" spans="1:4" x14ac:dyDescent="0.25">
      <c r="A9" s="12" t="s">
        <v>29</v>
      </c>
      <c r="B9" s="13">
        <f>SUM(B2:B8)</f>
        <v>1</v>
      </c>
      <c r="C9" s="14">
        <f>C2*0.1+C3*0.25+C4*0.15+C5*0.1+C6*0.1+C7*0.25+C8*0.05</f>
        <v>83</v>
      </c>
      <c r="D9" s="14">
        <f>D2*0.1+D3*0.25+D4*0.15+D5*0.1+D6*0.1+D7*0.25+D8*0.05</f>
        <v>81.5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Procurement</vt:lpstr>
      <vt:lpstr>Procurement Updated</vt:lpstr>
      <vt:lpstr>2 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2025-03-02T14:38:50Z</dcterms:modified>
</cp:coreProperties>
</file>